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5600" windowHeight="7530" tabRatio="805" firstSheet="4" activeTab="4"/>
  </bookViews>
  <sheets>
    <sheet name="Data" sheetId="1" state="hidden" r:id="rId1"/>
    <sheet name="Arabic" sheetId="3" state="hidden" r:id="rId2"/>
    <sheet name="English" sheetId="6" state="hidden" r:id="rId3"/>
    <sheet name="Settings" sheetId="2" state="hidden" r:id="rId4"/>
    <sheet name="No. To Text" sheetId="4" r:id="rId5"/>
  </sheets>
  <definedNames>
    <definedName name="_xlnm._FilterDatabase" localSheetId="1" hidden="1">Arabic!$O$1:$P$501</definedName>
  </definedNames>
  <calcPr calcId="145621"/>
</workbook>
</file>

<file path=xl/calcChain.xml><?xml version="1.0" encoding="utf-8"?>
<calcChain xmlns="http://schemas.openxmlformats.org/spreadsheetml/2006/main">
  <c r="E1" i="2" l="1"/>
  <c r="F1" i="2"/>
  <c r="G1" i="2"/>
  <c r="H1" i="2"/>
  <c r="I1" i="2"/>
  <c r="J1" i="2"/>
  <c r="K1" i="2"/>
  <c r="L1" i="2"/>
  <c r="M1" i="2"/>
  <c r="N1" i="2"/>
  <c r="O1" i="2"/>
  <c r="E10" i="2"/>
  <c r="F10" i="2"/>
  <c r="G10" i="2"/>
  <c r="H10" i="2"/>
  <c r="I10" i="2"/>
  <c r="J10" i="2"/>
  <c r="K10" i="2"/>
  <c r="L10" i="2"/>
  <c r="M10" i="2"/>
  <c r="N10" i="2"/>
  <c r="O10" i="2"/>
  <c r="D10" i="2"/>
  <c r="D1" i="2"/>
  <c r="A3" i="3"/>
  <c r="A3" i="6" s="1"/>
  <c r="A4" i="3"/>
  <c r="A6" i="3"/>
  <c r="A7" i="3"/>
  <c r="A8" i="3"/>
  <c r="A8" i="6" s="1"/>
  <c r="B8" i="6" s="1"/>
  <c r="A9" i="3"/>
  <c r="B9" i="3" s="1"/>
  <c r="A10" i="3"/>
  <c r="A10" i="6" s="1"/>
  <c r="A11" i="3"/>
  <c r="A11" i="6" s="1"/>
  <c r="Y11" i="3"/>
  <c r="A12" i="3"/>
  <c r="A13" i="3"/>
  <c r="A13" i="6" s="1"/>
  <c r="A14" i="3"/>
  <c r="A15" i="3"/>
  <c r="B15" i="3" s="1"/>
  <c r="A16" i="3"/>
  <c r="A16" i="6" s="1"/>
  <c r="B16" i="6" s="1"/>
  <c r="A17" i="3"/>
  <c r="B17" i="3" s="1"/>
  <c r="A18" i="3"/>
  <c r="A18" i="6" s="1"/>
  <c r="A19" i="3"/>
  <c r="Y19" i="3" s="1"/>
  <c r="A20" i="3"/>
  <c r="A20" i="6" s="1"/>
  <c r="A21" i="3"/>
  <c r="A22" i="3"/>
  <c r="A22" i="6" s="1"/>
  <c r="A23" i="3"/>
  <c r="A23" i="6" s="1"/>
  <c r="A24" i="3"/>
  <c r="B24" i="3" s="1"/>
  <c r="A25" i="3"/>
  <c r="A25" i="6" s="1"/>
  <c r="B25" i="6" s="1"/>
  <c r="A26" i="3"/>
  <c r="A26" i="6" s="1"/>
  <c r="A27" i="3"/>
  <c r="A27" i="6" s="1"/>
  <c r="A28" i="3"/>
  <c r="B28" i="3" s="1"/>
  <c r="A29" i="3"/>
  <c r="A29" i="6" s="1"/>
  <c r="B29" i="6" s="1"/>
  <c r="A30" i="3"/>
  <c r="A30" i="6" s="1"/>
  <c r="A31" i="3"/>
  <c r="A31" i="6" s="1"/>
  <c r="A32" i="3"/>
  <c r="B32" i="3" s="1"/>
  <c r="Y32" i="3"/>
  <c r="A33" i="3"/>
  <c r="A33" i="6" s="1"/>
  <c r="B33" i="6" s="1"/>
  <c r="A34" i="3"/>
  <c r="B34" i="3" s="1"/>
  <c r="A35" i="3"/>
  <c r="A35" i="6" s="1"/>
  <c r="A36" i="3"/>
  <c r="A37" i="3"/>
  <c r="A37" i="6" s="1"/>
  <c r="B37" i="6" s="1"/>
  <c r="A38" i="3"/>
  <c r="A39" i="3"/>
  <c r="A39" i="6" s="1"/>
  <c r="Y39" i="3"/>
  <c r="A40" i="3"/>
  <c r="B40" i="3" s="1"/>
  <c r="A41" i="3"/>
  <c r="A41" i="6" s="1"/>
  <c r="B41" i="6" s="1"/>
  <c r="A42" i="3"/>
  <c r="A42" i="6" s="1"/>
  <c r="B42" i="3"/>
  <c r="A43" i="3"/>
  <c r="A44" i="3"/>
  <c r="A45" i="3"/>
  <c r="A45" i="6" s="1"/>
  <c r="B45" i="6" s="1"/>
  <c r="A46" i="3"/>
  <c r="A47" i="3"/>
  <c r="A48" i="3"/>
  <c r="A49" i="3"/>
  <c r="A49" i="6" s="1"/>
  <c r="A50" i="3"/>
  <c r="B50" i="3" s="1"/>
  <c r="A51" i="3"/>
  <c r="A51" i="6" s="1"/>
  <c r="A52" i="3"/>
  <c r="Y52" i="3" s="1"/>
  <c r="A53" i="3"/>
  <c r="A54" i="3"/>
  <c r="B54" i="3" s="1"/>
  <c r="A55" i="3"/>
  <c r="A55" i="6" s="1"/>
  <c r="A56" i="3"/>
  <c r="A57" i="3"/>
  <c r="Y57" i="3"/>
  <c r="A58" i="3"/>
  <c r="A59" i="3"/>
  <c r="A59" i="6" s="1"/>
  <c r="A60" i="3"/>
  <c r="Y60" i="3"/>
  <c r="A61" i="3"/>
  <c r="A61" i="6" s="1"/>
  <c r="Y61" i="3"/>
  <c r="A62" i="3"/>
  <c r="A62" i="6" s="1"/>
  <c r="A63" i="3"/>
  <c r="Y63" i="3" s="1"/>
  <c r="A64" i="3"/>
  <c r="A65" i="3"/>
  <c r="A66" i="3"/>
  <c r="A66" i="6" s="1"/>
  <c r="B66" i="6" s="1"/>
  <c r="Y66" i="3"/>
  <c r="A67" i="3"/>
  <c r="A68" i="3"/>
  <c r="A68" i="6" s="1"/>
  <c r="B68" i="6" s="1"/>
  <c r="A69" i="3"/>
  <c r="A69" i="6" s="1"/>
  <c r="A70" i="3"/>
  <c r="B70" i="3" s="1"/>
  <c r="Y70" i="3"/>
  <c r="A71" i="3"/>
  <c r="Y71" i="3" s="1"/>
  <c r="A72" i="3"/>
  <c r="A72" i="6" s="1"/>
  <c r="B72" i="6" s="1"/>
  <c r="A73" i="3"/>
  <c r="A73" i="6" s="1"/>
  <c r="A74" i="3"/>
  <c r="A75" i="3"/>
  <c r="A76" i="3"/>
  <c r="A76" i="6" s="1"/>
  <c r="B76" i="6" s="1"/>
  <c r="A77" i="3"/>
  <c r="A78" i="3"/>
  <c r="A78" i="6" s="1"/>
  <c r="B78" i="6" s="1"/>
  <c r="Y78" i="3"/>
  <c r="A79" i="3"/>
  <c r="A80" i="3"/>
  <c r="A80" i="6" s="1"/>
  <c r="B80" i="6" s="1"/>
  <c r="A81" i="3"/>
  <c r="A81" i="6" s="1"/>
  <c r="A82" i="3"/>
  <c r="A83" i="3"/>
  <c r="A84" i="3"/>
  <c r="A84" i="6" s="1"/>
  <c r="B84" i="6" s="1"/>
  <c r="A85" i="3"/>
  <c r="A85" i="6" s="1"/>
  <c r="B85" i="3"/>
  <c r="A86" i="3"/>
  <c r="A86" i="6" s="1"/>
  <c r="B86" i="6" s="1"/>
  <c r="B86" i="3"/>
  <c r="C86" i="3" s="1"/>
  <c r="Y86" i="3"/>
  <c r="A87" i="3"/>
  <c r="A88" i="3"/>
  <c r="A88" i="6" s="1"/>
  <c r="B88" i="6" s="1"/>
  <c r="A89" i="3"/>
  <c r="A89" i="6" s="1"/>
  <c r="A90" i="3"/>
  <c r="A91" i="3"/>
  <c r="A91" i="6" s="1"/>
  <c r="A92" i="3"/>
  <c r="A93" i="3"/>
  <c r="A94" i="3"/>
  <c r="A94" i="6" s="1"/>
  <c r="B94" i="6" s="1"/>
  <c r="A95" i="3"/>
  <c r="A96" i="3"/>
  <c r="A97" i="3"/>
  <c r="A97" i="6" s="1"/>
  <c r="B97" i="6" s="1"/>
  <c r="A98" i="3"/>
  <c r="A99" i="3"/>
  <c r="A99" i="6" s="1"/>
  <c r="B99" i="6" s="1"/>
  <c r="A100" i="3"/>
  <c r="A100" i="6" s="1"/>
  <c r="B100" i="3"/>
  <c r="Y100" i="3"/>
  <c r="A101" i="3"/>
  <c r="A102" i="3"/>
  <c r="A102" i="6" s="1"/>
  <c r="A103" i="3"/>
  <c r="A103" i="6" s="1"/>
  <c r="B103" i="6" s="1"/>
  <c r="A104" i="3"/>
  <c r="A105" i="3"/>
  <c r="A105" i="6" s="1"/>
  <c r="B105" i="6" s="1"/>
  <c r="A106" i="3"/>
  <c r="A107" i="3"/>
  <c r="A107" i="6" s="1"/>
  <c r="B107" i="6" s="1"/>
  <c r="A108" i="3"/>
  <c r="Y108" i="3" s="1"/>
  <c r="A109" i="3"/>
  <c r="A109" i="6" s="1"/>
  <c r="B109" i="6" s="1"/>
  <c r="A110" i="3"/>
  <c r="A111" i="3"/>
  <c r="A112" i="3"/>
  <c r="A112" i="6" s="1"/>
  <c r="A113" i="3"/>
  <c r="B113" i="3" s="1"/>
  <c r="A114" i="3"/>
  <c r="A115" i="3"/>
  <c r="A115" i="6" s="1"/>
  <c r="B115" i="6" s="1"/>
  <c r="A116" i="3"/>
  <c r="A117" i="3"/>
  <c r="A117" i="6" s="1"/>
  <c r="A118" i="3"/>
  <c r="A119" i="3"/>
  <c r="A119" i="6" s="1"/>
  <c r="B119" i="6" s="1"/>
  <c r="A120" i="3"/>
  <c r="A121" i="3"/>
  <c r="A122" i="3"/>
  <c r="B122" i="3" s="1"/>
  <c r="Y122" i="3"/>
  <c r="A123" i="3"/>
  <c r="A123" i="6" s="1"/>
  <c r="B123" i="6" s="1"/>
  <c r="A124" i="3"/>
  <c r="A125" i="3"/>
  <c r="B125" i="3"/>
  <c r="C125" i="3" s="1"/>
  <c r="A126" i="3"/>
  <c r="A127" i="3"/>
  <c r="A127" i="6" s="1"/>
  <c r="B127" i="6" s="1"/>
  <c r="A128" i="3"/>
  <c r="A128" i="6" s="1"/>
  <c r="A129" i="3"/>
  <c r="Y129" i="3" s="1"/>
  <c r="A130" i="3"/>
  <c r="Y130" i="3" s="1"/>
  <c r="A131" i="3"/>
  <c r="A131" i="6" s="1"/>
  <c r="B131" i="6" s="1"/>
  <c r="A132" i="3"/>
  <c r="A133" i="3"/>
  <c r="B133" i="3" s="1"/>
  <c r="A134" i="3"/>
  <c r="A135" i="3"/>
  <c r="A135" i="6" s="1"/>
  <c r="B135" i="6" s="1"/>
  <c r="A136" i="3"/>
  <c r="A137" i="3"/>
  <c r="A137" i="6" s="1"/>
  <c r="B137" i="3"/>
  <c r="C137" i="3" s="1"/>
  <c r="Y137" i="3"/>
  <c r="A138" i="3"/>
  <c r="Y138" i="3" s="1"/>
  <c r="A139" i="3"/>
  <c r="A139" i="6" s="1"/>
  <c r="B139" i="6" s="1"/>
  <c r="A140" i="3"/>
  <c r="A141" i="3"/>
  <c r="B141" i="3" s="1"/>
  <c r="A142" i="3"/>
  <c r="A143" i="3"/>
  <c r="A143" i="6" s="1"/>
  <c r="B143" i="6" s="1"/>
  <c r="A144" i="3"/>
  <c r="A145" i="3"/>
  <c r="A145" i="6" s="1"/>
  <c r="B145" i="3"/>
  <c r="C145" i="3" s="1"/>
  <c r="Y145" i="3"/>
  <c r="A146" i="3"/>
  <c r="A147" i="3"/>
  <c r="A147" i="6" s="1"/>
  <c r="B147" i="6" s="1"/>
  <c r="A148" i="3"/>
  <c r="A149" i="3"/>
  <c r="A150" i="3"/>
  <c r="A151" i="3"/>
  <c r="A151" i="6" s="1"/>
  <c r="B151" i="6" s="1"/>
  <c r="A152" i="3"/>
  <c r="A153" i="3"/>
  <c r="A154" i="3"/>
  <c r="A155" i="3"/>
  <c r="A155" i="6" s="1"/>
  <c r="B155" i="6" s="1"/>
  <c r="A156" i="3"/>
  <c r="A157" i="3"/>
  <c r="A158" i="3"/>
  <c r="B158" i="3" s="1"/>
  <c r="A159" i="3"/>
  <c r="Y159" i="3" s="1"/>
  <c r="A160" i="3"/>
  <c r="A161" i="3"/>
  <c r="B161" i="3" s="1"/>
  <c r="A162" i="3"/>
  <c r="A163" i="3"/>
  <c r="B163" i="3" s="1"/>
  <c r="Y163" i="3"/>
  <c r="A164" i="3"/>
  <c r="A165" i="3"/>
  <c r="A165" i="6" s="1"/>
  <c r="A166" i="3"/>
  <c r="A166" i="6" s="1"/>
  <c r="B166" i="6" s="1"/>
  <c r="A167" i="3"/>
  <c r="A168" i="3"/>
  <c r="A169" i="3"/>
  <c r="A169" i="6" s="1"/>
  <c r="A170" i="3"/>
  <c r="A171" i="3"/>
  <c r="A172" i="3"/>
  <c r="B172" i="3" s="1"/>
  <c r="C172" i="3"/>
  <c r="Y172" i="3"/>
  <c r="A173" i="3"/>
  <c r="A173" i="6" s="1"/>
  <c r="A174" i="3"/>
  <c r="B174" i="3"/>
  <c r="A175" i="3"/>
  <c r="B175" i="3" s="1"/>
  <c r="C175" i="3" s="1"/>
  <c r="A176" i="3"/>
  <c r="A177" i="3"/>
  <c r="A177" i="6" s="1"/>
  <c r="A178" i="3"/>
  <c r="A178" i="6" s="1"/>
  <c r="B178" i="6" s="1"/>
  <c r="A179" i="3"/>
  <c r="A179" i="6" s="1"/>
  <c r="B179" i="3"/>
  <c r="C179" i="3" s="1"/>
  <c r="Y179" i="3"/>
  <c r="A180" i="3"/>
  <c r="Y180" i="3"/>
  <c r="A181" i="3"/>
  <c r="A181" i="6" s="1"/>
  <c r="A182" i="3"/>
  <c r="A182" i="6" s="1"/>
  <c r="A183" i="3"/>
  <c r="B183" i="3"/>
  <c r="C183" i="3" s="1"/>
  <c r="Y183" i="3"/>
  <c r="A184" i="3"/>
  <c r="Y184" i="3" s="1"/>
  <c r="A185" i="3"/>
  <c r="A185" i="6" s="1"/>
  <c r="A186" i="3"/>
  <c r="A187" i="3"/>
  <c r="Y187" i="3" s="1"/>
  <c r="A188" i="3"/>
  <c r="A189" i="3"/>
  <c r="A189" i="6" s="1"/>
  <c r="A190" i="3"/>
  <c r="A191" i="3"/>
  <c r="A192" i="3"/>
  <c r="A193" i="3"/>
  <c r="A193" i="6" s="1"/>
  <c r="A194" i="3"/>
  <c r="A195" i="3"/>
  <c r="B195" i="3"/>
  <c r="Y195" i="3"/>
  <c r="A196" i="3"/>
  <c r="A196" i="6" s="1"/>
  <c r="A197" i="3"/>
  <c r="A197" i="6" s="1"/>
  <c r="A198" i="3"/>
  <c r="A198" i="6" s="1"/>
  <c r="B198" i="3"/>
  <c r="A199" i="3"/>
  <c r="A200" i="3"/>
  <c r="Y200" i="3" s="1"/>
  <c r="A201" i="3"/>
  <c r="Y201" i="3" s="1"/>
  <c r="A202" i="3"/>
  <c r="Y202" i="3" s="1"/>
  <c r="A203" i="3"/>
  <c r="A203" i="6" s="1"/>
  <c r="A204" i="3"/>
  <c r="A204" i="6" s="1"/>
  <c r="A205" i="3"/>
  <c r="A206" i="3"/>
  <c r="B206" i="3" s="1"/>
  <c r="A207" i="3"/>
  <c r="A207" i="6" s="1"/>
  <c r="A208" i="3"/>
  <c r="B208" i="3" s="1"/>
  <c r="A209" i="3"/>
  <c r="A209" i="6" s="1"/>
  <c r="Y209" i="3"/>
  <c r="A210" i="3"/>
  <c r="A211" i="3"/>
  <c r="A211" i="6" s="1"/>
  <c r="A212" i="3"/>
  <c r="A212" i="6" s="1"/>
  <c r="B212" i="6" s="1"/>
  <c r="A213" i="3"/>
  <c r="A214" i="3"/>
  <c r="A215" i="3"/>
  <c r="A215" i="6" s="1"/>
  <c r="A216" i="3"/>
  <c r="A216" i="6" s="1"/>
  <c r="A217" i="3"/>
  <c r="Y217" i="3" s="1"/>
  <c r="A218" i="3"/>
  <c r="B218" i="3" s="1"/>
  <c r="Y218" i="3"/>
  <c r="A219" i="3"/>
  <c r="A219" i="6" s="1"/>
  <c r="A220" i="3"/>
  <c r="A220" i="6" s="1"/>
  <c r="B220" i="6" s="1"/>
  <c r="A221" i="3"/>
  <c r="B221" i="3"/>
  <c r="A222" i="3"/>
  <c r="A223" i="3"/>
  <c r="A223" i="6" s="1"/>
  <c r="A224" i="3"/>
  <c r="A224" i="6" s="1"/>
  <c r="B224" i="3"/>
  <c r="A225" i="3"/>
  <c r="Y225" i="3" s="1"/>
  <c r="A226" i="3"/>
  <c r="A227" i="3"/>
  <c r="A228" i="3"/>
  <c r="A228" i="6" s="1"/>
  <c r="A229" i="3"/>
  <c r="B229" i="3" s="1"/>
  <c r="Y229" i="3"/>
  <c r="A230" i="3"/>
  <c r="A231" i="3"/>
  <c r="A231" i="6" s="1"/>
  <c r="B231" i="6" s="1"/>
  <c r="A232" i="3"/>
  <c r="A232" i="6" s="1"/>
  <c r="A233" i="3"/>
  <c r="Y233" i="3" s="1"/>
  <c r="A234" i="3"/>
  <c r="Y234" i="3" s="1"/>
  <c r="A235" i="3"/>
  <c r="A235" i="6" s="1"/>
  <c r="A236" i="3"/>
  <c r="A236" i="6" s="1"/>
  <c r="A237" i="3"/>
  <c r="Y237" i="3" s="1"/>
  <c r="A238" i="3"/>
  <c r="B238" i="3" s="1"/>
  <c r="A239" i="3"/>
  <c r="A239" i="6" s="1"/>
  <c r="B239" i="6" s="1"/>
  <c r="A240" i="3"/>
  <c r="A240" i="6" s="1"/>
  <c r="B240" i="3"/>
  <c r="A241" i="3"/>
  <c r="A242" i="3"/>
  <c r="Y242" i="3" s="1"/>
  <c r="A243" i="3"/>
  <c r="A243" i="6" s="1"/>
  <c r="B243" i="6" s="1"/>
  <c r="A244" i="3"/>
  <c r="A244" i="6" s="1"/>
  <c r="A245" i="3"/>
  <c r="A246" i="3"/>
  <c r="A247" i="3"/>
  <c r="A247" i="6" s="1"/>
  <c r="B247" i="6" s="1"/>
  <c r="A248" i="3"/>
  <c r="B248" i="3" s="1"/>
  <c r="A249" i="3"/>
  <c r="A250" i="3"/>
  <c r="Y250" i="3" s="1"/>
  <c r="A251" i="3"/>
  <c r="A251" i="6" s="1"/>
  <c r="A252" i="3"/>
  <c r="A252" i="6" s="1"/>
  <c r="A253" i="3"/>
  <c r="A254" i="3"/>
  <c r="A254" i="6" s="1"/>
  <c r="A255" i="3"/>
  <c r="A255" i="6" s="1"/>
  <c r="B255" i="6" s="1"/>
  <c r="A256" i="3"/>
  <c r="A256" i="6" s="1"/>
  <c r="A257" i="3"/>
  <c r="B257" i="3" s="1"/>
  <c r="A258" i="3"/>
  <c r="A259" i="3"/>
  <c r="A259" i="6" s="1"/>
  <c r="B259" i="3"/>
  <c r="C259" i="3" s="1"/>
  <c r="Y259" i="3"/>
  <c r="A260" i="3"/>
  <c r="B260" i="3" s="1"/>
  <c r="A261" i="3"/>
  <c r="A261" i="6" s="1"/>
  <c r="B261" i="6" s="1"/>
  <c r="A262" i="3"/>
  <c r="A262" i="6" s="1"/>
  <c r="A263" i="3"/>
  <c r="A263" i="6" s="1"/>
  <c r="B263" i="6" s="1"/>
  <c r="A264" i="3"/>
  <c r="B264" i="3"/>
  <c r="Y264" i="3"/>
  <c r="A265" i="3"/>
  <c r="Y265" i="3" s="1"/>
  <c r="A266" i="3"/>
  <c r="A266" i="6" s="1"/>
  <c r="A267" i="3"/>
  <c r="A268" i="3"/>
  <c r="Y268" i="3"/>
  <c r="A269" i="3"/>
  <c r="A269" i="6" s="1"/>
  <c r="A270" i="3"/>
  <c r="A270" i="6" s="1"/>
  <c r="B270" i="6" s="1"/>
  <c r="A271" i="3"/>
  <c r="A271" i="6" s="1"/>
  <c r="A272" i="3"/>
  <c r="A272" i="6" s="1"/>
  <c r="B272" i="3"/>
  <c r="Y272" i="3"/>
  <c r="A273" i="3"/>
  <c r="A274" i="3"/>
  <c r="A275" i="3"/>
  <c r="B275" i="3" s="1"/>
  <c r="Y275" i="3"/>
  <c r="A276" i="3"/>
  <c r="B276" i="3" s="1"/>
  <c r="A277" i="3"/>
  <c r="A277" i="6" s="1"/>
  <c r="A278" i="3"/>
  <c r="B278" i="3"/>
  <c r="A279" i="3"/>
  <c r="A279" i="6" s="1"/>
  <c r="A280" i="3"/>
  <c r="B280" i="3" s="1"/>
  <c r="Y280" i="3"/>
  <c r="A281" i="3"/>
  <c r="A282" i="3"/>
  <c r="A282" i="6" s="1"/>
  <c r="B282" i="6" s="1"/>
  <c r="A283" i="3"/>
  <c r="A284" i="3"/>
  <c r="A285" i="3"/>
  <c r="A285" i="6" s="1"/>
  <c r="A286" i="3"/>
  <c r="A287" i="3"/>
  <c r="A287" i="6" s="1"/>
  <c r="A288" i="3"/>
  <c r="B288" i="3" s="1"/>
  <c r="A289" i="3"/>
  <c r="A290" i="3"/>
  <c r="A291" i="3"/>
  <c r="B291" i="3" s="1"/>
  <c r="A292" i="3"/>
  <c r="B292" i="3" s="1"/>
  <c r="A293" i="3"/>
  <c r="A293" i="6" s="1"/>
  <c r="A294" i="3"/>
  <c r="B294" i="3" s="1"/>
  <c r="A295" i="3"/>
  <c r="A296" i="3"/>
  <c r="A296" i="6" s="1"/>
  <c r="B296" i="3"/>
  <c r="C296" i="3" s="1"/>
  <c r="Y296" i="3"/>
  <c r="A297" i="3"/>
  <c r="A297" i="6" s="1"/>
  <c r="A298" i="3"/>
  <c r="A299" i="3"/>
  <c r="Y299" i="3" s="1"/>
  <c r="A300" i="3"/>
  <c r="A300" i="6" s="1"/>
  <c r="Y300" i="3"/>
  <c r="A301" i="3"/>
  <c r="A301" i="6" s="1"/>
  <c r="A302" i="3"/>
  <c r="A303" i="3"/>
  <c r="A303" i="6" s="1"/>
  <c r="A304" i="3"/>
  <c r="A305" i="3"/>
  <c r="A305" i="6" s="1"/>
  <c r="A306" i="3"/>
  <c r="A306" i="6" s="1"/>
  <c r="B306" i="6" s="1"/>
  <c r="A307" i="3"/>
  <c r="A308" i="3"/>
  <c r="A309" i="3"/>
  <c r="A309" i="6" s="1"/>
  <c r="A310" i="3"/>
  <c r="A311" i="3"/>
  <c r="A311" i="6" s="1"/>
  <c r="A312" i="3"/>
  <c r="A313" i="3"/>
  <c r="A313" i="6" s="1"/>
  <c r="A314" i="3"/>
  <c r="A314" i="6" s="1"/>
  <c r="B314" i="6" s="1"/>
  <c r="A315" i="3"/>
  <c r="Y315" i="3" s="1"/>
  <c r="A316" i="3"/>
  <c r="A316" i="6" s="1"/>
  <c r="Y316" i="3"/>
  <c r="A317" i="3"/>
  <c r="A317" i="6" s="1"/>
  <c r="A318" i="3"/>
  <c r="A319" i="3"/>
  <c r="A319" i="6" s="1"/>
  <c r="A320" i="3"/>
  <c r="A321" i="3"/>
  <c r="A321" i="6" s="1"/>
  <c r="B321" i="6" s="1"/>
  <c r="A322" i="3"/>
  <c r="A322" i="6" s="1"/>
  <c r="B322" i="6" s="1"/>
  <c r="A323" i="3"/>
  <c r="A324" i="3"/>
  <c r="A325" i="3"/>
  <c r="A325" i="6" s="1"/>
  <c r="A326" i="3"/>
  <c r="A327" i="3"/>
  <c r="A327" i="6" s="1"/>
  <c r="A328" i="3"/>
  <c r="A328" i="6" s="1"/>
  <c r="A329" i="3"/>
  <c r="Y329" i="3"/>
  <c r="A330" i="3"/>
  <c r="A331" i="3"/>
  <c r="B331" i="3" s="1"/>
  <c r="A332" i="3"/>
  <c r="A332" i="6" s="1"/>
  <c r="A333" i="3"/>
  <c r="A333" i="6" s="1"/>
  <c r="B333" i="3"/>
  <c r="Y333" i="3"/>
  <c r="A334" i="3"/>
  <c r="A335" i="3"/>
  <c r="A336" i="3"/>
  <c r="A336" i="6" s="1"/>
  <c r="A337" i="3"/>
  <c r="A338" i="3"/>
  <c r="A339" i="3"/>
  <c r="A340" i="3"/>
  <c r="A340" i="6" s="1"/>
  <c r="A341" i="3"/>
  <c r="Y341" i="3" s="1"/>
  <c r="A342" i="3"/>
  <c r="A343" i="3"/>
  <c r="Y343" i="3" s="1"/>
  <c r="A344" i="3"/>
  <c r="A344" i="6" s="1"/>
  <c r="A345" i="3"/>
  <c r="B345" i="3"/>
  <c r="A346" i="3"/>
  <c r="A346" i="6" s="1"/>
  <c r="B346" i="6" s="1"/>
  <c r="Y346" i="3"/>
  <c r="A347" i="3"/>
  <c r="Y347" i="3" s="1"/>
  <c r="A348" i="3"/>
  <c r="A348" i="6" s="1"/>
  <c r="A349" i="3"/>
  <c r="B349" i="3"/>
  <c r="A350" i="3"/>
  <c r="A351" i="3"/>
  <c r="A351" i="6" s="1"/>
  <c r="Y351" i="3"/>
  <c r="A352" i="3"/>
  <c r="A352" i="6" s="1"/>
  <c r="A353" i="3"/>
  <c r="B353" i="3" s="1"/>
  <c r="A354" i="3"/>
  <c r="A355" i="3"/>
  <c r="B355" i="3"/>
  <c r="Y355" i="3"/>
  <c r="A356" i="3"/>
  <c r="A356" i="6" s="1"/>
  <c r="A357" i="3"/>
  <c r="A357" i="6" s="1"/>
  <c r="B357" i="3"/>
  <c r="Y357" i="3"/>
  <c r="A358" i="3"/>
  <c r="A359" i="3"/>
  <c r="A359" i="6" s="1"/>
  <c r="Y359" i="3"/>
  <c r="A360" i="3"/>
  <c r="A360" i="6" s="1"/>
  <c r="A361" i="3"/>
  <c r="B361" i="3" s="1"/>
  <c r="Y361" i="3"/>
  <c r="A362" i="3"/>
  <c r="A363" i="3"/>
  <c r="A364" i="3"/>
  <c r="A364" i="6" s="1"/>
  <c r="A365" i="3"/>
  <c r="A366" i="3"/>
  <c r="A367" i="3"/>
  <c r="B367" i="3" s="1"/>
  <c r="A368" i="3"/>
  <c r="A368" i="6" s="1"/>
  <c r="A369" i="3"/>
  <c r="Y369" i="3" s="1"/>
  <c r="A370" i="3"/>
  <c r="A370" i="6" s="1"/>
  <c r="B370" i="6" s="1"/>
  <c r="A371" i="3"/>
  <c r="B371" i="3" s="1"/>
  <c r="Y371" i="3"/>
  <c r="A372" i="3"/>
  <c r="A372" i="6" s="1"/>
  <c r="A373" i="3"/>
  <c r="A374" i="3"/>
  <c r="A375" i="3"/>
  <c r="Y375" i="3" s="1"/>
  <c r="A376" i="3"/>
  <c r="A376" i="6" s="1"/>
  <c r="A377" i="3"/>
  <c r="A378" i="3"/>
  <c r="A378" i="6" s="1"/>
  <c r="B378" i="6" s="1"/>
  <c r="A379" i="3"/>
  <c r="A380" i="3"/>
  <c r="A380" i="6" s="1"/>
  <c r="A381" i="3"/>
  <c r="Y381" i="3" s="1"/>
  <c r="A382" i="3"/>
  <c r="A382" i="6" s="1"/>
  <c r="A383" i="3"/>
  <c r="A384" i="3"/>
  <c r="A385" i="3"/>
  <c r="B385" i="3" s="1"/>
  <c r="A386" i="3"/>
  <c r="A387" i="3"/>
  <c r="Y387" i="3" s="1"/>
  <c r="A388" i="3"/>
  <c r="A388" i="6" s="1"/>
  <c r="A389" i="3"/>
  <c r="Y389" i="3"/>
  <c r="A390" i="3"/>
  <c r="A390" i="6" s="1"/>
  <c r="Y390" i="3"/>
  <c r="A391" i="3"/>
  <c r="A392" i="3"/>
  <c r="A393" i="3"/>
  <c r="A394" i="3"/>
  <c r="A395" i="3"/>
  <c r="B395" i="3"/>
  <c r="A396" i="3"/>
  <c r="A396" i="6" s="1"/>
  <c r="A397" i="3"/>
  <c r="A397" i="6" s="1"/>
  <c r="A398" i="3"/>
  <c r="A399" i="3"/>
  <c r="B399" i="3"/>
  <c r="Y399" i="3"/>
  <c r="A400" i="3"/>
  <c r="A400" i="6" s="1"/>
  <c r="B400" i="6" s="1"/>
  <c r="A401" i="3"/>
  <c r="Y401" i="3" s="1"/>
  <c r="A402" i="3"/>
  <c r="A402" i="6" s="1"/>
  <c r="A403" i="3"/>
  <c r="B403" i="3"/>
  <c r="A404" i="3"/>
  <c r="A404" i="6" s="1"/>
  <c r="B404" i="6" s="1"/>
  <c r="A405" i="3"/>
  <c r="A406" i="3"/>
  <c r="A407" i="3"/>
  <c r="Y407" i="3" s="1"/>
  <c r="A408" i="3"/>
  <c r="A408" i="6" s="1"/>
  <c r="B408" i="6" s="1"/>
  <c r="Y408" i="3"/>
  <c r="A409" i="3"/>
  <c r="Y409" i="3" s="1"/>
  <c r="A410" i="3"/>
  <c r="A410" i="6" s="1"/>
  <c r="A411" i="3"/>
  <c r="A411" i="6" s="1"/>
  <c r="B411" i="3"/>
  <c r="Y411" i="3"/>
  <c r="A412" i="3"/>
  <c r="A412" i="6" s="1"/>
  <c r="B412" i="6" s="1"/>
  <c r="A413" i="3"/>
  <c r="A414" i="3"/>
  <c r="A415" i="3"/>
  <c r="A416" i="3"/>
  <c r="A417" i="3"/>
  <c r="A418" i="3"/>
  <c r="A419" i="3"/>
  <c r="A420" i="3"/>
  <c r="A420" i="6" s="1"/>
  <c r="B420" i="6" s="1"/>
  <c r="A421" i="3"/>
  <c r="B421" i="3"/>
  <c r="Y421" i="3"/>
  <c r="A422" i="3"/>
  <c r="A423" i="3"/>
  <c r="Y423" i="3" s="1"/>
  <c r="B423" i="3"/>
  <c r="A424" i="3"/>
  <c r="A425" i="3"/>
  <c r="A425" i="6" s="1"/>
  <c r="A426" i="3"/>
  <c r="A427" i="3"/>
  <c r="Y427" i="3" s="1"/>
  <c r="A428" i="3"/>
  <c r="A428" i="6" s="1"/>
  <c r="B428" i="6" s="1"/>
  <c r="A429" i="3"/>
  <c r="A429" i="6" s="1"/>
  <c r="Y429" i="3"/>
  <c r="A430" i="3"/>
  <c r="A431" i="3"/>
  <c r="Y431" i="3" s="1"/>
  <c r="A432" i="3"/>
  <c r="A433" i="3"/>
  <c r="B433" i="3"/>
  <c r="A434" i="3"/>
  <c r="A434" i="6" s="1"/>
  <c r="A435" i="3"/>
  <c r="A435" i="6" s="1"/>
  <c r="Y435" i="3"/>
  <c r="A436" i="3"/>
  <c r="A436" i="6" s="1"/>
  <c r="B436" i="6" s="1"/>
  <c r="A437" i="3"/>
  <c r="B437" i="3" s="1"/>
  <c r="Y437" i="3"/>
  <c r="A438" i="3"/>
  <c r="Y438" i="3" s="1"/>
  <c r="A439" i="3"/>
  <c r="B439" i="3" s="1"/>
  <c r="A440" i="3"/>
  <c r="A440" i="6" s="1"/>
  <c r="B440" i="6" s="1"/>
  <c r="A441" i="3"/>
  <c r="B441" i="3" s="1"/>
  <c r="Y441" i="3"/>
  <c r="A442" i="3"/>
  <c r="A442" i="6" s="1"/>
  <c r="A443" i="3"/>
  <c r="B443" i="3" s="1"/>
  <c r="A444" i="3"/>
  <c r="A444" i="6" s="1"/>
  <c r="B444" i="6" s="1"/>
  <c r="A445" i="3"/>
  <c r="A445" i="6" s="1"/>
  <c r="A446" i="3"/>
  <c r="A447" i="3"/>
  <c r="A448" i="3"/>
  <c r="A448" i="6" s="1"/>
  <c r="B448" i="6" s="1"/>
  <c r="A449" i="3"/>
  <c r="B449" i="3" s="1"/>
  <c r="A450" i="3"/>
  <c r="B450" i="3" s="1"/>
  <c r="C450" i="3" s="1"/>
  <c r="Y450" i="3"/>
  <c r="A451" i="3"/>
  <c r="Y451" i="3" s="1"/>
  <c r="A452" i="3"/>
  <c r="A452" i="6" s="1"/>
  <c r="B452" i="6" s="1"/>
  <c r="A453" i="3"/>
  <c r="A453" i="6" s="1"/>
  <c r="A454" i="3"/>
  <c r="B454" i="3" s="1"/>
  <c r="A455" i="3"/>
  <c r="A456" i="3"/>
  <c r="A457" i="3"/>
  <c r="A458" i="3"/>
  <c r="Y458" i="3" s="1"/>
  <c r="A459" i="3"/>
  <c r="A460" i="3"/>
  <c r="A461" i="3"/>
  <c r="A461" i="6" s="1"/>
  <c r="B461" i="6" s="1"/>
  <c r="A462" i="3"/>
  <c r="A463" i="3"/>
  <c r="A464" i="3"/>
  <c r="A465" i="3"/>
  <c r="A465" i="6" s="1"/>
  <c r="B465" i="6" s="1"/>
  <c r="A466" i="3"/>
  <c r="B466" i="3" s="1"/>
  <c r="C466" i="3" s="1"/>
  <c r="A467" i="3"/>
  <c r="A468" i="3"/>
  <c r="A468" i="6" s="1"/>
  <c r="A469" i="3"/>
  <c r="A469" i="6" s="1"/>
  <c r="B469" i="6" s="1"/>
  <c r="A470" i="3"/>
  <c r="A470" i="6" s="1"/>
  <c r="B470" i="3"/>
  <c r="C470" i="3" s="1"/>
  <c r="Y470" i="3"/>
  <c r="A471" i="3"/>
  <c r="A472" i="3"/>
  <c r="A472" i="6" s="1"/>
  <c r="A473" i="3"/>
  <c r="A474" i="3"/>
  <c r="A475" i="3"/>
  <c r="A476" i="3"/>
  <c r="A477" i="3"/>
  <c r="A477" i="6" s="1"/>
  <c r="A478" i="3"/>
  <c r="Y478" i="3"/>
  <c r="A479" i="3"/>
  <c r="A480" i="3"/>
  <c r="A480" i="6" s="1"/>
  <c r="A481" i="3"/>
  <c r="A482" i="3"/>
  <c r="B482" i="3" s="1"/>
  <c r="C482" i="3" s="1"/>
  <c r="Y482" i="3"/>
  <c r="A483" i="3"/>
  <c r="A484" i="3"/>
  <c r="A484" i="6" s="1"/>
  <c r="A485" i="3"/>
  <c r="A485" i="6" s="1"/>
  <c r="B485" i="6" s="1"/>
  <c r="A486" i="3"/>
  <c r="A487" i="3"/>
  <c r="Y487" i="3" s="1"/>
  <c r="A488" i="3"/>
  <c r="A489" i="3"/>
  <c r="A489" i="6" s="1"/>
  <c r="B489" i="3"/>
  <c r="A490" i="3"/>
  <c r="Y490" i="3" s="1"/>
  <c r="A491" i="3"/>
  <c r="A492" i="3"/>
  <c r="A493" i="3"/>
  <c r="A494" i="3"/>
  <c r="B494" i="3"/>
  <c r="A495" i="3"/>
  <c r="B495" i="3"/>
  <c r="C495" i="3" s="1"/>
  <c r="A496" i="3"/>
  <c r="A496" i="6" s="1"/>
  <c r="A497" i="3"/>
  <c r="A497" i="6" s="1"/>
  <c r="A498" i="3"/>
  <c r="A499" i="3"/>
  <c r="B499" i="3"/>
  <c r="C499" i="3" s="1"/>
  <c r="Y499" i="3"/>
  <c r="A500" i="3"/>
  <c r="A500" i="6" s="1"/>
  <c r="B500" i="6" s="1"/>
  <c r="A501" i="3"/>
  <c r="B501" i="3" s="1"/>
  <c r="T501" i="3" l="1"/>
  <c r="Y500" i="3"/>
  <c r="B497" i="3"/>
  <c r="B465" i="3"/>
  <c r="Y440" i="3"/>
  <c r="B435" i="3"/>
  <c r="B429" i="3"/>
  <c r="A419" i="6"/>
  <c r="Y419" i="3"/>
  <c r="A422" i="6"/>
  <c r="B422" i="6" s="1"/>
  <c r="Y422" i="3"/>
  <c r="A416" i="6"/>
  <c r="B416" i="6" s="1"/>
  <c r="Y416" i="3"/>
  <c r="B401" i="3"/>
  <c r="Y400" i="3"/>
  <c r="Y397" i="3"/>
  <c r="Y385" i="3"/>
  <c r="Y382" i="3"/>
  <c r="B381" i="3"/>
  <c r="Y378" i="3"/>
  <c r="Y370" i="3"/>
  <c r="B351" i="3"/>
  <c r="B316" i="3"/>
  <c r="C316" i="3" s="1"/>
  <c r="B300" i="3"/>
  <c r="C300" i="3" s="1"/>
  <c r="Y291" i="3"/>
  <c r="B270" i="3"/>
  <c r="B262" i="3"/>
  <c r="Y238" i="3"/>
  <c r="B228" i="3"/>
  <c r="C218" i="3"/>
  <c r="B209" i="3"/>
  <c r="Y206" i="3"/>
  <c r="Y196" i="3"/>
  <c r="Y103" i="3"/>
  <c r="B78" i="3"/>
  <c r="B66" i="3"/>
  <c r="C66" i="3" s="1"/>
  <c r="Y55" i="3"/>
  <c r="B52" i="3"/>
  <c r="Y37" i="3"/>
  <c r="Y16" i="3"/>
  <c r="Y15" i="3"/>
  <c r="B11" i="3"/>
  <c r="B3" i="3"/>
  <c r="A401" i="6"/>
  <c r="A265" i="6"/>
  <c r="A218" i="6"/>
  <c r="A201" i="6"/>
  <c r="A161" i="6"/>
  <c r="A130" i="6"/>
  <c r="B89" i="6"/>
  <c r="C89" i="6" s="1"/>
  <c r="D89" i="6" s="1"/>
  <c r="A52" i="6"/>
  <c r="A381" i="6"/>
  <c r="A206" i="6"/>
  <c r="B206" i="6" s="1"/>
  <c r="A163" i="6"/>
  <c r="A417" i="6"/>
  <c r="Y417" i="3"/>
  <c r="Y379" i="3"/>
  <c r="B379" i="3"/>
  <c r="A365" i="6"/>
  <c r="B365" i="3"/>
  <c r="C365" i="3" s="1"/>
  <c r="Y365" i="3"/>
  <c r="A339" i="6"/>
  <c r="B339" i="6" s="1"/>
  <c r="B339" i="3"/>
  <c r="Y339" i="3"/>
  <c r="A330" i="6"/>
  <c r="B330" i="6" s="1"/>
  <c r="Y330" i="3"/>
  <c r="A245" i="6"/>
  <c r="B245" i="6" s="1"/>
  <c r="B245" i="3"/>
  <c r="Y245" i="3"/>
  <c r="A191" i="6"/>
  <c r="Y191" i="3"/>
  <c r="B191" i="3"/>
  <c r="C191" i="3" s="1"/>
  <c r="B188" i="3"/>
  <c r="Y188" i="3"/>
  <c r="A188" i="6"/>
  <c r="A152" i="6"/>
  <c r="B152" i="3"/>
  <c r="C152" i="3" s="1"/>
  <c r="D152" i="3" s="1"/>
  <c r="A116" i="6"/>
  <c r="B116" i="3"/>
  <c r="C116" i="3" s="1"/>
  <c r="B83" i="3"/>
  <c r="Y83" i="3"/>
  <c r="B73" i="6"/>
  <c r="C73" i="6"/>
  <c r="D73" i="6" s="1"/>
  <c r="B21" i="3"/>
  <c r="A21" i="6"/>
  <c r="Y21" i="3"/>
  <c r="A12" i="6"/>
  <c r="Y12" i="3"/>
  <c r="B163" i="6"/>
  <c r="C163" i="6" s="1"/>
  <c r="D163" i="6" s="1"/>
  <c r="A495" i="6"/>
  <c r="B495" i="6" s="1"/>
  <c r="Y495" i="3"/>
  <c r="B486" i="3"/>
  <c r="C486" i="3" s="1"/>
  <c r="D486" i="3" s="1"/>
  <c r="Y486" i="3"/>
  <c r="A467" i="6"/>
  <c r="B467" i="6" s="1"/>
  <c r="C467" i="6" s="1"/>
  <c r="Y467" i="3"/>
  <c r="B467" i="3"/>
  <c r="C467" i="3" s="1"/>
  <c r="D467" i="3" s="1"/>
  <c r="A384" i="6"/>
  <c r="B384" i="6" s="1"/>
  <c r="Y384" i="3"/>
  <c r="A345" i="6"/>
  <c r="Y345" i="3"/>
  <c r="A338" i="6"/>
  <c r="Y338" i="3"/>
  <c r="A308" i="6"/>
  <c r="B308" i="6" s="1"/>
  <c r="C308" i="6" s="1"/>
  <c r="Y308" i="3"/>
  <c r="C284" i="3"/>
  <c r="D284" i="3" s="1"/>
  <c r="B284" i="3"/>
  <c r="A284" i="6"/>
  <c r="Y284" i="3"/>
  <c r="A273" i="6"/>
  <c r="Y273" i="3"/>
  <c r="B226" i="3"/>
  <c r="A226" i="6"/>
  <c r="Y226" i="3"/>
  <c r="A56" i="6"/>
  <c r="C56" i="3"/>
  <c r="D56" i="3" s="1"/>
  <c r="E56" i="3" s="1"/>
  <c r="B56" i="3"/>
  <c r="Y56" i="3"/>
  <c r="Y53" i="3"/>
  <c r="A53" i="6"/>
  <c r="B53" i="6" s="1"/>
  <c r="B313" i="6"/>
  <c r="C313" i="6" s="1"/>
  <c r="B130" i="6"/>
  <c r="C130" i="6" s="1"/>
  <c r="A405" i="6"/>
  <c r="Y405" i="3"/>
  <c r="B405" i="3"/>
  <c r="Y386" i="3"/>
  <c r="A386" i="6"/>
  <c r="B383" i="3"/>
  <c r="C383" i="3" s="1"/>
  <c r="Y383" i="3"/>
  <c r="A363" i="6"/>
  <c r="B363" i="6" s="1"/>
  <c r="B363" i="3"/>
  <c r="Y363" i="3"/>
  <c r="A358" i="6"/>
  <c r="B358" i="6" s="1"/>
  <c r="Y358" i="3"/>
  <c r="A268" i="6"/>
  <c r="B268" i="3"/>
  <c r="A167" i="6"/>
  <c r="Y167" i="3"/>
  <c r="B167" i="3"/>
  <c r="C167" i="3" s="1"/>
  <c r="C158" i="3"/>
  <c r="D158" i="3" s="1"/>
  <c r="Y158" i="3"/>
  <c r="B475" i="3"/>
  <c r="C475" i="3" s="1"/>
  <c r="D475" i="3" s="1"/>
  <c r="Y475" i="3"/>
  <c r="B463" i="3"/>
  <c r="C463" i="3" s="1"/>
  <c r="D463" i="3" s="1"/>
  <c r="E463" i="3" s="1"/>
  <c r="A463" i="6"/>
  <c r="Y463" i="3"/>
  <c r="A432" i="6"/>
  <c r="B432" i="6" s="1"/>
  <c r="Y432" i="3"/>
  <c r="B417" i="3"/>
  <c r="A395" i="6"/>
  <c r="B395" i="6" s="1"/>
  <c r="Y395" i="3"/>
  <c r="A374" i="6"/>
  <c r="Y374" i="3"/>
  <c r="A362" i="6"/>
  <c r="B362" i="6" s="1"/>
  <c r="Y362" i="3"/>
  <c r="B343" i="3"/>
  <c r="C343" i="3" s="1"/>
  <c r="A320" i="6"/>
  <c r="Y320" i="3"/>
  <c r="B320" i="3"/>
  <c r="A286" i="6"/>
  <c r="B286" i="3"/>
  <c r="A213" i="6"/>
  <c r="B213" i="6" s="1"/>
  <c r="B213" i="3"/>
  <c r="C213" i="3"/>
  <c r="Y213" i="3"/>
  <c r="C188" i="3"/>
  <c r="Y74" i="3"/>
  <c r="B74" i="3"/>
  <c r="C74" i="3" s="1"/>
  <c r="A74" i="6"/>
  <c r="B74" i="6" s="1"/>
  <c r="B63" i="3"/>
  <c r="C63" i="3" s="1"/>
  <c r="A63" i="6"/>
  <c r="B63" i="6" s="1"/>
  <c r="A38" i="6"/>
  <c r="B38" i="3"/>
  <c r="Y7" i="3"/>
  <c r="B7" i="3"/>
  <c r="C7" i="3" s="1"/>
  <c r="A341" i="6"/>
  <c r="A466" i="6"/>
  <c r="Y466" i="3"/>
  <c r="A426" i="6"/>
  <c r="Y426" i="3"/>
  <c r="Y394" i="3"/>
  <c r="A394" i="6"/>
  <c r="A375" i="6"/>
  <c r="B375" i="3"/>
  <c r="A342" i="6"/>
  <c r="B342" i="6" s="1"/>
  <c r="Y342" i="3"/>
  <c r="A288" i="6"/>
  <c r="Y288" i="3"/>
  <c r="A249" i="6"/>
  <c r="B249" i="6" s="1"/>
  <c r="Y249" i="3"/>
  <c r="B249" i="3"/>
  <c r="C249" i="3" s="1"/>
  <c r="B196" i="3"/>
  <c r="C196" i="3" s="1"/>
  <c r="D196" i="3" s="1"/>
  <c r="A157" i="6"/>
  <c r="B157" i="3"/>
  <c r="C157" i="3" s="1"/>
  <c r="D157" i="3" s="1"/>
  <c r="Y157" i="3"/>
  <c r="A125" i="6"/>
  <c r="Y125" i="3"/>
  <c r="A108" i="6"/>
  <c r="B108" i="6" s="1"/>
  <c r="B108" i="3"/>
  <c r="A172" i="6"/>
  <c r="A457" i="6"/>
  <c r="B457" i="3"/>
  <c r="A430" i="6"/>
  <c r="Y430" i="3"/>
  <c r="A403" i="6"/>
  <c r="Y403" i="3"/>
  <c r="A350" i="6"/>
  <c r="B350" i="6" s="1"/>
  <c r="Y350" i="3"/>
  <c r="B305" i="6"/>
  <c r="C305" i="6"/>
  <c r="D305" i="6" s="1"/>
  <c r="C275" i="3"/>
  <c r="A124" i="6"/>
  <c r="B124" i="3"/>
  <c r="B118" i="3"/>
  <c r="Y118" i="3"/>
  <c r="A110" i="6"/>
  <c r="B110" i="6" s="1"/>
  <c r="Y110" i="3"/>
  <c r="B85" i="6"/>
  <c r="B64" i="3"/>
  <c r="C64" i="3" s="1"/>
  <c r="Y64" i="3"/>
  <c r="A47" i="6"/>
  <c r="Y47" i="3"/>
  <c r="A4" i="6"/>
  <c r="B4" i="6" s="1"/>
  <c r="Y4" i="3"/>
  <c r="A229" i="6"/>
  <c r="C229" i="3"/>
  <c r="A129" i="6"/>
  <c r="B129" i="6" s="1"/>
  <c r="B129" i="3"/>
  <c r="C129" i="3" s="1"/>
  <c r="A70" i="6"/>
  <c r="C70" i="3"/>
  <c r="A208" i="6"/>
  <c r="B208" i="6" s="1"/>
  <c r="B364" i="6"/>
  <c r="C364" i="6" s="1"/>
  <c r="D364" i="6" s="1"/>
  <c r="B332" i="6"/>
  <c r="C332" i="6" s="1"/>
  <c r="B317" i="6"/>
  <c r="C317" i="6" s="1"/>
  <c r="B498" i="3"/>
  <c r="C498" i="3" s="1"/>
  <c r="D498" i="3" s="1"/>
  <c r="A498" i="6"/>
  <c r="B498" i="6" s="1"/>
  <c r="Y498" i="3"/>
  <c r="B493" i="3"/>
  <c r="A493" i="6"/>
  <c r="B491" i="3"/>
  <c r="C491" i="3" s="1"/>
  <c r="D491" i="3" s="1"/>
  <c r="Y491" i="3"/>
  <c r="A483" i="6"/>
  <c r="B483" i="6" s="1"/>
  <c r="B483" i="3"/>
  <c r="C483" i="3" s="1"/>
  <c r="D483" i="3" s="1"/>
  <c r="A476" i="6"/>
  <c r="A474" i="6"/>
  <c r="B474" i="6" s="1"/>
  <c r="Y474" i="3"/>
  <c r="A460" i="6"/>
  <c r="A424" i="6"/>
  <c r="B424" i="6" s="1"/>
  <c r="Y424" i="3"/>
  <c r="A415" i="6"/>
  <c r="B415" i="6" s="1"/>
  <c r="Y413" i="3"/>
  <c r="A406" i="6"/>
  <c r="Y406" i="3"/>
  <c r="Y398" i="3"/>
  <c r="A398" i="6"/>
  <c r="A391" i="6"/>
  <c r="B391" i="6" s="1"/>
  <c r="Y391" i="3"/>
  <c r="A373" i="6"/>
  <c r="B373" i="3"/>
  <c r="A337" i="6"/>
  <c r="B335" i="3"/>
  <c r="C335" i="3" s="1"/>
  <c r="D335" i="3" s="1"/>
  <c r="A335" i="6"/>
  <c r="B335" i="6" s="1"/>
  <c r="Y335" i="3"/>
  <c r="A324" i="6"/>
  <c r="B324" i="3"/>
  <c r="C324" i="3" s="1"/>
  <c r="A312" i="6"/>
  <c r="B312" i="3"/>
  <c r="Y312" i="3"/>
  <c r="B307" i="3"/>
  <c r="A307" i="6"/>
  <c r="B307" i="6" s="1"/>
  <c r="Y295" i="3"/>
  <c r="A289" i="6"/>
  <c r="Y289" i="3"/>
  <c r="B285" i="6"/>
  <c r="C285" i="6" s="1"/>
  <c r="A253" i="6"/>
  <c r="Y253" i="3"/>
  <c r="B253" i="3"/>
  <c r="C253" i="3" s="1"/>
  <c r="B204" i="6"/>
  <c r="C204" i="6" s="1"/>
  <c r="D204" i="6" s="1"/>
  <c r="A190" i="6"/>
  <c r="B190" i="3"/>
  <c r="B154" i="3"/>
  <c r="C154" i="3" s="1"/>
  <c r="A154" i="6"/>
  <c r="Y154" i="3"/>
  <c r="B104" i="3"/>
  <c r="C104" i="3" s="1"/>
  <c r="A104" i="6"/>
  <c r="B104" i="6" s="1"/>
  <c r="B90" i="3"/>
  <c r="C90" i="3" s="1"/>
  <c r="A90" i="6"/>
  <c r="B90" i="6" s="1"/>
  <c r="Y90" i="3"/>
  <c r="A491" i="6"/>
  <c r="B491" i="6" s="1"/>
  <c r="B468" i="6"/>
  <c r="C468" i="6" s="1"/>
  <c r="D468" i="6" s="1"/>
  <c r="A449" i="6"/>
  <c r="B449" i="6" s="1"/>
  <c r="C449" i="6" s="1"/>
  <c r="B316" i="6"/>
  <c r="C316" i="6" s="1"/>
  <c r="B496" i="6"/>
  <c r="C496" i="6"/>
  <c r="A492" i="6"/>
  <c r="Y492" i="3"/>
  <c r="Y483" i="3"/>
  <c r="B481" i="3"/>
  <c r="C481" i="3" s="1"/>
  <c r="A481" i="6"/>
  <c r="A473" i="6"/>
  <c r="B473" i="3"/>
  <c r="C473" i="3" s="1"/>
  <c r="A454" i="6"/>
  <c r="C454" i="3"/>
  <c r="A446" i="6"/>
  <c r="B446" i="3"/>
  <c r="C446" i="3" s="1"/>
  <c r="A439" i="6"/>
  <c r="B439" i="6" s="1"/>
  <c r="Y439" i="3"/>
  <c r="A409" i="6"/>
  <c r="B409" i="6" s="1"/>
  <c r="B409" i="3"/>
  <c r="C409" i="3" s="1"/>
  <c r="D409" i="3" s="1"/>
  <c r="B402" i="6"/>
  <c r="C402" i="6" s="1"/>
  <c r="A393" i="6"/>
  <c r="B393" i="6" s="1"/>
  <c r="B393" i="3"/>
  <c r="Y393" i="3"/>
  <c r="A354" i="6"/>
  <c r="Y354" i="3"/>
  <c r="B329" i="3"/>
  <c r="C329" i="3" s="1"/>
  <c r="A329" i="6"/>
  <c r="B326" i="3"/>
  <c r="C326" i="3" s="1"/>
  <c r="A326" i="6"/>
  <c r="B326" i="6" s="1"/>
  <c r="B323" i="3"/>
  <c r="C323" i="3" s="1"/>
  <c r="D323" i="3" s="1"/>
  <c r="E323" i="3" s="1"/>
  <c r="Y323" i="3"/>
  <c r="A323" i="6"/>
  <c r="A304" i="6"/>
  <c r="B304" i="3"/>
  <c r="A299" i="6"/>
  <c r="B299" i="3"/>
  <c r="C299" i="3" s="1"/>
  <c r="B267" i="3"/>
  <c r="A267" i="6"/>
  <c r="Y267" i="3"/>
  <c r="C260" i="3"/>
  <c r="D260" i="3" s="1"/>
  <c r="Y260" i="3"/>
  <c r="A260" i="6"/>
  <c r="B260" i="6" s="1"/>
  <c r="B255" i="3"/>
  <c r="C255" i="3" s="1"/>
  <c r="B235" i="6"/>
  <c r="C235" i="6" s="1"/>
  <c r="B230" i="3"/>
  <c r="C230" i="3" s="1"/>
  <c r="Y230" i="3"/>
  <c r="A230" i="6"/>
  <c r="B176" i="3"/>
  <c r="C176" i="3" s="1"/>
  <c r="Y176" i="3"/>
  <c r="A176" i="6"/>
  <c r="B150" i="3"/>
  <c r="C150" i="3" s="1"/>
  <c r="A150" i="6"/>
  <c r="Y150" i="3"/>
  <c r="B146" i="3"/>
  <c r="C146" i="3" s="1"/>
  <c r="A146" i="6"/>
  <c r="Y146" i="3"/>
  <c r="A144" i="6"/>
  <c r="B144" i="6" s="1"/>
  <c r="B144" i="3"/>
  <c r="B137" i="6"/>
  <c r="A113" i="6"/>
  <c r="C113" i="3"/>
  <c r="D113" i="3" s="1"/>
  <c r="Y101" i="3"/>
  <c r="A101" i="6"/>
  <c r="B101" i="6" s="1"/>
  <c r="B96" i="3"/>
  <c r="C96" i="3" s="1"/>
  <c r="D96" i="3" s="1"/>
  <c r="A96" i="6"/>
  <c r="B96" i="6" s="1"/>
  <c r="Y93" i="3"/>
  <c r="B61" i="6"/>
  <c r="C61" i="6"/>
  <c r="D61" i="6" s="1"/>
  <c r="A58" i="6"/>
  <c r="B58" i="6" s="1"/>
  <c r="C58" i="6" s="1"/>
  <c r="B58" i="3"/>
  <c r="C58" i="3" s="1"/>
  <c r="B48" i="3"/>
  <c r="Y48" i="3"/>
  <c r="A36" i="6"/>
  <c r="Y36" i="3"/>
  <c r="B36" i="3"/>
  <c r="B497" i="6"/>
  <c r="C497" i="6" s="1"/>
  <c r="D497" i="6" s="1"/>
  <c r="B434" i="6"/>
  <c r="B381" i="6"/>
  <c r="B372" i="6"/>
  <c r="B333" i="6"/>
  <c r="B325" i="6"/>
  <c r="A93" i="6"/>
  <c r="A48" i="6"/>
  <c r="B48" i="6" s="1"/>
  <c r="A486" i="6"/>
  <c r="B486" i="6" s="1"/>
  <c r="A478" i="6"/>
  <c r="B478" i="6" s="1"/>
  <c r="B478" i="3"/>
  <c r="C478" i="3" s="1"/>
  <c r="A464" i="6"/>
  <c r="A462" i="6"/>
  <c r="B462" i="6" s="1"/>
  <c r="C462" i="6" s="1"/>
  <c r="B462" i="3"/>
  <c r="C462" i="3" s="1"/>
  <c r="Y462" i="3"/>
  <c r="A456" i="6"/>
  <c r="B456" i="6" s="1"/>
  <c r="A455" i="6"/>
  <c r="B455" i="6" s="1"/>
  <c r="B455" i="3"/>
  <c r="C455" i="3" s="1"/>
  <c r="A447" i="6"/>
  <c r="B447" i="6" s="1"/>
  <c r="Y447" i="3"/>
  <c r="B447" i="3"/>
  <c r="C447" i="3" s="1"/>
  <c r="Y443" i="3"/>
  <c r="B430" i="6"/>
  <c r="A427" i="6"/>
  <c r="B427" i="6" s="1"/>
  <c r="B427" i="3"/>
  <c r="C427" i="3" s="1"/>
  <c r="B419" i="3"/>
  <c r="Y415" i="3"/>
  <c r="B397" i="3"/>
  <c r="Y392" i="3"/>
  <c r="A392" i="6"/>
  <c r="B377" i="3"/>
  <c r="C377" i="3" s="1"/>
  <c r="A377" i="6"/>
  <c r="Y377" i="3"/>
  <c r="B360" i="6"/>
  <c r="C360" i="6" s="1"/>
  <c r="D360" i="6" s="1"/>
  <c r="Y349" i="3"/>
  <c r="A349" i="6"/>
  <c r="Y337" i="3"/>
  <c r="B328" i="6"/>
  <c r="C328" i="6"/>
  <c r="D328" i="6" s="1"/>
  <c r="A298" i="6"/>
  <c r="B298" i="6" s="1"/>
  <c r="B298" i="3"/>
  <c r="A291" i="6"/>
  <c r="C291" i="3"/>
  <c r="B233" i="3"/>
  <c r="C233" i="3" s="1"/>
  <c r="A233" i="6"/>
  <c r="B233" i="6" s="1"/>
  <c r="B225" i="3"/>
  <c r="C225" i="3" s="1"/>
  <c r="D225" i="3" s="1"/>
  <c r="A225" i="6"/>
  <c r="A221" i="6"/>
  <c r="B221" i="6" s="1"/>
  <c r="Y221" i="3"/>
  <c r="A199" i="6"/>
  <c r="B199" i="3"/>
  <c r="C199" i="3" s="1"/>
  <c r="Y199" i="3"/>
  <c r="A187" i="6"/>
  <c r="B187" i="3"/>
  <c r="C187" i="3" s="1"/>
  <c r="D187" i="3" s="1"/>
  <c r="Y149" i="3"/>
  <c r="B149" i="3"/>
  <c r="A149" i="6"/>
  <c r="Y141" i="3"/>
  <c r="A141" i="6"/>
  <c r="B138" i="3"/>
  <c r="C138" i="3" s="1"/>
  <c r="D138" i="3" s="1"/>
  <c r="A138" i="6"/>
  <c r="A136" i="6"/>
  <c r="B136" i="6" s="1"/>
  <c r="C136" i="6" s="1"/>
  <c r="B136" i="3"/>
  <c r="C136" i="3" s="1"/>
  <c r="D136" i="3" s="1"/>
  <c r="A133" i="6"/>
  <c r="Y133" i="3"/>
  <c r="B79" i="3"/>
  <c r="A79" i="6"/>
  <c r="B79" i="6" s="1"/>
  <c r="Y79" i="3"/>
  <c r="B77" i="3"/>
  <c r="A77" i="6"/>
  <c r="C485" i="6"/>
  <c r="D485" i="6" s="1"/>
  <c r="A443" i="6"/>
  <c r="B443" i="6" s="1"/>
  <c r="A413" i="6"/>
  <c r="B380" i="6"/>
  <c r="C380" i="6" s="1"/>
  <c r="D380" i="6" s="1"/>
  <c r="E380" i="6" s="1"/>
  <c r="F380" i="6" s="1"/>
  <c r="B356" i="6"/>
  <c r="C356" i="6" s="1"/>
  <c r="B341" i="6"/>
  <c r="C341" i="6" s="1"/>
  <c r="B300" i="6"/>
  <c r="A488" i="6"/>
  <c r="A487" i="6"/>
  <c r="B487" i="6" s="1"/>
  <c r="B487" i="3"/>
  <c r="C487" i="3" s="1"/>
  <c r="Y479" i="3"/>
  <c r="B479" i="3"/>
  <c r="C477" i="6"/>
  <c r="D477" i="6" s="1"/>
  <c r="B477" i="6"/>
  <c r="B474" i="3"/>
  <c r="C474" i="3" s="1"/>
  <c r="B472" i="6"/>
  <c r="C472" i="6"/>
  <c r="A471" i="6"/>
  <c r="B471" i="6" s="1"/>
  <c r="B471" i="3"/>
  <c r="C471" i="3" s="1"/>
  <c r="Y471" i="3"/>
  <c r="A459" i="6"/>
  <c r="B459" i="6" s="1"/>
  <c r="C459" i="6" s="1"/>
  <c r="B459" i="3"/>
  <c r="C459" i="3" s="1"/>
  <c r="D459" i="3" s="1"/>
  <c r="Y459" i="3"/>
  <c r="Y455" i="3"/>
  <c r="Y454" i="3"/>
  <c r="A451" i="6"/>
  <c r="B451" i="6" s="1"/>
  <c r="B451" i="3"/>
  <c r="C451" i="3" s="1"/>
  <c r="D451" i="3" s="1"/>
  <c r="Y446" i="3"/>
  <c r="C433" i="3"/>
  <c r="D433" i="3" s="1"/>
  <c r="E433" i="3" s="1"/>
  <c r="A433" i="6"/>
  <c r="B433" i="6" s="1"/>
  <c r="C433" i="6" s="1"/>
  <c r="D433" i="6" s="1"/>
  <c r="Y433" i="3"/>
  <c r="A418" i="6"/>
  <c r="Y418" i="3"/>
  <c r="B415" i="3"/>
  <c r="C415" i="3" s="1"/>
  <c r="B413" i="3"/>
  <c r="B410" i="6"/>
  <c r="C410" i="6" s="1"/>
  <c r="B391" i="3"/>
  <c r="C391" i="3" s="1"/>
  <c r="D391" i="3" s="1"/>
  <c r="B376" i="6"/>
  <c r="C376" i="6" s="1"/>
  <c r="D376" i="6" s="1"/>
  <c r="Y373" i="3"/>
  <c r="B368" i="6"/>
  <c r="B340" i="6"/>
  <c r="C340" i="6" s="1"/>
  <c r="D340" i="6" s="1"/>
  <c r="B337" i="3"/>
  <c r="Y324" i="3"/>
  <c r="Y307" i="3"/>
  <c r="Y304" i="3"/>
  <c r="B297" i="6"/>
  <c r="B296" i="6"/>
  <c r="C296" i="6" s="1"/>
  <c r="D296" i="6" s="1"/>
  <c r="B283" i="3"/>
  <c r="C283" i="3" s="1"/>
  <c r="D283" i="3" s="1"/>
  <c r="A283" i="6"/>
  <c r="B283" i="6" s="1"/>
  <c r="Y283" i="3"/>
  <c r="A274" i="6"/>
  <c r="B274" i="6" s="1"/>
  <c r="B269" i="6"/>
  <c r="C269" i="6" s="1"/>
  <c r="A264" i="6"/>
  <c r="B264" i="6" s="1"/>
  <c r="A257" i="6"/>
  <c r="B257" i="6" s="1"/>
  <c r="Y257" i="3"/>
  <c r="A237" i="6"/>
  <c r="B237" i="3"/>
  <c r="C237" i="3" s="1"/>
  <c r="A217" i="6"/>
  <c r="B217" i="3"/>
  <c r="C217" i="3" s="1"/>
  <c r="B214" i="3"/>
  <c r="C214" i="3" s="1"/>
  <c r="Y214" i="3"/>
  <c r="A214" i="6"/>
  <c r="B205" i="3"/>
  <c r="C205" i="3" s="1"/>
  <c r="D205" i="3" s="1"/>
  <c r="Y205" i="3"/>
  <c r="A205" i="6"/>
  <c r="B205" i="6" s="1"/>
  <c r="B192" i="3"/>
  <c r="Y192" i="3"/>
  <c r="A192" i="6"/>
  <c r="B192" i="6" s="1"/>
  <c r="B182" i="6"/>
  <c r="A162" i="6"/>
  <c r="Y113" i="3"/>
  <c r="A111" i="6"/>
  <c r="B111" i="6" s="1"/>
  <c r="Y104" i="3"/>
  <c r="Y96" i="3"/>
  <c r="B69" i="6"/>
  <c r="C69" i="6" s="1"/>
  <c r="A494" i="6"/>
  <c r="B494" i="6" s="1"/>
  <c r="A479" i="6"/>
  <c r="B479" i="6" s="1"/>
  <c r="B365" i="6"/>
  <c r="C365" i="6" s="1"/>
  <c r="A295" i="6"/>
  <c r="B172" i="6"/>
  <c r="B251" i="6"/>
  <c r="C251" i="6" s="1"/>
  <c r="D251" i="6" s="1"/>
  <c r="B218" i="6"/>
  <c r="C218" i="6" s="1"/>
  <c r="B198" i="6"/>
  <c r="C198" i="6" s="1"/>
  <c r="D198" i="6" s="1"/>
  <c r="C500" i="6"/>
  <c r="A499" i="6"/>
  <c r="B499" i="6" s="1"/>
  <c r="B490" i="3"/>
  <c r="C490" i="3" s="1"/>
  <c r="A490" i="6"/>
  <c r="B490" i="6" s="1"/>
  <c r="B484" i="6"/>
  <c r="C484" i="6" s="1"/>
  <c r="A482" i="6"/>
  <c r="B482" i="6" s="1"/>
  <c r="B480" i="6"/>
  <c r="A475" i="6"/>
  <c r="B475" i="6" s="1"/>
  <c r="A458" i="6"/>
  <c r="B458" i="3"/>
  <c r="C458" i="3" s="1"/>
  <c r="A450" i="6"/>
  <c r="B442" i="6"/>
  <c r="C442" i="6" s="1"/>
  <c r="A437" i="6"/>
  <c r="B437" i="6" s="1"/>
  <c r="C437" i="6" s="1"/>
  <c r="B431" i="3"/>
  <c r="C431" i="3" s="1"/>
  <c r="A431" i="6"/>
  <c r="B425" i="3"/>
  <c r="Y425" i="3"/>
  <c r="A414" i="6"/>
  <c r="Y414" i="3"/>
  <c r="B387" i="3"/>
  <c r="C387" i="3" s="1"/>
  <c r="C385" i="3"/>
  <c r="A385" i="6"/>
  <c r="B385" i="6" s="1"/>
  <c r="B369" i="3"/>
  <c r="A369" i="6"/>
  <c r="C367" i="3"/>
  <c r="D367" i="3" s="1"/>
  <c r="A367" i="6"/>
  <c r="Y367" i="3"/>
  <c r="B359" i="3"/>
  <c r="C359" i="3" s="1"/>
  <c r="C355" i="3"/>
  <c r="D355" i="3" s="1"/>
  <c r="A355" i="6"/>
  <c r="B355" i="6" s="1"/>
  <c r="C353" i="3"/>
  <c r="A353" i="6"/>
  <c r="Y353" i="3"/>
  <c r="B341" i="3"/>
  <c r="C341" i="3" s="1"/>
  <c r="B336" i="6"/>
  <c r="C336" i="6"/>
  <c r="A334" i="6"/>
  <c r="B334" i="6" s="1"/>
  <c r="Y334" i="3"/>
  <c r="C331" i="3"/>
  <c r="A331" i="6"/>
  <c r="B331" i="6" s="1"/>
  <c r="Y331" i="3"/>
  <c r="B320" i="6"/>
  <c r="C320" i="6" s="1"/>
  <c r="B308" i="3"/>
  <c r="C308" i="3" s="1"/>
  <c r="B293" i="6"/>
  <c r="C293" i="6" s="1"/>
  <c r="C292" i="3"/>
  <c r="D292" i="3" s="1"/>
  <c r="Y292" i="3"/>
  <c r="A290" i="6"/>
  <c r="B290" i="6" s="1"/>
  <c r="A278" i="6"/>
  <c r="B278" i="6" s="1"/>
  <c r="B241" i="3"/>
  <c r="Y241" i="3"/>
  <c r="B222" i="3"/>
  <c r="C222" i="3" s="1"/>
  <c r="A222" i="6"/>
  <c r="B222" i="6" s="1"/>
  <c r="Y222" i="3"/>
  <c r="A194" i="6"/>
  <c r="B194" i="3"/>
  <c r="C194" i="3" s="1"/>
  <c r="D194" i="3" s="1"/>
  <c r="A175" i="6"/>
  <c r="B175" i="6" s="1"/>
  <c r="Y175" i="3"/>
  <c r="A153" i="6"/>
  <c r="Y153" i="3"/>
  <c r="B153" i="3"/>
  <c r="C153" i="3" s="1"/>
  <c r="B134" i="3"/>
  <c r="A134" i="6"/>
  <c r="Y134" i="3"/>
  <c r="Y109" i="3"/>
  <c r="C103" i="3"/>
  <c r="D103" i="3" s="1"/>
  <c r="B103" i="3"/>
  <c r="A95" i="6"/>
  <c r="B95" i="6" s="1"/>
  <c r="B95" i="3"/>
  <c r="C95" i="3" s="1"/>
  <c r="D95" i="3" s="1"/>
  <c r="Y95" i="3"/>
  <c r="Y92" i="3"/>
  <c r="A92" i="6"/>
  <c r="B92" i="6" s="1"/>
  <c r="B75" i="3"/>
  <c r="A75" i="6"/>
  <c r="Y75" i="3"/>
  <c r="A60" i="6"/>
  <c r="B60" i="3"/>
  <c r="C60" i="3" s="1"/>
  <c r="A24" i="6"/>
  <c r="Y24" i="3"/>
  <c r="A19" i="6"/>
  <c r="B19" i="3"/>
  <c r="C19" i="3" s="1"/>
  <c r="Y6" i="3"/>
  <c r="A6" i="6"/>
  <c r="A438" i="6"/>
  <c r="A387" i="6"/>
  <c r="C321" i="6"/>
  <c r="B301" i="6"/>
  <c r="C301" i="6" s="1"/>
  <c r="A292" i="6"/>
  <c r="B265" i="6"/>
  <c r="C265" i="6" s="1"/>
  <c r="A248" i="6"/>
  <c r="B248" i="6" s="1"/>
  <c r="A241" i="6"/>
  <c r="B241" i="6" s="1"/>
  <c r="B224" i="6"/>
  <c r="C224" i="6" s="1"/>
  <c r="B117" i="6"/>
  <c r="C117" i="6"/>
  <c r="C422" i="6"/>
  <c r="D422" i="6"/>
  <c r="A421" i="6"/>
  <c r="A407" i="6"/>
  <c r="B407" i="6" s="1"/>
  <c r="B407" i="3"/>
  <c r="C407" i="3" s="1"/>
  <c r="C399" i="3"/>
  <c r="D399" i="3" s="1"/>
  <c r="E399" i="3" s="1"/>
  <c r="A399" i="6"/>
  <c r="B399" i="6" s="1"/>
  <c r="B389" i="3"/>
  <c r="A389" i="6"/>
  <c r="B389" i="6" s="1"/>
  <c r="A379" i="6"/>
  <c r="B379" i="6" s="1"/>
  <c r="C371" i="3"/>
  <c r="D371" i="3"/>
  <c r="A371" i="6"/>
  <c r="B371" i="6" s="1"/>
  <c r="A366" i="6"/>
  <c r="Y366" i="3"/>
  <c r="A361" i="6"/>
  <c r="B352" i="6"/>
  <c r="C352" i="6"/>
  <c r="D352" i="6" s="1"/>
  <c r="B347" i="3"/>
  <c r="A347" i="6"/>
  <c r="B347" i="6" s="1"/>
  <c r="B344" i="6"/>
  <c r="C344" i="6"/>
  <c r="D344" i="6" s="1"/>
  <c r="A343" i="6"/>
  <c r="B318" i="3"/>
  <c r="A318" i="6"/>
  <c r="B315" i="3"/>
  <c r="C315" i="3" s="1"/>
  <c r="D315" i="3" s="1"/>
  <c r="A315" i="6"/>
  <c r="B315" i="6" s="1"/>
  <c r="B310" i="3"/>
  <c r="C310" i="3" s="1"/>
  <c r="A310" i="6"/>
  <c r="A294" i="6"/>
  <c r="Y281" i="3"/>
  <c r="A281" i="6"/>
  <c r="A280" i="6"/>
  <c r="B277" i="6"/>
  <c r="C276" i="3"/>
  <c r="Y276" i="3"/>
  <c r="D276" i="3"/>
  <c r="B272" i="6"/>
  <c r="A258" i="6"/>
  <c r="B258" i="6" s="1"/>
  <c r="B246" i="3"/>
  <c r="C246" i="3" s="1"/>
  <c r="D246" i="3" s="1"/>
  <c r="Y246" i="3"/>
  <c r="A246" i="6"/>
  <c r="B246" i="6" s="1"/>
  <c r="A227" i="6"/>
  <c r="B227" i="6" s="1"/>
  <c r="B216" i="6"/>
  <c r="C216" i="6" s="1"/>
  <c r="A200" i="6"/>
  <c r="B200" i="3"/>
  <c r="C200" i="3" s="1"/>
  <c r="A195" i="6"/>
  <c r="B195" i="6" s="1"/>
  <c r="C195" i="3"/>
  <c r="D195" i="3" s="1"/>
  <c r="B186" i="3"/>
  <c r="A186" i="6"/>
  <c r="B184" i="3"/>
  <c r="A184" i="6"/>
  <c r="B171" i="3"/>
  <c r="Y171" i="3"/>
  <c r="A171" i="6"/>
  <c r="B171" i="6" s="1"/>
  <c r="B168" i="3"/>
  <c r="C168" i="3" s="1"/>
  <c r="A168" i="6"/>
  <c r="Y168" i="3"/>
  <c r="B160" i="3"/>
  <c r="C160" i="3" s="1"/>
  <c r="Y160" i="3"/>
  <c r="A160" i="6"/>
  <c r="B156" i="3"/>
  <c r="C156" i="3" s="1"/>
  <c r="A156" i="6"/>
  <c r="B145" i="6"/>
  <c r="B142" i="3"/>
  <c r="A142" i="6"/>
  <c r="Y142" i="3"/>
  <c r="B117" i="3"/>
  <c r="C117" i="3" s="1"/>
  <c r="Y117" i="3"/>
  <c r="B114" i="3"/>
  <c r="C114" i="3" s="1"/>
  <c r="A114" i="6"/>
  <c r="Y114" i="3"/>
  <c r="B67" i="3"/>
  <c r="C67" i="3" s="1"/>
  <c r="Y67" i="3"/>
  <c r="A67" i="6"/>
  <c r="B67" i="6" s="1"/>
  <c r="A46" i="6"/>
  <c r="B46" i="3"/>
  <c r="C46" i="3" s="1"/>
  <c r="Y43" i="3"/>
  <c r="A43" i="6"/>
  <c r="A383" i="6"/>
  <c r="B383" i="6" s="1"/>
  <c r="B357" i="6"/>
  <c r="B284" i="6"/>
  <c r="A276" i="6"/>
  <c r="B81" i="6"/>
  <c r="A40" i="6"/>
  <c r="B40" i="6" s="1"/>
  <c r="Y40" i="3"/>
  <c r="B20" i="6"/>
  <c r="C20" i="6" s="1"/>
  <c r="A14" i="6"/>
  <c r="Y14" i="3"/>
  <c r="A5" i="6"/>
  <c r="B5" i="3"/>
  <c r="C5" i="3" s="1"/>
  <c r="B348" i="6"/>
  <c r="C348" i="6" s="1"/>
  <c r="B309" i="6"/>
  <c r="C309" i="6" s="1"/>
  <c r="B259" i="6"/>
  <c r="C259" i="6" s="1"/>
  <c r="D259" i="6" s="1"/>
  <c r="B226" i="6"/>
  <c r="C220" i="6"/>
  <c r="B250" i="3"/>
  <c r="A250" i="6"/>
  <c r="B210" i="3"/>
  <c r="C210" i="3" s="1"/>
  <c r="A210" i="6"/>
  <c r="B170" i="3"/>
  <c r="A170" i="6"/>
  <c r="B170" i="6" s="1"/>
  <c r="A159" i="6"/>
  <c r="E158" i="3"/>
  <c r="B126" i="3"/>
  <c r="C126" i="3" s="1"/>
  <c r="D126" i="3" s="1"/>
  <c r="A126" i="6"/>
  <c r="Y126" i="3"/>
  <c r="A121" i="6"/>
  <c r="B121" i="3"/>
  <c r="C121" i="3" s="1"/>
  <c r="Y121" i="3"/>
  <c r="A106" i="6"/>
  <c r="B106" i="6" s="1"/>
  <c r="B106" i="3"/>
  <c r="A98" i="6"/>
  <c r="B98" i="6" s="1"/>
  <c r="B98" i="3"/>
  <c r="C98" i="3" s="1"/>
  <c r="B87" i="3"/>
  <c r="C87" i="3" s="1"/>
  <c r="Y87" i="3"/>
  <c r="A82" i="6"/>
  <c r="B82" i="6" s="1"/>
  <c r="B82" i="3"/>
  <c r="Y82" i="3"/>
  <c r="B71" i="3"/>
  <c r="C71" i="3" s="1"/>
  <c r="B65" i="3"/>
  <c r="C65" i="3" s="1"/>
  <c r="D65" i="3" s="1"/>
  <c r="A65" i="6"/>
  <c r="B65" i="6" s="1"/>
  <c r="A44" i="6"/>
  <c r="B44" i="6" s="1"/>
  <c r="B44" i="3"/>
  <c r="C44" i="3" s="1"/>
  <c r="A28" i="6"/>
  <c r="B28" i="6" s="1"/>
  <c r="C28" i="6" s="1"/>
  <c r="B4" i="3"/>
  <c r="C4" i="3" s="1"/>
  <c r="A275" i="6"/>
  <c r="C243" i="6"/>
  <c r="D243" i="6" s="1"/>
  <c r="B196" i="6"/>
  <c r="A183" i="6"/>
  <c r="A122" i="6"/>
  <c r="A87" i="6"/>
  <c r="A83" i="6"/>
  <c r="A71" i="6"/>
  <c r="B52" i="6"/>
  <c r="C16" i="6"/>
  <c r="D16" i="6" s="1"/>
  <c r="E16" i="6" s="1"/>
  <c r="C441" i="3"/>
  <c r="D441" i="3" s="1"/>
  <c r="C423" i="3"/>
  <c r="D423" i="3" s="1"/>
  <c r="A423" i="6"/>
  <c r="C401" i="3"/>
  <c r="D401" i="3" s="1"/>
  <c r="E401" i="3" s="1"/>
  <c r="C375" i="3"/>
  <c r="C363" i="3"/>
  <c r="D363" i="3" s="1"/>
  <c r="E363" i="3" s="1"/>
  <c r="C345" i="3"/>
  <c r="D345" i="3" s="1"/>
  <c r="E345" i="3" s="1"/>
  <c r="C339" i="3"/>
  <c r="B302" i="3"/>
  <c r="A302" i="6"/>
  <c r="B302" i="6" s="1"/>
  <c r="B242" i="3"/>
  <c r="C242" i="3" s="1"/>
  <c r="A242" i="6"/>
  <c r="B242" i="6" s="1"/>
  <c r="B234" i="3"/>
  <c r="C234" i="3" s="1"/>
  <c r="A234" i="6"/>
  <c r="B234" i="6" s="1"/>
  <c r="Y210" i="3"/>
  <c r="B202" i="3"/>
  <c r="A202" i="6"/>
  <c r="B202" i="6" s="1"/>
  <c r="B180" i="3"/>
  <c r="A180" i="6"/>
  <c r="A174" i="6"/>
  <c r="B164" i="3"/>
  <c r="A164" i="6"/>
  <c r="B164" i="6" s="1"/>
  <c r="Y164" i="3"/>
  <c r="A158" i="6"/>
  <c r="A148" i="6"/>
  <c r="B148" i="6" s="1"/>
  <c r="C148" i="6" s="1"/>
  <c r="B148" i="3"/>
  <c r="A140" i="6"/>
  <c r="B140" i="3"/>
  <c r="C140" i="3" s="1"/>
  <c r="A132" i="6"/>
  <c r="B132" i="3"/>
  <c r="C132" i="3" s="1"/>
  <c r="B130" i="3"/>
  <c r="B120" i="3"/>
  <c r="C120" i="3" s="1"/>
  <c r="A120" i="6"/>
  <c r="A64" i="6"/>
  <c r="A57" i="6"/>
  <c r="B57" i="6" s="1"/>
  <c r="A50" i="6"/>
  <c r="Y44" i="3"/>
  <c r="A32" i="6"/>
  <c r="B32" i="6" s="1"/>
  <c r="Y28" i="3"/>
  <c r="A15" i="6"/>
  <c r="B15" i="6" s="1"/>
  <c r="B13" i="3"/>
  <c r="C13" i="3" s="1"/>
  <c r="B10" i="6"/>
  <c r="A7" i="6"/>
  <c r="B7" i="6" s="1"/>
  <c r="C7" i="6" s="1"/>
  <c r="B489" i="6"/>
  <c r="A441" i="6"/>
  <c r="A238" i="6"/>
  <c r="B238" i="6" s="1"/>
  <c r="C110" i="6"/>
  <c r="A54" i="6"/>
  <c r="B54" i="6" s="1"/>
  <c r="A9" i="6"/>
  <c r="B9" i="6" s="1"/>
  <c r="C42" i="3"/>
  <c r="D42" i="3" s="1"/>
  <c r="C34" i="3"/>
  <c r="D34" i="3" s="1"/>
  <c r="A34" i="6"/>
  <c r="B34" i="6" s="1"/>
  <c r="C17" i="3"/>
  <c r="A17" i="6"/>
  <c r="A118" i="6"/>
  <c r="Y3" i="3"/>
  <c r="C475" i="6"/>
  <c r="D475" i="6" s="1"/>
  <c r="C495" i="6"/>
  <c r="C487" i="6"/>
  <c r="C471" i="6"/>
  <c r="D471" i="6" s="1"/>
  <c r="B453" i="6"/>
  <c r="C448" i="6"/>
  <c r="B445" i="6"/>
  <c r="C445" i="6" s="1"/>
  <c r="C440" i="6"/>
  <c r="D440" i="6" s="1"/>
  <c r="D437" i="6"/>
  <c r="C436" i="6"/>
  <c r="C428" i="6"/>
  <c r="D428" i="6" s="1"/>
  <c r="B421" i="6"/>
  <c r="C420" i="6"/>
  <c r="B417" i="6"/>
  <c r="C417" i="6" s="1"/>
  <c r="C412" i="6"/>
  <c r="B405" i="6"/>
  <c r="C404" i="6"/>
  <c r="C400" i="6"/>
  <c r="B397" i="6"/>
  <c r="B240" i="6"/>
  <c r="C240" i="6"/>
  <c r="B165" i="6"/>
  <c r="C165" i="6"/>
  <c r="B390" i="6"/>
  <c r="C390" i="6" s="1"/>
  <c r="B367" i="6"/>
  <c r="B303" i="6"/>
  <c r="B287" i="6"/>
  <c r="C287" i="6"/>
  <c r="B271" i="6"/>
  <c r="C494" i="6"/>
  <c r="C490" i="6"/>
  <c r="C482" i="6"/>
  <c r="C474" i="6"/>
  <c r="B435" i="6"/>
  <c r="B431" i="6"/>
  <c r="B423" i="6"/>
  <c r="B419" i="6"/>
  <c r="B411" i="6"/>
  <c r="B403" i="6"/>
  <c r="C363" i="6"/>
  <c r="B299" i="6"/>
  <c r="C299" i="6"/>
  <c r="B256" i="6"/>
  <c r="C256" i="6"/>
  <c r="B457" i="6"/>
  <c r="C452" i="6"/>
  <c r="C444" i="6"/>
  <c r="C432" i="6"/>
  <c r="D432" i="6" s="1"/>
  <c r="E432" i="6" s="1"/>
  <c r="B429" i="6"/>
  <c r="C429" i="6" s="1"/>
  <c r="D429" i="6" s="1"/>
  <c r="B425" i="6"/>
  <c r="C416" i="6"/>
  <c r="B413" i="6"/>
  <c r="C408" i="6"/>
  <c r="D408" i="6" s="1"/>
  <c r="B401" i="6"/>
  <c r="C339" i="6"/>
  <c r="B291" i="6"/>
  <c r="C291" i="6" s="1"/>
  <c r="D291" i="6" s="1"/>
  <c r="E291" i="6" s="1"/>
  <c r="B275" i="6"/>
  <c r="C275" i="6" s="1"/>
  <c r="B394" i="6"/>
  <c r="C394" i="6" s="1"/>
  <c r="B386" i="6"/>
  <c r="C386" i="6" s="1"/>
  <c r="B382" i="6"/>
  <c r="C382" i="6" s="1"/>
  <c r="B351" i="6"/>
  <c r="B319" i="6"/>
  <c r="C319" i="6" s="1"/>
  <c r="B470" i="6"/>
  <c r="C469" i="6"/>
  <c r="B466" i="6"/>
  <c r="C465" i="6"/>
  <c r="B463" i="6"/>
  <c r="C461" i="6"/>
  <c r="C457" i="6"/>
  <c r="D457" i="6" s="1"/>
  <c r="D444" i="6"/>
  <c r="D436" i="6"/>
  <c r="C425" i="6"/>
  <c r="D416" i="6"/>
  <c r="C401" i="6"/>
  <c r="B396" i="6"/>
  <c r="C393" i="6"/>
  <c r="B392" i="6"/>
  <c r="C389" i="6"/>
  <c r="B388" i="6"/>
  <c r="C388" i="6" s="1"/>
  <c r="C385" i="6"/>
  <c r="D385" i="6" s="1"/>
  <c r="B375" i="6"/>
  <c r="B359" i="6"/>
  <c r="B343" i="6"/>
  <c r="C343" i="6" s="1"/>
  <c r="B327" i="6"/>
  <c r="B311" i="6"/>
  <c r="C311" i="6" s="1"/>
  <c r="B295" i="6"/>
  <c r="B279" i="6"/>
  <c r="C279" i="6" s="1"/>
  <c r="B232" i="6"/>
  <c r="C232" i="6"/>
  <c r="B112" i="6"/>
  <c r="C395" i="6"/>
  <c r="D395" i="6" s="1"/>
  <c r="C378" i="6"/>
  <c r="D378" i="6" s="1"/>
  <c r="C370" i="6"/>
  <c r="C358" i="6"/>
  <c r="D358" i="6" s="1"/>
  <c r="C350" i="6"/>
  <c r="D350" i="6" s="1"/>
  <c r="E350" i="6" s="1"/>
  <c r="C346" i="6"/>
  <c r="C330" i="6"/>
  <c r="C326" i="6"/>
  <c r="D326" i="6" s="1"/>
  <c r="C322" i="6"/>
  <c r="D321" i="6"/>
  <c r="C314" i="6"/>
  <c r="D314" i="6" s="1"/>
  <c r="D313" i="6"/>
  <c r="C306" i="6"/>
  <c r="C298" i="6"/>
  <c r="D285" i="6"/>
  <c r="C282" i="6"/>
  <c r="D282" i="6" s="1"/>
  <c r="C278" i="6"/>
  <c r="D278" i="6" s="1"/>
  <c r="C270" i="6"/>
  <c r="D270" i="6" s="1"/>
  <c r="E270" i="6" s="1"/>
  <c r="B268" i="6"/>
  <c r="C255" i="6"/>
  <c r="D255" i="6" s="1"/>
  <c r="B252" i="6"/>
  <c r="C252" i="6" s="1"/>
  <c r="C239" i="6"/>
  <c r="D239" i="6" s="1"/>
  <c r="B236" i="6"/>
  <c r="C236" i="6" s="1"/>
  <c r="D220" i="6"/>
  <c r="B30" i="6"/>
  <c r="C30" i="6" s="1"/>
  <c r="C263" i="6"/>
  <c r="D263" i="6" s="1"/>
  <c r="C247" i="6"/>
  <c r="D247" i="6" s="1"/>
  <c r="B244" i="6"/>
  <c r="C231" i="6"/>
  <c r="D231" i="6" s="1"/>
  <c r="B228" i="6"/>
  <c r="C228" i="6" s="1"/>
  <c r="B266" i="6"/>
  <c r="B262" i="6"/>
  <c r="C261" i="6"/>
  <c r="B254" i="6"/>
  <c r="B250" i="6"/>
  <c r="C245" i="6"/>
  <c r="C241" i="6"/>
  <c r="B230" i="6"/>
  <c r="B156" i="6"/>
  <c r="C166" i="6"/>
  <c r="B128" i="6"/>
  <c r="B223" i="6"/>
  <c r="C222" i="6"/>
  <c r="B219" i="6"/>
  <c r="B215" i="6"/>
  <c r="B211" i="6"/>
  <c r="B207" i="6"/>
  <c r="C206" i="6"/>
  <c r="B203" i="6"/>
  <c r="C202" i="6"/>
  <c r="B199" i="6"/>
  <c r="B191" i="6"/>
  <c r="B187" i="6"/>
  <c r="B183" i="6"/>
  <c r="B179" i="6"/>
  <c r="C178" i="6"/>
  <c r="B167" i="6"/>
  <c r="B120" i="6"/>
  <c r="C80" i="6"/>
  <c r="B225" i="6"/>
  <c r="B217" i="6"/>
  <c r="C212" i="6"/>
  <c r="B209" i="6"/>
  <c r="B201" i="6"/>
  <c r="B197" i="6"/>
  <c r="B193" i="6"/>
  <c r="C192" i="6"/>
  <c r="B189" i="6"/>
  <c r="B185" i="6"/>
  <c r="B181" i="6"/>
  <c r="B177" i="6"/>
  <c r="B173" i="6"/>
  <c r="B169" i="6"/>
  <c r="C155" i="6"/>
  <c r="D155" i="6" s="1"/>
  <c r="C88" i="6"/>
  <c r="D88" i="6" s="1"/>
  <c r="C72" i="6"/>
  <c r="D72" i="6" s="1"/>
  <c r="B160" i="6"/>
  <c r="C151" i="6"/>
  <c r="D151" i="6" s="1"/>
  <c r="B140" i="6"/>
  <c r="B124" i="6"/>
  <c r="D117" i="6"/>
  <c r="B91" i="6"/>
  <c r="B83" i="6"/>
  <c r="B75" i="6"/>
  <c r="C75" i="6" s="1"/>
  <c r="C164" i="6"/>
  <c r="B152" i="6"/>
  <c r="B132" i="6"/>
  <c r="B116" i="6"/>
  <c r="C116" i="6" s="1"/>
  <c r="B62" i="6"/>
  <c r="C62" i="6" s="1"/>
  <c r="B161" i="6"/>
  <c r="B157" i="6"/>
  <c r="B153" i="6"/>
  <c r="B149" i="6"/>
  <c r="C147" i="6"/>
  <c r="C143" i="6"/>
  <c r="D143" i="6" s="1"/>
  <c r="E143" i="6" s="1"/>
  <c r="C139" i="6"/>
  <c r="C135" i="6"/>
  <c r="D135" i="6" s="1"/>
  <c r="C131" i="6"/>
  <c r="C127" i="6"/>
  <c r="D127" i="6" s="1"/>
  <c r="E127" i="6" s="1"/>
  <c r="C123" i="6"/>
  <c r="C119" i="6"/>
  <c r="D119" i="6" s="1"/>
  <c r="C115" i="6"/>
  <c r="C109" i="6"/>
  <c r="C105" i="6"/>
  <c r="D105" i="6" s="1"/>
  <c r="C101" i="6"/>
  <c r="D101" i="6" s="1"/>
  <c r="C97" i="6"/>
  <c r="D97" i="6" s="1"/>
  <c r="C84" i="6"/>
  <c r="D84" i="6" s="1"/>
  <c r="B71" i="6"/>
  <c r="C71" i="6" s="1"/>
  <c r="C68" i="6"/>
  <c r="D68" i="6" s="1"/>
  <c r="E117" i="6"/>
  <c r="B102" i="6"/>
  <c r="C92" i="6"/>
  <c r="C76" i="6"/>
  <c r="D76" i="6" s="1"/>
  <c r="F117" i="6"/>
  <c r="B100" i="6"/>
  <c r="C94" i="6"/>
  <c r="D94" i="6"/>
  <c r="C86" i="6"/>
  <c r="D86" i="6" s="1"/>
  <c r="C78" i="6"/>
  <c r="D78" i="6" s="1"/>
  <c r="C74" i="6"/>
  <c r="C65" i="6"/>
  <c r="C45" i="6"/>
  <c r="C41" i="6"/>
  <c r="D41" i="6" s="1"/>
  <c r="C37" i="6"/>
  <c r="C33" i="6"/>
  <c r="D33" i="6" s="1"/>
  <c r="B26" i="6"/>
  <c r="C26" i="6" s="1"/>
  <c r="B22" i="6"/>
  <c r="C22" i="6" s="1"/>
  <c r="C107" i="6"/>
  <c r="C103" i="6"/>
  <c r="C99" i="6"/>
  <c r="B49" i="6"/>
  <c r="C49" i="6" s="1"/>
  <c r="B50" i="6"/>
  <c r="C50" i="6" s="1"/>
  <c r="B42" i="6"/>
  <c r="C42" i="6" s="1"/>
  <c r="B38" i="6"/>
  <c r="C34" i="6"/>
  <c r="C29" i="6"/>
  <c r="C25" i="6"/>
  <c r="C8" i="6"/>
  <c r="C66" i="6"/>
  <c r="B17" i="6"/>
  <c r="C17" i="6" s="1"/>
  <c r="B59" i="6"/>
  <c r="B55" i="6"/>
  <c r="B51" i="6"/>
  <c r="B43" i="6"/>
  <c r="B39" i="6"/>
  <c r="C39" i="6" s="1"/>
  <c r="B35" i="6"/>
  <c r="B18" i="6"/>
  <c r="B5" i="6"/>
  <c r="C5" i="6" s="1"/>
  <c r="B31" i="6"/>
  <c r="C31" i="6" s="1"/>
  <c r="B27" i="6"/>
  <c r="C27" i="6" s="1"/>
  <c r="B21" i="6"/>
  <c r="C21" i="6" s="1"/>
  <c r="D20" i="6"/>
  <c r="B36" i="6"/>
  <c r="C36" i="6" s="1"/>
  <c r="B13" i="6"/>
  <c r="B23" i="6"/>
  <c r="B19" i="6"/>
  <c r="B11" i="6"/>
  <c r="C11" i="6" s="1"/>
  <c r="B3" i="6"/>
  <c r="D499" i="3"/>
  <c r="D482" i="3"/>
  <c r="E482" i="3" s="1"/>
  <c r="E475" i="3"/>
  <c r="D458" i="3"/>
  <c r="E458" i="3" s="1"/>
  <c r="Y453" i="3"/>
  <c r="D450" i="3"/>
  <c r="Y445" i="3"/>
  <c r="B436" i="3"/>
  <c r="Y436" i="3"/>
  <c r="B410" i="3"/>
  <c r="C357" i="3"/>
  <c r="D357" i="3" s="1"/>
  <c r="B492" i="3"/>
  <c r="B484" i="3"/>
  <c r="C484" i="3" s="1"/>
  <c r="Y484" i="3"/>
  <c r="B468" i="3"/>
  <c r="C468" i="3" s="1"/>
  <c r="Y468" i="3"/>
  <c r="B452" i="3"/>
  <c r="Y452" i="3"/>
  <c r="B444" i="3"/>
  <c r="C444" i="3" s="1"/>
  <c r="Y444" i="3"/>
  <c r="B418" i="3"/>
  <c r="C418" i="3" s="1"/>
  <c r="E371" i="3"/>
  <c r="D234" i="3"/>
  <c r="V501" i="3"/>
  <c r="Y496" i="3"/>
  <c r="C489" i="3"/>
  <c r="D489" i="3" s="1"/>
  <c r="Y489" i="3"/>
  <c r="Y481" i="3"/>
  <c r="D478" i="3"/>
  <c r="Y473" i="3"/>
  <c r="D470" i="3"/>
  <c r="E470" i="3" s="1"/>
  <c r="C465" i="3"/>
  <c r="D465" i="3" s="1"/>
  <c r="Y465" i="3"/>
  <c r="D462" i="3"/>
  <c r="Y457" i="3"/>
  <c r="D454" i="3"/>
  <c r="C449" i="3"/>
  <c r="D449" i="3" s="1"/>
  <c r="Y449" i="3"/>
  <c r="D446" i="3"/>
  <c r="Y434" i="3"/>
  <c r="B426" i="3"/>
  <c r="C426" i="3" s="1"/>
  <c r="E423" i="3"/>
  <c r="B420" i="3"/>
  <c r="Y420" i="3"/>
  <c r="Y402" i="3"/>
  <c r="B394" i="3"/>
  <c r="C394" i="3" s="1"/>
  <c r="B388" i="3"/>
  <c r="Y388" i="3"/>
  <c r="B332" i="3"/>
  <c r="C332" i="3"/>
  <c r="Y332" i="3"/>
  <c r="Y322" i="3"/>
  <c r="B322" i="3"/>
  <c r="C322" i="3" s="1"/>
  <c r="Y306" i="3"/>
  <c r="B306" i="3"/>
  <c r="C306" i="3" s="1"/>
  <c r="D490" i="3"/>
  <c r="E490" i="3" s="1"/>
  <c r="Y485" i="3"/>
  <c r="Y477" i="3"/>
  <c r="Y469" i="3"/>
  <c r="D466" i="3"/>
  <c r="Y461" i="3"/>
  <c r="B442" i="3"/>
  <c r="C439" i="3"/>
  <c r="B404" i="3"/>
  <c r="C404" i="3" s="1"/>
  <c r="Y404" i="3"/>
  <c r="B380" i="3"/>
  <c r="Y380" i="3"/>
  <c r="B368" i="3"/>
  <c r="Y368" i="3"/>
  <c r="B364" i="3"/>
  <c r="Y364" i="3"/>
  <c r="B348" i="3"/>
  <c r="C348" i="3" s="1"/>
  <c r="Y348" i="3"/>
  <c r="D331" i="3"/>
  <c r="E331" i="3" s="1"/>
  <c r="Y314" i="3"/>
  <c r="B314" i="3"/>
  <c r="C314" i="3" s="1"/>
  <c r="B500" i="3"/>
  <c r="C500" i="3" s="1"/>
  <c r="C497" i="3"/>
  <c r="Y497" i="3"/>
  <c r="B476" i="3"/>
  <c r="C476" i="3" s="1"/>
  <c r="Y476" i="3"/>
  <c r="B460" i="3"/>
  <c r="C460" i="3" s="1"/>
  <c r="Y460" i="3"/>
  <c r="B412" i="3"/>
  <c r="C412" i="3" s="1"/>
  <c r="Y412" i="3"/>
  <c r="B386" i="3"/>
  <c r="D385" i="3"/>
  <c r="E385" i="3" s="1"/>
  <c r="C373" i="3"/>
  <c r="D373" i="3" s="1"/>
  <c r="C307" i="3"/>
  <c r="C501" i="3"/>
  <c r="Y501" i="3"/>
  <c r="B496" i="3"/>
  <c r="D495" i="3"/>
  <c r="Y494" i="3"/>
  <c r="C494" i="3"/>
  <c r="C493" i="3"/>
  <c r="Y493" i="3"/>
  <c r="B488" i="3"/>
  <c r="Y488" i="3"/>
  <c r="B485" i="3"/>
  <c r="B480" i="3"/>
  <c r="Y480" i="3"/>
  <c r="B477" i="3"/>
  <c r="B472" i="3"/>
  <c r="C472" i="3" s="1"/>
  <c r="Y472" i="3"/>
  <c r="B469" i="3"/>
  <c r="B464" i="3"/>
  <c r="C464" i="3" s="1"/>
  <c r="Y464" i="3"/>
  <c r="B461" i="3"/>
  <c r="B456" i="3"/>
  <c r="C456" i="3" s="1"/>
  <c r="Y456" i="3"/>
  <c r="B453" i="3"/>
  <c r="C453" i="3" s="1"/>
  <c r="B448" i="3"/>
  <c r="Y448" i="3"/>
  <c r="B445" i="3"/>
  <c r="Y442" i="3"/>
  <c r="C442" i="3"/>
  <c r="D442" i="3" s="1"/>
  <c r="B434" i="3"/>
  <c r="B428" i="3"/>
  <c r="Y428" i="3"/>
  <c r="C413" i="3"/>
  <c r="Y410" i="3"/>
  <c r="C410" i="3"/>
  <c r="B402" i="3"/>
  <c r="C402" i="3" s="1"/>
  <c r="B396" i="3"/>
  <c r="C396" i="3" s="1"/>
  <c r="D396" i="3" s="1"/>
  <c r="E396" i="3" s="1"/>
  <c r="Y396" i="3"/>
  <c r="C437" i="3"/>
  <c r="C435" i="3"/>
  <c r="B432" i="3"/>
  <c r="B416" i="3"/>
  <c r="B408" i="3"/>
  <c r="C397" i="3"/>
  <c r="C395" i="3"/>
  <c r="B392" i="3"/>
  <c r="C389" i="3"/>
  <c r="B384" i="3"/>
  <c r="B372" i="3"/>
  <c r="C372" i="3" s="1"/>
  <c r="Y372" i="3"/>
  <c r="C361" i="3"/>
  <c r="D361" i="3" s="1"/>
  <c r="B356" i="3"/>
  <c r="C356" i="3" s="1"/>
  <c r="Y356" i="3"/>
  <c r="B340" i="3"/>
  <c r="Y340" i="3"/>
  <c r="C333" i="3"/>
  <c r="D333" i="3" s="1"/>
  <c r="C320" i="3"/>
  <c r="D320" i="3" s="1"/>
  <c r="E320" i="3" s="1"/>
  <c r="C312" i="3"/>
  <c r="C304" i="3"/>
  <c r="B285" i="3"/>
  <c r="C285" i="3" s="1"/>
  <c r="D285" i="3" s="1"/>
  <c r="Y285" i="3"/>
  <c r="F475" i="3"/>
  <c r="J475" i="3" s="1"/>
  <c r="E454" i="3"/>
  <c r="E446" i="3"/>
  <c r="C443" i="3"/>
  <c r="B440" i="3"/>
  <c r="C429" i="3"/>
  <c r="B424" i="3"/>
  <c r="C421" i="3"/>
  <c r="D421" i="3" s="1"/>
  <c r="C405" i="3"/>
  <c r="B400" i="3"/>
  <c r="D381" i="3"/>
  <c r="B438" i="3"/>
  <c r="B430" i="3"/>
  <c r="B422" i="3"/>
  <c r="C419" i="3"/>
  <c r="C417" i="3"/>
  <c r="B414" i="3"/>
  <c r="C411" i="3"/>
  <c r="B406" i="3"/>
  <c r="C403" i="3"/>
  <c r="B398" i="3"/>
  <c r="C393" i="3"/>
  <c r="B390" i="3"/>
  <c r="C381" i="3"/>
  <c r="B376" i="3"/>
  <c r="C376" i="3" s="1"/>
  <c r="Y376" i="3"/>
  <c r="B360" i="3"/>
  <c r="Y360" i="3"/>
  <c r="D353" i="3"/>
  <c r="C349" i="3"/>
  <c r="B344" i="3"/>
  <c r="C344" i="3" s="1"/>
  <c r="Y344" i="3"/>
  <c r="B328" i="3"/>
  <c r="Y328" i="3"/>
  <c r="B327" i="3"/>
  <c r="Y327" i="3"/>
  <c r="B325" i="3"/>
  <c r="Y325" i="3"/>
  <c r="B319" i="3"/>
  <c r="C319" i="3" s="1"/>
  <c r="Y319" i="3"/>
  <c r="B317" i="3"/>
  <c r="Y317" i="3"/>
  <c r="B311" i="3"/>
  <c r="Y311" i="3"/>
  <c r="B309" i="3"/>
  <c r="C309" i="3"/>
  <c r="Y309" i="3"/>
  <c r="B303" i="3"/>
  <c r="Y303" i="3"/>
  <c r="B301" i="3"/>
  <c r="Y301" i="3"/>
  <c r="E355" i="3"/>
  <c r="B352" i="3"/>
  <c r="Y352" i="3"/>
  <c r="B336" i="3"/>
  <c r="Y336" i="3"/>
  <c r="D316" i="3"/>
  <c r="D300" i="3"/>
  <c r="D296" i="3"/>
  <c r="B269" i="3"/>
  <c r="Y269" i="3"/>
  <c r="C257" i="3"/>
  <c r="D249" i="3"/>
  <c r="B382" i="3"/>
  <c r="C379" i="3"/>
  <c r="B378" i="3"/>
  <c r="B374" i="3"/>
  <c r="B370" i="3"/>
  <c r="B366" i="3"/>
  <c r="B362" i="3"/>
  <c r="B358" i="3"/>
  <c r="B354" i="3"/>
  <c r="C351" i="3"/>
  <c r="B350" i="3"/>
  <c r="C347" i="3"/>
  <c r="B346" i="3"/>
  <c r="B342" i="3"/>
  <c r="B338" i="3"/>
  <c r="B334" i="3"/>
  <c r="B330" i="3"/>
  <c r="Y321" i="3"/>
  <c r="Y313" i="3"/>
  <c r="Y305" i="3"/>
  <c r="Y298" i="3"/>
  <c r="E296" i="3"/>
  <c r="Y290" i="3"/>
  <c r="B290" i="3"/>
  <c r="C290" i="3" s="1"/>
  <c r="C288" i="3"/>
  <c r="D288" i="3" s="1"/>
  <c r="B287" i="3"/>
  <c r="Y287" i="3"/>
  <c r="Y274" i="3"/>
  <c r="B274" i="3"/>
  <c r="C272" i="3"/>
  <c r="B271" i="3"/>
  <c r="Y271" i="3"/>
  <c r="Y258" i="3"/>
  <c r="B258" i="3"/>
  <c r="C258" i="3" s="1"/>
  <c r="B252" i="3"/>
  <c r="Y252" i="3"/>
  <c r="Y244" i="3"/>
  <c r="B244" i="3"/>
  <c r="C244" i="3" s="1"/>
  <c r="C241" i="3"/>
  <c r="B231" i="3"/>
  <c r="Y231" i="3"/>
  <c r="C171" i="3"/>
  <c r="D171" i="3" s="1"/>
  <c r="E171" i="3" s="1"/>
  <c r="Y326" i="3"/>
  <c r="B321" i="3"/>
  <c r="C321" i="3" s="1"/>
  <c r="C318" i="3"/>
  <c r="Y318" i="3"/>
  <c r="B313" i="3"/>
  <c r="C313" i="3" s="1"/>
  <c r="Y310" i="3"/>
  <c r="D307" i="3"/>
  <c r="E307" i="3" s="1"/>
  <c r="B305" i="3"/>
  <c r="C305" i="3" s="1"/>
  <c r="C302" i="3"/>
  <c r="Y302" i="3"/>
  <c r="B297" i="3"/>
  <c r="C297" i="3" s="1"/>
  <c r="Y297" i="3"/>
  <c r="B293" i="3"/>
  <c r="Y293" i="3"/>
  <c r="B277" i="3"/>
  <c r="Y277" i="3"/>
  <c r="B261" i="3"/>
  <c r="Y261" i="3"/>
  <c r="B256" i="3"/>
  <c r="Y256" i="3"/>
  <c r="B247" i="3"/>
  <c r="Y247" i="3"/>
  <c r="B239" i="3"/>
  <c r="Y239" i="3"/>
  <c r="B295" i="3"/>
  <c r="C295" i="3" s="1"/>
  <c r="Y282" i="3"/>
  <c r="B282" i="3"/>
  <c r="C282" i="3" s="1"/>
  <c r="C280" i="3"/>
  <c r="B279" i="3"/>
  <c r="C279" i="3" s="1"/>
  <c r="Y279" i="3"/>
  <c r="Y266" i="3"/>
  <c r="B266" i="3"/>
  <c r="C264" i="3"/>
  <c r="B263" i="3"/>
  <c r="Y263" i="3"/>
  <c r="B254" i="3"/>
  <c r="C254" i="3"/>
  <c r="Y254" i="3"/>
  <c r="D253" i="3"/>
  <c r="C238" i="3"/>
  <c r="D238" i="3" s="1"/>
  <c r="E238" i="3" s="1"/>
  <c r="D218" i="3"/>
  <c r="C294" i="3"/>
  <c r="Y294" i="3"/>
  <c r="D291" i="3"/>
  <c r="B289" i="3"/>
  <c r="C286" i="3"/>
  <c r="Y286" i="3"/>
  <c r="B281" i="3"/>
  <c r="C278" i="3"/>
  <c r="Y278" i="3"/>
  <c r="D275" i="3"/>
  <c r="B273" i="3"/>
  <c r="C270" i="3"/>
  <c r="Y270" i="3"/>
  <c r="B265" i="3"/>
  <c r="C262" i="3"/>
  <c r="Y262" i="3"/>
  <c r="D259" i="3"/>
  <c r="C248" i="3"/>
  <c r="Y248" i="3"/>
  <c r="D248" i="3"/>
  <c r="E248" i="3" s="1"/>
  <c r="C228" i="3"/>
  <c r="Y228" i="3"/>
  <c r="C226" i="3"/>
  <c r="B219" i="3"/>
  <c r="Y219" i="3"/>
  <c r="Y216" i="3"/>
  <c r="B216" i="3"/>
  <c r="C216" i="3" s="1"/>
  <c r="E283" i="3"/>
  <c r="Y255" i="3"/>
  <c r="B251" i="3"/>
  <c r="C251" i="3"/>
  <c r="Y251" i="3"/>
  <c r="D242" i="3"/>
  <c r="B235" i="3"/>
  <c r="Y235" i="3"/>
  <c r="Y232" i="3"/>
  <c r="B232" i="3"/>
  <c r="C232" i="3" s="1"/>
  <c r="D232" i="3" s="1"/>
  <c r="C221" i="3"/>
  <c r="D221" i="3" s="1"/>
  <c r="B215" i="3"/>
  <c r="C215" i="3" s="1"/>
  <c r="Y215" i="3"/>
  <c r="Y212" i="3"/>
  <c r="B212" i="3"/>
  <c r="C212" i="3" s="1"/>
  <c r="D212" i="3" s="1"/>
  <c r="C206" i="3"/>
  <c r="D206" i="3" s="1"/>
  <c r="E206" i="3" s="1"/>
  <c r="Y178" i="3"/>
  <c r="B178" i="3"/>
  <c r="C178" i="3" s="1"/>
  <c r="Y236" i="3"/>
  <c r="B223" i="3"/>
  <c r="Y223" i="3"/>
  <c r="Y220" i="3"/>
  <c r="B207" i="3"/>
  <c r="Y207" i="3"/>
  <c r="Y204" i="3"/>
  <c r="B181" i="3"/>
  <c r="Y181" i="3"/>
  <c r="D172" i="3"/>
  <c r="E172" i="3" s="1"/>
  <c r="Y166" i="3"/>
  <c r="B166" i="3"/>
  <c r="Y115" i="3"/>
  <c r="B115" i="3"/>
  <c r="C115" i="3" s="1"/>
  <c r="D115" i="3" s="1"/>
  <c r="B203" i="3"/>
  <c r="Y203" i="3"/>
  <c r="D183" i="3"/>
  <c r="B169" i="3"/>
  <c r="Y169" i="3"/>
  <c r="Y131" i="3"/>
  <c r="B131" i="3"/>
  <c r="B243" i="3"/>
  <c r="C243" i="3" s="1"/>
  <c r="Y243" i="3"/>
  <c r="C240" i="3"/>
  <c r="D240" i="3" s="1"/>
  <c r="E240" i="3" s="1"/>
  <c r="Y240" i="3"/>
  <c r="B236" i="3"/>
  <c r="C236" i="3" s="1"/>
  <c r="E234" i="3"/>
  <c r="D229" i="3"/>
  <c r="B227" i="3"/>
  <c r="Y227" i="3"/>
  <c r="C224" i="3"/>
  <c r="D224" i="3" s="1"/>
  <c r="Y224" i="3"/>
  <c r="B220" i="3"/>
  <c r="B211" i="3"/>
  <c r="C211" i="3" s="1"/>
  <c r="Y211" i="3"/>
  <c r="C209" i="3"/>
  <c r="C208" i="3"/>
  <c r="D208" i="3" s="1"/>
  <c r="Y208" i="3"/>
  <c r="B204" i="3"/>
  <c r="Y194" i="3"/>
  <c r="C192" i="3"/>
  <c r="B185" i="3"/>
  <c r="Y185" i="3"/>
  <c r="Y182" i="3"/>
  <c r="B182" i="3"/>
  <c r="C182" i="3" s="1"/>
  <c r="C198" i="3"/>
  <c r="Y198" i="3"/>
  <c r="B193" i="3"/>
  <c r="Y193" i="3"/>
  <c r="C190" i="3"/>
  <c r="Y190" i="3"/>
  <c r="D179" i="3"/>
  <c r="E179" i="3" s="1"/>
  <c r="B177" i="3"/>
  <c r="C177" i="3" s="1"/>
  <c r="Y177" i="3"/>
  <c r="C174" i="3"/>
  <c r="D174" i="3" s="1"/>
  <c r="Y174" i="3"/>
  <c r="B162" i="3"/>
  <c r="C162" i="3" s="1"/>
  <c r="Y162" i="3"/>
  <c r="Y147" i="3"/>
  <c r="B147" i="3"/>
  <c r="C147" i="3" s="1"/>
  <c r="C141" i="3"/>
  <c r="D141" i="3" s="1"/>
  <c r="E141" i="3" s="1"/>
  <c r="Y76" i="3"/>
  <c r="B76" i="3"/>
  <c r="C76" i="3" s="1"/>
  <c r="Y72" i="3"/>
  <c r="B72" i="3"/>
  <c r="D64" i="3"/>
  <c r="E64" i="3" s="1"/>
  <c r="F64" i="3" s="1"/>
  <c r="J64" i="3" s="1"/>
  <c r="Y62" i="3"/>
  <c r="B62" i="3"/>
  <c r="C62" i="3" s="1"/>
  <c r="B201" i="3"/>
  <c r="B197" i="3"/>
  <c r="C197" i="3"/>
  <c r="Y197" i="3"/>
  <c r="D191" i="3"/>
  <c r="E191" i="3" s="1"/>
  <c r="B189" i="3"/>
  <c r="Y189" i="3"/>
  <c r="C186" i="3"/>
  <c r="D186" i="3" s="1"/>
  <c r="Y186" i="3"/>
  <c r="D175" i="3"/>
  <c r="E175" i="3" s="1"/>
  <c r="B173" i="3"/>
  <c r="C173" i="3" s="1"/>
  <c r="Y173" i="3"/>
  <c r="C170" i="3"/>
  <c r="Y170" i="3"/>
  <c r="D150" i="3"/>
  <c r="Y139" i="3"/>
  <c r="B139" i="3"/>
  <c r="C139" i="3" s="1"/>
  <c r="C133" i="3"/>
  <c r="Y128" i="3"/>
  <c r="B128" i="3"/>
  <c r="C128" i="3" s="1"/>
  <c r="C122" i="3"/>
  <c r="D122" i="3" s="1"/>
  <c r="Y112" i="3"/>
  <c r="B112" i="3"/>
  <c r="Y81" i="3"/>
  <c r="B81" i="3"/>
  <c r="C81" i="3" s="1"/>
  <c r="B41" i="3"/>
  <c r="C41" i="3" s="1"/>
  <c r="Y41" i="3"/>
  <c r="B18" i="3"/>
  <c r="Y18" i="3"/>
  <c r="D167" i="3"/>
  <c r="E167" i="3" s="1"/>
  <c r="B165" i="3"/>
  <c r="C165" i="3" s="1"/>
  <c r="Y165" i="3"/>
  <c r="C163" i="3"/>
  <c r="D163" i="3" s="1"/>
  <c r="Y155" i="3"/>
  <c r="B155" i="3"/>
  <c r="C155" i="3" s="1"/>
  <c r="D106" i="3"/>
  <c r="B91" i="3"/>
  <c r="Y91" i="3"/>
  <c r="Y161" i="3"/>
  <c r="C161" i="3"/>
  <c r="B159" i="3"/>
  <c r="C159" i="3" s="1"/>
  <c r="Y152" i="3"/>
  <c r="C144" i="3"/>
  <c r="Y144" i="3"/>
  <c r="Y136" i="3"/>
  <c r="D129" i="3"/>
  <c r="Y127" i="3"/>
  <c r="B127" i="3"/>
  <c r="D124" i="3"/>
  <c r="E124" i="3" s="1"/>
  <c r="C124" i="3"/>
  <c r="Y124" i="3"/>
  <c r="Y111" i="3"/>
  <c r="B111" i="3"/>
  <c r="B110" i="3"/>
  <c r="Y102" i="3"/>
  <c r="B102" i="3"/>
  <c r="Y94" i="3"/>
  <c r="B94" i="3"/>
  <c r="B89" i="3"/>
  <c r="Y89" i="3"/>
  <c r="Y84" i="3"/>
  <c r="B84" i="3"/>
  <c r="C84" i="3" s="1"/>
  <c r="Y73" i="3"/>
  <c r="B73" i="3"/>
  <c r="D71" i="3"/>
  <c r="E71" i="3" s="1"/>
  <c r="B33" i="3"/>
  <c r="Y33" i="3"/>
  <c r="C28" i="3"/>
  <c r="Y151" i="3"/>
  <c r="B151" i="3"/>
  <c r="C151" i="3" s="1"/>
  <c r="D145" i="3"/>
  <c r="E145" i="3" s="1"/>
  <c r="Y143" i="3"/>
  <c r="B143" i="3"/>
  <c r="C143" i="3" s="1"/>
  <c r="Y135" i="3"/>
  <c r="B135" i="3"/>
  <c r="D125" i="3"/>
  <c r="E125" i="3" s="1"/>
  <c r="Y123" i="3"/>
  <c r="B123" i="3"/>
  <c r="Y120" i="3"/>
  <c r="C108" i="3"/>
  <c r="Y107" i="3"/>
  <c r="B107" i="3"/>
  <c r="B105" i="3"/>
  <c r="Y105" i="3"/>
  <c r="C100" i="3"/>
  <c r="D100" i="3" s="1"/>
  <c r="Y99" i="3"/>
  <c r="B99" i="3"/>
  <c r="C99" i="3" s="1"/>
  <c r="B97" i="3"/>
  <c r="C97" i="3" s="1"/>
  <c r="D97" i="3" s="1"/>
  <c r="Y97" i="3"/>
  <c r="D86" i="3"/>
  <c r="Y65" i="3"/>
  <c r="E65" i="3"/>
  <c r="B35" i="3"/>
  <c r="Y35" i="3"/>
  <c r="F158" i="3"/>
  <c r="J158" i="3" s="1"/>
  <c r="Y156" i="3"/>
  <c r="D153" i="3"/>
  <c r="Y148" i="3"/>
  <c r="Y140" i="3"/>
  <c r="D137" i="3"/>
  <c r="Y132" i="3"/>
  <c r="Y119" i="3"/>
  <c r="B119" i="3"/>
  <c r="D116" i="3"/>
  <c r="Y116" i="3"/>
  <c r="C83" i="3"/>
  <c r="C78" i="3"/>
  <c r="D78" i="3" s="1"/>
  <c r="C24" i="3"/>
  <c r="Y88" i="3"/>
  <c r="B88" i="3"/>
  <c r="C88" i="3" s="1"/>
  <c r="Y69" i="3"/>
  <c r="B109" i="3"/>
  <c r="C106" i="3"/>
  <c r="Y106" i="3"/>
  <c r="B101" i="3"/>
  <c r="Y98" i="3"/>
  <c r="B93" i="3"/>
  <c r="B92" i="3"/>
  <c r="C92" i="3" s="1"/>
  <c r="D87" i="3"/>
  <c r="E87" i="3" s="1"/>
  <c r="C85" i="3"/>
  <c r="D85" i="3" s="1"/>
  <c r="Y85" i="3"/>
  <c r="C79" i="3"/>
  <c r="D70" i="3"/>
  <c r="B69" i="3"/>
  <c r="Y68" i="3"/>
  <c r="B68" i="3"/>
  <c r="C40" i="3"/>
  <c r="Y80" i="3"/>
  <c r="B80" i="3"/>
  <c r="C77" i="3"/>
  <c r="Y77" i="3"/>
  <c r="D66" i="3"/>
  <c r="Y59" i="3"/>
  <c r="B59" i="3"/>
  <c r="C32" i="3"/>
  <c r="B49" i="3"/>
  <c r="Y49" i="3"/>
  <c r="B45" i="3"/>
  <c r="C45" i="3" s="1"/>
  <c r="C36" i="3"/>
  <c r="B23" i="3"/>
  <c r="Y23" i="3"/>
  <c r="Y22" i="3"/>
  <c r="B22" i="3"/>
  <c r="B20" i="3"/>
  <c r="Y20" i="3"/>
  <c r="C11" i="3"/>
  <c r="B10" i="3"/>
  <c r="Y10" i="3"/>
  <c r="B8" i="3"/>
  <c r="C8" i="3" s="1"/>
  <c r="Y8" i="3"/>
  <c r="B61" i="3"/>
  <c r="Y58" i="3"/>
  <c r="B47" i="3"/>
  <c r="C47" i="3" s="1"/>
  <c r="Y45" i="3"/>
  <c r="C38" i="3"/>
  <c r="Y30" i="3"/>
  <c r="B30" i="3"/>
  <c r="C30" i="3" s="1"/>
  <c r="B29" i="3"/>
  <c r="Y29" i="3"/>
  <c r="B27" i="3"/>
  <c r="C27" i="3" s="1"/>
  <c r="Y27" i="3"/>
  <c r="Y26" i="3"/>
  <c r="B26" i="3"/>
  <c r="B25" i="3"/>
  <c r="C25" i="3" s="1"/>
  <c r="Y25" i="3"/>
  <c r="C54" i="3"/>
  <c r="D54" i="3" s="1"/>
  <c r="C52" i="3"/>
  <c r="B51" i="3"/>
  <c r="C51" i="3" s="1"/>
  <c r="Y51" i="3"/>
  <c r="C50" i="3"/>
  <c r="C48" i="3"/>
  <c r="B43" i="3"/>
  <c r="B31" i="3"/>
  <c r="Y31" i="3"/>
  <c r="B57" i="3"/>
  <c r="B55" i="3"/>
  <c r="B53" i="3"/>
  <c r="E42" i="3"/>
  <c r="B39" i="3"/>
  <c r="B37" i="3"/>
  <c r="C3" i="3"/>
  <c r="D3" i="3" s="1"/>
  <c r="B16" i="3"/>
  <c r="C15" i="3"/>
  <c r="D15" i="3" s="1"/>
  <c r="B6" i="3"/>
  <c r="Y54" i="3"/>
  <c r="Y50" i="3"/>
  <c r="Y46" i="3"/>
  <c r="Y42" i="3"/>
  <c r="Y38" i="3"/>
  <c r="Y34" i="3"/>
  <c r="D17" i="3"/>
  <c r="E17" i="3" s="1"/>
  <c r="C9" i="3"/>
  <c r="D9" i="3" s="1"/>
  <c r="C21" i="3"/>
  <c r="B14" i="3"/>
  <c r="B12" i="3"/>
  <c r="Y17" i="3"/>
  <c r="Y13" i="3"/>
  <c r="Y9" i="3"/>
  <c r="Y5" i="3"/>
  <c r="B12" i="2"/>
  <c r="B13" i="2"/>
  <c r="B14" i="2"/>
  <c r="B11" i="2"/>
  <c r="B3" i="2"/>
  <c r="B4" i="2"/>
  <c r="B5" i="2"/>
  <c r="B6" i="2"/>
  <c r="B7" i="2"/>
  <c r="B8" i="2"/>
  <c r="B2" i="2"/>
  <c r="D130" i="6" l="1"/>
  <c r="E130" i="6" s="1"/>
  <c r="F130" i="6" s="1"/>
  <c r="D30" i="3"/>
  <c r="U158" i="3"/>
  <c r="P158" i="3" s="1"/>
  <c r="H158" i="3"/>
  <c r="C284" i="6"/>
  <c r="D188" i="3"/>
  <c r="E188" i="3" s="1"/>
  <c r="I158" i="3"/>
  <c r="D439" i="3"/>
  <c r="E439" i="3" s="1"/>
  <c r="D165" i="6"/>
  <c r="D114" i="3"/>
  <c r="C413" i="6"/>
  <c r="F296" i="3"/>
  <c r="J296" i="3" s="1"/>
  <c r="C368" i="6"/>
  <c r="D368" i="6" s="1"/>
  <c r="C298" i="3"/>
  <c r="D298" i="3" s="1"/>
  <c r="C381" i="6"/>
  <c r="D381" i="6"/>
  <c r="E381" i="6" s="1"/>
  <c r="C129" i="6"/>
  <c r="D129" i="6" s="1"/>
  <c r="B286" i="6"/>
  <c r="B374" i="6"/>
  <c r="B273" i="6"/>
  <c r="C273" i="6" s="1"/>
  <c r="B338" i="6"/>
  <c r="C338" i="6" s="1"/>
  <c r="D338" i="6" s="1"/>
  <c r="E220" i="6"/>
  <c r="F220" i="6" s="1"/>
  <c r="C272" i="6"/>
  <c r="D272" i="6" s="1"/>
  <c r="B294" i="6"/>
  <c r="C294" i="6" s="1"/>
  <c r="B366" i="6"/>
  <c r="C366" i="6" s="1"/>
  <c r="D149" i="3"/>
  <c r="E149" i="3" s="1"/>
  <c r="C149" i="3"/>
  <c r="B253" i="6"/>
  <c r="C253" i="6" s="1"/>
  <c r="D253" i="6" s="1"/>
  <c r="D85" i="6"/>
  <c r="C85" i="6"/>
  <c r="C118" i="3"/>
  <c r="D118" i="3" s="1"/>
  <c r="E118" i="3" s="1"/>
  <c r="C457" i="3"/>
  <c r="D457" i="3" s="1"/>
  <c r="C375" i="6"/>
  <c r="C426" i="6"/>
  <c r="B426" i="6"/>
  <c r="C268" i="3"/>
  <c r="D268" i="3" s="1"/>
  <c r="D245" i="3"/>
  <c r="C245" i="3"/>
  <c r="D81" i="3"/>
  <c r="E284" i="3"/>
  <c r="F284" i="3" s="1"/>
  <c r="J284" i="3" s="1"/>
  <c r="D280" i="3"/>
  <c r="E280" i="3" s="1"/>
  <c r="F280" i="3" s="1"/>
  <c r="J280" i="3" s="1"/>
  <c r="E404" i="6"/>
  <c r="F404" i="6" s="1"/>
  <c r="D404" i="6"/>
  <c r="E422" i="6"/>
  <c r="D365" i="6"/>
  <c r="E365" i="6"/>
  <c r="B237" i="6"/>
  <c r="C237" i="6" s="1"/>
  <c r="D337" i="3"/>
  <c r="E337" i="3" s="1"/>
  <c r="C333" i="6"/>
  <c r="D333" i="6" s="1"/>
  <c r="B354" i="6"/>
  <c r="C354" i="6" s="1"/>
  <c r="B70" i="6"/>
  <c r="C70" i="6"/>
  <c r="D70" i="6" s="1"/>
  <c r="B229" i="6"/>
  <c r="C229" i="6" s="1"/>
  <c r="B47" i="6"/>
  <c r="C47" i="6" s="1"/>
  <c r="D47" i="6" s="1"/>
  <c r="B12" i="6"/>
  <c r="C12" i="6" s="1"/>
  <c r="B188" i="6"/>
  <c r="C188" i="6" s="1"/>
  <c r="D188" i="6"/>
  <c r="E188" i="6" s="1"/>
  <c r="D90" i="3"/>
  <c r="C105" i="3"/>
  <c r="D105" i="3" s="1"/>
  <c r="E105" i="3" s="1"/>
  <c r="D213" i="3"/>
  <c r="C337" i="3"/>
  <c r="D348" i="6"/>
  <c r="E348" i="6" s="1"/>
  <c r="B174" i="6"/>
  <c r="C174" i="6"/>
  <c r="D339" i="3"/>
  <c r="E339" i="3" s="1"/>
  <c r="C145" i="6"/>
  <c r="D145" i="6"/>
  <c r="E145" i="6" s="1"/>
  <c r="B184" i="6"/>
  <c r="C184" i="6" s="1"/>
  <c r="D241" i="3"/>
  <c r="E241" i="3" s="1"/>
  <c r="E292" i="3"/>
  <c r="D269" i="6"/>
  <c r="E269" i="6" s="1"/>
  <c r="C430" i="6"/>
  <c r="D430" i="6" s="1"/>
  <c r="E430" i="6" s="1"/>
  <c r="C137" i="6"/>
  <c r="D137" i="6" s="1"/>
  <c r="E253" i="3"/>
  <c r="F253" i="3" s="1"/>
  <c r="J253" i="3" s="1"/>
  <c r="B288" i="6"/>
  <c r="C288" i="6" s="1"/>
  <c r="C124" i="6"/>
  <c r="D363" i="6"/>
  <c r="E363" i="6" s="1"/>
  <c r="D461" i="6"/>
  <c r="E461" i="6" s="1"/>
  <c r="D284" i="6"/>
  <c r="E284" i="6" s="1"/>
  <c r="F284" i="6" s="1"/>
  <c r="B125" i="6"/>
  <c r="C125" i="6" s="1"/>
  <c r="B345" i="6"/>
  <c r="D63" i="3"/>
  <c r="E63" i="3" s="1"/>
  <c r="D45" i="3"/>
  <c r="F188" i="3"/>
  <c r="J188" i="3" s="1"/>
  <c r="E381" i="3"/>
  <c r="F467" i="3"/>
  <c r="J467" i="3" s="1"/>
  <c r="D500" i="3"/>
  <c r="D394" i="3"/>
  <c r="E394" i="3" s="1"/>
  <c r="D65" i="6"/>
  <c r="C82" i="6"/>
  <c r="D92" i="6"/>
  <c r="E92" i="6" s="1"/>
  <c r="E198" i="6"/>
  <c r="F198" i="6" s="1"/>
  <c r="C249" i="6"/>
  <c r="E376" i="6"/>
  <c r="C274" i="6"/>
  <c r="D274" i="6" s="1"/>
  <c r="E285" i="6"/>
  <c r="F285" i="6" s="1"/>
  <c r="D301" i="6"/>
  <c r="E301" i="6" s="1"/>
  <c r="D317" i="6"/>
  <c r="C391" i="6"/>
  <c r="C453" i="6"/>
  <c r="D453" i="6" s="1"/>
  <c r="E453" i="6" s="1"/>
  <c r="C486" i="6"/>
  <c r="D486" i="6" s="1"/>
  <c r="C424" i="6"/>
  <c r="C479" i="6"/>
  <c r="D479" i="6" s="1"/>
  <c r="C132" i="6"/>
  <c r="E106" i="3"/>
  <c r="E276" i="3"/>
  <c r="F276" i="3" s="1"/>
  <c r="D293" i="6"/>
  <c r="E293" i="6" s="1"/>
  <c r="D199" i="3"/>
  <c r="E328" i="6"/>
  <c r="E61" i="6"/>
  <c r="F61" i="6" s="1"/>
  <c r="G61" i="6" s="1"/>
  <c r="L61" i="6" s="1"/>
  <c r="B56" i="6"/>
  <c r="D156" i="3"/>
  <c r="D41" i="3"/>
  <c r="E486" i="3"/>
  <c r="F486" i="3" s="1"/>
  <c r="J486" i="3" s="1"/>
  <c r="D431" i="3"/>
  <c r="E467" i="3"/>
  <c r="E500" i="3"/>
  <c r="F500" i="3" s="1"/>
  <c r="J500" i="3" s="1"/>
  <c r="C4" i="6"/>
  <c r="D4" i="6" s="1"/>
  <c r="C53" i="6"/>
  <c r="D53" i="6" s="1"/>
  <c r="D28" i="6"/>
  <c r="E28" i="6" s="1"/>
  <c r="D110" i="6"/>
  <c r="E110" i="6" s="1"/>
  <c r="C302" i="6"/>
  <c r="D302" i="6" s="1"/>
  <c r="C342" i="6"/>
  <c r="D342" i="6" s="1"/>
  <c r="C362" i="6"/>
  <c r="D362" i="6" s="1"/>
  <c r="D320" i="6"/>
  <c r="E320" i="6" s="1"/>
  <c r="D465" i="6"/>
  <c r="E465" i="6" s="1"/>
  <c r="D336" i="6"/>
  <c r="E336" i="6" s="1"/>
  <c r="D487" i="3"/>
  <c r="C300" i="6"/>
  <c r="D300" i="6" s="1"/>
  <c r="D341" i="6"/>
  <c r="E341" i="6" s="1"/>
  <c r="C325" i="6"/>
  <c r="D325" i="6" s="1"/>
  <c r="C372" i="6"/>
  <c r="D372" i="6" s="1"/>
  <c r="E372" i="6" s="1"/>
  <c r="C303" i="3"/>
  <c r="E499" i="3"/>
  <c r="C91" i="6"/>
  <c r="D91" i="6"/>
  <c r="D452" i="6"/>
  <c r="E452" i="6" s="1"/>
  <c r="C6" i="3"/>
  <c r="D6" i="3" s="1"/>
  <c r="E6" i="3" s="1"/>
  <c r="F6" i="3" s="1"/>
  <c r="J6" i="3" s="1"/>
  <c r="C189" i="3"/>
  <c r="D189" i="3" s="1"/>
  <c r="E189" i="3" s="1"/>
  <c r="C29" i="3"/>
  <c r="D29" i="3" s="1"/>
  <c r="E29" i="3" s="1"/>
  <c r="D410" i="3"/>
  <c r="C73" i="3"/>
  <c r="C386" i="3"/>
  <c r="D386" i="3" s="1"/>
  <c r="E497" i="3"/>
  <c r="D497" i="3"/>
  <c r="D166" i="6"/>
  <c r="C164" i="3"/>
  <c r="D164" i="3"/>
  <c r="D375" i="3"/>
  <c r="E375" i="3" s="1"/>
  <c r="B210" i="6"/>
  <c r="D224" i="6"/>
  <c r="E224" i="6" s="1"/>
  <c r="F224" i="6" s="1"/>
  <c r="B292" i="6"/>
  <c r="B387" i="6"/>
  <c r="E367" i="3"/>
  <c r="F367" i="3" s="1"/>
  <c r="D218" i="6"/>
  <c r="D235" i="6"/>
  <c r="E235" i="6" s="1"/>
  <c r="C123" i="3"/>
  <c r="D123" i="3" s="1"/>
  <c r="C131" i="3"/>
  <c r="C235" i="3"/>
  <c r="C112" i="6"/>
  <c r="D112" i="6" s="1"/>
  <c r="C359" i="6"/>
  <c r="C470" i="6"/>
  <c r="D470" i="6" s="1"/>
  <c r="C10" i="6"/>
  <c r="D120" i="3"/>
  <c r="E120" i="3" s="1"/>
  <c r="B158" i="6"/>
  <c r="C158" i="6" s="1"/>
  <c r="C202" i="3"/>
  <c r="D202" i="3" s="1"/>
  <c r="B159" i="6"/>
  <c r="C277" i="6"/>
  <c r="D277" i="6" s="1"/>
  <c r="F32" i="3"/>
  <c r="I32" i="3" s="1"/>
  <c r="D32" i="3"/>
  <c r="E32" i="3" s="1"/>
  <c r="D108" i="3"/>
  <c r="C340" i="3"/>
  <c r="D340" i="3" s="1"/>
  <c r="E340" i="3" s="1"/>
  <c r="E466" i="3"/>
  <c r="F466" i="3" s="1"/>
  <c r="J466" i="3" s="1"/>
  <c r="E462" i="3"/>
  <c r="F462" i="3" s="1"/>
  <c r="D31" i="6"/>
  <c r="C128" i="6"/>
  <c r="C295" i="6"/>
  <c r="C271" i="6"/>
  <c r="D271" i="6"/>
  <c r="D34" i="6"/>
  <c r="E34" i="6" s="1"/>
  <c r="B441" i="6"/>
  <c r="C441" i="6" s="1"/>
  <c r="B180" i="6"/>
  <c r="C180" i="6" s="1"/>
  <c r="B87" i="6"/>
  <c r="C87" i="6" s="1"/>
  <c r="D87" i="6" s="1"/>
  <c r="C196" i="6"/>
  <c r="D4" i="3"/>
  <c r="C82" i="3"/>
  <c r="D82" i="3" s="1"/>
  <c r="B126" i="6"/>
  <c r="C126" i="6"/>
  <c r="D309" i="6"/>
  <c r="E309" i="6" s="1"/>
  <c r="D5" i="3"/>
  <c r="E5" i="3" s="1"/>
  <c r="C357" i="6"/>
  <c r="C142" i="3"/>
  <c r="D142" i="3" s="1"/>
  <c r="C184" i="3"/>
  <c r="D216" i="6"/>
  <c r="E216" i="6"/>
  <c r="B310" i="6"/>
  <c r="C310" i="6"/>
  <c r="D310" i="6" s="1"/>
  <c r="B318" i="6"/>
  <c r="F365" i="6"/>
  <c r="J365" i="6" s="1"/>
  <c r="D192" i="3"/>
  <c r="E192" i="3" s="1"/>
  <c r="E360" i="6"/>
  <c r="D146" i="3"/>
  <c r="D299" i="6"/>
  <c r="E299" i="6" s="1"/>
  <c r="D8" i="3"/>
  <c r="C22" i="3"/>
  <c r="D22" i="3" s="1"/>
  <c r="E22" i="3" s="1"/>
  <c r="F22" i="3" s="1"/>
  <c r="J22" i="3" s="1"/>
  <c r="E90" i="3"/>
  <c r="E137" i="3"/>
  <c r="D28" i="3"/>
  <c r="E28" i="3" s="1"/>
  <c r="F28" i="3" s="1"/>
  <c r="G188" i="3"/>
  <c r="L188" i="3" s="1"/>
  <c r="K188" i="3" s="1"/>
  <c r="E409" i="3"/>
  <c r="F409" i="3" s="1"/>
  <c r="E335" i="3"/>
  <c r="F335" i="3" s="1"/>
  <c r="H335" i="3" s="1"/>
  <c r="E65" i="6"/>
  <c r="D124" i="6"/>
  <c r="C244" i="6"/>
  <c r="D412" i="6"/>
  <c r="E412" i="6" s="1"/>
  <c r="D425" i="6"/>
  <c r="D495" i="6"/>
  <c r="E495" i="6" s="1"/>
  <c r="B64" i="6"/>
  <c r="C148" i="3"/>
  <c r="D148" i="3" s="1"/>
  <c r="D52" i="6"/>
  <c r="C52" i="6"/>
  <c r="C98" i="6"/>
  <c r="C226" i="6"/>
  <c r="D226" i="6" s="1"/>
  <c r="B276" i="6"/>
  <c r="C276" i="6" s="1"/>
  <c r="C355" i="6"/>
  <c r="D355" i="6" s="1"/>
  <c r="C367" i="6"/>
  <c r="D367" i="6" s="1"/>
  <c r="E205" i="3"/>
  <c r="F205" i="3" s="1"/>
  <c r="E296" i="6"/>
  <c r="F376" i="6"/>
  <c r="J376" i="6" s="1"/>
  <c r="D304" i="3"/>
  <c r="E304" i="3" s="1"/>
  <c r="B60" i="6"/>
  <c r="C60" i="6" s="1"/>
  <c r="B194" i="6"/>
  <c r="C194" i="6" s="1"/>
  <c r="B369" i="6"/>
  <c r="C369" i="6" s="1"/>
  <c r="B458" i="6"/>
  <c r="C458" i="6" s="1"/>
  <c r="D458" i="6" s="1"/>
  <c r="B214" i="6"/>
  <c r="B77" i="6"/>
  <c r="C77" i="6"/>
  <c r="B133" i="6"/>
  <c r="C133" i="6" s="1"/>
  <c r="B377" i="6"/>
  <c r="B146" i="6"/>
  <c r="B446" i="6"/>
  <c r="B454" i="6"/>
  <c r="C454" i="6" s="1"/>
  <c r="B481" i="6"/>
  <c r="C481" i="6" s="1"/>
  <c r="B492" i="6"/>
  <c r="B190" i="6"/>
  <c r="C190" i="6" s="1"/>
  <c r="B398" i="6"/>
  <c r="C434" i="6"/>
  <c r="D434" i="6" s="1"/>
  <c r="E138" i="3"/>
  <c r="C75" i="3"/>
  <c r="D154" i="3"/>
  <c r="E260" i="3"/>
  <c r="D233" i="3"/>
  <c r="E233" i="3" s="1"/>
  <c r="D244" i="3"/>
  <c r="E244" i="3" s="1"/>
  <c r="D308" i="3"/>
  <c r="E308" i="3" s="1"/>
  <c r="E373" i="3"/>
  <c r="F373" i="3" s="1"/>
  <c r="J373" i="3" s="1"/>
  <c r="E459" i="3"/>
  <c r="D341" i="3"/>
  <c r="E491" i="3"/>
  <c r="F491" i="3" s="1"/>
  <c r="J491" i="3" s="1"/>
  <c r="E76" i="6"/>
  <c r="F76" i="6" s="1"/>
  <c r="J76" i="6" s="1"/>
  <c r="E231" i="6"/>
  <c r="C290" i="6"/>
  <c r="C264" i="6"/>
  <c r="D332" i="6"/>
  <c r="B323" i="6"/>
  <c r="C323" i="6" s="1"/>
  <c r="C483" i="6"/>
  <c r="B118" i="6"/>
  <c r="C118" i="6"/>
  <c r="C180" i="3"/>
  <c r="B122" i="6"/>
  <c r="C122" i="6" s="1"/>
  <c r="D122" i="6" s="1"/>
  <c r="B186" i="6"/>
  <c r="B200" i="6"/>
  <c r="B438" i="6"/>
  <c r="C438" i="6" s="1"/>
  <c r="C425" i="3"/>
  <c r="B450" i="6"/>
  <c r="C450" i="6" s="1"/>
  <c r="B162" i="6"/>
  <c r="C182" i="6"/>
  <c r="C297" i="6"/>
  <c r="D297" i="6" s="1"/>
  <c r="D410" i="6"/>
  <c r="D472" i="6"/>
  <c r="E472" i="6" s="1"/>
  <c r="B349" i="6"/>
  <c r="C349" i="6"/>
  <c r="B464" i="6"/>
  <c r="C464" i="6" s="1"/>
  <c r="B176" i="6"/>
  <c r="D402" i="6"/>
  <c r="E402" i="6" s="1"/>
  <c r="F402" i="6" s="1"/>
  <c r="D500" i="6"/>
  <c r="D104" i="3"/>
  <c r="B337" i="6"/>
  <c r="B373" i="6"/>
  <c r="C373" i="6"/>
  <c r="B460" i="6"/>
  <c r="C460" i="6" s="1"/>
  <c r="B476" i="6"/>
  <c r="B493" i="6"/>
  <c r="D60" i="3"/>
  <c r="D121" i="3"/>
  <c r="E126" i="3"/>
  <c r="E114" i="3"/>
  <c r="D75" i="3"/>
  <c r="D133" i="3"/>
  <c r="E232" i="3"/>
  <c r="E97" i="3"/>
  <c r="F97" i="3" s="1"/>
  <c r="J97" i="3" s="1"/>
  <c r="D226" i="3"/>
  <c r="E226" i="3" s="1"/>
  <c r="D299" i="3"/>
  <c r="D176" i="3"/>
  <c r="D376" i="3"/>
  <c r="E441" i="3"/>
  <c r="F441" i="3" s="1"/>
  <c r="I441" i="3" s="1"/>
  <c r="E478" i="3"/>
  <c r="F478" i="3" s="1"/>
  <c r="I478" i="3" s="1"/>
  <c r="E285" i="3"/>
  <c r="U467" i="3"/>
  <c r="P467" i="3" s="1"/>
  <c r="F307" i="3"/>
  <c r="J307" i="3" s="1"/>
  <c r="E483" i="3"/>
  <c r="E451" i="3"/>
  <c r="F454" i="3"/>
  <c r="J454" i="3" s="1"/>
  <c r="E31" i="6"/>
  <c r="C35" i="6"/>
  <c r="D35" i="6" s="1"/>
  <c r="B46" i="6"/>
  <c r="C46" i="6" s="1"/>
  <c r="D69" i="6"/>
  <c r="E69" i="6" s="1"/>
  <c r="F69" i="6" s="1"/>
  <c r="C90" i="6"/>
  <c r="D90" i="6" s="1"/>
  <c r="E90" i="6" s="1"/>
  <c r="C79" i="6"/>
  <c r="D79" i="6" s="1"/>
  <c r="F328" i="6"/>
  <c r="G328" i="6" s="1"/>
  <c r="L328" i="6" s="1"/>
  <c r="E344" i="6"/>
  <c r="C383" i="6"/>
  <c r="D383" i="6" s="1"/>
  <c r="C405" i="6"/>
  <c r="D394" i="6"/>
  <c r="E394" i="6" s="1"/>
  <c r="D474" i="6"/>
  <c r="E474" i="6" s="1"/>
  <c r="D413" i="6"/>
  <c r="E413" i="6" s="1"/>
  <c r="C456" i="6"/>
  <c r="D308" i="6"/>
  <c r="E308" i="6" s="1"/>
  <c r="F308" i="6" s="1"/>
  <c r="C331" i="6"/>
  <c r="D331" i="6" s="1"/>
  <c r="D356" i="6"/>
  <c r="E356" i="6" s="1"/>
  <c r="C498" i="6"/>
  <c r="D498" i="6" s="1"/>
  <c r="E498" i="6" s="1"/>
  <c r="D316" i="6"/>
  <c r="D388" i="6"/>
  <c r="E388" i="6" s="1"/>
  <c r="F388" i="6" s="1"/>
  <c r="C499" i="6"/>
  <c r="D499" i="6" s="1"/>
  <c r="D491" i="6"/>
  <c r="E491" i="6" s="1"/>
  <c r="C489" i="6"/>
  <c r="B121" i="6"/>
  <c r="C121" i="6" s="1"/>
  <c r="C208" i="6"/>
  <c r="D208" i="6" s="1"/>
  <c r="B14" i="6"/>
  <c r="C81" i="6"/>
  <c r="B168" i="6"/>
  <c r="B280" i="6"/>
  <c r="D265" i="6"/>
  <c r="E265" i="6" s="1"/>
  <c r="B6" i="6"/>
  <c r="C6" i="6" s="1"/>
  <c r="B24" i="6"/>
  <c r="C24" i="6" s="1"/>
  <c r="C134" i="3"/>
  <c r="B353" i="6"/>
  <c r="C353" i="6"/>
  <c r="C369" i="3"/>
  <c r="D369" i="3" s="1"/>
  <c r="B414" i="6"/>
  <c r="C414" i="6" s="1"/>
  <c r="D414" i="6" s="1"/>
  <c r="C172" i="6"/>
  <c r="B418" i="6"/>
  <c r="D471" i="3"/>
  <c r="E471" i="3" s="1"/>
  <c r="C488" i="6"/>
  <c r="B488" i="6"/>
  <c r="B138" i="6"/>
  <c r="C138" i="6" s="1"/>
  <c r="D138" i="6" s="1"/>
  <c r="C150" i="6"/>
  <c r="B150" i="6"/>
  <c r="C267" i="3"/>
  <c r="D496" i="6"/>
  <c r="E496" i="6" s="1"/>
  <c r="B324" i="6"/>
  <c r="D13" i="3"/>
  <c r="E13" i="3" s="1"/>
  <c r="E85" i="3"/>
  <c r="E96" i="3"/>
  <c r="F96" i="3" s="1"/>
  <c r="J96" i="3" s="1"/>
  <c r="G96" i="3"/>
  <c r="L96" i="3" s="1"/>
  <c r="K96" i="3" s="1"/>
  <c r="E121" i="3"/>
  <c r="E146" i="3"/>
  <c r="D170" i="3"/>
  <c r="E170" i="3" s="1"/>
  <c r="F175" i="3"/>
  <c r="J175" i="3" s="1"/>
  <c r="E199" i="3"/>
  <c r="D182" i="3"/>
  <c r="D210" i="3"/>
  <c r="E210" i="3" s="1"/>
  <c r="D178" i="3"/>
  <c r="E178" i="3" s="1"/>
  <c r="F233" i="3"/>
  <c r="J233" i="3" s="1"/>
  <c r="C287" i="3"/>
  <c r="D287" i="3" s="1"/>
  <c r="E287" i="3" s="1"/>
  <c r="D324" i="3"/>
  <c r="E324" i="3" s="1"/>
  <c r="F324" i="3" s="1"/>
  <c r="J324" i="3" s="1"/>
  <c r="C325" i="3"/>
  <c r="D325" i="3" s="1"/>
  <c r="C328" i="3"/>
  <c r="D328" i="3" s="1"/>
  <c r="F363" i="3"/>
  <c r="D412" i="3"/>
  <c r="E412" i="3" s="1"/>
  <c r="F412" i="3" s="1"/>
  <c r="J412" i="3" s="1"/>
  <c r="D474" i="3"/>
  <c r="E474" i="3" s="1"/>
  <c r="F423" i="3"/>
  <c r="G475" i="3"/>
  <c r="L475" i="3" s="1"/>
  <c r="K475" i="3" s="1"/>
  <c r="C38" i="6"/>
  <c r="D38" i="6" s="1"/>
  <c r="C57" i="6"/>
  <c r="D57" i="6" s="1"/>
  <c r="C48" i="6"/>
  <c r="E105" i="6"/>
  <c r="F105" i="6" s="1"/>
  <c r="U105" i="6" s="1"/>
  <c r="C111" i="6"/>
  <c r="D111" i="6" s="1"/>
  <c r="D118" i="6"/>
  <c r="E118" i="6" s="1"/>
  <c r="C170" i="6"/>
  <c r="D170" i="6" s="1"/>
  <c r="C233" i="6"/>
  <c r="C257" i="6"/>
  <c r="F296" i="6"/>
  <c r="U296" i="6" s="1"/>
  <c r="E332" i="6"/>
  <c r="C334" i="6"/>
  <c r="D334" i="6" s="1"/>
  <c r="E334" i="6" s="1"/>
  <c r="D448" i="6"/>
  <c r="E448" i="6" s="1"/>
  <c r="F448" i="6" s="1"/>
  <c r="J448" i="6" s="1"/>
  <c r="D456" i="6"/>
  <c r="E456" i="6" s="1"/>
  <c r="D382" i="6"/>
  <c r="E382" i="6" s="1"/>
  <c r="E457" i="6"/>
  <c r="C478" i="6"/>
  <c r="D489" i="6"/>
  <c r="D487" i="6"/>
  <c r="C491" i="6"/>
  <c r="D426" i="6"/>
  <c r="C130" i="3"/>
  <c r="D130" i="3" s="1"/>
  <c r="C250" i="3"/>
  <c r="B114" i="6"/>
  <c r="C114" i="6" s="1"/>
  <c r="B142" i="6"/>
  <c r="C142" i="6" s="1"/>
  <c r="B281" i="6"/>
  <c r="B361" i="6"/>
  <c r="C361" i="6" s="1"/>
  <c r="B134" i="6"/>
  <c r="C134" i="6" s="1"/>
  <c r="D442" i="6"/>
  <c r="E442" i="6" s="1"/>
  <c r="C480" i="6"/>
  <c r="D484" i="6"/>
  <c r="C479" i="3"/>
  <c r="D479" i="3" s="1"/>
  <c r="B141" i="6"/>
  <c r="C141" i="6" s="1"/>
  <c r="D447" i="3"/>
  <c r="D455" i="3"/>
  <c r="E455" i="3" s="1"/>
  <c r="B93" i="6"/>
  <c r="C93" i="6" s="1"/>
  <c r="B113" i="6"/>
  <c r="B267" i="6"/>
  <c r="C267" i="6" s="1"/>
  <c r="B304" i="6"/>
  <c r="B329" i="6"/>
  <c r="B473" i="6"/>
  <c r="C473" i="6" s="1"/>
  <c r="B154" i="6"/>
  <c r="B289" i="6"/>
  <c r="C289" i="6" s="1"/>
  <c r="B312" i="6"/>
  <c r="B406" i="6"/>
  <c r="K76" i="6"/>
  <c r="D116" i="6"/>
  <c r="J284" i="6"/>
  <c r="K284" i="6"/>
  <c r="D279" i="6"/>
  <c r="D343" i="6"/>
  <c r="K404" i="6"/>
  <c r="J404" i="6"/>
  <c r="F110" i="6"/>
  <c r="U110" i="6" s="1"/>
  <c r="J380" i="6"/>
  <c r="K380" i="6"/>
  <c r="G380" i="6"/>
  <c r="L380" i="6" s="1"/>
  <c r="D136" i="6"/>
  <c r="E429" i="6"/>
  <c r="F429" i="6" s="1"/>
  <c r="D275" i="6"/>
  <c r="E471" i="6"/>
  <c r="E499" i="6"/>
  <c r="F499" i="6" s="1"/>
  <c r="D22" i="6"/>
  <c r="E72" i="6"/>
  <c r="F72" i="6" s="1"/>
  <c r="E88" i="6"/>
  <c r="F88" i="6" s="1"/>
  <c r="F16" i="6"/>
  <c r="D21" i="6"/>
  <c r="D49" i="6"/>
  <c r="E49" i="6" s="1"/>
  <c r="E97" i="6"/>
  <c r="D62" i="6"/>
  <c r="E62" i="6" s="1"/>
  <c r="D58" i="6"/>
  <c r="E58" i="6"/>
  <c r="G404" i="6"/>
  <c r="L404" i="6" s="1"/>
  <c r="C59" i="6"/>
  <c r="D59" i="6" s="1"/>
  <c r="F65" i="6"/>
  <c r="I65" i="6" s="1"/>
  <c r="C100" i="6"/>
  <c r="D100" i="6" s="1"/>
  <c r="C54" i="6"/>
  <c r="D98" i="6"/>
  <c r="E98" i="6" s="1"/>
  <c r="D148" i="6"/>
  <c r="E148" i="6" s="1"/>
  <c r="D192" i="6"/>
  <c r="C227" i="6"/>
  <c r="D227" i="6" s="1"/>
  <c r="C183" i="6"/>
  <c r="C211" i="6"/>
  <c r="D222" i="6"/>
  <c r="E222" i="6" s="1"/>
  <c r="C156" i="6"/>
  <c r="D156" i="6" s="1"/>
  <c r="J296" i="6"/>
  <c r="K296" i="6"/>
  <c r="K328" i="6"/>
  <c r="K376" i="6"/>
  <c r="I296" i="6"/>
  <c r="I328" i="6"/>
  <c r="K365" i="6"/>
  <c r="I376" i="6"/>
  <c r="D401" i="6"/>
  <c r="E401" i="6" s="1"/>
  <c r="C403" i="6"/>
  <c r="C407" i="6"/>
  <c r="D407" i="6" s="1"/>
  <c r="D7" i="6"/>
  <c r="C55" i="6"/>
  <c r="D46" i="6"/>
  <c r="E46" i="6" s="1"/>
  <c r="D26" i="6"/>
  <c r="E26" i="6" s="1"/>
  <c r="J117" i="6"/>
  <c r="K117" i="6"/>
  <c r="C161" i="6"/>
  <c r="C193" i="6"/>
  <c r="D193" i="6" s="1"/>
  <c r="C191" i="6"/>
  <c r="C266" i="6"/>
  <c r="D99" i="6"/>
  <c r="E259" i="6"/>
  <c r="E340" i="6"/>
  <c r="F340" i="6" s="1"/>
  <c r="E247" i="6"/>
  <c r="C327" i="6"/>
  <c r="C384" i="6"/>
  <c r="C397" i="6"/>
  <c r="D397" i="6" s="1"/>
  <c r="D424" i="6"/>
  <c r="F291" i="6"/>
  <c r="I291" i="6" s="1"/>
  <c r="C307" i="6"/>
  <c r="D449" i="6"/>
  <c r="E449" i="6" s="1"/>
  <c r="E239" i="6"/>
  <c r="F239" i="6" s="1"/>
  <c r="G239" i="6" s="1"/>
  <c r="L239" i="6" s="1"/>
  <c r="C283" i="6"/>
  <c r="D283" i="6" s="1"/>
  <c r="C315" i="6"/>
  <c r="D315" i="6" s="1"/>
  <c r="C347" i="6"/>
  <c r="D347" i="6" s="1"/>
  <c r="C379" i="6"/>
  <c r="D379" i="6" s="1"/>
  <c r="C399" i="6"/>
  <c r="D399" i="6" s="1"/>
  <c r="D403" i="6"/>
  <c r="C419" i="6"/>
  <c r="D419" i="6" s="1"/>
  <c r="C423" i="6"/>
  <c r="D423" i="6" s="1"/>
  <c r="C435" i="6"/>
  <c r="C439" i="6"/>
  <c r="C443" i="6"/>
  <c r="C303" i="6"/>
  <c r="D303" i="6" s="1"/>
  <c r="D445" i="6"/>
  <c r="D462" i="6"/>
  <c r="E462" i="6" s="1"/>
  <c r="E279" i="6"/>
  <c r="F452" i="6"/>
  <c r="G452" i="6" s="1"/>
  <c r="L452" i="6" s="1"/>
  <c r="C3" i="6"/>
  <c r="D36" i="6"/>
  <c r="E36" i="6"/>
  <c r="E20" i="6"/>
  <c r="D27" i="6"/>
  <c r="C51" i="6"/>
  <c r="D8" i="6"/>
  <c r="E8" i="6" s="1"/>
  <c r="D29" i="6"/>
  <c r="D42" i="6"/>
  <c r="C63" i="6"/>
  <c r="D37" i="6"/>
  <c r="D45" i="6"/>
  <c r="E45" i="6" s="1"/>
  <c r="E70" i="6"/>
  <c r="D74" i="6"/>
  <c r="E74" i="6" s="1"/>
  <c r="E78" i="6"/>
  <c r="D82" i="6"/>
  <c r="E86" i="6"/>
  <c r="E94" i="6"/>
  <c r="C108" i="6"/>
  <c r="C106" i="6"/>
  <c r="D106" i="6" s="1"/>
  <c r="C67" i="6"/>
  <c r="E68" i="6"/>
  <c r="D71" i="6"/>
  <c r="C157" i="6"/>
  <c r="D132" i="6"/>
  <c r="E132" i="6" s="1"/>
  <c r="C152" i="6"/>
  <c r="D152" i="6" s="1"/>
  <c r="D75" i="6"/>
  <c r="E75" i="6" s="1"/>
  <c r="E91" i="6"/>
  <c r="H117" i="6"/>
  <c r="G117" i="6"/>
  <c r="L117" i="6" s="1"/>
  <c r="E124" i="6"/>
  <c r="E151" i="6"/>
  <c r="F151" i="6" s="1"/>
  <c r="G151" i="6" s="1"/>
  <c r="L151" i="6" s="1"/>
  <c r="C185" i="6"/>
  <c r="C197" i="6"/>
  <c r="C201" i="6"/>
  <c r="C205" i="6"/>
  <c r="C209" i="6"/>
  <c r="F222" i="6"/>
  <c r="C120" i="6"/>
  <c r="C167" i="6"/>
  <c r="C171" i="6"/>
  <c r="D174" i="6"/>
  <c r="C175" i="6"/>
  <c r="D178" i="6"/>
  <c r="C179" i="6"/>
  <c r="D183" i="6"/>
  <c r="C187" i="6"/>
  <c r="C199" i="6"/>
  <c r="D202" i="6"/>
  <c r="C203" i="6"/>
  <c r="D206" i="6"/>
  <c r="C207" i="6"/>
  <c r="D211" i="6"/>
  <c r="C215" i="6"/>
  <c r="C9" i="6"/>
  <c r="C230" i="6"/>
  <c r="D233" i="6"/>
  <c r="C234" i="6"/>
  <c r="C238" i="6"/>
  <c r="D241" i="6"/>
  <c r="C242" i="6"/>
  <c r="D245" i="6"/>
  <c r="C246" i="6"/>
  <c r="D249" i="6"/>
  <c r="C250" i="6"/>
  <c r="C254" i="6"/>
  <c r="D257" i="6"/>
  <c r="C258" i="6"/>
  <c r="D261" i="6"/>
  <c r="C262" i="6"/>
  <c r="F332" i="6"/>
  <c r="E243" i="6"/>
  <c r="E282" i="6"/>
  <c r="E314" i="6"/>
  <c r="F314" i="6" s="1"/>
  <c r="E352" i="6"/>
  <c r="E378" i="6"/>
  <c r="F378" i="6" s="1"/>
  <c r="D30" i="6"/>
  <c r="E251" i="6"/>
  <c r="D252" i="6"/>
  <c r="F270" i="6"/>
  <c r="D290" i="6"/>
  <c r="D298" i="6"/>
  <c r="E298" i="6" s="1"/>
  <c r="D306" i="6"/>
  <c r="D322" i="6"/>
  <c r="D330" i="6"/>
  <c r="D346" i="6"/>
  <c r="E346" i="6" s="1"/>
  <c r="F350" i="6"/>
  <c r="I350" i="6" s="1"/>
  <c r="H365" i="6"/>
  <c r="G365" i="6"/>
  <c r="L365" i="6" s="1"/>
  <c r="D370" i="6"/>
  <c r="E395" i="6"/>
  <c r="D311" i="6"/>
  <c r="D375" i="6"/>
  <c r="E375" i="6" s="1"/>
  <c r="C396" i="6"/>
  <c r="D396" i="6" s="1"/>
  <c r="C409" i="6"/>
  <c r="D420" i="6"/>
  <c r="D319" i="6"/>
  <c r="C335" i="6"/>
  <c r="D386" i="6"/>
  <c r="E255" i="6"/>
  <c r="H284" i="6"/>
  <c r="D339" i="6"/>
  <c r="E339" i="6" s="1"/>
  <c r="C371" i="6"/>
  <c r="H380" i="6"/>
  <c r="C466" i="6"/>
  <c r="C415" i="6"/>
  <c r="D439" i="6"/>
  <c r="E439" i="6" s="1"/>
  <c r="E445" i="6"/>
  <c r="C455" i="6"/>
  <c r="C248" i="6"/>
  <c r="E271" i="6"/>
  <c r="D287" i="6"/>
  <c r="E287" i="6" s="1"/>
  <c r="D390" i="6"/>
  <c r="D469" i="6"/>
  <c r="E477" i="6"/>
  <c r="F477" i="6" s="1"/>
  <c r="E485" i="6"/>
  <c r="D417" i="6"/>
  <c r="D393" i="6"/>
  <c r="E7" i="6"/>
  <c r="F7" i="6" s="1"/>
  <c r="C149" i="6"/>
  <c r="D160" i="6"/>
  <c r="E160" i="6" s="1"/>
  <c r="C160" i="6"/>
  <c r="C169" i="6"/>
  <c r="C173" i="6"/>
  <c r="D173" i="6" s="1"/>
  <c r="C177" i="6"/>
  <c r="C181" i="6"/>
  <c r="C213" i="6"/>
  <c r="D213" i="6" s="1"/>
  <c r="C195" i="6"/>
  <c r="C219" i="6"/>
  <c r="C223" i="6"/>
  <c r="D223" i="6" s="1"/>
  <c r="E223" i="6" s="1"/>
  <c r="H350" i="6"/>
  <c r="U376" i="6"/>
  <c r="E468" i="6"/>
  <c r="E444" i="6"/>
  <c r="C427" i="6"/>
  <c r="C447" i="6"/>
  <c r="H296" i="6"/>
  <c r="G296" i="6"/>
  <c r="L296" i="6" s="1"/>
  <c r="I404" i="6"/>
  <c r="E428" i="6"/>
  <c r="I448" i="6"/>
  <c r="F432" i="6"/>
  <c r="G432" i="6" s="1"/>
  <c r="L432" i="6" s="1"/>
  <c r="E433" i="6"/>
  <c r="C463" i="6"/>
  <c r="F31" i="6"/>
  <c r="C13" i="6"/>
  <c r="D17" i="6"/>
  <c r="D50" i="6"/>
  <c r="E50" i="6" s="1"/>
  <c r="E57" i="6"/>
  <c r="E22" i="6"/>
  <c r="F22" i="6" s="1"/>
  <c r="C96" i="6"/>
  <c r="I117" i="6"/>
  <c r="C83" i="6"/>
  <c r="D83" i="6" s="1"/>
  <c r="E83" i="6" s="1"/>
  <c r="C140" i="6"/>
  <c r="D169" i="6"/>
  <c r="E204" i="6"/>
  <c r="C217" i="6"/>
  <c r="C221" i="6"/>
  <c r="C225" i="6"/>
  <c r="D225" i="6" s="1"/>
  <c r="D107" i="6"/>
  <c r="C144" i="6"/>
  <c r="D391" i="6"/>
  <c r="C268" i="6"/>
  <c r="G350" i="6"/>
  <c r="L350" i="6" s="1"/>
  <c r="C392" i="6"/>
  <c r="D459" i="6"/>
  <c r="H328" i="6"/>
  <c r="C351" i="6"/>
  <c r="D351" i="6" s="1"/>
  <c r="H291" i="6"/>
  <c r="D11" i="6"/>
  <c r="C15" i="6"/>
  <c r="C19" i="6"/>
  <c r="C23" i="6"/>
  <c r="D5" i="6"/>
  <c r="E5" i="6" s="1"/>
  <c r="C18" i="6"/>
  <c r="E35" i="6"/>
  <c r="D39" i="6"/>
  <c r="C43" i="6"/>
  <c r="D25" i="6"/>
  <c r="C32" i="6"/>
  <c r="D32" i="6" s="1"/>
  <c r="C40" i="6"/>
  <c r="C44" i="6"/>
  <c r="E33" i="6"/>
  <c r="E37" i="6"/>
  <c r="E41" i="6"/>
  <c r="E73" i="6"/>
  <c r="E89" i="6"/>
  <c r="C104" i="6"/>
  <c r="F78" i="6"/>
  <c r="C95" i="6"/>
  <c r="C102" i="6"/>
  <c r="E119" i="6"/>
  <c r="E135" i="6"/>
  <c r="E84" i="6"/>
  <c r="F97" i="6"/>
  <c r="U97" i="6" s="1"/>
  <c r="E101" i="6"/>
  <c r="D109" i="6"/>
  <c r="E109" i="6" s="1"/>
  <c r="H110" i="6"/>
  <c r="D115" i="6"/>
  <c r="D123" i="6"/>
  <c r="D131" i="6"/>
  <c r="D139" i="6"/>
  <c r="E139" i="6" s="1"/>
  <c r="F139" i="6" s="1"/>
  <c r="D147" i="6"/>
  <c r="C153" i="6"/>
  <c r="D66" i="6"/>
  <c r="E163" i="6"/>
  <c r="D103" i="6"/>
  <c r="E103" i="6" s="1"/>
  <c r="U117" i="6"/>
  <c r="E155" i="6"/>
  <c r="C189" i="6"/>
  <c r="D212" i="6"/>
  <c r="D80" i="6"/>
  <c r="D191" i="6"/>
  <c r="F143" i="6"/>
  <c r="D164" i="6"/>
  <c r="E164" i="6" s="1"/>
  <c r="D266" i="6"/>
  <c r="D228" i="6"/>
  <c r="C260" i="6"/>
  <c r="D260" i="6" s="1"/>
  <c r="E278" i="6"/>
  <c r="I284" i="6"/>
  <c r="E310" i="6"/>
  <c r="E326" i="6"/>
  <c r="E342" i="6"/>
  <c r="F342" i="6" s="1"/>
  <c r="U342" i="6" s="1"/>
  <c r="E358" i="6"/>
  <c r="E364" i="6"/>
  <c r="F364" i="6" s="1"/>
  <c r="I380" i="6"/>
  <c r="D236" i="6"/>
  <c r="E297" i="6"/>
  <c r="F297" i="6" s="1"/>
  <c r="U297" i="6" s="1"/>
  <c r="E305" i="6"/>
  <c r="E313" i="6"/>
  <c r="G314" i="6"/>
  <c r="L314" i="6" s="1"/>
  <c r="E321" i="6"/>
  <c r="F127" i="6"/>
  <c r="D232" i="6"/>
  <c r="D264" i="6"/>
  <c r="G284" i="6"/>
  <c r="L284" i="6" s="1"/>
  <c r="D327" i="6"/>
  <c r="E385" i="6"/>
  <c r="E393" i="6"/>
  <c r="D400" i="6"/>
  <c r="E400" i="6" s="1"/>
  <c r="C421" i="6"/>
  <c r="H448" i="6"/>
  <c r="D467" i="6"/>
  <c r="U198" i="6"/>
  <c r="E263" i="6"/>
  <c r="F263" i="6" s="1"/>
  <c r="G376" i="6"/>
  <c r="L376" i="6" s="1"/>
  <c r="D490" i="6"/>
  <c r="E497" i="6"/>
  <c r="U284" i="6"/>
  <c r="U380" i="6"/>
  <c r="E408" i="6"/>
  <c r="E416" i="6"/>
  <c r="F416" i="6" s="1"/>
  <c r="D256" i="6"/>
  <c r="U365" i="6"/>
  <c r="C411" i="6"/>
  <c r="E417" i="6"/>
  <c r="C431" i="6"/>
  <c r="E437" i="6"/>
  <c r="C451" i="6"/>
  <c r="D482" i="6"/>
  <c r="D494" i="6"/>
  <c r="E165" i="6"/>
  <c r="D240" i="6"/>
  <c r="U404" i="6"/>
  <c r="E436" i="6"/>
  <c r="E440" i="6"/>
  <c r="U448" i="6"/>
  <c r="E486" i="6"/>
  <c r="F486" i="6" s="1"/>
  <c r="E487" i="6"/>
  <c r="D389" i="6"/>
  <c r="E475" i="6"/>
  <c r="F475" i="6" s="1"/>
  <c r="E15" i="3"/>
  <c r="D58" i="3"/>
  <c r="C59" i="3"/>
  <c r="D59" i="3" s="1"/>
  <c r="E70" i="3"/>
  <c r="D132" i="3"/>
  <c r="F114" i="3"/>
  <c r="J114" i="3" s="1"/>
  <c r="D117" i="3"/>
  <c r="G363" i="3"/>
  <c r="L363" i="3" s="1"/>
  <c r="E95" i="3"/>
  <c r="F138" i="3"/>
  <c r="J138" i="3" s="1"/>
  <c r="E129" i="3"/>
  <c r="F129" i="3" s="1"/>
  <c r="J129" i="3" s="1"/>
  <c r="E136" i="3"/>
  <c r="E154" i="3"/>
  <c r="E81" i="3"/>
  <c r="F81" i="3" s="1"/>
  <c r="C112" i="3"/>
  <c r="D112" i="3" s="1"/>
  <c r="E122" i="3"/>
  <c r="D139" i="3"/>
  <c r="E208" i="3"/>
  <c r="M188" i="3"/>
  <c r="F172" i="3"/>
  <c r="J172" i="3" s="1"/>
  <c r="E187" i="3"/>
  <c r="C220" i="3"/>
  <c r="C219" i="3"/>
  <c r="C273" i="3"/>
  <c r="D273" i="3" s="1"/>
  <c r="D294" i="3"/>
  <c r="D264" i="3"/>
  <c r="E299" i="3"/>
  <c r="E176" i="3"/>
  <c r="D272" i="3"/>
  <c r="G307" i="3"/>
  <c r="L307" i="3" s="1"/>
  <c r="C346" i="3"/>
  <c r="C382" i="3"/>
  <c r="D382" i="3" s="1"/>
  <c r="C269" i="3"/>
  <c r="D269" i="3"/>
  <c r="D329" i="3"/>
  <c r="E329" i="3" s="1"/>
  <c r="F329" i="3" s="1"/>
  <c r="J329" i="3" s="1"/>
  <c r="F320" i="3"/>
  <c r="J320" i="3" s="1"/>
  <c r="D306" i="3"/>
  <c r="D74" i="3"/>
  <c r="E74" i="3" s="1"/>
  <c r="E194" i="3"/>
  <c r="F194" i="3" s="1"/>
  <c r="E183" i="3"/>
  <c r="C203" i="3"/>
  <c r="E259" i="3"/>
  <c r="D279" i="3"/>
  <c r="E279" i="3" s="1"/>
  <c r="D222" i="3"/>
  <c r="E222" i="3" s="1"/>
  <c r="C239" i="3"/>
  <c r="D239" i="3"/>
  <c r="D257" i="3"/>
  <c r="E257" i="3" s="1"/>
  <c r="F399" i="3"/>
  <c r="J399" i="3" s="1"/>
  <c r="E357" i="3"/>
  <c r="F357" i="3" s="1"/>
  <c r="M475" i="3"/>
  <c r="D44" i="3"/>
  <c r="D25" i="3"/>
  <c r="E25" i="3" s="1"/>
  <c r="C43" i="3"/>
  <c r="D43" i="3" s="1"/>
  <c r="F56" i="3"/>
  <c r="C10" i="3"/>
  <c r="D10" i="3" s="1"/>
  <c r="C20" i="3"/>
  <c r="D20" i="3" s="1"/>
  <c r="E66" i="3"/>
  <c r="D40" i="3"/>
  <c r="C109" i="3"/>
  <c r="C119" i="3"/>
  <c r="F65" i="3"/>
  <c r="U65" i="3" s="1"/>
  <c r="P65" i="3" s="1"/>
  <c r="E100" i="3"/>
  <c r="F100" i="3" s="1"/>
  <c r="J100" i="3" s="1"/>
  <c r="C107" i="3"/>
  <c r="D143" i="3"/>
  <c r="E143" i="3" s="1"/>
  <c r="C102" i="3"/>
  <c r="D102" i="3" s="1"/>
  <c r="E113" i="3"/>
  <c r="F113" i="3" s="1"/>
  <c r="J113" i="3" s="1"/>
  <c r="C18" i="3"/>
  <c r="D173" i="3"/>
  <c r="D62" i="3"/>
  <c r="E62" i="3" s="1"/>
  <c r="C72" i="3"/>
  <c r="C166" i="3"/>
  <c r="U205" i="3"/>
  <c r="P205" i="3" s="1"/>
  <c r="D209" i="3"/>
  <c r="D200" i="3"/>
  <c r="E200" i="3" s="1"/>
  <c r="F200" i="3" s="1"/>
  <c r="J200" i="3" s="1"/>
  <c r="E221" i="3"/>
  <c r="F221" i="3" s="1"/>
  <c r="J221" i="3" s="1"/>
  <c r="E196" i="3"/>
  <c r="D216" i="3"/>
  <c r="E216" i="3" s="1"/>
  <c r="E291" i="3"/>
  <c r="F291" i="3" s="1"/>
  <c r="J291" i="3" s="1"/>
  <c r="D318" i="3"/>
  <c r="E318" i="3" s="1"/>
  <c r="F323" i="3"/>
  <c r="I323" i="3" s="1"/>
  <c r="E224" i="3"/>
  <c r="F224" i="3" s="1"/>
  <c r="J224" i="3" s="1"/>
  <c r="C252" i="3"/>
  <c r="E288" i="3"/>
  <c r="E249" i="3"/>
  <c r="E4" i="3"/>
  <c r="C37" i="3"/>
  <c r="D48" i="3"/>
  <c r="D47" i="3"/>
  <c r="E47" i="3" s="1"/>
  <c r="D98" i="3"/>
  <c r="C111" i="3"/>
  <c r="D111" i="3" s="1"/>
  <c r="C91" i="3"/>
  <c r="D91" i="3" s="1"/>
  <c r="G284" i="3"/>
  <c r="L284" i="3" s="1"/>
  <c r="D7" i="3"/>
  <c r="C16" i="3"/>
  <c r="D51" i="3"/>
  <c r="E51" i="3" s="1"/>
  <c r="F51" i="3" s="1"/>
  <c r="D52" i="3"/>
  <c r="E52" i="3" s="1"/>
  <c r="D38" i="3"/>
  <c r="E78" i="3"/>
  <c r="D140" i="3"/>
  <c r="C35" i="3"/>
  <c r="C135" i="3"/>
  <c r="D135" i="3" s="1"/>
  <c r="D33" i="3"/>
  <c r="C33" i="3"/>
  <c r="C127" i="3"/>
  <c r="D127" i="3" s="1"/>
  <c r="F141" i="3"/>
  <c r="E152" i="3"/>
  <c r="E163" i="3"/>
  <c r="F163" i="3" s="1"/>
  <c r="J163" i="3" s="1"/>
  <c r="F124" i="3"/>
  <c r="H124" i="3" s="1"/>
  <c r="D128" i="3"/>
  <c r="E128" i="3" s="1"/>
  <c r="C201" i="3"/>
  <c r="C193" i="3"/>
  <c r="D198" i="3"/>
  <c r="E225" i="3"/>
  <c r="F229" i="3"/>
  <c r="J229" i="3" s="1"/>
  <c r="E229" i="3"/>
  <c r="C169" i="3"/>
  <c r="C181" i="3"/>
  <c r="E186" i="3"/>
  <c r="D262" i="3"/>
  <c r="E262" i="3" s="1"/>
  <c r="C263" i="3"/>
  <c r="C266" i="3"/>
  <c r="D266" i="3" s="1"/>
  <c r="E266" i="3" s="1"/>
  <c r="D237" i="3"/>
  <c r="E237" i="3"/>
  <c r="C271" i="3"/>
  <c r="C274" i="3"/>
  <c r="D274" i="3" s="1"/>
  <c r="D351" i="3"/>
  <c r="C336" i="3"/>
  <c r="D336" i="3" s="1"/>
  <c r="D402" i="3"/>
  <c r="F385" i="3"/>
  <c r="J385" i="3" s="1"/>
  <c r="C14" i="3"/>
  <c r="E45" i="3"/>
  <c r="F45" i="3"/>
  <c r="J45" i="3" s="1"/>
  <c r="C93" i="3"/>
  <c r="D93" i="3" s="1"/>
  <c r="E54" i="3"/>
  <c r="D79" i="3"/>
  <c r="C94" i="3"/>
  <c r="D159" i="3"/>
  <c r="D168" i="3"/>
  <c r="E168" i="3" s="1"/>
  <c r="F199" i="3"/>
  <c r="H199" i="3" s="1"/>
  <c r="U64" i="3"/>
  <c r="P64" i="3" s="1"/>
  <c r="G64" i="3"/>
  <c r="L64" i="3" s="1"/>
  <c r="E148" i="3"/>
  <c r="F148" i="3" s="1"/>
  <c r="J148" i="3" s="1"/>
  <c r="U157" i="3"/>
  <c r="P157" i="3" s="1"/>
  <c r="D197" i="3"/>
  <c r="D295" i="3"/>
  <c r="E295" i="3" s="1"/>
  <c r="F295" i="3" s="1"/>
  <c r="I233" i="3"/>
  <c r="D302" i="3"/>
  <c r="D313" i="3"/>
  <c r="F171" i="3"/>
  <c r="J171" i="3" s="1"/>
  <c r="D343" i="3"/>
  <c r="C354" i="3"/>
  <c r="C358" i="3"/>
  <c r="D379" i="3"/>
  <c r="E361" i="3"/>
  <c r="D309" i="3"/>
  <c r="E309" i="3" s="1"/>
  <c r="C327" i="3"/>
  <c r="D327" i="3" s="1"/>
  <c r="C390" i="3"/>
  <c r="D417" i="3"/>
  <c r="C422" i="3"/>
  <c r="D365" i="3"/>
  <c r="E365" i="3" s="1"/>
  <c r="D443" i="3"/>
  <c r="I466" i="3"/>
  <c r="D356" i="3"/>
  <c r="C12" i="3"/>
  <c r="D19" i="3"/>
  <c r="E3" i="3"/>
  <c r="F3" i="3" s="1"/>
  <c r="J3" i="3" s="1"/>
  <c r="C39" i="3"/>
  <c r="C53" i="3"/>
  <c r="E30" i="3"/>
  <c r="D36" i="3"/>
  <c r="D61" i="3"/>
  <c r="E61" i="3" s="1"/>
  <c r="C61" i="3"/>
  <c r="D11" i="3"/>
  <c r="E11" i="3" s="1"/>
  <c r="E34" i="3"/>
  <c r="D77" i="3"/>
  <c r="F63" i="3"/>
  <c r="I63" i="3" s="1"/>
  <c r="D88" i="3"/>
  <c r="C101" i="3"/>
  <c r="D101" i="3" s="1"/>
  <c r="F126" i="3"/>
  <c r="I126" i="3" s="1"/>
  <c r="C69" i="3"/>
  <c r="D69" i="3" s="1"/>
  <c r="D24" i="3"/>
  <c r="D83" i="3"/>
  <c r="D50" i="3"/>
  <c r="E86" i="3"/>
  <c r="E153" i="3"/>
  <c r="F153" i="3" s="1"/>
  <c r="J153" i="3" s="1"/>
  <c r="D144" i="3"/>
  <c r="G158" i="3"/>
  <c r="L158" i="3" s="1"/>
  <c r="D155" i="3"/>
  <c r="D165" i="3"/>
  <c r="F191" i="3"/>
  <c r="H64" i="3"/>
  <c r="D76" i="3"/>
  <c r="D147" i="3"/>
  <c r="D151" i="3"/>
  <c r="E157" i="3"/>
  <c r="F157" i="3" s="1"/>
  <c r="J157" i="3" s="1"/>
  <c r="D190" i="3"/>
  <c r="E190" i="3" s="1"/>
  <c r="F206" i="3"/>
  <c r="J206" i="3" s="1"/>
  <c r="F238" i="3"/>
  <c r="J238" i="3" s="1"/>
  <c r="E174" i="3"/>
  <c r="F174" i="3" s="1"/>
  <c r="J174" i="3" s="1"/>
  <c r="C185" i="3"/>
  <c r="D211" i="3"/>
  <c r="E218" i="3"/>
  <c r="C227" i="3"/>
  <c r="D243" i="3"/>
  <c r="H205" i="3"/>
  <c r="E115" i="3"/>
  <c r="C204" i="3"/>
  <c r="C207" i="3"/>
  <c r="C223" i="3"/>
  <c r="D236" i="3"/>
  <c r="F42" i="3"/>
  <c r="F179" i="3"/>
  <c r="G206" i="3"/>
  <c r="L206" i="3" s="1"/>
  <c r="E212" i="3"/>
  <c r="F212" i="3" s="1"/>
  <c r="D215" i="3"/>
  <c r="E242" i="3"/>
  <c r="E275" i="3"/>
  <c r="D228" i="3"/>
  <c r="C265" i="3"/>
  <c r="D254" i="3"/>
  <c r="E254" i="3" s="1"/>
  <c r="F283" i="3"/>
  <c r="E302" i="3"/>
  <c r="I307" i="3"/>
  <c r="H233" i="3"/>
  <c r="C247" i="3"/>
  <c r="D247" i="3" s="1"/>
  <c r="C256" i="3"/>
  <c r="C261" i="3"/>
  <c r="C277" i="3"/>
  <c r="C293" i="3"/>
  <c r="E300" i="3"/>
  <c r="H307" i="3"/>
  <c r="D310" i="3"/>
  <c r="D321" i="3"/>
  <c r="D217" i="3"/>
  <c r="C231" i="3"/>
  <c r="D290" i="3"/>
  <c r="E290" i="3" s="1"/>
  <c r="F290" i="3" s="1"/>
  <c r="J290" i="3" s="1"/>
  <c r="C330" i="3"/>
  <c r="C334" i="3"/>
  <c r="C338" i="3"/>
  <c r="C342" i="3"/>
  <c r="D342" i="3" s="1"/>
  <c r="D347" i="3"/>
  <c r="C362" i="3"/>
  <c r="C366" i="3"/>
  <c r="D366" i="3" s="1"/>
  <c r="C370" i="3"/>
  <c r="C374" i="3"/>
  <c r="C378" i="3"/>
  <c r="D383" i="3"/>
  <c r="U233" i="3"/>
  <c r="P233" i="3" s="1"/>
  <c r="D278" i="3"/>
  <c r="C352" i="3"/>
  <c r="D286" i="3"/>
  <c r="C301" i="3"/>
  <c r="C311" i="3"/>
  <c r="E353" i="3"/>
  <c r="D387" i="3"/>
  <c r="C398" i="3"/>
  <c r="D419" i="3"/>
  <c r="C430" i="3"/>
  <c r="C438" i="3"/>
  <c r="F355" i="3"/>
  <c r="C400" i="3"/>
  <c r="D429" i="3"/>
  <c r="D161" i="3"/>
  <c r="E161" i="3" s="1"/>
  <c r="E246" i="3"/>
  <c r="E333" i="3"/>
  <c r="D362" i="3"/>
  <c r="C392" i="3"/>
  <c r="D397" i="3"/>
  <c r="E397" i="3" s="1"/>
  <c r="C416" i="3"/>
  <c r="E431" i="3"/>
  <c r="C448" i="3"/>
  <c r="D448" i="3" s="1"/>
  <c r="E386" i="3"/>
  <c r="D460" i="3"/>
  <c r="E460" i="3" s="1"/>
  <c r="F460" i="3" s="1"/>
  <c r="J460" i="3" s="1"/>
  <c r="D476" i="3"/>
  <c r="E476" i="3" s="1"/>
  <c r="F476" i="3" s="1"/>
  <c r="J476" i="3" s="1"/>
  <c r="E495" i="3"/>
  <c r="F495" i="3" s="1"/>
  <c r="J495" i="3" s="1"/>
  <c r="C364" i="3"/>
  <c r="C368" i="3"/>
  <c r="E442" i="3"/>
  <c r="E341" i="3"/>
  <c r="C420" i="3"/>
  <c r="E449" i="3"/>
  <c r="F449" i="3" s="1"/>
  <c r="J449" i="3" s="1"/>
  <c r="D473" i="3"/>
  <c r="D481" i="3"/>
  <c r="E489" i="3"/>
  <c r="F489" i="3" s="1"/>
  <c r="J489" i="3" s="1"/>
  <c r="U323" i="3"/>
  <c r="P323" i="3" s="1"/>
  <c r="D444" i="3"/>
  <c r="E421" i="3"/>
  <c r="C436" i="3"/>
  <c r="D436" i="3" s="1"/>
  <c r="C445" i="3"/>
  <c r="D453" i="3"/>
  <c r="F458" i="3"/>
  <c r="G458" i="3" s="1"/>
  <c r="L458" i="3" s="1"/>
  <c r="D472" i="3"/>
  <c r="F482" i="3"/>
  <c r="G482" i="3" s="1"/>
  <c r="L482" i="3" s="1"/>
  <c r="C434" i="3"/>
  <c r="D393" i="3"/>
  <c r="E393" i="3" s="1"/>
  <c r="D427" i="3"/>
  <c r="D405" i="3"/>
  <c r="C424" i="3"/>
  <c r="C440" i="3"/>
  <c r="D440" i="3" s="1"/>
  <c r="F285" i="3"/>
  <c r="J285" i="3" s="1"/>
  <c r="C432" i="3"/>
  <c r="D432" i="3" s="1"/>
  <c r="C406" i="3"/>
  <c r="D406" i="3" s="1"/>
  <c r="C414" i="3"/>
  <c r="I486" i="3"/>
  <c r="D437" i="3"/>
  <c r="E437" i="3" s="1"/>
  <c r="F401" i="3"/>
  <c r="J401" i="3" s="1"/>
  <c r="F433" i="3"/>
  <c r="C461" i="3"/>
  <c r="D461" i="3" s="1"/>
  <c r="C485" i="3"/>
  <c r="C492" i="3"/>
  <c r="F446" i="3"/>
  <c r="J446" i="3" s="1"/>
  <c r="I500" i="3"/>
  <c r="D21" i="3"/>
  <c r="F17" i="3"/>
  <c r="I17" i="3" s="1"/>
  <c r="F13" i="3"/>
  <c r="J13" i="3" s="1"/>
  <c r="F15" i="3"/>
  <c r="J15" i="3" s="1"/>
  <c r="C55" i="3"/>
  <c r="D55" i="3" s="1"/>
  <c r="E55" i="3" s="1"/>
  <c r="C57" i="3"/>
  <c r="D57" i="3" s="1"/>
  <c r="E57" i="3" s="1"/>
  <c r="C23" i="3"/>
  <c r="C26" i="3"/>
  <c r="D27" i="3"/>
  <c r="F71" i="3"/>
  <c r="U71" i="3" s="1"/>
  <c r="P71" i="3" s="1"/>
  <c r="F87" i="3"/>
  <c r="J87" i="3" s="1"/>
  <c r="C49" i="3"/>
  <c r="C80" i="3"/>
  <c r="D67" i="3"/>
  <c r="C68" i="3"/>
  <c r="D68" i="3" s="1"/>
  <c r="D92" i="3"/>
  <c r="I96" i="3"/>
  <c r="G97" i="3"/>
  <c r="L97" i="3" s="1"/>
  <c r="F106" i="3"/>
  <c r="J106" i="3" s="1"/>
  <c r="E123" i="3"/>
  <c r="D84" i="3"/>
  <c r="C89" i="3"/>
  <c r="H96" i="3"/>
  <c r="E103" i="3"/>
  <c r="C110" i="3"/>
  <c r="D110" i="3" s="1"/>
  <c r="E142" i="3"/>
  <c r="E150" i="3"/>
  <c r="E156" i="3"/>
  <c r="F156" i="3" s="1"/>
  <c r="J156" i="3" s="1"/>
  <c r="D160" i="3"/>
  <c r="N96" i="3"/>
  <c r="H175" i="3"/>
  <c r="E197" i="3"/>
  <c r="D162" i="3"/>
  <c r="D177" i="3"/>
  <c r="E177" i="3" s="1"/>
  <c r="E195" i="3"/>
  <c r="F234" i="3"/>
  <c r="J234" i="3" s="1"/>
  <c r="F167" i="3"/>
  <c r="G167" i="3" s="1"/>
  <c r="L167" i="3" s="1"/>
  <c r="D230" i="3"/>
  <c r="E230" i="3" s="1"/>
  <c r="H188" i="3"/>
  <c r="F145" i="3"/>
  <c r="I145" i="3" s="1"/>
  <c r="F125" i="3"/>
  <c r="U125" i="3" s="1"/>
  <c r="P125" i="3" s="1"/>
  <c r="F170" i="3"/>
  <c r="I170" i="3" s="1"/>
  <c r="D251" i="3"/>
  <c r="I283" i="3"/>
  <c r="E116" i="3"/>
  <c r="F116" i="3" s="1"/>
  <c r="J116" i="3" s="1"/>
  <c r="F248" i="3"/>
  <c r="H248" i="3" s="1"/>
  <c r="C281" i="3"/>
  <c r="D281" i="3" s="1"/>
  <c r="D282" i="3"/>
  <c r="E282" i="3" s="1"/>
  <c r="E315" i="3"/>
  <c r="G233" i="3"/>
  <c r="L233" i="3" s="1"/>
  <c r="F240" i="3"/>
  <c r="I240" i="3" s="1"/>
  <c r="D261" i="3"/>
  <c r="E261" i="3" s="1"/>
  <c r="D277" i="3"/>
  <c r="D293" i="3"/>
  <c r="D305" i="3"/>
  <c r="E305" i="3" s="1"/>
  <c r="E316" i="3"/>
  <c r="H323" i="3"/>
  <c r="D326" i="3"/>
  <c r="D258" i="3"/>
  <c r="F288" i="3"/>
  <c r="J288" i="3" s="1"/>
  <c r="C350" i="3"/>
  <c r="D359" i="3"/>
  <c r="F333" i="3"/>
  <c r="J333" i="3" s="1"/>
  <c r="F345" i="3"/>
  <c r="J345" i="3" s="1"/>
  <c r="D358" i="3"/>
  <c r="E358" i="3" s="1"/>
  <c r="C317" i="3"/>
  <c r="D319" i="3"/>
  <c r="E319" i="3" s="1"/>
  <c r="E328" i="3"/>
  <c r="F328" i="3" s="1"/>
  <c r="D344" i="3"/>
  <c r="C360" i="3"/>
  <c r="D360" i="3" s="1"/>
  <c r="E376" i="3"/>
  <c r="D403" i="3"/>
  <c r="D411" i="3"/>
  <c r="E411" i="3" s="1"/>
  <c r="D349" i="3"/>
  <c r="F371" i="3"/>
  <c r="F463" i="3"/>
  <c r="I463" i="3" s="1"/>
  <c r="D270" i="3"/>
  <c r="D312" i="3"/>
  <c r="E312" i="3" s="1"/>
  <c r="D372" i="3"/>
  <c r="E372" i="3" s="1"/>
  <c r="C384" i="3"/>
  <c r="D395" i="3"/>
  <c r="E403" i="3"/>
  <c r="F403" i="3" s="1"/>
  <c r="J403" i="3" s="1"/>
  <c r="E450" i="3"/>
  <c r="F450" i="3" s="1"/>
  <c r="J450" i="3" s="1"/>
  <c r="D389" i="3"/>
  <c r="C428" i="3"/>
  <c r="U475" i="3"/>
  <c r="P475" i="3" s="1"/>
  <c r="C480" i="3"/>
  <c r="U385" i="3"/>
  <c r="P385" i="3" s="1"/>
  <c r="D314" i="3"/>
  <c r="F331" i="3"/>
  <c r="D348" i="3"/>
  <c r="E348" i="3" s="1"/>
  <c r="D354" i="3"/>
  <c r="C380" i="3"/>
  <c r="D380" i="3" s="1"/>
  <c r="U399" i="3"/>
  <c r="P399" i="3" s="1"/>
  <c r="C477" i="3"/>
  <c r="D477" i="3" s="1"/>
  <c r="D322" i="3"/>
  <c r="D332" i="3"/>
  <c r="E332" i="3" s="1"/>
  <c r="D338" i="3"/>
  <c r="C388" i="3"/>
  <c r="E391" i="3"/>
  <c r="D426" i="3"/>
  <c r="G446" i="3"/>
  <c r="L446" i="3" s="1"/>
  <c r="E465" i="3"/>
  <c r="C452" i="3"/>
  <c r="D468" i="3"/>
  <c r="D484" i="3"/>
  <c r="I467" i="3"/>
  <c r="D493" i="3"/>
  <c r="G467" i="3"/>
  <c r="L467" i="3" s="1"/>
  <c r="D413" i="3"/>
  <c r="E498" i="3"/>
  <c r="C31" i="3"/>
  <c r="I64" i="3"/>
  <c r="E9" i="3"/>
  <c r="D46" i="3"/>
  <c r="D99" i="3"/>
  <c r="E99" i="3" s="1"/>
  <c r="I125" i="3"/>
  <c r="D214" i="3"/>
  <c r="E214" i="3" s="1"/>
  <c r="H240" i="3"/>
  <c r="U179" i="3"/>
  <c r="P179" i="3" s="1"/>
  <c r="U206" i="3"/>
  <c r="P206" i="3" s="1"/>
  <c r="D255" i="3"/>
  <c r="C289" i="3"/>
  <c r="U238" i="3"/>
  <c r="P238" i="3" s="1"/>
  <c r="H171" i="3"/>
  <c r="C408" i="3"/>
  <c r="D435" i="3"/>
  <c r="F396" i="3"/>
  <c r="J396" i="3" s="1"/>
  <c r="C488" i="3"/>
  <c r="H500" i="3"/>
  <c r="U307" i="3"/>
  <c r="P307" i="3" s="1"/>
  <c r="E389" i="3"/>
  <c r="D404" i="3"/>
  <c r="C469" i="3"/>
  <c r="E473" i="3"/>
  <c r="D297" i="3"/>
  <c r="D415" i="3"/>
  <c r="D418" i="3"/>
  <c r="D494" i="3"/>
  <c r="D377" i="3"/>
  <c r="D407" i="3"/>
  <c r="I475" i="3"/>
  <c r="F490" i="3"/>
  <c r="D501" i="3"/>
  <c r="F470" i="3"/>
  <c r="U470" i="3" s="1"/>
  <c r="P470" i="3" s="1"/>
  <c r="D456" i="3"/>
  <c r="H467" i="3"/>
  <c r="C496" i="3"/>
  <c r="D464" i="3"/>
  <c r="H475" i="3"/>
  <c r="P710" i="1"/>
  <c r="P709" i="1"/>
  <c r="P708" i="1"/>
  <c r="P707" i="1"/>
  <c r="P706" i="1"/>
  <c r="P705" i="1"/>
  <c r="P704" i="1"/>
  <c r="P703" i="1"/>
  <c r="P702" i="1"/>
  <c r="P701" i="1"/>
  <c r="P610" i="1"/>
  <c r="P609" i="1"/>
  <c r="P608" i="1"/>
  <c r="P607" i="1"/>
  <c r="P606" i="1"/>
  <c r="P605" i="1"/>
  <c r="P604" i="1"/>
  <c r="P603" i="1"/>
  <c r="P602" i="1"/>
  <c r="P601" i="1"/>
  <c r="P510" i="1"/>
  <c r="P509" i="1"/>
  <c r="P508" i="1"/>
  <c r="P507" i="1"/>
  <c r="P506" i="1"/>
  <c r="P505" i="1"/>
  <c r="P504" i="1"/>
  <c r="P503" i="1"/>
  <c r="P502" i="1"/>
  <c r="P501" i="1"/>
  <c r="P410" i="1"/>
  <c r="P409" i="1"/>
  <c r="P408" i="1"/>
  <c r="P407" i="1"/>
  <c r="P406" i="1"/>
  <c r="P405" i="1"/>
  <c r="P404" i="1"/>
  <c r="P403" i="1"/>
  <c r="P402" i="1"/>
  <c r="P401" i="1"/>
  <c r="P310" i="1"/>
  <c r="P309" i="1"/>
  <c r="P308" i="1"/>
  <c r="P307" i="1"/>
  <c r="P306" i="1"/>
  <c r="P305" i="1"/>
  <c r="P304" i="1"/>
  <c r="P303" i="1"/>
  <c r="P302" i="1"/>
  <c r="P301" i="1"/>
  <c r="P210" i="1"/>
  <c r="P209" i="1"/>
  <c r="P208" i="1"/>
  <c r="P207" i="1"/>
  <c r="P206" i="1"/>
  <c r="P205" i="1"/>
  <c r="P204" i="1"/>
  <c r="P203" i="1"/>
  <c r="P202" i="1"/>
  <c r="P201" i="1"/>
  <c r="P110" i="1"/>
  <c r="P109" i="1"/>
  <c r="P108" i="1"/>
  <c r="P107" i="1"/>
  <c r="P106" i="1"/>
  <c r="P105" i="1"/>
  <c r="P104" i="1"/>
  <c r="P103" i="1"/>
  <c r="P102" i="1"/>
  <c r="P101" i="1"/>
  <c r="P910" i="1"/>
  <c r="P909" i="1"/>
  <c r="P908" i="1"/>
  <c r="P907" i="1"/>
  <c r="P906" i="1"/>
  <c r="P905" i="1"/>
  <c r="P904" i="1"/>
  <c r="P903" i="1"/>
  <c r="P902" i="1"/>
  <c r="P901" i="1"/>
  <c r="P810" i="1"/>
  <c r="P809" i="1"/>
  <c r="P808" i="1"/>
  <c r="P807" i="1"/>
  <c r="P806" i="1"/>
  <c r="P805" i="1"/>
  <c r="P804" i="1"/>
  <c r="P803" i="1"/>
  <c r="P802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A2" i="3"/>
  <c r="F308" i="3" l="1"/>
  <c r="H308" i="3" s="1"/>
  <c r="F465" i="6"/>
  <c r="I465" i="6" s="1"/>
  <c r="G465" i="6"/>
  <c r="L465" i="6" s="1"/>
  <c r="F348" i="6"/>
  <c r="G348" i="6" s="1"/>
  <c r="L348" i="6" s="1"/>
  <c r="U348" i="6"/>
  <c r="F439" i="3"/>
  <c r="J439" i="3" s="1"/>
  <c r="U439" i="3"/>
  <c r="P439" i="3" s="1"/>
  <c r="G439" i="3"/>
  <c r="L439" i="3" s="1"/>
  <c r="I439" i="3"/>
  <c r="H439" i="3"/>
  <c r="F301" i="6"/>
  <c r="U301" i="6"/>
  <c r="E354" i="3"/>
  <c r="G7" i="6"/>
  <c r="L7" i="6" s="1"/>
  <c r="E111" i="6"/>
  <c r="F111" i="6" s="1"/>
  <c r="G111" i="6" s="1"/>
  <c r="L111" i="6" s="1"/>
  <c r="C176" i="6"/>
  <c r="D176" i="6" s="1"/>
  <c r="E176" i="6" s="1"/>
  <c r="F176" i="6" s="1"/>
  <c r="E75" i="3"/>
  <c r="U328" i="6"/>
  <c r="I110" i="6"/>
  <c r="I365" i="6"/>
  <c r="E93" i="3"/>
  <c r="F93" i="3" s="1"/>
  <c r="J93" i="3" s="1"/>
  <c r="G45" i="3"/>
  <c r="L45" i="3" s="1"/>
  <c r="F78" i="3"/>
  <c r="G106" i="3"/>
  <c r="L106" i="3" s="1"/>
  <c r="D37" i="3"/>
  <c r="E37" i="3" s="1"/>
  <c r="E43" i="3"/>
  <c r="F122" i="3"/>
  <c r="J122" i="3" s="1"/>
  <c r="U350" i="6"/>
  <c r="K448" i="6"/>
  <c r="I31" i="6"/>
  <c r="G448" i="6"/>
  <c r="L448" i="6" s="1"/>
  <c r="M448" i="6" s="1"/>
  <c r="G332" i="6"/>
  <c r="L332" i="6" s="1"/>
  <c r="D126" i="6"/>
  <c r="E479" i="6"/>
  <c r="F479" i="6" s="1"/>
  <c r="E202" i="3"/>
  <c r="F202" i="3" s="1"/>
  <c r="J202" i="3" s="1"/>
  <c r="D359" i="6"/>
  <c r="E359" i="6" s="1"/>
  <c r="D131" i="3"/>
  <c r="E131" i="3" s="1"/>
  <c r="C387" i="6"/>
  <c r="D387" i="6" s="1"/>
  <c r="C292" i="6"/>
  <c r="D292" i="6" s="1"/>
  <c r="E292" i="6" s="1"/>
  <c r="E424" i="6"/>
  <c r="H376" i="6"/>
  <c r="F292" i="3"/>
  <c r="F339" i="3"/>
  <c r="F90" i="3"/>
  <c r="I90" i="3" s="1"/>
  <c r="E268" i="3"/>
  <c r="D366" i="6"/>
  <c r="C374" i="6"/>
  <c r="D374" i="6" s="1"/>
  <c r="E374" i="6" s="1"/>
  <c r="E317" i="6"/>
  <c r="F317" i="6" s="1"/>
  <c r="F498" i="3"/>
  <c r="J498" i="3" s="1"/>
  <c r="U498" i="3"/>
  <c r="P498" i="3" s="1"/>
  <c r="E313" i="3"/>
  <c r="F313" i="3"/>
  <c r="J313" i="3" s="1"/>
  <c r="F186" i="3"/>
  <c r="J186" i="3" s="1"/>
  <c r="U186" i="3"/>
  <c r="P186" i="3" s="1"/>
  <c r="J357" i="3"/>
  <c r="G357" i="3"/>
  <c r="L357" i="3" s="1"/>
  <c r="E226" i="6"/>
  <c r="F341" i="6"/>
  <c r="U341" i="6" s="1"/>
  <c r="H341" i="6"/>
  <c r="D125" i="6"/>
  <c r="D12" i="6"/>
  <c r="E12" i="6" s="1"/>
  <c r="F337" i="3"/>
  <c r="J337" i="3" s="1"/>
  <c r="D273" i="6"/>
  <c r="E129" i="6"/>
  <c r="F129" i="6" s="1"/>
  <c r="U357" i="3"/>
  <c r="P357" i="3" s="1"/>
  <c r="J141" i="3"/>
  <c r="H141" i="3"/>
  <c r="U141" i="3"/>
  <c r="P141" i="3" s="1"/>
  <c r="H409" i="3"/>
  <c r="G409" i="3"/>
  <c r="L409" i="3" s="1"/>
  <c r="J276" i="3"/>
  <c r="G276" i="3"/>
  <c r="L276" i="3" s="1"/>
  <c r="K276" i="3" s="1"/>
  <c r="D288" i="6"/>
  <c r="E288" i="6"/>
  <c r="F288" i="6" s="1"/>
  <c r="F269" i="6"/>
  <c r="G269" i="6" s="1"/>
  <c r="L269" i="6" s="1"/>
  <c r="D184" i="6"/>
  <c r="E184" i="6" s="1"/>
  <c r="F184" i="6" s="1"/>
  <c r="I184" i="6" s="1"/>
  <c r="U486" i="3"/>
  <c r="P486" i="3" s="1"/>
  <c r="H486" i="3"/>
  <c r="J433" i="3"/>
  <c r="H433" i="3"/>
  <c r="G143" i="6"/>
  <c r="L143" i="6" s="1"/>
  <c r="I143" i="6"/>
  <c r="U114" i="3"/>
  <c r="P114" i="3" s="1"/>
  <c r="D464" i="6"/>
  <c r="E464" i="6" s="1"/>
  <c r="F375" i="3"/>
  <c r="U375" i="3" s="1"/>
  <c r="P375" i="3" s="1"/>
  <c r="F461" i="6"/>
  <c r="G461" i="6" s="1"/>
  <c r="L461" i="6" s="1"/>
  <c r="D354" i="6"/>
  <c r="U381" i="6"/>
  <c r="I381" i="6"/>
  <c r="F381" i="6"/>
  <c r="H381" i="6" s="1"/>
  <c r="G381" i="6"/>
  <c r="L381" i="6" s="1"/>
  <c r="U433" i="3"/>
  <c r="P433" i="3" s="1"/>
  <c r="F359" i="3"/>
  <c r="J359" i="3" s="1"/>
  <c r="E359" i="3"/>
  <c r="U276" i="3"/>
  <c r="P276" i="3" s="1"/>
  <c r="J194" i="3"/>
  <c r="U194" i="3"/>
  <c r="P194" i="3" s="1"/>
  <c r="G194" i="3"/>
  <c r="L194" i="3" s="1"/>
  <c r="F442" i="6"/>
  <c r="H442" i="6" s="1"/>
  <c r="F309" i="6"/>
  <c r="H309" i="6"/>
  <c r="U309" i="6"/>
  <c r="I309" i="6"/>
  <c r="G309" i="6"/>
  <c r="L309" i="6" s="1"/>
  <c r="E325" i="6"/>
  <c r="F325" i="6" s="1"/>
  <c r="F336" i="6"/>
  <c r="I336" i="6" s="1"/>
  <c r="G285" i="6"/>
  <c r="L285" i="6" s="1"/>
  <c r="I285" i="6"/>
  <c r="I198" i="6"/>
  <c r="G198" i="6"/>
  <c r="L198" i="6" s="1"/>
  <c r="S198" i="6" s="1"/>
  <c r="K198" i="6"/>
  <c r="J198" i="6"/>
  <c r="E137" i="6"/>
  <c r="F137" i="6" s="1"/>
  <c r="E333" i="6"/>
  <c r="N188" i="3"/>
  <c r="G122" i="3"/>
  <c r="L122" i="3" s="1"/>
  <c r="K122" i="3" s="1"/>
  <c r="N475" i="3"/>
  <c r="I296" i="3"/>
  <c r="E112" i="3"/>
  <c r="M96" i="3"/>
  <c r="H348" i="6"/>
  <c r="H332" i="6"/>
  <c r="H465" i="6"/>
  <c r="G477" i="6"/>
  <c r="L477" i="6" s="1"/>
  <c r="I348" i="6"/>
  <c r="E300" i="6"/>
  <c r="F208" i="6"/>
  <c r="H208" i="6" s="1"/>
  <c r="I301" i="6"/>
  <c r="E302" i="6"/>
  <c r="F302" i="6" s="1"/>
  <c r="I479" i="6"/>
  <c r="F422" i="6"/>
  <c r="U422" i="6" s="1"/>
  <c r="U314" i="6"/>
  <c r="U479" i="6"/>
  <c r="F430" i="6"/>
  <c r="U430" i="6" s="1"/>
  <c r="H198" i="6"/>
  <c r="H404" i="6"/>
  <c r="H301" i="6"/>
  <c r="F188" i="6"/>
  <c r="E368" i="6"/>
  <c r="D237" i="6"/>
  <c r="D229" i="6"/>
  <c r="E229" i="6" s="1"/>
  <c r="G224" i="6"/>
  <c r="L224" i="6" s="1"/>
  <c r="F445" i="6"/>
  <c r="H461" i="6"/>
  <c r="E53" i="6"/>
  <c r="F53" i="6" s="1"/>
  <c r="K53" i="6" s="1"/>
  <c r="J328" i="6"/>
  <c r="D54" i="6"/>
  <c r="E54" i="6" s="1"/>
  <c r="F49" i="6"/>
  <c r="K49" i="6" s="1"/>
  <c r="E410" i="6"/>
  <c r="F410" i="6" s="1"/>
  <c r="D460" i="6"/>
  <c r="D133" i="6"/>
  <c r="E133" i="6" s="1"/>
  <c r="H126" i="3"/>
  <c r="D481" i="6"/>
  <c r="E60" i="3"/>
  <c r="F60" i="3" s="1"/>
  <c r="J60" i="3" s="1"/>
  <c r="D454" i="6"/>
  <c r="E108" i="3"/>
  <c r="E208" i="6"/>
  <c r="F320" i="6"/>
  <c r="U320" i="6" s="1"/>
  <c r="F28" i="6"/>
  <c r="G28" i="6" s="1"/>
  <c r="L28" i="6" s="1"/>
  <c r="C286" i="6"/>
  <c r="D286" i="6" s="1"/>
  <c r="G454" i="3"/>
  <c r="L454" i="3" s="1"/>
  <c r="M454" i="3" s="1"/>
  <c r="E487" i="3"/>
  <c r="F487" i="3" s="1"/>
  <c r="J487" i="3" s="1"/>
  <c r="U454" i="3"/>
  <c r="P454" i="3" s="1"/>
  <c r="E298" i="3"/>
  <c r="U466" i="3"/>
  <c r="P466" i="3" s="1"/>
  <c r="G486" i="3"/>
  <c r="L486" i="3" s="1"/>
  <c r="U174" i="3"/>
  <c r="P174" i="3" s="1"/>
  <c r="I454" i="3"/>
  <c r="G175" i="3"/>
  <c r="L175" i="3" s="1"/>
  <c r="F309" i="3"/>
  <c r="J309" i="3" s="1"/>
  <c r="G479" i="6"/>
  <c r="L479" i="6" s="1"/>
  <c r="U498" i="6"/>
  <c r="F498" i="6"/>
  <c r="I498" i="6" s="1"/>
  <c r="U28" i="6"/>
  <c r="E383" i="6"/>
  <c r="G49" i="6"/>
  <c r="L49" i="6" s="1"/>
  <c r="S49" i="6" s="1"/>
  <c r="C186" i="6"/>
  <c r="D186" i="6" s="1"/>
  <c r="E325" i="3"/>
  <c r="F325" i="3" s="1"/>
  <c r="J325" i="3" s="1"/>
  <c r="C345" i="6"/>
  <c r="E85" i="6"/>
  <c r="F85" i="6" s="1"/>
  <c r="G85" i="6" s="1"/>
  <c r="L85" i="6" s="1"/>
  <c r="E272" i="6"/>
  <c r="F272" i="6" s="1"/>
  <c r="E41" i="3"/>
  <c r="E213" i="3"/>
  <c r="F213" i="3" s="1"/>
  <c r="H454" i="3"/>
  <c r="U148" i="3"/>
  <c r="P148" i="3" s="1"/>
  <c r="F474" i="3"/>
  <c r="J474" i="3" s="1"/>
  <c r="F394" i="3"/>
  <c r="J394" i="3" s="1"/>
  <c r="H466" i="3"/>
  <c r="U500" i="3"/>
  <c r="P500" i="3" s="1"/>
  <c r="U401" i="3"/>
  <c r="P401" i="3" s="1"/>
  <c r="U296" i="3"/>
  <c r="P296" i="3" s="1"/>
  <c r="I292" i="3"/>
  <c r="U188" i="3"/>
  <c r="P188" i="3" s="1"/>
  <c r="U96" i="3"/>
  <c r="P96" i="3" s="1"/>
  <c r="G500" i="3"/>
  <c r="L500" i="3" s="1"/>
  <c r="K500" i="3" s="1"/>
  <c r="I335" i="3"/>
  <c r="H385" i="3"/>
  <c r="H478" i="3"/>
  <c r="F381" i="3"/>
  <c r="I381" i="3" s="1"/>
  <c r="I276" i="3"/>
  <c r="U78" i="3"/>
  <c r="P78" i="3" s="1"/>
  <c r="F118" i="3"/>
  <c r="J118" i="3" s="1"/>
  <c r="E82" i="3"/>
  <c r="F82" i="3" s="1"/>
  <c r="J82" i="3" s="1"/>
  <c r="I188" i="3"/>
  <c r="I385" i="3"/>
  <c r="H276" i="3"/>
  <c r="I175" i="3"/>
  <c r="G466" i="3"/>
  <c r="L466" i="3" s="1"/>
  <c r="M466" i="3" s="1"/>
  <c r="N466" i="3" s="1"/>
  <c r="U478" i="3"/>
  <c r="P478" i="3" s="1"/>
  <c r="G71" i="3"/>
  <c r="L71" i="3" s="1"/>
  <c r="U6" i="3"/>
  <c r="P6" i="3" s="1"/>
  <c r="E457" i="3"/>
  <c r="F457" i="3" s="1"/>
  <c r="J457" i="3" s="1"/>
  <c r="H345" i="3"/>
  <c r="G296" i="3"/>
  <c r="L296" i="3" s="1"/>
  <c r="M296" i="3" s="1"/>
  <c r="N296" i="3" s="1"/>
  <c r="T296" i="3" s="1"/>
  <c r="U175" i="3"/>
  <c r="P175" i="3" s="1"/>
  <c r="H71" i="3"/>
  <c r="U106" i="3"/>
  <c r="P106" i="3" s="1"/>
  <c r="H296" i="3"/>
  <c r="G385" i="3"/>
  <c r="L385" i="3" s="1"/>
  <c r="H357" i="3"/>
  <c r="G110" i="6"/>
  <c r="L110" i="6" s="1"/>
  <c r="F204" i="6"/>
  <c r="U204" i="6" s="1"/>
  <c r="E362" i="6"/>
  <c r="F453" i="6"/>
  <c r="H453" i="6" s="1"/>
  <c r="E489" i="6"/>
  <c r="U31" i="6"/>
  <c r="E52" i="6"/>
  <c r="F52" i="6" s="1"/>
  <c r="J52" i="6" s="1"/>
  <c r="E277" i="6"/>
  <c r="C159" i="6"/>
  <c r="D159" i="6" s="1"/>
  <c r="E159" i="6" s="1"/>
  <c r="F235" i="6"/>
  <c r="C56" i="6"/>
  <c r="E245" i="3"/>
  <c r="D294" i="6"/>
  <c r="E294" i="6" s="1"/>
  <c r="I388" i="6"/>
  <c r="G388" i="6"/>
  <c r="L388" i="6" s="1"/>
  <c r="S388" i="6" s="1"/>
  <c r="J28" i="3"/>
  <c r="H28" i="3"/>
  <c r="U16" i="6"/>
  <c r="H16" i="6"/>
  <c r="D227" i="3"/>
  <c r="E227" i="3" s="1"/>
  <c r="J81" i="3"/>
  <c r="U81" i="3"/>
  <c r="P81" i="3" s="1"/>
  <c r="H81" i="3"/>
  <c r="U452" i="6"/>
  <c r="E80" i="6"/>
  <c r="F80" i="6" s="1"/>
  <c r="K80" i="6" s="1"/>
  <c r="F265" i="6"/>
  <c r="U288" i="3"/>
  <c r="P288" i="3" s="1"/>
  <c r="G373" i="3"/>
  <c r="L373" i="3" s="1"/>
  <c r="K373" i="3" s="1"/>
  <c r="J125" i="3"/>
  <c r="H125" i="3"/>
  <c r="G125" i="3"/>
  <c r="L125" i="3" s="1"/>
  <c r="I325" i="3"/>
  <c r="G342" i="6"/>
  <c r="L342" i="6" s="1"/>
  <c r="M342" i="6" s="1"/>
  <c r="E123" i="6"/>
  <c r="F123" i="6" s="1"/>
  <c r="F70" i="6"/>
  <c r="G70" i="6" s="1"/>
  <c r="L70" i="6" s="1"/>
  <c r="F456" i="6"/>
  <c r="I456" i="6" s="1"/>
  <c r="F247" i="6"/>
  <c r="G247" i="6" s="1"/>
  <c r="L247" i="6" s="1"/>
  <c r="K285" i="6"/>
  <c r="I105" i="6"/>
  <c r="E426" i="6"/>
  <c r="F457" i="6"/>
  <c r="U457" i="6" s="1"/>
  <c r="G457" i="6"/>
  <c r="L457" i="6" s="1"/>
  <c r="C418" i="6"/>
  <c r="E460" i="6"/>
  <c r="F344" i="6"/>
  <c r="U344" i="6" s="1"/>
  <c r="F483" i="3"/>
  <c r="G483" i="3" s="1"/>
  <c r="L483" i="3" s="1"/>
  <c r="M483" i="3" s="1"/>
  <c r="C476" i="6"/>
  <c r="D373" i="6"/>
  <c r="I76" i="6"/>
  <c r="U76" i="6"/>
  <c r="H76" i="6"/>
  <c r="G76" i="6"/>
  <c r="L76" i="6" s="1"/>
  <c r="F459" i="3"/>
  <c r="I459" i="3" s="1"/>
  <c r="F260" i="3"/>
  <c r="U260" i="3" s="1"/>
  <c r="P260" i="3" s="1"/>
  <c r="H260" i="3"/>
  <c r="E434" i="6"/>
  <c r="C377" i="6"/>
  <c r="D377" i="6" s="1"/>
  <c r="E377" i="6" s="1"/>
  <c r="C214" i="6"/>
  <c r="F360" i="6"/>
  <c r="G360" i="6" s="1"/>
  <c r="L360" i="6" s="1"/>
  <c r="E369" i="3"/>
  <c r="D196" i="6"/>
  <c r="E196" i="6" s="1"/>
  <c r="D180" i="6"/>
  <c r="J32" i="3"/>
  <c r="U32" i="3"/>
  <c r="P32" i="3" s="1"/>
  <c r="H32" i="3"/>
  <c r="G32" i="3"/>
  <c r="L32" i="3" s="1"/>
  <c r="D10" i="6"/>
  <c r="H224" i="6"/>
  <c r="I224" i="6"/>
  <c r="E410" i="3"/>
  <c r="H450" i="3"/>
  <c r="T96" i="3"/>
  <c r="F123" i="3"/>
  <c r="E294" i="3"/>
  <c r="F294" i="3" s="1"/>
  <c r="J294" i="3" s="1"/>
  <c r="J90" i="3"/>
  <c r="U90" i="3"/>
  <c r="P90" i="3" s="1"/>
  <c r="G90" i="3"/>
  <c r="L90" i="3" s="1"/>
  <c r="K90" i="3" s="1"/>
  <c r="F362" i="6"/>
  <c r="K362" i="6" s="1"/>
  <c r="F34" i="6"/>
  <c r="E55" i="6"/>
  <c r="D55" i="6"/>
  <c r="E315" i="6"/>
  <c r="D113" i="6"/>
  <c r="C113" i="6"/>
  <c r="E447" i="3"/>
  <c r="F447" i="3" s="1"/>
  <c r="J447" i="3" s="1"/>
  <c r="M198" i="6"/>
  <c r="N198" i="6" s="1"/>
  <c r="T198" i="6" s="1"/>
  <c r="E38" i="6"/>
  <c r="J423" i="3"/>
  <c r="I423" i="3"/>
  <c r="I363" i="3"/>
  <c r="U363" i="3"/>
  <c r="P363" i="3" s="1"/>
  <c r="D172" i="6"/>
  <c r="E172" i="6"/>
  <c r="D81" i="6"/>
  <c r="E81" i="6"/>
  <c r="F81" i="6" s="1"/>
  <c r="U388" i="6"/>
  <c r="E331" i="6"/>
  <c r="F331" i="6" s="1"/>
  <c r="J308" i="3"/>
  <c r="G308" i="3"/>
  <c r="L308" i="3" s="1"/>
  <c r="M308" i="3" s="1"/>
  <c r="I308" i="3"/>
  <c r="F232" i="3"/>
  <c r="D182" i="6"/>
  <c r="E182" i="6"/>
  <c r="F182" i="6" s="1"/>
  <c r="D180" i="3"/>
  <c r="E180" i="3" s="1"/>
  <c r="D483" i="6"/>
  <c r="E425" i="6"/>
  <c r="F425" i="6"/>
  <c r="K425" i="6" s="1"/>
  <c r="E8" i="3"/>
  <c r="F8" i="3" s="1"/>
  <c r="J8" i="3" s="1"/>
  <c r="C318" i="6"/>
  <c r="D318" i="6" s="1"/>
  <c r="D295" i="6"/>
  <c r="G320" i="6"/>
  <c r="L320" i="6" s="1"/>
  <c r="I320" i="6"/>
  <c r="C210" i="6"/>
  <c r="D73" i="3"/>
  <c r="F386" i="3"/>
  <c r="F304" i="3"/>
  <c r="J304" i="3" s="1"/>
  <c r="E281" i="3"/>
  <c r="J248" i="3"/>
  <c r="G248" i="3"/>
  <c r="L248" i="3" s="1"/>
  <c r="N248" i="3" s="1"/>
  <c r="H90" i="3"/>
  <c r="E278" i="3"/>
  <c r="J191" i="3"/>
  <c r="H191" i="3"/>
  <c r="G191" i="3"/>
  <c r="L191" i="3" s="1"/>
  <c r="K191" i="3" s="1"/>
  <c r="I191" i="3"/>
  <c r="T276" i="3"/>
  <c r="J56" i="3"/>
  <c r="G56" i="3"/>
  <c r="L56" i="3" s="1"/>
  <c r="M56" i="3" s="1"/>
  <c r="N56" i="3" s="1"/>
  <c r="U56" i="3"/>
  <c r="P56" i="3" s="1"/>
  <c r="I56" i="3"/>
  <c r="E269" i="3"/>
  <c r="H129" i="3"/>
  <c r="J363" i="3"/>
  <c r="F440" i="6"/>
  <c r="H440" i="6" s="1"/>
  <c r="F472" i="6"/>
  <c r="H472" i="6" s="1"/>
  <c r="D104" i="6"/>
  <c r="E104" i="6" s="1"/>
  <c r="E225" i="6"/>
  <c r="I61" i="6"/>
  <c r="H61" i="6"/>
  <c r="U61" i="6"/>
  <c r="G16" i="6"/>
  <c r="L16" i="6" s="1"/>
  <c r="F282" i="6"/>
  <c r="E330" i="6"/>
  <c r="F330" i="6" s="1"/>
  <c r="H285" i="6"/>
  <c r="I16" i="6"/>
  <c r="H263" i="6"/>
  <c r="F372" i="6"/>
  <c r="K372" i="6" s="1"/>
  <c r="I453" i="6"/>
  <c r="E458" i="6"/>
  <c r="E182" i="3"/>
  <c r="F146" i="3"/>
  <c r="H146" i="3" s="1"/>
  <c r="F85" i="3"/>
  <c r="I85" i="3"/>
  <c r="E316" i="6"/>
  <c r="F293" i="6"/>
  <c r="H293" i="6" s="1"/>
  <c r="K454" i="3"/>
  <c r="T454" i="3" s="1"/>
  <c r="U441" i="3"/>
  <c r="P441" i="3" s="1"/>
  <c r="C493" i="6"/>
  <c r="E500" i="6"/>
  <c r="D438" i="6"/>
  <c r="E438" i="6" s="1"/>
  <c r="C146" i="6"/>
  <c r="D146" i="6" s="1"/>
  <c r="F458" i="6"/>
  <c r="G458" i="6" s="1"/>
  <c r="L458" i="6" s="1"/>
  <c r="D194" i="6"/>
  <c r="J205" i="3"/>
  <c r="G205" i="3"/>
  <c r="L205" i="3" s="1"/>
  <c r="M205" i="3" s="1"/>
  <c r="D276" i="6"/>
  <c r="J462" i="3"/>
  <c r="G462" i="3"/>
  <c r="L462" i="3" s="1"/>
  <c r="U462" i="3"/>
  <c r="P462" i="3" s="1"/>
  <c r="F192" i="3"/>
  <c r="J192" i="3" s="1"/>
  <c r="G192" i="3"/>
  <c r="L192" i="3" s="1"/>
  <c r="E470" i="6"/>
  <c r="E112" i="6"/>
  <c r="U285" i="6"/>
  <c r="U367" i="3"/>
  <c r="P367" i="3" s="1"/>
  <c r="I367" i="3"/>
  <c r="H367" i="3"/>
  <c r="G367" i="3"/>
  <c r="L367" i="3" s="1"/>
  <c r="M367" i="3" s="1"/>
  <c r="E164" i="3"/>
  <c r="F29" i="3"/>
  <c r="G29" i="3" s="1"/>
  <c r="L29" i="3" s="1"/>
  <c r="J409" i="3"/>
  <c r="U409" i="3"/>
  <c r="P409" i="3" s="1"/>
  <c r="I409" i="3"/>
  <c r="T475" i="3"/>
  <c r="U373" i="3"/>
  <c r="P373" i="3" s="1"/>
  <c r="H371" i="3"/>
  <c r="U371" i="3"/>
  <c r="P371" i="3" s="1"/>
  <c r="I371" i="3"/>
  <c r="T188" i="3"/>
  <c r="G28" i="3"/>
  <c r="L28" i="3" s="1"/>
  <c r="K28" i="3" s="1"/>
  <c r="U17" i="3"/>
  <c r="P17" i="3" s="1"/>
  <c r="H17" i="3"/>
  <c r="F414" i="3"/>
  <c r="J414" i="3" s="1"/>
  <c r="D414" i="3"/>
  <c r="E414" i="3" s="1"/>
  <c r="I462" i="3"/>
  <c r="E402" i="3"/>
  <c r="I482" i="3"/>
  <c r="I179" i="3"/>
  <c r="G179" i="3"/>
  <c r="L179" i="3" s="1"/>
  <c r="U192" i="3"/>
  <c r="P192" i="3" s="1"/>
  <c r="U126" i="3"/>
  <c r="P126" i="3" s="1"/>
  <c r="H56" i="3"/>
  <c r="G309" i="3"/>
  <c r="L309" i="3" s="1"/>
  <c r="J199" i="3"/>
  <c r="G199" i="3"/>
  <c r="L199" i="3" s="1"/>
  <c r="E415" i="3"/>
  <c r="J124" i="3"/>
  <c r="U124" i="3"/>
  <c r="P124" i="3" s="1"/>
  <c r="F278" i="6"/>
  <c r="U278" i="6" s="1"/>
  <c r="H416" i="6"/>
  <c r="F417" i="6"/>
  <c r="J417" i="6" s="1"/>
  <c r="F68" i="6"/>
  <c r="H52" i="6"/>
  <c r="H462" i="3"/>
  <c r="H423" i="3"/>
  <c r="U423" i="3"/>
  <c r="P423" i="3" s="1"/>
  <c r="I205" i="3"/>
  <c r="H363" i="3"/>
  <c r="G333" i="3"/>
  <c r="L333" i="3" s="1"/>
  <c r="J463" i="3"/>
  <c r="G463" i="3"/>
  <c r="L463" i="3" s="1"/>
  <c r="M463" i="3" s="1"/>
  <c r="H463" i="3"/>
  <c r="F376" i="3"/>
  <c r="J376" i="3" s="1"/>
  <c r="U191" i="3"/>
  <c r="P191" i="3" s="1"/>
  <c r="F210" i="3"/>
  <c r="H63" i="3"/>
  <c r="G423" i="3"/>
  <c r="L423" i="3" s="1"/>
  <c r="N423" i="3" s="1"/>
  <c r="E306" i="3"/>
  <c r="F306" i="3" s="1"/>
  <c r="J306" i="3" s="1"/>
  <c r="E338" i="3"/>
  <c r="E243" i="3"/>
  <c r="G93" i="3"/>
  <c r="L93" i="3" s="1"/>
  <c r="K93" i="3" s="1"/>
  <c r="F5" i="3"/>
  <c r="G5" i="3" s="1"/>
  <c r="L5" i="3" s="1"/>
  <c r="E336" i="3"/>
  <c r="G229" i="3"/>
  <c r="L229" i="3" s="1"/>
  <c r="K229" i="3" s="1"/>
  <c r="H163" i="3"/>
  <c r="U308" i="3"/>
  <c r="P308" i="3" s="1"/>
  <c r="U113" i="3"/>
  <c r="P113" i="3" s="1"/>
  <c r="F222" i="3"/>
  <c r="J222" i="3" s="1"/>
  <c r="F391" i="3"/>
  <c r="J391" i="3" s="1"/>
  <c r="T292" i="3"/>
  <c r="F208" i="3"/>
  <c r="G208" i="3" s="1"/>
  <c r="L208" i="3" s="1"/>
  <c r="K208" i="3" s="1"/>
  <c r="J367" i="3"/>
  <c r="F101" i="6"/>
  <c r="I101" i="6" s="1"/>
  <c r="F135" i="6"/>
  <c r="F449" i="6"/>
  <c r="J449" i="6" s="1"/>
  <c r="E319" i="6"/>
  <c r="H452" i="6"/>
  <c r="I341" i="6"/>
  <c r="G440" i="6"/>
  <c r="L440" i="6" s="1"/>
  <c r="S440" i="6" s="1"/>
  <c r="F299" i="6"/>
  <c r="J299" i="6" s="1"/>
  <c r="G291" i="6"/>
  <c r="L291" i="6" s="1"/>
  <c r="M291" i="6" s="1"/>
  <c r="U291" i="6"/>
  <c r="E347" i="6"/>
  <c r="J285" i="6"/>
  <c r="H105" i="6"/>
  <c r="K453" i="6"/>
  <c r="S448" i="6"/>
  <c r="N448" i="6" s="1"/>
  <c r="T448" i="6" s="1"/>
  <c r="F470" i="6"/>
  <c r="U470" i="6" s="1"/>
  <c r="C312" i="6"/>
  <c r="C154" i="6"/>
  <c r="D154" i="6" s="1"/>
  <c r="C329" i="6"/>
  <c r="D329" i="6" s="1"/>
  <c r="D142" i="6"/>
  <c r="D250" i="3"/>
  <c r="F491" i="6"/>
  <c r="H491" i="6" s="1"/>
  <c r="F489" i="6"/>
  <c r="I332" i="6"/>
  <c r="F455" i="3"/>
  <c r="U455" i="3" s="1"/>
  <c r="P455" i="3" s="1"/>
  <c r="U324" i="3"/>
  <c r="P324" i="3" s="1"/>
  <c r="C324" i="6"/>
  <c r="D150" i="6"/>
  <c r="E150" i="6" s="1"/>
  <c r="D488" i="6"/>
  <c r="E488" i="6" s="1"/>
  <c r="D418" i="6"/>
  <c r="D134" i="3"/>
  <c r="E134" i="3" s="1"/>
  <c r="F356" i="6"/>
  <c r="I356" i="6" s="1"/>
  <c r="F413" i="6"/>
  <c r="H413" i="6" s="1"/>
  <c r="D405" i="6"/>
  <c r="E405" i="6" s="1"/>
  <c r="F451" i="3"/>
  <c r="I451" i="3" s="1"/>
  <c r="F75" i="3"/>
  <c r="U75" i="3" s="1"/>
  <c r="P75" i="3" s="1"/>
  <c r="E104" i="3"/>
  <c r="H297" i="6"/>
  <c r="D450" i="6"/>
  <c r="D214" i="6"/>
  <c r="C492" i="6"/>
  <c r="D492" i="6" s="1"/>
  <c r="E454" i="6"/>
  <c r="F495" i="6"/>
  <c r="J495" i="6" s="1"/>
  <c r="D244" i="6"/>
  <c r="E244" i="6" s="1"/>
  <c r="F137" i="3"/>
  <c r="D128" i="6"/>
  <c r="E128" i="6" s="1"/>
  <c r="F497" i="3"/>
  <c r="G497" i="3" s="1"/>
  <c r="L497" i="3" s="1"/>
  <c r="D303" i="3"/>
  <c r="H156" i="3"/>
  <c r="H498" i="6"/>
  <c r="E108" i="6"/>
  <c r="F108" i="6" s="1"/>
  <c r="I108" i="6" s="1"/>
  <c r="E399" i="6"/>
  <c r="E136" i="6"/>
  <c r="F136" i="6" s="1"/>
  <c r="C304" i="6"/>
  <c r="D304" i="6" s="1"/>
  <c r="D361" i="6"/>
  <c r="D48" i="6"/>
  <c r="C280" i="6"/>
  <c r="D121" i="6"/>
  <c r="H111" i="6"/>
  <c r="E133" i="3"/>
  <c r="F133" i="3" s="1"/>
  <c r="J133" i="3" s="1"/>
  <c r="D425" i="3"/>
  <c r="E425" i="3" s="1"/>
  <c r="C398" i="6"/>
  <c r="D60" i="6"/>
  <c r="C64" i="6"/>
  <c r="D64" i="6" s="1"/>
  <c r="D184" i="3"/>
  <c r="E184" i="3" s="1"/>
  <c r="D357" i="6"/>
  <c r="E166" i="6"/>
  <c r="F166" i="6" s="1"/>
  <c r="G156" i="3"/>
  <c r="L156" i="3" s="1"/>
  <c r="G476" i="3"/>
  <c r="L476" i="3" s="1"/>
  <c r="K476" i="3" s="1"/>
  <c r="H280" i="3"/>
  <c r="H399" i="3"/>
  <c r="N122" i="3"/>
  <c r="T486" i="3"/>
  <c r="H401" i="3"/>
  <c r="G460" i="3"/>
  <c r="L460" i="3" s="1"/>
  <c r="U280" i="3"/>
  <c r="P280" i="3" s="1"/>
  <c r="G238" i="3"/>
  <c r="L238" i="3" s="1"/>
  <c r="M238" i="3" s="1"/>
  <c r="I71" i="3"/>
  <c r="U284" i="3"/>
  <c r="P284" i="3" s="1"/>
  <c r="I172" i="3"/>
  <c r="E102" i="3"/>
  <c r="U87" i="3"/>
  <c r="P87" i="3" s="1"/>
  <c r="I399" i="3"/>
  <c r="U172" i="3"/>
  <c r="P172" i="3" s="1"/>
  <c r="H114" i="3"/>
  <c r="E361" i="6"/>
  <c r="I325" i="6"/>
  <c r="E213" i="6"/>
  <c r="D443" i="6"/>
  <c r="E443" i="6" s="1"/>
  <c r="F496" i="6"/>
  <c r="J496" i="6" s="1"/>
  <c r="D108" i="6"/>
  <c r="E419" i="6"/>
  <c r="H143" i="6"/>
  <c r="E403" i="6"/>
  <c r="F403" i="6" s="1"/>
  <c r="F471" i="6"/>
  <c r="U471" i="6" s="1"/>
  <c r="F231" i="6"/>
  <c r="K231" i="6" s="1"/>
  <c r="C406" i="6"/>
  <c r="D267" i="6"/>
  <c r="E267" i="6" s="1"/>
  <c r="F267" i="6" s="1"/>
  <c r="D93" i="6"/>
  <c r="E93" i="6" s="1"/>
  <c r="D141" i="6"/>
  <c r="E141" i="6" s="1"/>
  <c r="F141" i="6" s="1"/>
  <c r="U141" i="6" s="1"/>
  <c r="D480" i="6"/>
  <c r="E480" i="6" s="1"/>
  <c r="C281" i="6"/>
  <c r="D6" i="6"/>
  <c r="C168" i="6"/>
  <c r="C14" i="6"/>
  <c r="D14" i="6" s="1"/>
  <c r="D337" i="6"/>
  <c r="C337" i="6"/>
  <c r="C162" i="6"/>
  <c r="C200" i="6"/>
  <c r="E122" i="6"/>
  <c r="F122" i="6" s="1"/>
  <c r="J122" i="6" s="1"/>
  <c r="C446" i="6"/>
  <c r="E484" i="6"/>
  <c r="D441" i="6"/>
  <c r="E441" i="6" s="1"/>
  <c r="D235" i="3"/>
  <c r="E218" i="6"/>
  <c r="F499" i="3"/>
  <c r="U499" i="3" s="1"/>
  <c r="P499" i="3" s="1"/>
  <c r="D77" i="6"/>
  <c r="F412" i="6"/>
  <c r="F216" i="6"/>
  <c r="U216" i="6" s="1"/>
  <c r="D158" i="6"/>
  <c r="E158" i="6" s="1"/>
  <c r="U445" i="6"/>
  <c r="G88" i="6"/>
  <c r="L88" i="6" s="1"/>
  <c r="M88" i="6" s="1"/>
  <c r="D289" i="6"/>
  <c r="D473" i="6"/>
  <c r="E473" i="6"/>
  <c r="E479" i="3"/>
  <c r="D134" i="6"/>
  <c r="D114" i="6"/>
  <c r="E130" i="3"/>
  <c r="F130" i="3" s="1"/>
  <c r="J130" i="3" s="1"/>
  <c r="D478" i="6"/>
  <c r="E138" i="6"/>
  <c r="E414" i="6"/>
  <c r="F414" i="6" s="1"/>
  <c r="D353" i="6"/>
  <c r="D24" i="6"/>
  <c r="F471" i="3"/>
  <c r="F226" i="3"/>
  <c r="F121" i="3"/>
  <c r="D349" i="6"/>
  <c r="E349" i="6" s="1"/>
  <c r="D190" i="6"/>
  <c r="E481" i="6"/>
  <c r="D369" i="6"/>
  <c r="E369" i="6" s="1"/>
  <c r="D323" i="6"/>
  <c r="D267" i="3"/>
  <c r="J340" i="6"/>
  <c r="K340" i="6"/>
  <c r="G340" i="6"/>
  <c r="L340" i="6" s="1"/>
  <c r="H340" i="6"/>
  <c r="U62" i="6"/>
  <c r="F62" i="6"/>
  <c r="I62" i="6" s="1"/>
  <c r="G62" i="6"/>
  <c r="L62" i="6" s="1"/>
  <c r="S88" i="6"/>
  <c r="S239" i="6"/>
  <c r="M239" i="6"/>
  <c r="J364" i="6"/>
  <c r="K364" i="6"/>
  <c r="U364" i="6"/>
  <c r="S111" i="6"/>
  <c r="M111" i="6"/>
  <c r="N111" i="6" s="1"/>
  <c r="S143" i="6"/>
  <c r="M143" i="6"/>
  <c r="K302" i="6"/>
  <c r="J302" i="6"/>
  <c r="G302" i="6"/>
  <c r="L302" i="6" s="1"/>
  <c r="K22" i="6"/>
  <c r="J22" i="6"/>
  <c r="G22" i="6"/>
  <c r="L22" i="6" s="1"/>
  <c r="U22" i="6"/>
  <c r="K378" i="6"/>
  <c r="J378" i="6"/>
  <c r="J308" i="6"/>
  <c r="K308" i="6"/>
  <c r="E227" i="6"/>
  <c r="F227" i="6" s="1"/>
  <c r="U227" i="6" s="1"/>
  <c r="J72" i="6"/>
  <c r="K72" i="6"/>
  <c r="K499" i="6"/>
  <c r="J499" i="6"/>
  <c r="E32" i="6"/>
  <c r="N342" i="6"/>
  <c r="M151" i="6"/>
  <c r="S151" i="6"/>
  <c r="S70" i="6"/>
  <c r="M70" i="6"/>
  <c r="N70" i="6" s="1"/>
  <c r="M432" i="6"/>
  <c r="S432" i="6"/>
  <c r="F8" i="6"/>
  <c r="I8" i="6" s="1"/>
  <c r="M452" i="6"/>
  <c r="N452" i="6" s="1"/>
  <c r="S452" i="6"/>
  <c r="E100" i="6"/>
  <c r="K299" i="6"/>
  <c r="K278" i="6"/>
  <c r="J278" i="6"/>
  <c r="K127" i="6"/>
  <c r="J127" i="6"/>
  <c r="U239" i="6"/>
  <c r="K135" i="6"/>
  <c r="J69" i="6"/>
  <c r="K69" i="6"/>
  <c r="G69" i="6"/>
  <c r="L69" i="6" s="1"/>
  <c r="M328" i="6"/>
  <c r="N328" i="6" s="1"/>
  <c r="T328" i="6" s="1"/>
  <c r="S328" i="6"/>
  <c r="E391" i="6"/>
  <c r="J475" i="6"/>
  <c r="K475" i="6"/>
  <c r="K430" i="6"/>
  <c r="J430" i="6"/>
  <c r="D415" i="6"/>
  <c r="I299" i="6"/>
  <c r="M381" i="6"/>
  <c r="N381" i="6"/>
  <c r="T381" i="6" s="1"/>
  <c r="S381" i="6"/>
  <c r="E370" i="6"/>
  <c r="K220" i="6"/>
  <c r="J220" i="6"/>
  <c r="F243" i="6"/>
  <c r="D197" i="6"/>
  <c r="D185" i="6"/>
  <c r="S224" i="6"/>
  <c r="M224" i="6"/>
  <c r="N224" i="6" s="1"/>
  <c r="T224" i="6" s="1"/>
  <c r="H69" i="6"/>
  <c r="F26" i="6"/>
  <c r="D63" i="6"/>
  <c r="E29" i="6"/>
  <c r="G53" i="6"/>
  <c r="L53" i="6" s="1"/>
  <c r="D51" i="6"/>
  <c r="E51" i="6" s="1"/>
  <c r="K489" i="6"/>
  <c r="J489" i="6"/>
  <c r="G489" i="6"/>
  <c r="L489" i="6" s="1"/>
  <c r="F358" i="6"/>
  <c r="H358" i="6" s="1"/>
  <c r="M49" i="6"/>
  <c r="J88" i="6"/>
  <c r="K88" i="6"/>
  <c r="K471" i="6"/>
  <c r="J471" i="6"/>
  <c r="J372" i="6"/>
  <c r="J429" i="6"/>
  <c r="K429" i="6"/>
  <c r="I139" i="6"/>
  <c r="I486" i="6"/>
  <c r="E482" i="6"/>
  <c r="F482" i="6" s="1"/>
  <c r="F395" i="6"/>
  <c r="I395" i="6" s="1"/>
  <c r="H489" i="6"/>
  <c r="K402" i="6"/>
  <c r="J402" i="6"/>
  <c r="U402" i="6"/>
  <c r="G402" i="6"/>
  <c r="L402" i="6" s="1"/>
  <c r="H402" i="6"/>
  <c r="U299" i="6"/>
  <c r="U432" i="6"/>
  <c r="E490" i="6"/>
  <c r="F490" i="6" s="1"/>
  <c r="S477" i="6"/>
  <c r="M477" i="6"/>
  <c r="G378" i="6"/>
  <c r="L378" i="6" s="1"/>
  <c r="K224" i="6"/>
  <c r="J224" i="6"/>
  <c r="J130" i="6"/>
  <c r="K130" i="6"/>
  <c r="K78" i="6"/>
  <c r="J78" i="6"/>
  <c r="G65" i="6"/>
  <c r="L65" i="6" s="1"/>
  <c r="F474" i="6"/>
  <c r="S350" i="6"/>
  <c r="M350" i="6"/>
  <c r="N350" i="6" s="1"/>
  <c r="T350" i="6" s="1"/>
  <c r="J204" i="6"/>
  <c r="E107" i="6"/>
  <c r="F107" i="6" s="1"/>
  <c r="D96" i="6"/>
  <c r="G78" i="6"/>
  <c r="L78" i="6" s="1"/>
  <c r="F41" i="6"/>
  <c r="F50" i="6"/>
  <c r="J34" i="6"/>
  <c r="G372" i="6"/>
  <c r="L372" i="6" s="1"/>
  <c r="I130" i="6"/>
  <c r="M7" i="6"/>
  <c r="S7" i="6"/>
  <c r="U475" i="6"/>
  <c r="K456" i="6"/>
  <c r="J456" i="6"/>
  <c r="K416" i="6"/>
  <c r="J416" i="6"/>
  <c r="D421" i="6"/>
  <c r="G490" i="6"/>
  <c r="L490" i="6" s="1"/>
  <c r="F255" i="6"/>
  <c r="I255" i="6" s="1"/>
  <c r="F382" i="6"/>
  <c r="E355" i="6"/>
  <c r="U358" i="6"/>
  <c r="E290" i="6"/>
  <c r="K270" i="6"/>
  <c r="J270" i="6"/>
  <c r="F251" i="6"/>
  <c r="H251" i="6" s="1"/>
  <c r="D203" i="6"/>
  <c r="E203" i="6" s="1"/>
  <c r="E178" i="6"/>
  <c r="F178" i="6" s="1"/>
  <c r="E170" i="6"/>
  <c r="F170" i="6" s="1"/>
  <c r="K222" i="6"/>
  <c r="J222" i="6"/>
  <c r="M117" i="6"/>
  <c r="N117" i="6" s="1"/>
  <c r="T117" i="6" s="1"/>
  <c r="S117" i="6"/>
  <c r="D157" i="6"/>
  <c r="E157" i="6" s="1"/>
  <c r="D3" i="6"/>
  <c r="G475" i="6"/>
  <c r="L475" i="6" s="1"/>
  <c r="U490" i="6"/>
  <c r="I127" i="6"/>
  <c r="K440" i="6"/>
  <c r="J440" i="6"/>
  <c r="H378" i="6"/>
  <c r="D221" i="6"/>
  <c r="E221" i="6" s="1"/>
  <c r="I97" i="6"/>
  <c r="J49" i="6"/>
  <c r="H88" i="6"/>
  <c r="H499" i="6"/>
  <c r="H471" i="6"/>
  <c r="F400" i="6"/>
  <c r="U400" i="6" s="1"/>
  <c r="E275" i="6"/>
  <c r="I270" i="6"/>
  <c r="F433" i="6"/>
  <c r="U433" i="6" s="1"/>
  <c r="D217" i="6"/>
  <c r="E217" i="6" s="1"/>
  <c r="F83" i="6"/>
  <c r="G83" i="6" s="1"/>
  <c r="L83" i="6" s="1"/>
  <c r="U50" i="6"/>
  <c r="F437" i="6"/>
  <c r="U437" i="6" s="1"/>
  <c r="F155" i="6"/>
  <c r="U155" i="6" s="1"/>
  <c r="M479" i="6"/>
  <c r="S479" i="6"/>
  <c r="U499" i="6"/>
  <c r="K342" i="6"/>
  <c r="J342" i="6"/>
  <c r="F487" i="6"/>
  <c r="G487" i="6" s="1"/>
  <c r="L487" i="6" s="1"/>
  <c r="J472" i="6"/>
  <c r="K472" i="6"/>
  <c r="G486" i="6"/>
  <c r="L486" i="6" s="1"/>
  <c r="D431" i="6"/>
  <c r="I402" i="6"/>
  <c r="E256" i="6"/>
  <c r="I416" i="6"/>
  <c r="G416" i="6"/>
  <c r="L416" i="6" s="1"/>
  <c r="F394" i="6"/>
  <c r="G394" i="6" s="1"/>
  <c r="L394" i="6" s="1"/>
  <c r="M376" i="6"/>
  <c r="S376" i="6"/>
  <c r="I263" i="6"/>
  <c r="E467" i="6"/>
  <c r="F467" i="6" s="1"/>
  <c r="E232" i="6"/>
  <c r="I297" i="6"/>
  <c r="H395" i="6"/>
  <c r="F305" i="6"/>
  <c r="I305" i="6" s="1"/>
  <c r="E228" i="6"/>
  <c r="K208" i="6"/>
  <c r="D144" i="6"/>
  <c r="F223" i="6"/>
  <c r="H223" i="6" s="1"/>
  <c r="E212" i="6"/>
  <c r="D189" i="6"/>
  <c r="U88" i="6"/>
  <c r="F163" i="6"/>
  <c r="G163" i="6" s="1"/>
  <c r="L163" i="6" s="1"/>
  <c r="F148" i="6"/>
  <c r="G148" i="6" s="1"/>
  <c r="L148" i="6" s="1"/>
  <c r="E147" i="6"/>
  <c r="F147" i="6" s="1"/>
  <c r="H139" i="6"/>
  <c r="G139" i="6"/>
  <c r="L139" i="6" s="1"/>
  <c r="E131" i="6"/>
  <c r="F131" i="6" s="1"/>
  <c r="E115" i="6"/>
  <c r="F115" i="6" s="1"/>
  <c r="F92" i="6"/>
  <c r="I92" i="6" s="1"/>
  <c r="F100" i="6"/>
  <c r="U65" i="6"/>
  <c r="E47" i="6"/>
  <c r="F47" i="6" s="1"/>
  <c r="D18" i="6"/>
  <c r="F313" i="6"/>
  <c r="U263" i="6"/>
  <c r="E144" i="6"/>
  <c r="D95" i="6"/>
  <c r="F33" i="6"/>
  <c r="U33" i="6" s="1"/>
  <c r="H50" i="6"/>
  <c r="J31" i="6"/>
  <c r="K31" i="6"/>
  <c r="D40" i="6"/>
  <c r="E327" i="6"/>
  <c r="F327" i="6" s="1"/>
  <c r="U327" i="6" s="1"/>
  <c r="U489" i="6"/>
  <c r="M296" i="6"/>
  <c r="S296" i="6"/>
  <c r="N296" i="6" s="1"/>
  <c r="T296" i="6" s="1"/>
  <c r="H372" i="6"/>
  <c r="G308" i="6"/>
  <c r="L308" i="6" s="1"/>
  <c r="I432" i="6"/>
  <c r="K314" i="6"/>
  <c r="J314" i="6"/>
  <c r="H302" i="6"/>
  <c r="H270" i="6"/>
  <c r="U160" i="6"/>
  <c r="F160" i="6"/>
  <c r="E106" i="6"/>
  <c r="G34" i="6"/>
  <c r="L34" i="6" s="1"/>
  <c r="D19" i="6"/>
  <c r="I7" i="6"/>
  <c r="F462" i="6"/>
  <c r="H417" i="6"/>
  <c r="I477" i="6"/>
  <c r="U477" i="6"/>
  <c r="D248" i="6"/>
  <c r="E248" i="6" s="1"/>
  <c r="F436" i="6"/>
  <c r="I436" i="6" s="1"/>
  <c r="S457" i="6"/>
  <c r="M457" i="6"/>
  <c r="E386" i="6"/>
  <c r="F386" i="6" s="1"/>
  <c r="D335" i="6"/>
  <c r="F375" i="6"/>
  <c r="U375" i="6" s="1"/>
  <c r="E338" i="6"/>
  <c r="F338" i="6" s="1"/>
  <c r="E322" i="6"/>
  <c r="U270" i="6"/>
  <c r="J341" i="6"/>
  <c r="K341" i="6"/>
  <c r="I314" i="6"/>
  <c r="I282" i="6"/>
  <c r="E260" i="6"/>
  <c r="F260" i="6" s="1"/>
  <c r="D262" i="6"/>
  <c r="D254" i="6"/>
  <c r="D246" i="6"/>
  <c r="D238" i="6"/>
  <c r="D230" i="6"/>
  <c r="D207" i="6"/>
  <c r="E207" i="6" s="1"/>
  <c r="D199" i="6"/>
  <c r="E199" i="6" s="1"/>
  <c r="F199" i="6" s="1"/>
  <c r="D120" i="6"/>
  <c r="D205" i="6"/>
  <c r="D201" i="6"/>
  <c r="E197" i="6"/>
  <c r="G188" i="6"/>
  <c r="L188" i="6" s="1"/>
  <c r="E183" i="6"/>
  <c r="I151" i="6"/>
  <c r="E71" i="6"/>
  <c r="F71" i="6" s="1"/>
  <c r="U92" i="6"/>
  <c r="I78" i="6"/>
  <c r="I70" i="6"/>
  <c r="K52" i="6"/>
  <c r="U52" i="6"/>
  <c r="F20" i="6"/>
  <c r="I20" i="6" s="1"/>
  <c r="F36" i="6"/>
  <c r="E11" i="6"/>
  <c r="F497" i="6"/>
  <c r="H497" i="6" s="1"/>
  <c r="S465" i="6"/>
  <c r="M465" i="6"/>
  <c r="N465" i="6" s="1"/>
  <c r="T465" i="6" s="1"/>
  <c r="E343" i="6"/>
  <c r="G496" i="6"/>
  <c r="L496" i="6" s="1"/>
  <c r="E420" i="6"/>
  <c r="F428" i="6"/>
  <c r="H428" i="6" s="1"/>
  <c r="I239" i="6"/>
  <c r="F401" i="6"/>
  <c r="I401" i="6" s="1"/>
  <c r="G358" i="6"/>
  <c r="L358" i="6" s="1"/>
  <c r="H243" i="6"/>
  <c r="I111" i="6"/>
  <c r="F45" i="6"/>
  <c r="U45" i="6" s="1"/>
  <c r="E17" i="6"/>
  <c r="H7" i="6"/>
  <c r="E303" i="6"/>
  <c r="E283" i="6"/>
  <c r="I452" i="6"/>
  <c r="F298" i="6"/>
  <c r="U298" i="6" s="1"/>
  <c r="H222" i="6"/>
  <c r="F109" i="6"/>
  <c r="G109" i="6" s="1"/>
  <c r="L109" i="6" s="1"/>
  <c r="F86" i="6"/>
  <c r="I86" i="6" s="1"/>
  <c r="F94" i="6"/>
  <c r="F89" i="6"/>
  <c r="F73" i="6"/>
  <c r="U73" i="6" s="1"/>
  <c r="H65" i="6"/>
  <c r="D427" i="6"/>
  <c r="F58" i="6"/>
  <c r="G58" i="6" s="1"/>
  <c r="L58" i="6" s="1"/>
  <c r="H97" i="6"/>
  <c r="U49" i="6"/>
  <c r="J16" i="6"/>
  <c r="K16" i="6"/>
  <c r="F275" i="6"/>
  <c r="I429" i="6"/>
  <c r="M309" i="6"/>
  <c r="N309" i="6" s="1"/>
  <c r="T309" i="6" s="1"/>
  <c r="S309" i="6"/>
  <c r="U251" i="6"/>
  <c r="D219" i="6"/>
  <c r="F385" i="6"/>
  <c r="G385" i="6" s="1"/>
  <c r="L385" i="6" s="1"/>
  <c r="J110" i="6"/>
  <c r="K110" i="6"/>
  <c r="K470" i="6"/>
  <c r="J470" i="6"/>
  <c r="E240" i="6"/>
  <c r="F240" i="6" s="1"/>
  <c r="E494" i="6"/>
  <c r="F494" i="6" s="1"/>
  <c r="J491" i="6"/>
  <c r="K239" i="6"/>
  <c r="J239" i="6"/>
  <c r="I358" i="6"/>
  <c r="M110" i="6"/>
  <c r="S110" i="6"/>
  <c r="J97" i="6"/>
  <c r="K97" i="6"/>
  <c r="F84" i="6"/>
  <c r="I135" i="6"/>
  <c r="U69" i="6"/>
  <c r="K139" i="6"/>
  <c r="J139" i="6"/>
  <c r="I109" i="6"/>
  <c r="K432" i="6"/>
  <c r="J432" i="6"/>
  <c r="E173" i="6"/>
  <c r="U436" i="6"/>
  <c r="D371" i="6"/>
  <c r="E371" i="6" s="1"/>
  <c r="J486" i="6"/>
  <c r="K486" i="6"/>
  <c r="M285" i="6"/>
  <c r="S285" i="6"/>
  <c r="E274" i="6"/>
  <c r="I378" i="6"/>
  <c r="F352" i="6"/>
  <c r="I352" i="6" s="1"/>
  <c r="E261" i="6"/>
  <c r="F261" i="6" s="1"/>
  <c r="E253" i="6"/>
  <c r="F253" i="6" s="1"/>
  <c r="E245" i="6"/>
  <c r="E237" i="6"/>
  <c r="D187" i="6"/>
  <c r="E187" i="6"/>
  <c r="D175" i="6"/>
  <c r="E175" i="6"/>
  <c r="F175" i="6" s="1"/>
  <c r="D167" i="6"/>
  <c r="E167" i="6" s="1"/>
  <c r="D209" i="6"/>
  <c r="G97" i="6"/>
  <c r="L97" i="6" s="1"/>
  <c r="I474" i="6"/>
  <c r="I308" i="6"/>
  <c r="D161" i="6"/>
  <c r="H127" i="6"/>
  <c r="E211" i="6"/>
  <c r="K65" i="6"/>
  <c r="J65" i="6"/>
  <c r="F441" i="6"/>
  <c r="G441" i="6" s="1"/>
  <c r="L441" i="6" s="1"/>
  <c r="F287" i="6"/>
  <c r="H287" i="6" s="1"/>
  <c r="M332" i="6"/>
  <c r="N332" i="6" s="1"/>
  <c r="S332" i="6"/>
  <c r="I58" i="6"/>
  <c r="G127" i="6"/>
  <c r="L127" i="6" s="1"/>
  <c r="I72" i="6"/>
  <c r="F91" i="6"/>
  <c r="I91" i="6" s="1"/>
  <c r="I499" i="6"/>
  <c r="G220" i="6"/>
  <c r="L220" i="6" s="1"/>
  <c r="I160" i="6"/>
  <c r="J445" i="6"/>
  <c r="K445" i="6"/>
  <c r="D181" i="6"/>
  <c r="E389" i="6"/>
  <c r="M284" i="6"/>
  <c r="N284" i="6" s="1"/>
  <c r="T284" i="6" s="1"/>
  <c r="S284" i="6"/>
  <c r="S314" i="6"/>
  <c r="M314" i="6"/>
  <c r="E236" i="6"/>
  <c r="F236" i="6" s="1"/>
  <c r="K143" i="6"/>
  <c r="J143" i="6"/>
  <c r="F213" i="6"/>
  <c r="G213" i="6" s="1"/>
  <c r="L213" i="6" s="1"/>
  <c r="K151" i="6"/>
  <c r="J151" i="6"/>
  <c r="E396" i="6"/>
  <c r="F124" i="6"/>
  <c r="G124" i="6" s="1"/>
  <c r="L124" i="6" s="1"/>
  <c r="E116" i="6"/>
  <c r="U139" i="6"/>
  <c r="J105" i="6"/>
  <c r="K105" i="6"/>
  <c r="D149" i="6"/>
  <c r="I220" i="6"/>
  <c r="I430" i="6"/>
  <c r="E415" i="6"/>
  <c r="U416" i="6"/>
  <c r="E306" i="6"/>
  <c r="D268" i="6"/>
  <c r="F368" i="6"/>
  <c r="E174" i="6"/>
  <c r="E192" i="6"/>
  <c r="H45" i="6"/>
  <c r="E42" i="6"/>
  <c r="I36" i="6"/>
  <c r="E3" i="6"/>
  <c r="K477" i="6"/>
  <c r="J477" i="6"/>
  <c r="F439" i="6"/>
  <c r="U439" i="6" s="1"/>
  <c r="G414" i="6"/>
  <c r="L414" i="6" s="1"/>
  <c r="H299" i="6"/>
  <c r="H486" i="6"/>
  <c r="K263" i="6"/>
  <c r="J263" i="6"/>
  <c r="H220" i="6"/>
  <c r="I340" i="6"/>
  <c r="J297" i="6"/>
  <c r="K297" i="6"/>
  <c r="E266" i="6"/>
  <c r="E193" i="6"/>
  <c r="F193" i="6" s="1"/>
  <c r="H193" i="6" s="1"/>
  <c r="I69" i="6"/>
  <c r="H475" i="6"/>
  <c r="G297" i="6"/>
  <c r="L297" i="6" s="1"/>
  <c r="E407" i="6"/>
  <c r="H239" i="6"/>
  <c r="E351" i="6"/>
  <c r="U449" i="6"/>
  <c r="F346" i="6"/>
  <c r="U346" i="6" s="1"/>
  <c r="H305" i="6"/>
  <c r="F244" i="6"/>
  <c r="G89" i="6"/>
  <c r="L89" i="6" s="1"/>
  <c r="H78" i="6"/>
  <c r="D44" i="6"/>
  <c r="E44" i="6" s="1"/>
  <c r="G72" i="6"/>
  <c r="L72" i="6" s="1"/>
  <c r="G130" i="6"/>
  <c r="L130" i="6" s="1"/>
  <c r="E25" i="6"/>
  <c r="F25" i="6" s="1"/>
  <c r="J388" i="6"/>
  <c r="K388" i="6"/>
  <c r="U148" i="6"/>
  <c r="F74" i="6"/>
  <c r="U74" i="6" s="1"/>
  <c r="F274" i="6"/>
  <c r="J231" i="6"/>
  <c r="I475" i="6"/>
  <c r="F310" i="6"/>
  <c r="I310" i="6" s="1"/>
  <c r="I440" i="6"/>
  <c r="E367" i="6"/>
  <c r="F367" i="6" s="1"/>
  <c r="D451" i="6"/>
  <c r="E451" i="6" s="1"/>
  <c r="D411" i="6"/>
  <c r="E411" i="6" s="1"/>
  <c r="E397" i="6"/>
  <c r="F408" i="6"/>
  <c r="U408" i="6" s="1"/>
  <c r="D307" i="6"/>
  <c r="J498" i="6"/>
  <c r="K498" i="6"/>
  <c r="H432" i="6"/>
  <c r="H400" i="6"/>
  <c r="E264" i="6"/>
  <c r="G274" i="6"/>
  <c r="L274" i="6" s="1"/>
  <c r="E252" i="6"/>
  <c r="F252" i="6" s="1"/>
  <c r="U220" i="6"/>
  <c r="I364" i="6"/>
  <c r="G364" i="6"/>
  <c r="L364" i="6" s="1"/>
  <c r="I342" i="6"/>
  <c r="F321" i="6"/>
  <c r="I321" i="6" s="1"/>
  <c r="I278" i="6"/>
  <c r="F259" i="6"/>
  <c r="G259" i="6" s="1"/>
  <c r="L259" i="6" s="1"/>
  <c r="K111" i="6"/>
  <c r="J111" i="6"/>
  <c r="F164" i="6"/>
  <c r="G222" i="6"/>
  <c r="L222" i="6" s="1"/>
  <c r="G255" i="6"/>
  <c r="L255" i="6" s="1"/>
  <c r="U72" i="6"/>
  <c r="D140" i="6"/>
  <c r="F103" i="6"/>
  <c r="U103" i="6" s="1"/>
  <c r="F159" i="6"/>
  <c r="H159" i="6" s="1"/>
  <c r="E82" i="6"/>
  <c r="D153" i="6"/>
  <c r="E153" i="6" s="1"/>
  <c r="U143" i="6"/>
  <c r="U127" i="6"/>
  <c r="U111" i="6"/>
  <c r="K70" i="6"/>
  <c r="J70" i="6"/>
  <c r="I141" i="6"/>
  <c r="D102" i="6"/>
  <c r="F145" i="6"/>
  <c r="I145" i="6" s="1"/>
  <c r="M61" i="6"/>
  <c r="N61" i="6" s="1"/>
  <c r="T61" i="6" s="1"/>
  <c r="S61" i="6"/>
  <c r="I33" i="6"/>
  <c r="E66" i="6"/>
  <c r="F66" i="6" s="1"/>
  <c r="D43" i="6"/>
  <c r="F5" i="6"/>
  <c r="F35" i="6"/>
  <c r="G35" i="6" s="1"/>
  <c r="L35" i="6" s="1"/>
  <c r="E4" i="6"/>
  <c r="F4" i="6" s="1"/>
  <c r="D23" i="6"/>
  <c r="J7" i="6"/>
  <c r="K7" i="6"/>
  <c r="U130" i="6"/>
  <c r="E459" i="6"/>
  <c r="U429" i="6"/>
  <c r="G270" i="6"/>
  <c r="L270" i="6" s="1"/>
  <c r="I302" i="6"/>
  <c r="G244" i="6"/>
  <c r="L244" i="6" s="1"/>
  <c r="F225" i="6"/>
  <c r="U225" i="6" s="1"/>
  <c r="I204" i="6"/>
  <c r="D177" i="6"/>
  <c r="E177" i="6" s="1"/>
  <c r="F119" i="6"/>
  <c r="G141" i="6"/>
  <c r="L141" i="6" s="1"/>
  <c r="H130" i="6"/>
  <c r="U89" i="6"/>
  <c r="M76" i="6"/>
  <c r="N76" i="6" s="1"/>
  <c r="T76" i="6" s="1"/>
  <c r="S76" i="6"/>
  <c r="K61" i="6"/>
  <c r="J61" i="6"/>
  <c r="I22" i="6"/>
  <c r="F46" i="6"/>
  <c r="I46" i="6" s="1"/>
  <c r="E27" i="6"/>
  <c r="M16" i="6"/>
  <c r="S16" i="6"/>
  <c r="D15" i="6"/>
  <c r="D466" i="6"/>
  <c r="J422" i="6"/>
  <c r="H308" i="6"/>
  <c r="D463" i="6"/>
  <c r="E463" i="6" s="1"/>
  <c r="U378" i="6"/>
  <c r="U224" i="6"/>
  <c r="U223" i="6"/>
  <c r="E169" i="6"/>
  <c r="F169" i="6" s="1"/>
  <c r="H160" i="6"/>
  <c r="F82" i="6"/>
  <c r="H151" i="6"/>
  <c r="F106" i="6"/>
  <c r="U46" i="6"/>
  <c r="E39" i="6"/>
  <c r="E19" i="6"/>
  <c r="D384" i="6"/>
  <c r="U440" i="6"/>
  <c r="D409" i="6"/>
  <c r="E409" i="6" s="1"/>
  <c r="E469" i="6"/>
  <c r="F469" i="6" s="1"/>
  <c r="E390" i="6"/>
  <c r="U486" i="6"/>
  <c r="D455" i="6"/>
  <c r="I445" i="6"/>
  <c r="D435" i="6"/>
  <c r="U243" i="6"/>
  <c r="U456" i="6"/>
  <c r="G429" i="6"/>
  <c r="L429" i="6" s="1"/>
  <c r="U414" i="6"/>
  <c r="F393" i="6"/>
  <c r="M365" i="6"/>
  <c r="N365" i="6" s="1"/>
  <c r="T365" i="6" s="1"/>
  <c r="S365" i="6"/>
  <c r="K350" i="6"/>
  <c r="J350" i="6"/>
  <c r="F334" i="6"/>
  <c r="U302" i="6"/>
  <c r="J188" i="6"/>
  <c r="E30" i="6"/>
  <c r="U247" i="6"/>
  <c r="J332" i="6"/>
  <c r="K332" i="6"/>
  <c r="U332" i="6"/>
  <c r="K265" i="6"/>
  <c r="D258" i="6"/>
  <c r="E257" i="6"/>
  <c r="F257" i="6" s="1"/>
  <c r="D250" i="6"/>
  <c r="E249" i="6"/>
  <c r="D242" i="6"/>
  <c r="E241" i="6"/>
  <c r="D234" i="6"/>
  <c r="E233" i="6"/>
  <c r="E156" i="6"/>
  <c r="D9" i="6"/>
  <c r="D215" i="6"/>
  <c r="E206" i="6"/>
  <c r="F206" i="6" s="1"/>
  <c r="E202" i="6"/>
  <c r="F202" i="6" s="1"/>
  <c r="D179" i="6"/>
  <c r="E179" i="6" s="1"/>
  <c r="D171" i="6"/>
  <c r="U151" i="6"/>
  <c r="E152" i="6"/>
  <c r="F152" i="6" s="1"/>
  <c r="F90" i="6"/>
  <c r="H90" i="6" s="1"/>
  <c r="E87" i="6"/>
  <c r="F118" i="6"/>
  <c r="H118" i="6" s="1"/>
  <c r="F98" i="6"/>
  <c r="E79" i="6"/>
  <c r="U78" i="6"/>
  <c r="U70" i="6"/>
  <c r="I34" i="6"/>
  <c r="G8" i="6"/>
  <c r="L8" i="6" s="1"/>
  <c r="K452" i="6"/>
  <c r="J452" i="6"/>
  <c r="H388" i="6"/>
  <c r="H487" i="6"/>
  <c r="H445" i="6"/>
  <c r="G445" i="6"/>
  <c r="L445" i="6" s="1"/>
  <c r="F165" i="6"/>
  <c r="H165" i="6" s="1"/>
  <c r="G401" i="6"/>
  <c r="L401" i="6" s="1"/>
  <c r="F271" i="6"/>
  <c r="G271" i="6" s="1"/>
  <c r="L271" i="6" s="1"/>
  <c r="H477" i="6"/>
  <c r="E435" i="6"/>
  <c r="E423" i="6"/>
  <c r="F419" i="6"/>
  <c r="G419" i="6" s="1"/>
  <c r="L419" i="6" s="1"/>
  <c r="F399" i="6"/>
  <c r="G399" i="6" s="1"/>
  <c r="L399" i="6" s="1"/>
  <c r="F363" i="6"/>
  <c r="I363" i="6" s="1"/>
  <c r="U340" i="6"/>
  <c r="U308" i="6"/>
  <c r="H364" i="6"/>
  <c r="J291" i="6"/>
  <c r="K291" i="6"/>
  <c r="G278" i="6"/>
  <c r="L278" i="6" s="1"/>
  <c r="I372" i="6"/>
  <c r="E99" i="6"/>
  <c r="F99" i="6" s="1"/>
  <c r="I222" i="6"/>
  <c r="E191" i="6"/>
  <c r="F191" i="6" s="1"/>
  <c r="E102" i="6"/>
  <c r="F37" i="6"/>
  <c r="H37" i="6" s="1"/>
  <c r="F42" i="6"/>
  <c r="F55" i="6"/>
  <c r="I55" i="6" s="1"/>
  <c r="H31" i="6"/>
  <c r="D392" i="6"/>
  <c r="I489" i="6"/>
  <c r="G442" i="6"/>
  <c r="L442" i="6" s="1"/>
  <c r="E379" i="6"/>
  <c r="H342" i="6"/>
  <c r="U222" i="6"/>
  <c r="U91" i="6"/>
  <c r="H89" i="6"/>
  <c r="H73" i="6"/>
  <c r="E59" i="6"/>
  <c r="M404" i="6"/>
  <c r="N404" i="6" s="1"/>
  <c r="T404" i="6" s="1"/>
  <c r="S404" i="6"/>
  <c r="F339" i="6"/>
  <c r="E311" i="6"/>
  <c r="H314" i="6"/>
  <c r="D195" i="6"/>
  <c r="H62" i="6"/>
  <c r="G105" i="6"/>
  <c r="L105" i="6" s="1"/>
  <c r="I49" i="6"/>
  <c r="F57" i="6"/>
  <c r="I57" i="6" s="1"/>
  <c r="E21" i="6"/>
  <c r="I88" i="6"/>
  <c r="F424" i="6"/>
  <c r="H424" i="6" s="1"/>
  <c r="G263" i="6"/>
  <c r="L263" i="6" s="1"/>
  <c r="H72" i="6"/>
  <c r="H22" i="6"/>
  <c r="G31" i="6"/>
  <c r="L31" i="6" s="1"/>
  <c r="G499" i="6"/>
  <c r="L499" i="6" s="1"/>
  <c r="I471" i="6"/>
  <c r="F468" i="6"/>
  <c r="H429" i="6"/>
  <c r="D67" i="6"/>
  <c r="U7" i="6"/>
  <c r="D447" i="6"/>
  <c r="F444" i="6"/>
  <c r="I444" i="6" s="1"/>
  <c r="M380" i="6"/>
  <c r="S380" i="6"/>
  <c r="U145" i="6"/>
  <c r="G498" i="6"/>
  <c r="L498" i="6" s="1"/>
  <c r="F485" i="6"/>
  <c r="G299" i="6"/>
  <c r="L299" i="6" s="1"/>
  <c r="F279" i="6"/>
  <c r="H279" i="6" s="1"/>
  <c r="F326" i="6"/>
  <c r="I326" i="6" s="1"/>
  <c r="F75" i="6"/>
  <c r="I75" i="6" s="1"/>
  <c r="F132" i="6"/>
  <c r="D13" i="6"/>
  <c r="J295" i="3"/>
  <c r="U295" i="3"/>
  <c r="P295" i="3" s="1"/>
  <c r="F190" i="3"/>
  <c r="J190" i="3" s="1"/>
  <c r="F214" i="3"/>
  <c r="J214" i="3" s="1"/>
  <c r="F332" i="3"/>
  <c r="J332" i="3" s="1"/>
  <c r="M167" i="3"/>
  <c r="N167" i="3" s="1"/>
  <c r="K167" i="3"/>
  <c r="E406" i="3"/>
  <c r="J212" i="3"/>
  <c r="U212" i="3"/>
  <c r="P212" i="3" s="1"/>
  <c r="J51" i="3"/>
  <c r="G51" i="3"/>
  <c r="L51" i="3" s="1"/>
  <c r="E448" i="3"/>
  <c r="F448" i="3"/>
  <c r="J448" i="3" s="1"/>
  <c r="J328" i="3"/>
  <c r="G328" i="3"/>
  <c r="L328" i="3" s="1"/>
  <c r="M309" i="3"/>
  <c r="K309" i="3"/>
  <c r="N309" i="3"/>
  <c r="E436" i="3"/>
  <c r="F436" i="3" s="1"/>
  <c r="J436" i="3" s="1"/>
  <c r="K460" i="3"/>
  <c r="M460" i="3"/>
  <c r="E413" i="3"/>
  <c r="M467" i="3"/>
  <c r="K467" i="3"/>
  <c r="T467" i="3" s="1"/>
  <c r="N467" i="3"/>
  <c r="M482" i="3"/>
  <c r="K482" i="3"/>
  <c r="E349" i="3"/>
  <c r="F349" i="3" s="1"/>
  <c r="E297" i="3"/>
  <c r="M179" i="3"/>
  <c r="K179" i="3"/>
  <c r="F142" i="3"/>
  <c r="J142" i="3" s="1"/>
  <c r="G116" i="3"/>
  <c r="L116" i="3" s="1"/>
  <c r="D434" i="3"/>
  <c r="E434" i="3" s="1"/>
  <c r="M462" i="3"/>
  <c r="K462" i="3"/>
  <c r="I495" i="3"/>
  <c r="D317" i="3"/>
  <c r="E317" i="3" s="1"/>
  <c r="D352" i="3"/>
  <c r="E352" i="3" s="1"/>
  <c r="D374" i="3"/>
  <c r="E366" i="3"/>
  <c r="F358" i="3"/>
  <c r="J358" i="3" s="1"/>
  <c r="E321" i="3"/>
  <c r="F321" i="3" s="1"/>
  <c r="D185" i="3"/>
  <c r="E185" i="3" s="1"/>
  <c r="E162" i="3"/>
  <c r="F162" i="3" s="1"/>
  <c r="J162" i="3" s="1"/>
  <c r="E151" i="3"/>
  <c r="F151" i="3" s="1"/>
  <c r="J151" i="3" s="1"/>
  <c r="F86" i="3"/>
  <c r="J86" i="3" s="1"/>
  <c r="D14" i="3"/>
  <c r="F115" i="3"/>
  <c r="J115" i="3" s="1"/>
  <c r="M229" i="3"/>
  <c r="N229" i="3" s="1"/>
  <c r="K106" i="3"/>
  <c r="M106" i="3"/>
  <c r="N106" i="3" s="1"/>
  <c r="U82" i="3"/>
  <c r="P82" i="3" s="1"/>
  <c r="U450" i="3"/>
  <c r="P450" i="3" s="1"/>
  <c r="M122" i="3"/>
  <c r="H224" i="3"/>
  <c r="K248" i="3"/>
  <c r="M248" i="3"/>
  <c r="G394" i="3"/>
  <c r="L394" i="3" s="1"/>
  <c r="J240" i="3"/>
  <c r="G240" i="3"/>
  <c r="L240" i="3" s="1"/>
  <c r="G221" i="3"/>
  <c r="L221" i="3" s="1"/>
  <c r="J145" i="3"/>
  <c r="G145" i="3"/>
  <c r="L145" i="3" s="1"/>
  <c r="U145" i="3"/>
  <c r="P145" i="3" s="1"/>
  <c r="F120" i="3"/>
  <c r="I120" i="3" s="1"/>
  <c r="F177" i="3"/>
  <c r="J177" i="3" s="1"/>
  <c r="F150" i="3"/>
  <c r="J150" i="3" s="1"/>
  <c r="E110" i="3"/>
  <c r="F110" i="3" s="1"/>
  <c r="J110" i="3" s="1"/>
  <c r="D89" i="3"/>
  <c r="U97" i="3"/>
  <c r="P97" i="3" s="1"/>
  <c r="E160" i="3"/>
  <c r="F160" i="3" s="1"/>
  <c r="J160" i="3" s="1"/>
  <c r="M45" i="3"/>
  <c r="N45" i="3" s="1"/>
  <c r="K45" i="3"/>
  <c r="F55" i="3"/>
  <c r="J55" i="3" s="1"/>
  <c r="H13" i="3"/>
  <c r="E21" i="3"/>
  <c r="G450" i="3"/>
  <c r="L450" i="3" s="1"/>
  <c r="D492" i="3"/>
  <c r="H394" i="3"/>
  <c r="D485" i="3"/>
  <c r="E485" i="3" s="1"/>
  <c r="F485" i="3" s="1"/>
  <c r="H498" i="3"/>
  <c r="G414" i="3"/>
  <c r="L414" i="3" s="1"/>
  <c r="H333" i="3"/>
  <c r="H285" i="3"/>
  <c r="J482" i="3"/>
  <c r="U482" i="3"/>
  <c r="P482" i="3" s="1"/>
  <c r="J458" i="3"/>
  <c r="U458" i="3"/>
  <c r="P458" i="3" s="1"/>
  <c r="D445" i="3"/>
  <c r="G495" i="3"/>
  <c r="L495" i="3" s="1"/>
  <c r="U489" i="3"/>
  <c r="P489" i="3" s="1"/>
  <c r="I449" i="3"/>
  <c r="I394" i="3"/>
  <c r="D364" i="3"/>
  <c r="I412" i="3"/>
  <c r="D416" i="3"/>
  <c r="I470" i="3"/>
  <c r="J381" i="3"/>
  <c r="G381" i="3"/>
  <c r="L381" i="3" s="1"/>
  <c r="D311" i="3"/>
  <c r="E286" i="3"/>
  <c r="F354" i="3"/>
  <c r="J354" i="3" s="1"/>
  <c r="E342" i="3"/>
  <c r="F342" i="3" s="1"/>
  <c r="D330" i="3"/>
  <c r="E330" i="3" s="1"/>
  <c r="E258" i="3"/>
  <c r="D231" i="3"/>
  <c r="E231" i="3" s="1"/>
  <c r="G345" i="3"/>
  <c r="L345" i="3" s="1"/>
  <c r="J283" i="3"/>
  <c r="G283" i="3"/>
  <c r="L283" i="3" s="1"/>
  <c r="U283" i="3"/>
  <c r="P283" i="3" s="1"/>
  <c r="H283" i="3"/>
  <c r="D223" i="3"/>
  <c r="M191" i="3"/>
  <c r="N191" i="3" s="1"/>
  <c r="G100" i="3"/>
  <c r="L100" i="3" s="1"/>
  <c r="E83" i="3"/>
  <c r="E79" i="3"/>
  <c r="F79" i="3" s="1"/>
  <c r="J79" i="3" s="1"/>
  <c r="D49" i="3"/>
  <c r="D39" i="3"/>
  <c r="E39" i="3" s="1"/>
  <c r="I6" i="3"/>
  <c r="D390" i="3"/>
  <c r="F365" i="3"/>
  <c r="J365" i="3" s="1"/>
  <c r="E327" i="3"/>
  <c r="F327" i="3" s="1"/>
  <c r="I210" i="3"/>
  <c r="I148" i="3"/>
  <c r="F168" i="3"/>
  <c r="E155" i="3"/>
  <c r="U28" i="3"/>
  <c r="P28" i="3" s="1"/>
  <c r="D26" i="3"/>
  <c r="U3" i="3"/>
  <c r="P3" i="3" s="1"/>
  <c r="J5" i="3"/>
  <c r="U5" i="3"/>
  <c r="P5" i="3" s="1"/>
  <c r="E494" i="3"/>
  <c r="G433" i="3"/>
  <c r="L433" i="3" s="1"/>
  <c r="E427" i="3"/>
  <c r="F427" i="3" s="1"/>
  <c r="J427" i="3" s="1"/>
  <c r="D271" i="3"/>
  <c r="E271" i="3" s="1"/>
  <c r="H221" i="3"/>
  <c r="D181" i="3"/>
  <c r="F131" i="3"/>
  <c r="H131" i="3" s="1"/>
  <c r="F225" i="3"/>
  <c r="J225" i="3" s="1"/>
  <c r="E198" i="3"/>
  <c r="F198" i="3" s="1"/>
  <c r="G81" i="3"/>
  <c r="L81" i="3" s="1"/>
  <c r="D35" i="3"/>
  <c r="H148" i="3"/>
  <c r="E88" i="3"/>
  <c r="I22" i="3"/>
  <c r="G15" i="3"/>
  <c r="L15" i="3" s="1"/>
  <c r="H376" i="3"/>
  <c r="I224" i="3"/>
  <c r="G291" i="3"/>
  <c r="L291" i="3" s="1"/>
  <c r="H291" i="3"/>
  <c r="I221" i="3"/>
  <c r="D72" i="3"/>
  <c r="H113" i="3"/>
  <c r="F143" i="3"/>
  <c r="J143" i="3" s="1"/>
  <c r="J65" i="3"/>
  <c r="G65" i="3"/>
  <c r="L65" i="3" s="1"/>
  <c r="F54" i="3"/>
  <c r="I54" i="3" s="1"/>
  <c r="F66" i="3"/>
  <c r="G66" i="3" s="1"/>
  <c r="L66" i="3" s="1"/>
  <c r="E58" i="3"/>
  <c r="E20" i="3"/>
  <c r="F20" i="3" s="1"/>
  <c r="E10" i="3"/>
  <c r="E50" i="3"/>
  <c r="F21" i="3"/>
  <c r="J21" i="3" s="1"/>
  <c r="K357" i="3"/>
  <c r="M357" i="3"/>
  <c r="N357" i="3" s="1"/>
  <c r="I324" i="3"/>
  <c r="H324" i="3"/>
  <c r="D252" i="3"/>
  <c r="I171" i="3"/>
  <c r="F259" i="3"/>
  <c r="J259" i="3" s="1"/>
  <c r="F74" i="3"/>
  <c r="U74" i="3" s="1"/>
  <c r="P74" i="3" s="1"/>
  <c r="E356" i="3"/>
  <c r="I345" i="3"/>
  <c r="D346" i="3"/>
  <c r="E346" i="3"/>
  <c r="F299" i="3"/>
  <c r="J299" i="3" s="1"/>
  <c r="I294" i="3"/>
  <c r="I248" i="3"/>
  <c r="E139" i="3"/>
  <c r="F139" i="3" s="1"/>
  <c r="J139" i="3" s="1"/>
  <c r="I81" i="3"/>
  <c r="G129" i="3"/>
  <c r="L129" i="3" s="1"/>
  <c r="F105" i="3"/>
  <c r="I105" i="3" s="1"/>
  <c r="G148" i="3"/>
  <c r="L148" i="3" s="1"/>
  <c r="U138" i="3"/>
  <c r="P138" i="3" s="1"/>
  <c r="E91" i="3"/>
  <c r="F91" i="3" s="1"/>
  <c r="J91" i="3" s="1"/>
  <c r="E132" i="3"/>
  <c r="F132" i="3" s="1"/>
  <c r="J132" i="3" s="1"/>
  <c r="F70" i="3"/>
  <c r="J70" i="3" s="1"/>
  <c r="I15" i="3"/>
  <c r="U253" i="3"/>
  <c r="P253" i="3" s="1"/>
  <c r="M439" i="3"/>
  <c r="K439" i="3"/>
  <c r="I450" i="3"/>
  <c r="I290" i="3"/>
  <c r="J167" i="3"/>
  <c r="K156" i="3"/>
  <c r="M156" i="3"/>
  <c r="H386" i="3"/>
  <c r="G234" i="3"/>
  <c r="L234" i="3" s="1"/>
  <c r="D368" i="3"/>
  <c r="E472" i="3"/>
  <c r="J355" i="3"/>
  <c r="G355" i="3"/>
  <c r="L355" i="3" s="1"/>
  <c r="H355" i="3"/>
  <c r="U355" i="3"/>
  <c r="P355" i="3" s="1"/>
  <c r="M206" i="3"/>
  <c r="N206" i="3" s="1"/>
  <c r="K206" i="3"/>
  <c r="J63" i="3"/>
  <c r="G63" i="3"/>
  <c r="L63" i="3" s="1"/>
  <c r="K56" i="3"/>
  <c r="K5" i="3"/>
  <c r="M5" i="3"/>
  <c r="F197" i="3"/>
  <c r="J197" i="3" s="1"/>
  <c r="I285" i="3"/>
  <c r="U290" i="3"/>
  <c r="P290" i="3" s="1"/>
  <c r="E274" i="3"/>
  <c r="M175" i="3"/>
  <c r="N175" i="3" s="1"/>
  <c r="K175" i="3"/>
  <c r="M125" i="3"/>
  <c r="K125" i="3"/>
  <c r="M284" i="3"/>
  <c r="N284" i="3" s="1"/>
  <c r="K284" i="3"/>
  <c r="D107" i="3"/>
  <c r="U13" i="3"/>
  <c r="P13" i="3" s="1"/>
  <c r="K194" i="3"/>
  <c r="M194" i="3"/>
  <c r="N194" i="3" s="1"/>
  <c r="H412" i="3"/>
  <c r="F360" i="3"/>
  <c r="J360" i="3" s="1"/>
  <c r="I476" i="3"/>
  <c r="F372" i="3"/>
  <c r="H372" i="3" s="1"/>
  <c r="E407" i="3"/>
  <c r="F407" i="3" s="1"/>
  <c r="J407" i="3" s="1"/>
  <c r="E418" i="3"/>
  <c r="J441" i="3"/>
  <c r="G441" i="3"/>
  <c r="L441" i="3" s="1"/>
  <c r="J331" i="3"/>
  <c r="G331" i="3"/>
  <c r="L331" i="3" s="1"/>
  <c r="U412" i="3"/>
  <c r="P412" i="3" s="1"/>
  <c r="H491" i="3"/>
  <c r="J490" i="3"/>
  <c r="G490" i="3"/>
  <c r="L490" i="3" s="1"/>
  <c r="F361" i="3"/>
  <c r="D289" i="3"/>
  <c r="F216" i="3"/>
  <c r="J216" i="3" s="1"/>
  <c r="H82" i="3"/>
  <c r="H29" i="3"/>
  <c r="D31" i="3"/>
  <c r="E468" i="3"/>
  <c r="F468" i="3" s="1"/>
  <c r="J468" i="3" s="1"/>
  <c r="E426" i="3"/>
  <c r="D420" i="3"/>
  <c r="E477" i="3"/>
  <c r="U446" i="3"/>
  <c r="P446" i="3" s="1"/>
  <c r="E380" i="3"/>
  <c r="E314" i="3"/>
  <c r="F315" i="3"/>
  <c r="H315" i="3" s="1"/>
  <c r="I403" i="3"/>
  <c r="I359" i="3"/>
  <c r="I490" i="3"/>
  <c r="J371" i="3"/>
  <c r="F411" i="3"/>
  <c r="H403" i="3"/>
  <c r="G403" i="3"/>
  <c r="L403" i="3" s="1"/>
  <c r="D301" i="3"/>
  <c r="F261" i="3"/>
  <c r="J261" i="3" s="1"/>
  <c r="M233" i="3"/>
  <c r="K233" i="3"/>
  <c r="T233" i="3" s="1"/>
  <c r="I295" i="3"/>
  <c r="G253" i="3"/>
  <c r="L253" i="3" s="1"/>
  <c r="F281" i="3"/>
  <c r="J281" i="3" s="1"/>
  <c r="J170" i="3"/>
  <c r="G170" i="3"/>
  <c r="L170" i="3" s="1"/>
  <c r="M199" i="3"/>
  <c r="U170" i="3"/>
  <c r="P170" i="3" s="1"/>
  <c r="G118" i="3"/>
  <c r="L118" i="3" s="1"/>
  <c r="I156" i="3"/>
  <c r="F103" i="3"/>
  <c r="H145" i="3"/>
  <c r="I123" i="3"/>
  <c r="N97" i="3"/>
  <c r="E67" i="3"/>
  <c r="F57" i="3"/>
  <c r="J57" i="3" s="1"/>
  <c r="D480" i="3"/>
  <c r="H489" i="3"/>
  <c r="H449" i="3"/>
  <c r="U332" i="3"/>
  <c r="P332" i="3" s="1"/>
  <c r="H474" i="3"/>
  <c r="U460" i="3"/>
  <c r="P460" i="3" s="1"/>
  <c r="H396" i="3"/>
  <c r="E432" i="3"/>
  <c r="H320" i="3"/>
  <c r="E440" i="3"/>
  <c r="J478" i="3"/>
  <c r="G478" i="3"/>
  <c r="L478" i="3" s="1"/>
  <c r="U490" i="3"/>
  <c r="P490" i="3" s="1"/>
  <c r="H482" i="3"/>
  <c r="T482" i="3" s="1"/>
  <c r="I489" i="3"/>
  <c r="F473" i="3"/>
  <c r="H473" i="3" s="1"/>
  <c r="U449" i="3"/>
  <c r="P449" i="3" s="1"/>
  <c r="D388" i="3"/>
  <c r="H476" i="3"/>
  <c r="I386" i="3"/>
  <c r="U491" i="3"/>
  <c r="P491" i="3" s="1"/>
  <c r="I460" i="3"/>
  <c r="F431" i="3"/>
  <c r="G431" i="3" s="1"/>
  <c r="L431" i="3" s="1"/>
  <c r="I458" i="3"/>
  <c r="D408" i="3"/>
  <c r="U304" i="3"/>
  <c r="P304" i="3" s="1"/>
  <c r="E443" i="3"/>
  <c r="D378" i="3"/>
  <c r="E378" i="3" s="1"/>
  <c r="E344" i="3"/>
  <c r="D334" i="3"/>
  <c r="F282" i="3"/>
  <c r="J282" i="3" s="1"/>
  <c r="J335" i="3"/>
  <c r="U335" i="3"/>
  <c r="P335" i="3" s="1"/>
  <c r="E374" i="3"/>
  <c r="E347" i="3"/>
  <c r="F300" i="3"/>
  <c r="I300" i="3" s="1"/>
  <c r="E247" i="3"/>
  <c r="I313" i="3"/>
  <c r="E228" i="3"/>
  <c r="F275" i="3"/>
  <c r="E215" i="3"/>
  <c r="J179" i="3"/>
  <c r="N179" i="3"/>
  <c r="D207" i="3"/>
  <c r="K205" i="3"/>
  <c r="E211" i="3"/>
  <c r="F246" i="3"/>
  <c r="H190" i="3"/>
  <c r="F62" i="3"/>
  <c r="J62" i="3" s="1"/>
  <c r="M158" i="3"/>
  <c r="N158" i="3" s="1"/>
  <c r="K158" i="3"/>
  <c r="G105" i="3"/>
  <c r="L105" i="3" s="1"/>
  <c r="E24" i="3"/>
  <c r="F24" i="3" s="1"/>
  <c r="J24" i="3" s="1"/>
  <c r="E69" i="3"/>
  <c r="E36" i="3"/>
  <c r="F11" i="3"/>
  <c r="U11" i="3" s="1"/>
  <c r="P11" i="3" s="1"/>
  <c r="F30" i="3"/>
  <c r="J30" i="3" s="1"/>
  <c r="D53" i="3"/>
  <c r="E343" i="3"/>
  <c r="F343" i="3" s="1"/>
  <c r="U333" i="3"/>
  <c r="P333" i="3" s="1"/>
  <c r="H304" i="3"/>
  <c r="E417" i="3"/>
  <c r="E379" i="3"/>
  <c r="F379" i="3" s="1"/>
  <c r="J379" i="3" s="1"/>
  <c r="I331" i="3"/>
  <c r="E277" i="3"/>
  <c r="G371" i="3"/>
  <c r="L371" i="3" s="1"/>
  <c r="G335" i="3"/>
  <c r="L335" i="3" s="1"/>
  <c r="H313" i="3"/>
  <c r="K385" i="3"/>
  <c r="M385" i="3"/>
  <c r="N385" i="3" s="1"/>
  <c r="F195" i="3"/>
  <c r="U190" i="3"/>
  <c r="P190" i="3" s="1"/>
  <c r="U199" i="3"/>
  <c r="P199" i="3" s="1"/>
  <c r="H170" i="3"/>
  <c r="E159" i="3"/>
  <c r="H97" i="3"/>
  <c r="H93" i="3"/>
  <c r="G87" i="3"/>
  <c r="L87" i="3" s="1"/>
  <c r="I13" i="3"/>
  <c r="I5" i="3"/>
  <c r="I433" i="3"/>
  <c r="F336" i="3"/>
  <c r="E351" i="3"/>
  <c r="F351" i="3" s="1"/>
  <c r="J351" i="3" s="1"/>
  <c r="F274" i="3"/>
  <c r="J274" i="3" s="1"/>
  <c r="U202" i="3"/>
  <c r="P202" i="3" s="1"/>
  <c r="H202" i="3"/>
  <c r="D263" i="3"/>
  <c r="E263" i="3" s="1"/>
  <c r="F262" i="3"/>
  <c r="J262" i="3" s="1"/>
  <c r="D193" i="3"/>
  <c r="E193" i="3" s="1"/>
  <c r="G186" i="3"/>
  <c r="L186" i="3" s="1"/>
  <c r="G163" i="3"/>
  <c r="L163" i="3" s="1"/>
  <c r="E127" i="3"/>
  <c r="U118" i="3"/>
  <c r="P118" i="3" s="1"/>
  <c r="I28" i="3"/>
  <c r="E38" i="3"/>
  <c r="F38" i="3" s="1"/>
  <c r="J38" i="3" s="1"/>
  <c r="H22" i="3"/>
  <c r="H51" i="3"/>
  <c r="E98" i="3"/>
  <c r="H6" i="3"/>
  <c r="U463" i="3"/>
  <c r="P463" i="3" s="1"/>
  <c r="I288" i="3"/>
  <c r="I291" i="3"/>
  <c r="F196" i="3"/>
  <c r="I196" i="3" s="1"/>
  <c r="F178" i="3"/>
  <c r="I178" i="3" s="1"/>
  <c r="H200" i="3"/>
  <c r="D166" i="3"/>
  <c r="U62" i="3"/>
  <c r="P62" i="3" s="1"/>
  <c r="G113" i="3"/>
  <c r="L113" i="3" s="1"/>
  <c r="I100" i="3"/>
  <c r="H65" i="3"/>
  <c r="F25" i="3"/>
  <c r="H25" i="3" s="1"/>
  <c r="U234" i="3"/>
  <c r="P234" i="3" s="1"/>
  <c r="F389" i="3"/>
  <c r="J389" i="3" s="1"/>
  <c r="F353" i="3"/>
  <c r="I353" i="3" s="1"/>
  <c r="F257" i="3"/>
  <c r="U257" i="3" s="1"/>
  <c r="P257" i="3" s="1"/>
  <c r="E239" i="3"/>
  <c r="H222" i="3"/>
  <c r="F279" i="3"/>
  <c r="I279" i="3" s="1"/>
  <c r="I97" i="3"/>
  <c r="H206" i="3"/>
  <c r="F230" i="3"/>
  <c r="I230" i="3" s="1"/>
  <c r="E209" i="3"/>
  <c r="F209" i="3" s="1"/>
  <c r="J209" i="3" s="1"/>
  <c r="I194" i="3"/>
  <c r="E76" i="3"/>
  <c r="G124" i="3"/>
  <c r="L124" i="3" s="1"/>
  <c r="U63" i="3"/>
  <c r="P63" i="3" s="1"/>
  <c r="U495" i="3"/>
  <c r="P495" i="3" s="1"/>
  <c r="G401" i="3"/>
  <c r="L401" i="3" s="1"/>
  <c r="F340" i="3"/>
  <c r="H340" i="3" s="1"/>
  <c r="H329" i="3"/>
  <c r="F269" i="3"/>
  <c r="J269" i="3" s="1"/>
  <c r="K307" i="3"/>
  <c r="T307" i="3" s="1"/>
  <c r="M307" i="3"/>
  <c r="N307" i="3" s="1"/>
  <c r="E272" i="3"/>
  <c r="E264" i="3"/>
  <c r="F254" i="3"/>
  <c r="H172" i="3"/>
  <c r="D220" i="3"/>
  <c r="E220" i="3" s="1"/>
  <c r="E147" i="3"/>
  <c r="I122" i="3"/>
  <c r="U167" i="3"/>
  <c r="P167" i="3" s="1"/>
  <c r="H106" i="3"/>
  <c r="F154" i="3"/>
  <c r="H154" i="3" s="1"/>
  <c r="F95" i="3"/>
  <c r="G95" i="3" s="1"/>
  <c r="L95" i="3" s="1"/>
  <c r="H105" i="3"/>
  <c r="G138" i="3"/>
  <c r="L138" i="3" s="1"/>
  <c r="I87" i="3"/>
  <c r="E405" i="3"/>
  <c r="E173" i="3"/>
  <c r="F173" i="3" s="1"/>
  <c r="J173" i="3" s="1"/>
  <c r="E117" i="3"/>
  <c r="F102" i="3"/>
  <c r="J102" i="3" s="1"/>
  <c r="E84" i="3"/>
  <c r="G143" i="3"/>
  <c r="L143" i="3" s="1"/>
  <c r="I114" i="3"/>
  <c r="G70" i="3"/>
  <c r="L70" i="3" s="1"/>
  <c r="E59" i="3"/>
  <c r="H15" i="3"/>
  <c r="I206" i="3"/>
  <c r="F305" i="3"/>
  <c r="I238" i="3"/>
  <c r="M486" i="3"/>
  <c r="K486" i="3"/>
  <c r="F465" i="3"/>
  <c r="M446" i="3"/>
  <c r="N446" i="3" s="1"/>
  <c r="K446" i="3"/>
  <c r="E326" i="3"/>
  <c r="I116" i="3"/>
  <c r="M28" i="3"/>
  <c r="M97" i="3"/>
  <c r="K97" i="3"/>
  <c r="H57" i="3"/>
  <c r="I446" i="3"/>
  <c r="D400" i="3"/>
  <c r="D438" i="3"/>
  <c r="D398" i="3"/>
  <c r="E398" i="3" s="1"/>
  <c r="F218" i="3"/>
  <c r="J218" i="3" s="1"/>
  <c r="K192" i="3"/>
  <c r="E19" i="3"/>
  <c r="F19" i="3" s="1"/>
  <c r="J19" i="3" s="1"/>
  <c r="D12" i="3"/>
  <c r="E12" i="3" s="1"/>
  <c r="U285" i="3"/>
  <c r="P285" i="3" s="1"/>
  <c r="U197" i="3"/>
  <c r="P197" i="3" s="1"/>
  <c r="I93" i="3"/>
  <c r="E270" i="3"/>
  <c r="M276" i="3"/>
  <c r="N276" i="3" s="1"/>
  <c r="H116" i="3"/>
  <c r="K308" i="3"/>
  <c r="I200" i="3"/>
  <c r="U200" i="3"/>
  <c r="P200" i="3" s="1"/>
  <c r="F9" i="3"/>
  <c r="J9" i="3" s="1"/>
  <c r="I329" i="3"/>
  <c r="E382" i="3"/>
  <c r="G290" i="3"/>
  <c r="L290" i="3" s="1"/>
  <c r="I299" i="3"/>
  <c r="F187" i="3"/>
  <c r="H174" i="3"/>
  <c r="I70" i="3"/>
  <c r="N482" i="3"/>
  <c r="F421" i="3"/>
  <c r="J421" i="3" s="1"/>
  <c r="H234" i="3"/>
  <c r="F348" i="3"/>
  <c r="N486" i="3"/>
  <c r="N462" i="3"/>
  <c r="U156" i="3"/>
  <c r="P156" i="3" s="1"/>
  <c r="K333" i="3"/>
  <c r="M333" i="3"/>
  <c r="N333" i="3" s="1"/>
  <c r="F312" i="3"/>
  <c r="J312" i="3" s="1"/>
  <c r="I376" i="3"/>
  <c r="H282" i="3"/>
  <c r="E481" i="3"/>
  <c r="G449" i="3"/>
  <c r="L449" i="3" s="1"/>
  <c r="U331" i="3"/>
  <c r="P331" i="3" s="1"/>
  <c r="G412" i="3"/>
  <c r="L412" i="3" s="1"/>
  <c r="G386" i="3"/>
  <c r="L386" i="3" s="1"/>
  <c r="H495" i="3"/>
  <c r="F99" i="3"/>
  <c r="J99" i="3" s="1"/>
  <c r="D488" i="3"/>
  <c r="E488" i="3" s="1"/>
  <c r="F488" i="3" s="1"/>
  <c r="E493" i="3"/>
  <c r="E501" i="3"/>
  <c r="J470" i="3"/>
  <c r="G470" i="3"/>
  <c r="L470" i="3" s="1"/>
  <c r="G489" i="3"/>
  <c r="L489" i="3" s="1"/>
  <c r="U394" i="3"/>
  <c r="P394" i="3" s="1"/>
  <c r="D370" i="3"/>
  <c r="F341" i="3"/>
  <c r="H490" i="3"/>
  <c r="E404" i="3"/>
  <c r="F404" i="3" s="1"/>
  <c r="J404" i="3" s="1"/>
  <c r="N373" i="3"/>
  <c r="U396" i="3"/>
  <c r="P396" i="3" s="1"/>
  <c r="M71" i="3"/>
  <c r="N71" i="3" s="1"/>
  <c r="K71" i="3"/>
  <c r="H86" i="3"/>
  <c r="G82" i="3"/>
  <c r="L82" i="3" s="1"/>
  <c r="H60" i="3"/>
  <c r="M458" i="3"/>
  <c r="N458" i="3" s="1"/>
  <c r="K458" i="3"/>
  <c r="H441" i="3"/>
  <c r="E377" i="3"/>
  <c r="F377" i="3" s="1"/>
  <c r="J377" i="3" s="1"/>
  <c r="E484" i="3"/>
  <c r="F484" i="3" s="1"/>
  <c r="J484" i="3" s="1"/>
  <c r="E453" i="3"/>
  <c r="E322" i="3"/>
  <c r="H354" i="3"/>
  <c r="F397" i="3"/>
  <c r="D496" i="3"/>
  <c r="E464" i="3"/>
  <c r="F464" i="3" s="1"/>
  <c r="J464" i="3" s="1"/>
  <c r="F298" i="3"/>
  <c r="E395" i="3"/>
  <c r="D384" i="3"/>
  <c r="U320" i="3"/>
  <c r="P320" i="3" s="1"/>
  <c r="G285" i="3"/>
  <c r="L285" i="3" s="1"/>
  <c r="D424" i="3"/>
  <c r="U403" i="3"/>
  <c r="P403" i="3" s="1"/>
  <c r="I328" i="3"/>
  <c r="I309" i="3"/>
  <c r="G359" i="3"/>
  <c r="L359" i="3" s="1"/>
  <c r="D350" i="3"/>
  <c r="G288" i="3"/>
  <c r="L288" i="3" s="1"/>
  <c r="F287" i="3"/>
  <c r="G287" i="3" s="1"/>
  <c r="L287" i="3" s="1"/>
  <c r="F241" i="3"/>
  <c r="J241" i="3" s="1"/>
  <c r="F316" i="3"/>
  <c r="U316" i="3" s="1"/>
  <c r="P316" i="3" s="1"/>
  <c r="K409" i="3"/>
  <c r="T409" i="3" s="1"/>
  <c r="M409" i="3"/>
  <c r="N409" i="3" s="1"/>
  <c r="U248" i="3"/>
  <c r="P248" i="3" s="1"/>
  <c r="U221" i="3"/>
  <c r="P221" i="3" s="1"/>
  <c r="U240" i="3"/>
  <c r="P240" i="3" s="1"/>
  <c r="U195" i="3"/>
  <c r="P195" i="3" s="1"/>
  <c r="F242" i="3"/>
  <c r="H242" i="3" s="1"/>
  <c r="H167" i="3"/>
  <c r="F152" i="3"/>
  <c r="U152" i="3" s="1"/>
  <c r="P152" i="3" s="1"/>
  <c r="H120" i="3"/>
  <c r="H153" i="3"/>
  <c r="H118" i="3"/>
  <c r="E92" i="3"/>
  <c r="J71" i="3"/>
  <c r="D23" i="3"/>
  <c r="G3" i="3"/>
  <c r="L3" i="3" s="1"/>
  <c r="U15" i="3"/>
  <c r="P15" i="3" s="1"/>
  <c r="J17" i="3"/>
  <c r="G17" i="3"/>
  <c r="L17" i="3" s="1"/>
  <c r="G396" i="3"/>
  <c r="L396" i="3" s="1"/>
  <c r="I491" i="3"/>
  <c r="H373" i="3"/>
  <c r="T373" i="3" s="1"/>
  <c r="D452" i="3"/>
  <c r="H446" i="3"/>
  <c r="U476" i="3"/>
  <c r="P476" i="3" s="1"/>
  <c r="N460" i="3"/>
  <c r="U313" i="3"/>
  <c r="P313" i="3" s="1"/>
  <c r="I396" i="3"/>
  <c r="U309" i="3"/>
  <c r="P309" i="3" s="1"/>
  <c r="I304" i="3"/>
  <c r="E424" i="3"/>
  <c r="F393" i="3"/>
  <c r="J393" i="3" s="1"/>
  <c r="E360" i="3"/>
  <c r="E461" i="3"/>
  <c r="H458" i="3"/>
  <c r="T458" i="3" s="1"/>
  <c r="E444" i="3"/>
  <c r="H470" i="3"/>
  <c r="M423" i="3"/>
  <c r="E388" i="3"/>
  <c r="D469" i="3"/>
  <c r="N439" i="3"/>
  <c r="H331" i="3"/>
  <c r="H460" i="3"/>
  <c r="E383" i="3"/>
  <c r="E456" i="3"/>
  <c r="F456" i="3" s="1"/>
  <c r="D428" i="3"/>
  <c r="E435" i="3"/>
  <c r="D392" i="3"/>
  <c r="I333" i="3"/>
  <c r="G300" i="3"/>
  <c r="L300" i="3" s="1"/>
  <c r="F161" i="3"/>
  <c r="I161" i="3" s="1"/>
  <c r="G161" i="3"/>
  <c r="L161" i="3" s="1"/>
  <c r="E429" i="3"/>
  <c r="U421" i="3"/>
  <c r="P421" i="3" s="1"/>
  <c r="E438" i="3"/>
  <c r="D430" i="3"/>
  <c r="E419" i="3"/>
  <c r="E387" i="3"/>
  <c r="U381" i="3"/>
  <c r="P381" i="3" s="1"/>
  <c r="F319" i="3"/>
  <c r="F302" i="3"/>
  <c r="J302" i="3" s="1"/>
  <c r="I355" i="3"/>
  <c r="G320" i="3"/>
  <c r="L320" i="3" s="1"/>
  <c r="F366" i="3"/>
  <c r="J366" i="3" s="1"/>
  <c r="E362" i="3"/>
  <c r="F338" i="3"/>
  <c r="J338" i="3" s="1"/>
  <c r="H290" i="3"/>
  <c r="F244" i="3"/>
  <c r="J244" i="3" s="1"/>
  <c r="E217" i="3"/>
  <c r="F217" i="3"/>
  <c r="J217" i="3" s="1"/>
  <c r="U171" i="3"/>
  <c r="P171" i="3" s="1"/>
  <c r="E310" i="3"/>
  <c r="F310" i="3" s="1"/>
  <c r="J310" i="3" s="1"/>
  <c r="E293" i="3"/>
  <c r="D256" i="3"/>
  <c r="D265" i="3"/>
  <c r="E255" i="3"/>
  <c r="I212" i="3"/>
  <c r="J42" i="3"/>
  <c r="G42" i="3"/>
  <c r="L42" i="3" s="1"/>
  <c r="H42" i="3"/>
  <c r="U42" i="3"/>
  <c r="P42" i="3" s="1"/>
  <c r="D204" i="3"/>
  <c r="I131" i="3"/>
  <c r="E236" i="3"/>
  <c r="U224" i="3"/>
  <c r="P224" i="3" s="1"/>
  <c r="I174" i="3"/>
  <c r="H179" i="3"/>
  <c r="T179" i="3" s="1"/>
  <c r="I157" i="3"/>
  <c r="G157" i="3"/>
  <c r="L157" i="3" s="1"/>
  <c r="E165" i="3"/>
  <c r="E144" i="3"/>
  <c r="D94" i="3"/>
  <c r="E94" i="3" s="1"/>
  <c r="I153" i="3"/>
  <c r="U153" i="3"/>
  <c r="P153" i="3" s="1"/>
  <c r="G123" i="3"/>
  <c r="L123" i="3" s="1"/>
  <c r="U105" i="3"/>
  <c r="P105" i="3" s="1"/>
  <c r="U100" i="3"/>
  <c r="P100" i="3" s="1"/>
  <c r="J126" i="3"/>
  <c r="G126" i="3"/>
  <c r="L126" i="3" s="1"/>
  <c r="E101" i="3"/>
  <c r="F101" i="3" s="1"/>
  <c r="J101" i="3" s="1"/>
  <c r="E46" i="3"/>
  <c r="F34" i="3"/>
  <c r="F61" i="3"/>
  <c r="J61" i="3" s="1"/>
  <c r="E27" i="3"/>
  <c r="I51" i="3"/>
  <c r="I3" i="3"/>
  <c r="G13" i="3"/>
  <c r="L13" i="3" s="1"/>
  <c r="D422" i="3"/>
  <c r="E390" i="3"/>
  <c r="U328" i="3"/>
  <c r="P328" i="3" s="1"/>
  <c r="H309" i="3"/>
  <c r="G280" i="3"/>
  <c r="L280" i="3" s="1"/>
  <c r="N233" i="3"/>
  <c r="U354" i="3"/>
  <c r="P354" i="3" s="1"/>
  <c r="G313" i="3"/>
  <c r="L313" i="3" s="1"/>
  <c r="H295" i="3"/>
  <c r="G295" i="3"/>
  <c r="L295" i="3" s="1"/>
  <c r="H253" i="3"/>
  <c r="U131" i="3"/>
  <c r="P131" i="3" s="1"/>
  <c r="I234" i="3"/>
  <c r="K64" i="3"/>
  <c r="T64" i="3" s="1"/>
  <c r="M64" i="3"/>
  <c r="I199" i="3"/>
  <c r="H150" i="3"/>
  <c r="H157" i="3"/>
  <c r="U116" i="3"/>
  <c r="P116" i="3" s="1"/>
  <c r="U93" i="3"/>
  <c r="P93" i="3" s="1"/>
  <c r="H87" i="3"/>
  <c r="E68" i="3"/>
  <c r="D80" i="3"/>
  <c r="I45" i="3"/>
  <c r="U45" i="3"/>
  <c r="P45" i="3" s="1"/>
  <c r="I42" i="3"/>
  <c r="G6" i="3"/>
  <c r="L6" i="3" s="1"/>
  <c r="E14" i="3"/>
  <c r="F14" i="3" s="1"/>
  <c r="F442" i="3"/>
  <c r="I442" i="3" s="1"/>
  <c r="F237" i="3"/>
  <c r="J237" i="3" s="1"/>
  <c r="G202" i="3"/>
  <c r="L202" i="3" s="1"/>
  <c r="G171" i="3"/>
  <c r="L171" i="3" s="1"/>
  <c r="F266" i="3"/>
  <c r="J266" i="3" s="1"/>
  <c r="I253" i="3"/>
  <c r="G212" i="3"/>
  <c r="L212" i="3" s="1"/>
  <c r="D169" i="3"/>
  <c r="E169" i="3" s="1"/>
  <c r="I229" i="3"/>
  <c r="U229" i="3"/>
  <c r="P229" i="3" s="1"/>
  <c r="H229" i="3"/>
  <c r="T229" i="3" s="1"/>
  <c r="D201" i="3"/>
  <c r="H186" i="3"/>
  <c r="F128" i="3"/>
  <c r="J128" i="3" s="1"/>
  <c r="I163" i="3"/>
  <c r="U163" i="3"/>
  <c r="P163" i="3" s="1"/>
  <c r="G141" i="3"/>
  <c r="L141" i="3" s="1"/>
  <c r="F127" i="3"/>
  <c r="J127" i="3" s="1"/>
  <c r="E33" i="3"/>
  <c r="E135" i="3"/>
  <c r="E140" i="3"/>
  <c r="F140" i="3" s="1"/>
  <c r="I78" i="3"/>
  <c r="U22" i="3"/>
  <c r="P22" i="3" s="1"/>
  <c r="F52" i="3"/>
  <c r="I52" i="3" s="1"/>
  <c r="U51" i="3"/>
  <c r="P51" i="3" s="1"/>
  <c r="D16" i="3"/>
  <c r="E7" i="3"/>
  <c r="H284" i="3"/>
  <c r="I284" i="3"/>
  <c r="E111" i="3"/>
  <c r="I106" i="3"/>
  <c r="F47" i="3"/>
  <c r="J47" i="3" s="1"/>
  <c r="E48" i="3"/>
  <c r="F4" i="3"/>
  <c r="J4" i="3" s="1"/>
  <c r="G491" i="3"/>
  <c r="L491" i="3" s="1"/>
  <c r="G332" i="3"/>
  <c r="L332" i="3" s="1"/>
  <c r="I373" i="3"/>
  <c r="F406" i="3"/>
  <c r="J406" i="3" s="1"/>
  <c r="U345" i="3"/>
  <c r="P345" i="3" s="1"/>
  <c r="F249" i="3"/>
  <c r="H288" i="3"/>
  <c r="J323" i="3"/>
  <c r="G323" i="3"/>
  <c r="L323" i="3" s="1"/>
  <c r="F318" i="3"/>
  <c r="H318" i="3" s="1"/>
  <c r="I280" i="3"/>
  <c r="U291" i="3"/>
  <c r="P291" i="3" s="1"/>
  <c r="G232" i="3"/>
  <c r="L232" i="3" s="1"/>
  <c r="F215" i="3"/>
  <c r="J215" i="3" s="1"/>
  <c r="G200" i="3"/>
  <c r="L200" i="3" s="1"/>
  <c r="N64" i="3"/>
  <c r="I113" i="3"/>
  <c r="E107" i="3"/>
  <c r="H100" i="3"/>
  <c r="I65" i="3"/>
  <c r="D119" i="3"/>
  <c r="E119" i="3" s="1"/>
  <c r="D109" i="3"/>
  <c r="E40" i="3"/>
  <c r="E77" i="3"/>
  <c r="H45" i="3"/>
  <c r="F43" i="3"/>
  <c r="I43" i="3" s="1"/>
  <c r="U25" i="3"/>
  <c r="P25" i="3" s="1"/>
  <c r="E44" i="3"/>
  <c r="I357" i="3"/>
  <c r="T357" i="3" s="1"/>
  <c r="G399" i="3"/>
  <c r="L399" i="3" s="1"/>
  <c r="I320" i="3"/>
  <c r="G324" i="3"/>
  <c r="L324" i="3" s="1"/>
  <c r="H238" i="3"/>
  <c r="D203" i="3"/>
  <c r="F183" i="3"/>
  <c r="J183" i="3" s="1"/>
  <c r="G224" i="3"/>
  <c r="L224" i="3" s="1"/>
  <c r="I202" i="3"/>
  <c r="H194" i="3"/>
  <c r="I124" i="3"/>
  <c r="H3" i="3"/>
  <c r="I401" i="3"/>
  <c r="H328" i="3"/>
  <c r="G329" i="3"/>
  <c r="L329" i="3" s="1"/>
  <c r="U329" i="3"/>
  <c r="P329" i="3" s="1"/>
  <c r="G269" i="3"/>
  <c r="L269" i="3" s="1"/>
  <c r="F176" i="3"/>
  <c r="I176" i="3" s="1"/>
  <c r="F264" i="3"/>
  <c r="J264" i="3" s="1"/>
  <c r="E273" i="3"/>
  <c r="D219" i="3"/>
  <c r="G172" i="3"/>
  <c r="L172" i="3" s="1"/>
  <c r="N205" i="3"/>
  <c r="T205" i="3" s="1"/>
  <c r="I208" i="3"/>
  <c r="G174" i="3"/>
  <c r="L174" i="3" s="1"/>
  <c r="H122" i="3"/>
  <c r="F112" i="3"/>
  <c r="J112" i="3" s="1"/>
  <c r="I167" i="3"/>
  <c r="F136" i="3"/>
  <c r="G136" i="3" s="1"/>
  <c r="L136" i="3" s="1"/>
  <c r="I129" i="3"/>
  <c r="U129" i="3"/>
  <c r="P129" i="3" s="1"/>
  <c r="U123" i="3"/>
  <c r="P123" i="3" s="1"/>
  <c r="H138" i="3"/>
  <c r="I138" i="3"/>
  <c r="M363" i="3"/>
  <c r="N363" i="3" s="1"/>
  <c r="K363" i="3"/>
  <c r="F437" i="3"/>
  <c r="I437" i="3" s="1"/>
  <c r="E251" i="3"/>
  <c r="D18" i="3"/>
  <c r="F149" i="3"/>
  <c r="G114" i="3"/>
  <c r="L114" i="3" s="1"/>
  <c r="G153" i="3"/>
  <c r="L153" i="3" s="1"/>
  <c r="U70" i="3"/>
  <c r="P70" i="3" s="1"/>
  <c r="G22" i="3"/>
  <c r="L22" i="3" s="1"/>
  <c r="F189" i="3"/>
  <c r="H189" i="3" s="1"/>
  <c r="H212" i="3"/>
  <c r="I141" i="3"/>
  <c r="A2" i="6"/>
  <c r="B2" i="6" s="1"/>
  <c r="C2" i="6" s="1"/>
  <c r="Y2" i="3"/>
  <c r="G102" i="3" l="1"/>
  <c r="L102" i="3" s="1"/>
  <c r="G393" i="3"/>
  <c r="L393" i="3" s="1"/>
  <c r="U269" i="3"/>
  <c r="P269" i="3" s="1"/>
  <c r="H316" i="3"/>
  <c r="G57" i="3"/>
  <c r="L57" i="3" s="1"/>
  <c r="G281" i="3"/>
  <c r="L281" i="3" s="1"/>
  <c r="I315" i="3"/>
  <c r="I74" i="3"/>
  <c r="H79" i="3"/>
  <c r="H74" i="3"/>
  <c r="U102" i="3"/>
  <c r="P102" i="3" s="1"/>
  <c r="U318" i="3"/>
  <c r="P318" i="3" s="1"/>
  <c r="U21" i="3"/>
  <c r="P21" i="3" s="1"/>
  <c r="I354" i="3"/>
  <c r="I132" i="6"/>
  <c r="H132" i="6"/>
  <c r="U164" i="6"/>
  <c r="G164" i="6"/>
  <c r="L164" i="6" s="1"/>
  <c r="I164" i="6"/>
  <c r="S85" i="6"/>
  <c r="M85" i="6"/>
  <c r="U129" i="6"/>
  <c r="G129" i="6"/>
  <c r="L129" i="6" s="1"/>
  <c r="I129" i="6"/>
  <c r="I317" i="6"/>
  <c r="K317" i="6"/>
  <c r="J317" i="6"/>
  <c r="G317" i="6"/>
  <c r="L317" i="6" s="1"/>
  <c r="M317" i="6" s="1"/>
  <c r="H317" i="6"/>
  <c r="U317" i="6"/>
  <c r="E387" i="6"/>
  <c r="F387" i="6" s="1"/>
  <c r="U387" i="6"/>
  <c r="M348" i="6"/>
  <c r="N348" i="6" s="1"/>
  <c r="T348" i="6" s="1"/>
  <c r="S348" i="6"/>
  <c r="U43" i="3"/>
  <c r="P43" i="3" s="1"/>
  <c r="I189" i="3"/>
  <c r="G444" i="6"/>
  <c r="L444" i="6" s="1"/>
  <c r="I119" i="6"/>
  <c r="G119" i="6"/>
  <c r="L119" i="6" s="1"/>
  <c r="J213" i="3"/>
  <c r="U213" i="3"/>
  <c r="P213" i="3" s="1"/>
  <c r="S28" i="6"/>
  <c r="M28" i="6"/>
  <c r="G137" i="6"/>
  <c r="L137" i="6" s="1"/>
  <c r="J137" i="6"/>
  <c r="H137" i="6"/>
  <c r="K137" i="6"/>
  <c r="I137" i="6"/>
  <c r="U137" i="6"/>
  <c r="F12" i="6"/>
  <c r="I12" i="6" s="1"/>
  <c r="G12" i="6"/>
  <c r="L12" i="6" s="1"/>
  <c r="F37" i="3"/>
  <c r="G37" i="3" s="1"/>
  <c r="L37" i="3" s="1"/>
  <c r="U25" i="6"/>
  <c r="G145" i="6"/>
  <c r="L145" i="6" s="1"/>
  <c r="E418" i="6"/>
  <c r="N457" i="6"/>
  <c r="N49" i="6"/>
  <c r="D345" i="6"/>
  <c r="F454" i="6"/>
  <c r="H28" i="6"/>
  <c r="F333" i="6"/>
  <c r="H333" i="6" s="1"/>
  <c r="F108" i="3"/>
  <c r="U108" i="3" s="1"/>
  <c r="P108" i="3" s="1"/>
  <c r="F366" i="6"/>
  <c r="E366" i="6"/>
  <c r="J292" i="3"/>
  <c r="G292" i="3"/>
  <c r="L292" i="3" s="1"/>
  <c r="U292" i="3"/>
  <c r="P292" i="3" s="1"/>
  <c r="N292" i="3"/>
  <c r="E126" i="6"/>
  <c r="J78" i="3"/>
  <c r="G78" i="3"/>
  <c r="L78" i="3" s="1"/>
  <c r="H479" i="6"/>
  <c r="U122" i="3"/>
  <c r="P122" i="3" s="1"/>
  <c r="H78" i="3"/>
  <c r="J301" i="6"/>
  <c r="K301" i="6"/>
  <c r="U465" i="6"/>
  <c r="I5" i="6"/>
  <c r="K5" i="6"/>
  <c r="G252" i="6"/>
  <c r="L252" i="6" s="1"/>
  <c r="I487" i="6"/>
  <c r="I148" i="6"/>
  <c r="G75" i="3"/>
  <c r="L75" i="3" s="1"/>
  <c r="G425" i="6"/>
  <c r="L425" i="6" s="1"/>
  <c r="S425" i="6" s="1"/>
  <c r="E329" i="6"/>
  <c r="F329" i="6" s="1"/>
  <c r="U329" i="6" s="1"/>
  <c r="U372" i="6"/>
  <c r="I457" i="6"/>
  <c r="U442" i="6"/>
  <c r="G333" i="6"/>
  <c r="L333" i="6" s="1"/>
  <c r="H381" i="3"/>
  <c r="E354" i="6"/>
  <c r="F354" i="6" s="1"/>
  <c r="I461" i="6"/>
  <c r="I118" i="3"/>
  <c r="F268" i="3"/>
  <c r="I268" i="3"/>
  <c r="J339" i="3"/>
  <c r="I339" i="3"/>
  <c r="U339" i="3"/>
  <c r="P339" i="3" s="1"/>
  <c r="G339" i="3"/>
  <c r="L339" i="3" s="1"/>
  <c r="H339" i="3"/>
  <c r="K479" i="6"/>
  <c r="J479" i="6"/>
  <c r="H292" i="3"/>
  <c r="F359" i="6"/>
  <c r="G301" i="6"/>
  <c r="L301" i="6" s="1"/>
  <c r="U268" i="3"/>
  <c r="P268" i="3" s="1"/>
  <c r="J348" i="6"/>
  <c r="K348" i="6"/>
  <c r="K465" i="6"/>
  <c r="J465" i="6"/>
  <c r="J136" i="6"/>
  <c r="U136" i="6"/>
  <c r="J454" i="6"/>
  <c r="K454" i="6"/>
  <c r="S461" i="6"/>
  <c r="M461" i="6"/>
  <c r="N461" i="6" s="1"/>
  <c r="T461" i="6" s="1"/>
  <c r="F227" i="3"/>
  <c r="J227" i="3" s="1"/>
  <c r="I227" i="3"/>
  <c r="E186" i="6"/>
  <c r="F186" i="6" s="1"/>
  <c r="E286" i="6"/>
  <c r="G286" i="6" s="1"/>
  <c r="L286" i="6" s="1"/>
  <c r="S286" i="6" s="1"/>
  <c r="F286" i="6"/>
  <c r="H286" i="6" s="1"/>
  <c r="M269" i="6"/>
  <c r="S269" i="6"/>
  <c r="G272" i="6"/>
  <c r="L272" i="6" s="1"/>
  <c r="K272" i="6"/>
  <c r="J272" i="6"/>
  <c r="U272" i="6"/>
  <c r="H272" i="6"/>
  <c r="I272" i="6"/>
  <c r="J403" i="6"/>
  <c r="U403" i="6"/>
  <c r="H403" i="6"/>
  <c r="I331" i="6"/>
  <c r="G331" i="6"/>
  <c r="L331" i="6" s="1"/>
  <c r="H331" i="6"/>
  <c r="K331" i="6"/>
  <c r="I410" i="6"/>
  <c r="H410" i="6"/>
  <c r="K410" i="6"/>
  <c r="G410" i="6"/>
  <c r="L410" i="6" s="1"/>
  <c r="J410" i="6"/>
  <c r="U410" i="6"/>
  <c r="H71" i="6"/>
  <c r="G71" i="6"/>
  <c r="L71" i="6" s="1"/>
  <c r="J81" i="6"/>
  <c r="H81" i="6"/>
  <c r="G81" i="6"/>
  <c r="L81" i="6" s="1"/>
  <c r="S360" i="6"/>
  <c r="M360" i="6"/>
  <c r="F294" i="6"/>
  <c r="H294" i="6" s="1"/>
  <c r="U294" i="6"/>
  <c r="J342" i="3"/>
  <c r="U342" i="3"/>
  <c r="P342" i="3" s="1"/>
  <c r="H169" i="6"/>
  <c r="G169" i="6"/>
  <c r="L169" i="6" s="1"/>
  <c r="J176" i="6"/>
  <c r="K176" i="6"/>
  <c r="F443" i="6"/>
  <c r="I443" i="6" s="1"/>
  <c r="U443" i="6"/>
  <c r="N88" i="6"/>
  <c r="H188" i="6"/>
  <c r="U188" i="6"/>
  <c r="E125" i="6"/>
  <c r="G365" i="3"/>
  <c r="L365" i="3" s="1"/>
  <c r="H359" i="3"/>
  <c r="I29" i="3"/>
  <c r="K463" i="3"/>
  <c r="U419" i="6"/>
  <c r="K422" i="6"/>
  <c r="H49" i="6"/>
  <c r="G131" i="6"/>
  <c r="L131" i="6" s="1"/>
  <c r="U208" i="6"/>
  <c r="H497" i="3"/>
  <c r="U146" i="3"/>
  <c r="P146" i="3" s="1"/>
  <c r="H459" i="3"/>
  <c r="G325" i="3"/>
  <c r="L325" i="3" s="1"/>
  <c r="I487" i="3"/>
  <c r="G204" i="6"/>
  <c r="L204" i="6" s="1"/>
  <c r="I269" i="6"/>
  <c r="G299" i="3"/>
  <c r="L299" i="3" s="1"/>
  <c r="U365" i="3"/>
  <c r="P365" i="3" s="1"/>
  <c r="G310" i="3"/>
  <c r="L310" i="3" s="1"/>
  <c r="G150" i="3"/>
  <c r="L150" i="3" s="1"/>
  <c r="H306" i="3"/>
  <c r="U266" i="3"/>
  <c r="P266" i="3" s="1"/>
  <c r="U325" i="3"/>
  <c r="P325" i="3" s="1"/>
  <c r="H337" i="3"/>
  <c r="H33" i="6"/>
  <c r="U83" i="6"/>
  <c r="H204" i="6"/>
  <c r="U53" i="6"/>
  <c r="S317" i="6"/>
  <c r="U425" i="6"/>
  <c r="K417" i="6"/>
  <c r="I136" i="6"/>
  <c r="H496" i="6"/>
  <c r="H92" i="6"/>
  <c r="F158" i="6"/>
  <c r="G158" i="6" s="1"/>
  <c r="L158" i="6" s="1"/>
  <c r="G208" i="6"/>
  <c r="L208" i="6" s="1"/>
  <c r="M208" i="6" s="1"/>
  <c r="K204" i="6"/>
  <c r="I417" i="6"/>
  <c r="G430" i="6"/>
  <c r="L430" i="6" s="1"/>
  <c r="J53" i="6"/>
  <c r="S342" i="6"/>
  <c r="I103" i="6"/>
  <c r="H53" i="6"/>
  <c r="G216" i="6"/>
  <c r="L216" i="6" s="1"/>
  <c r="F54" i="6"/>
  <c r="H54" i="6" s="1"/>
  <c r="I208" i="6"/>
  <c r="U413" i="6"/>
  <c r="G341" i="6"/>
  <c r="L341" i="6" s="1"/>
  <c r="J129" i="6"/>
  <c r="F243" i="3"/>
  <c r="I243" i="3" s="1"/>
  <c r="G376" i="3"/>
  <c r="L376" i="3" s="1"/>
  <c r="K129" i="6"/>
  <c r="I375" i="3"/>
  <c r="H192" i="3"/>
  <c r="I52" i="6"/>
  <c r="I293" i="6"/>
  <c r="I146" i="3"/>
  <c r="U453" i="6"/>
  <c r="G453" i="6"/>
  <c r="L453" i="6" s="1"/>
  <c r="K320" i="6"/>
  <c r="F292" i="6"/>
  <c r="U292" i="6" s="1"/>
  <c r="F464" i="6"/>
  <c r="J464" i="6" s="1"/>
  <c r="F133" i="6"/>
  <c r="F374" i="6"/>
  <c r="G235" i="6"/>
  <c r="L235" i="6" s="1"/>
  <c r="J235" i="6"/>
  <c r="H235" i="6"/>
  <c r="K235" i="6"/>
  <c r="U235" i="6"/>
  <c r="F383" i="6"/>
  <c r="U383" i="6" s="1"/>
  <c r="H85" i="6"/>
  <c r="G422" i="6"/>
  <c r="L422" i="6" s="1"/>
  <c r="G487" i="3"/>
  <c r="L487" i="3" s="1"/>
  <c r="F277" i="6"/>
  <c r="I333" i="6"/>
  <c r="G325" i="6"/>
  <c r="L325" i="6" s="1"/>
  <c r="I188" i="6"/>
  <c r="F41" i="3"/>
  <c r="G41" i="3" s="1"/>
  <c r="L41" i="3" s="1"/>
  <c r="I422" i="6"/>
  <c r="H129" i="6"/>
  <c r="H46" i="6"/>
  <c r="I413" i="6"/>
  <c r="F245" i="3"/>
  <c r="J325" i="6"/>
  <c r="K325" i="6"/>
  <c r="J269" i="6"/>
  <c r="K269" i="6"/>
  <c r="U269" i="6"/>
  <c r="F226" i="6"/>
  <c r="G226" i="6" s="1"/>
  <c r="L226" i="6" s="1"/>
  <c r="U414" i="3"/>
  <c r="P414" i="3" s="1"/>
  <c r="H214" i="3"/>
  <c r="G8" i="3"/>
  <c r="L8" i="3" s="1"/>
  <c r="G215" i="3"/>
  <c r="L215" i="3" s="1"/>
  <c r="H11" i="3"/>
  <c r="G24" i="3"/>
  <c r="L24" i="3" s="1"/>
  <c r="K24" i="3" s="1"/>
  <c r="U274" i="3"/>
  <c r="P274" i="3" s="1"/>
  <c r="H448" i="3"/>
  <c r="I414" i="3"/>
  <c r="H422" i="6"/>
  <c r="U417" i="6"/>
  <c r="J442" i="6"/>
  <c r="U131" i="6"/>
  <c r="U491" i="6"/>
  <c r="K188" i="6"/>
  <c r="I491" i="6"/>
  <c r="G176" i="6"/>
  <c r="L176" i="6" s="1"/>
  <c r="K491" i="6"/>
  <c r="H494" i="6"/>
  <c r="I387" i="6"/>
  <c r="G417" i="6"/>
  <c r="L417" i="6" s="1"/>
  <c r="J101" i="6"/>
  <c r="I251" i="6"/>
  <c r="I419" i="6"/>
  <c r="G375" i="3"/>
  <c r="L375" i="3" s="1"/>
  <c r="N375" i="3" s="1"/>
  <c r="N367" i="3"/>
  <c r="G293" i="6"/>
  <c r="L293" i="6" s="1"/>
  <c r="J453" i="6"/>
  <c r="H447" i="3"/>
  <c r="E250" i="3"/>
  <c r="K333" i="6"/>
  <c r="J333" i="6"/>
  <c r="U336" i="6"/>
  <c r="K336" i="6"/>
  <c r="J336" i="6"/>
  <c r="H336" i="6"/>
  <c r="H325" i="6"/>
  <c r="I442" i="6"/>
  <c r="J461" i="6"/>
  <c r="K461" i="6"/>
  <c r="U461" i="6"/>
  <c r="H375" i="3"/>
  <c r="E273" i="6"/>
  <c r="I337" i="3"/>
  <c r="H279" i="3"/>
  <c r="N93" i="3"/>
  <c r="H325" i="3"/>
  <c r="I474" i="3"/>
  <c r="G312" i="3"/>
  <c r="L312" i="3" s="1"/>
  <c r="M312" i="3" s="1"/>
  <c r="I365" i="3"/>
  <c r="K296" i="3"/>
  <c r="H312" i="3"/>
  <c r="H266" i="3"/>
  <c r="H414" i="3"/>
  <c r="G19" i="3"/>
  <c r="L19" i="3" s="1"/>
  <c r="I218" i="3"/>
  <c r="F10" i="3"/>
  <c r="J10" i="3" s="1"/>
  <c r="H391" i="3"/>
  <c r="U359" i="3"/>
  <c r="P359" i="3" s="1"/>
  <c r="U294" i="3"/>
  <c r="P294" i="3" s="1"/>
  <c r="H197" i="3"/>
  <c r="K466" i="3"/>
  <c r="I8" i="3"/>
  <c r="K367" i="3"/>
  <c r="U222" i="3"/>
  <c r="P222" i="3" s="1"/>
  <c r="H143" i="3"/>
  <c r="G262" i="3"/>
  <c r="L262" i="3" s="1"/>
  <c r="I82" i="3"/>
  <c r="U337" i="3"/>
  <c r="P337" i="3" s="1"/>
  <c r="G21" i="3"/>
  <c r="L21" i="3" s="1"/>
  <c r="I498" i="3"/>
  <c r="U306" i="3"/>
  <c r="P306" i="3" s="1"/>
  <c r="M500" i="3"/>
  <c r="N500" i="3" s="1"/>
  <c r="T500" i="3" s="1"/>
  <c r="M373" i="3"/>
  <c r="M476" i="3"/>
  <c r="N476" i="3" s="1"/>
  <c r="M93" i="3"/>
  <c r="H278" i="6"/>
  <c r="K442" i="6"/>
  <c r="K85" i="6"/>
  <c r="H456" i="6"/>
  <c r="I53" i="6"/>
  <c r="H4" i="6"/>
  <c r="H103" i="6"/>
  <c r="H176" i="6"/>
  <c r="H430" i="6"/>
  <c r="H213" i="6"/>
  <c r="G54" i="3"/>
  <c r="L54" i="3" s="1"/>
  <c r="K54" i="3" s="1"/>
  <c r="F84" i="3"/>
  <c r="J84" i="3" s="1"/>
  <c r="G222" i="3"/>
  <c r="L222" i="3" s="1"/>
  <c r="U245" i="3"/>
  <c r="P245" i="3" s="1"/>
  <c r="H216" i="3"/>
  <c r="U376" i="3"/>
  <c r="P376" i="3" s="1"/>
  <c r="I143" i="3"/>
  <c r="G498" i="3"/>
  <c r="L498" i="3" s="1"/>
  <c r="I269" i="3"/>
  <c r="I55" i="3"/>
  <c r="H294" i="3"/>
  <c r="I186" i="3"/>
  <c r="M90" i="3"/>
  <c r="U86" i="3"/>
  <c r="P86" i="3" s="1"/>
  <c r="G55" i="3"/>
  <c r="L55" i="3" s="1"/>
  <c r="G60" i="3"/>
  <c r="L60" i="3" s="1"/>
  <c r="H332" i="3"/>
  <c r="I391" i="3"/>
  <c r="G337" i="3"/>
  <c r="L337" i="3" s="1"/>
  <c r="I222" i="3"/>
  <c r="I60" i="3"/>
  <c r="G79" i="3"/>
  <c r="L79" i="3" s="1"/>
  <c r="N79" i="3" s="1"/>
  <c r="G214" i="3"/>
  <c r="L214" i="3" s="1"/>
  <c r="H21" i="3"/>
  <c r="I86" i="3"/>
  <c r="I216" i="3"/>
  <c r="I332" i="3"/>
  <c r="I190" i="3"/>
  <c r="I425" i="6"/>
  <c r="U287" i="6"/>
  <c r="I85" i="6"/>
  <c r="J85" i="6"/>
  <c r="G494" i="6"/>
  <c r="L494" i="6" s="1"/>
  <c r="U487" i="6"/>
  <c r="H387" i="6"/>
  <c r="G80" i="6"/>
  <c r="L80" i="6" s="1"/>
  <c r="H401" i="6"/>
  <c r="H83" i="6"/>
  <c r="I400" i="6"/>
  <c r="N285" i="6"/>
  <c r="T285" i="6" s="1"/>
  <c r="H383" i="6"/>
  <c r="G456" i="6"/>
  <c r="L456" i="6" s="1"/>
  <c r="I163" i="6"/>
  <c r="J208" i="6"/>
  <c r="F369" i="6"/>
  <c r="U369" i="6" s="1"/>
  <c r="S291" i="6"/>
  <c r="I449" i="6"/>
  <c r="N7" i="6"/>
  <c r="T7" i="6" s="1"/>
  <c r="V7" i="3" s="1"/>
  <c r="M388" i="6"/>
  <c r="N388" i="6" s="1"/>
  <c r="T388" i="6" s="1"/>
  <c r="U159" i="6"/>
  <c r="U401" i="6"/>
  <c r="N239" i="6"/>
  <c r="T239" i="6" s="1"/>
  <c r="F300" i="6"/>
  <c r="G336" i="6"/>
  <c r="L336" i="6" s="1"/>
  <c r="H320" i="6"/>
  <c r="U293" i="6"/>
  <c r="G474" i="3"/>
  <c r="L474" i="3" s="1"/>
  <c r="U60" i="3"/>
  <c r="P60" i="3" s="1"/>
  <c r="U474" i="3"/>
  <c r="P474" i="3" s="1"/>
  <c r="J375" i="3"/>
  <c r="H470" i="6"/>
  <c r="I192" i="3"/>
  <c r="G52" i="6"/>
  <c r="L52" i="6" s="1"/>
  <c r="N454" i="3"/>
  <c r="E318" i="6"/>
  <c r="F318" i="6" s="1"/>
  <c r="G318" i="6" s="1"/>
  <c r="L318" i="6" s="1"/>
  <c r="S318" i="6" s="1"/>
  <c r="J320" i="6"/>
  <c r="U487" i="3"/>
  <c r="P487" i="3" s="1"/>
  <c r="I213" i="3"/>
  <c r="H487" i="3"/>
  <c r="H213" i="3"/>
  <c r="D56" i="6"/>
  <c r="E56" i="6" s="1"/>
  <c r="K28" i="6"/>
  <c r="I28" i="6"/>
  <c r="J28" i="6"/>
  <c r="G108" i="3"/>
  <c r="L108" i="3" s="1"/>
  <c r="U333" i="6"/>
  <c r="U325" i="6"/>
  <c r="K309" i="6"/>
  <c r="J309" i="6"/>
  <c r="K381" i="6"/>
  <c r="J381" i="6"/>
  <c r="G213" i="3"/>
  <c r="L213" i="3" s="1"/>
  <c r="H269" i="6"/>
  <c r="I235" i="6"/>
  <c r="U85" i="6"/>
  <c r="J343" i="3"/>
  <c r="H343" i="3"/>
  <c r="F12" i="3"/>
  <c r="J12" i="3" s="1"/>
  <c r="J336" i="3"/>
  <c r="H336" i="3"/>
  <c r="N29" i="3"/>
  <c r="J198" i="3"/>
  <c r="G198" i="3"/>
  <c r="L198" i="3" s="1"/>
  <c r="M198" i="3" s="1"/>
  <c r="B297" i="4"/>
  <c r="V296" i="3"/>
  <c r="T308" i="3"/>
  <c r="G34" i="3"/>
  <c r="L34" i="3" s="1"/>
  <c r="N34" i="3" s="1"/>
  <c r="U34" i="3"/>
  <c r="P34" i="3" s="1"/>
  <c r="I34" i="3"/>
  <c r="K483" i="3"/>
  <c r="E109" i="3"/>
  <c r="F109" i="3" s="1"/>
  <c r="H217" i="3"/>
  <c r="J298" i="3"/>
  <c r="H298" i="3"/>
  <c r="F481" i="3"/>
  <c r="J481" i="3" s="1"/>
  <c r="F326" i="3"/>
  <c r="J326" i="3" s="1"/>
  <c r="H326" i="3"/>
  <c r="F117" i="3"/>
  <c r="J117" i="3" s="1"/>
  <c r="J254" i="3"/>
  <c r="G254" i="3"/>
  <c r="L254" i="3" s="1"/>
  <c r="K254" i="3" s="1"/>
  <c r="U254" i="3"/>
  <c r="P254" i="3" s="1"/>
  <c r="H254" i="3"/>
  <c r="T97" i="3"/>
  <c r="I95" i="3"/>
  <c r="N221" i="3"/>
  <c r="V285" i="3"/>
  <c r="V388" i="3"/>
  <c r="V448" i="3"/>
  <c r="T245" i="3"/>
  <c r="E469" i="3"/>
  <c r="F469" i="3" s="1"/>
  <c r="T325" i="3"/>
  <c r="T167" i="3"/>
  <c r="G187" i="3"/>
  <c r="L187" i="3" s="1"/>
  <c r="M187" i="3" s="1"/>
  <c r="N187" i="3" s="1"/>
  <c r="H187" i="3"/>
  <c r="J230" i="3"/>
  <c r="G230" i="3"/>
  <c r="L230" i="3" s="1"/>
  <c r="U230" i="3"/>
  <c r="P230" i="3" s="1"/>
  <c r="T476" i="3"/>
  <c r="U103" i="3"/>
  <c r="P103" i="3" s="1"/>
  <c r="I103" i="3"/>
  <c r="T466" i="3"/>
  <c r="G117" i="3"/>
  <c r="L117" i="3" s="1"/>
  <c r="N117" i="3" s="1"/>
  <c r="H151" i="3"/>
  <c r="J321" i="3"/>
  <c r="G321" i="3"/>
  <c r="L321" i="3" s="1"/>
  <c r="H321" i="3"/>
  <c r="H147" i="6"/>
  <c r="U147" i="6"/>
  <c r="U182" i="6"/>
  <c r="I182" i="6"/>
  <c r="I149" i="3"/>
  <c r="G149" i="3"/>
  <c r="L149" i="3" s="1"/>
  <c r="J348" i="3"/>
  <c r="U348" i="3"/>
  <c r="P348" i="3" s="1"/>
  <c r="H348" i="3"/>
  <c r="G348" i="3"/>
  <c r="L348" i="3" s="1"/>
  <c r="I348" i="3"/>
  <c r="F334" i="3"/>
  <c r="U334" i="3" s="1"/>
  <c r="P334" i="3" s="1"/>
  <c r="E334" i="3"/>
  <c r="V328" i="3"/>
  <c r="U242" i="3"/>
  <c r="P242" i="3" s="1"/>
  <c r="I242" i="3"/>
  <c r="J465" i="3"/>
  <c r="G465" i="3"/>
  <c r="L465" i="3" s="1"/>
  <c r="N465" i="3" s="1"/>
  <c r="U465" i="3"/>
  <c r="P465" i="3" s="1"/>
  <c r="H465" i="3"/>
  <c r="J305" i="3"/>
  <c r="G305" i="3"/>
  <c r="L305" i="3" s="1"/>
  <c r="M305" i="3" s="1"/>
  <c r="N305" i="3" s="1"/>
  <c r="U305" i="3"/>
  <c r="P305" i="3" s="1"/>
  <c r="I305" i="3"/>
  <c r="N113" i="3"/>
  <c r="U298" i="3"/>
  <c r="P298" i="3" s="1"/>
  <c r="J411" i="3"/>
  <c r="U411" i="3"/>
  <c r="P411" i="3" s="1"/>
  <c r="V61" i="3"/>
  <c r="V465" i="3"/>
  <c r="U336" i="3"/>
  <c r="P336" i="3" s="1"/>
  <c r="F297" i="3"/>
  <c r="J297" i="3" s="1"/>
  <c r="I98" i="6"/>
  <c r="G98" i="6"/>
  <c r="L98" i="6" s="1"/>
  <c r="M98" i="6" s="1"/>
  <c r="N98" i="6" s="1"/>
  <c r="T98" i="6" s="1"/>
  <c r="H334" i="6"/>
  <c r="U334" i="6"/>
  <c r="V365" i="3"/>
  <c r="H82" i="6"/>
  <c r="I74" i="6"/>
  <c r="G74" i="6"/>
  <c r="L74" i="6" s="1"/>
  <c r="M74" i="6" s="1"/>
  <c r="V125" i="3"/>
  <c r="V204" i="3"/>
  <c r="V284" i="3"/>
  <c r="H84" i="6"/>
  <c r="U84" i="6"/>
  <c r="G84" i="6"/>
  <c r="L84" i="6" s="1"/>
  <c r="S84" i="6" s="1"/>
  <c r="I84" i="6"/>
  <c r="I462" i="6"/>
  <c r="H462" i="6"/>
  <c r="U100" i="6"/>
  <c r="G100" i="6"/>
  <c r="L100" i="6" s="1"/>
  <c r="M100" i="6" s="1"/>
  <c r="V117" i="3"/>
  <c r="V350" i="3"/>
  <c r="V239" i="3"/>
  <c r="T213" i="3"/>
  <c r="N238" i="3"/>
  <c r="T238" i="3" s="1"/>
  <c r="V235" i="3"/>
  <c r="D312" i="6"/>
  <c r="G454" i="6"/>
  <c r="L454" i="6" s="1"/>
  <c r="J210" i="3"/>
  <c r="U210" i="3"/>
  <c r="P210" i="3" s="1"/>
  <c r="G210" i="3"/>
  <c r="L210" i="3" s="1"/>
  <c r="F164" i="3"/>
  <c r="J164" i="3" s="1"/>
  <c r="E276" i="6"/>
  <c r="F276" i="6" s="1"/>
  <c r="U276" i="6" s="1"/>
  <c r="K330" i="6"/>
  <c r="H330" i="6"/>
  <c r="U330" i="6"/>
  <c r="E73" i="3"/>
  <c r="E295" i="6"/>
  <c r="F295" i="6" s="1"/>
  <c r="U295" i="6" s="1"/>
  <c r="F180" i="3"/>
  <c r="J180" i="3" s="1"/>
  <c r="F172" i="6"/>
  <c r="H172" i="6" s="1"/>
  <c r="E312" i="6"/>
  <c r="F312" i="6" s="1"/>
  <c r="U362" i="6"/>
  <c r="G362" i="6"/>
  <c r="L362" i="6" s="1"/>
  <c r="H362" i="6"/>
  <c r="F410" i="3"/>
  <c r="U410" i="3" s="1"/>
  <c r="P410" i="3" s="1"/>
  <c r="F434" i="6"/>
  <c r="H434" i="6" s="1"/>
  <c r="D476" i="6"/>
  <c r="F460" i="6"/>
  <c r="I460" i="6" s="1"/>
  <c r="F426" i="6"/>
  <c r="I123" i="6"/>
  <c r="H123" i="6"/>
  <c r="K123" i="6"/>
  <c r="U123" i="6"/>
  <c r="I265" i="6"/>
  <c r="U265" i="6"/>
  <c r="H458" i="6"/>
  <c r="N123" i="3"/>
  <c r="G448" i="3"/>
  <c r="L448" i="3" s="1"/>
  <c r="M448" i="3" s="1"/>
  <c r="N448" i="3" s="1"/>
  <c r="T460" i="3"/>
  <c r="H360" i="3"/>
  <c r="H112" i="3"/>
  <c r="M192" i="3"/>
  <c r="N192" i="3" s="1"/>
  <c r="T192" i="3" s="1"/>
  <c r="F438" i="3"/>
  <c r="J438" i="3" s="1"/>
  <c r="G457" i="3"/>
  <c r="L457" i="3" s="1"/>
  <c r="U47" i="3"/>
  <c r="P47" i="3" s="1"/>
  <c r="U112" i="3"/>
  <c r="P112" i="3" s="1"/>
  <c r="H264" i="3"/>
  <c r="T206" i="3"/>
  <c r="T37" i="3"/>
  <c r="T385" i="3"/>
  <c r="T474" i="3"/>
  <c r="T489" i="3"/>
  <c r="U10" i="3"/>
  <c r="P10" i="3" s="1"/>
  <c r="M208" i="3"/>
  <c r="U227" i="3"/>
  <c r="P227" i="3" s="1"/>
  <c r="F286" i="3"/>
  <c r="H427" i="3"/>
  <c r="T224" i="3"/>
  <c r="G112" i="3"/>
  <c r="L112" i="3" s="1"/>
  <c r="N380" i="6"/>
  <c r="T380" i="6" s="1"/>
  <c r="G428" i="6"/>
  <c r="L428" i="6" s="1"/>
  <c r="M428" i="6" s="1"/>
  <c r="N428" i="6" s="1"/>
  <c r="T428" i="6" s="1"/>
  <c r="V404" i="3"/>
  <c r="U441" i="6"/>
  <c r="K495" i="6"/>
  <c r="F27" i="6"/>
  <c r="H27" i="6" s="1"/>
  <c r="I408" i="6"/>
  <c r="J458" i="6"/>
  <c r="U259" i="6"/>
  <c r="G368" i="6"/>
  <c r="L368" i="6" s="1"/>
  <c r="H368" i="6"/>
  <c r="N317" i="6"/>
  <c r="T317" i="6" s="1"/>
  <c r="G330" i="6"/>
  <c r="L330" i="6" s="1"/>
  <c r="M330" i="6" s="1"/>
  <c r="N330" i="6" s="1"/>
  <c r="T330" i="6" s="1"/>
  <c r="V461" i="3"/>
  <c r="V226" i="3"/>
  <c r="U133" i="6"/>
  <c r="J133" i="6"/>
  <c r="F187" i="6"/>
  <c r="U187" i="6" s="1"/>
  <c r="I330" i="6"/>
  <c r="M425" i="6"/>
  <c r="N425" i="6" s="1"/>
  <c r="T425" i="6" s="1"/>
  <c r="U462" i="6"/>
  <c r="V309" i="3"/>
  <c r="G434" i="6"/>
  <c r="L434" i="6" s="1"/>
  <c r="M434" i="6" s="1"/>
  <c r="N434" i="6" s="1"/>
  <c r="N360" i="6"/>
  <c r="I497" i="6"/>
  <c r="U497" i="6"/>
  <c r="G462" i="6"/>
  <c r="L462" i="6" s="1"/>
  <c r="U267" i="6"/>
  <c r="U35" i="6"/>
  <c r="G115" i="6"/>
  <c r="L115" i="6" s="1"/>
  <c r="U115" i="6"/>
  <c r="N479" i="6"/>
  <c r="T479" i="6" s="1"/>
  <c r="I288" i="6"/>
  <c r="H288" i="6"/>
  <c r="N477" i="6"/>
  <c r="T477" i="6" s="1"/>
  <c r="H26" i="6"/>
  <c r="G26" i="6"/>
  <c r="L26" i="6" s="1"/>
  <c r="S26" i="6" s="1"/>
  <c r="V381" i="3"/>
  <c r="V325" i="3"/>
  <c r="I369" i="6"/>
  <c r="T342" i="6"/>
  <c r="N143" i="6"/>
  <c r="T143" i="6" s="1"/>
  <c r="I223" i="6"/>
  <c r="F481" i="6"/>
  <c r="G481" i="6" s="1"/>
  <c r="L481" i="6" s="1"/>
  <c r="I414" i="6"/>
  <c r="J414" i="6"/>
  <c r="I479" i="3"/>
  <c r="F479" i="3"/>
  <c r="H479" i="3" s="1"/>
  <c r="G484" i="6"/>
  <c r="L484" i="6" s="1"/>
  <c r="U484" i="6"/>
  <c r="F484" i="6"/>
  <c r="I484" i="6" s="1"/>
  <c r="E281" i="6"/>
  <c r="F281" i="6" s="1"/>
  <c r="D281" i="6"/>
  <c r="K54" i="6"/>
  <c r="G54" i="6"/>
  <c r="L54" i="6" s="1"/>
  <c r="M54" i="6" s="1"/>
  <c r="N54" i="6" s="1"/>
  <c r="T54" i="6" s="1"/>
  <c r="I54" i="6"/>
  <c r="N156" i="3"/>
  <c r="T156" i="3" s="1"/>
  <c r="F184" i="3"/>
  <c r="G184" i="3" s="1"/>
  <c r="L184" i="3" s="1"/>
  <c r="D398" i="6"/>
  <c r="D280" i="6"/>
  <c r="H484" i="6"/>
  <c r="F303" i="3"/>
  <c r="J303" i="3" s="1"/>
  <c r="E303" i="3"/>
  <c r="J137" i="3"/>
  <c r="G137" i="3"/>
  <c r="L137" i="3" s="1"/>
  <c r="H137" i="3"/>
  <c r="I137" i="3"/>
  <c r="I454" i="6"/>
  <c r="H454" i="6"/>
  <c r="J451" i="3"/>
  <c r="U451" i="3"/>
  <c r="P451" i="3" s="1"/>
  <c r="H451" i="3"/>
  <c r="G451" i="3"/>
  <c r="L451" i="3" s="1"/>
  <c r="I488" i="6"/>
  <c r="F488" i="6"/>
  <c r="E142" i="6"/>
  <c r="F142" i="6" s="1"/>
  <c r="N291" i="6"/>
  <c r="T291" i="6" s="1"/>
  <c r="G68" i="6"/>
  <c r="L68" i="6" s="1"/>
  <c r="J68" i="6"/>
  <c r="N199" i="3"/>
  <c r="T56" i="3"/>
  <c r="F415" i="3"/>
  <c r="J415" i="3" s="1"/>
  <c r="F112" i="6"/>
  <c r="I112" i="6" s="1"/>
  <c r="J85" i="3"/>
  <c r="H85" i="3"/>
  <c r="U85" i="3"/>
  <c r="P85" i="3" s="1"/>
  <c r="G85" i="3"/>
  <c r="L85" i="3" s="1"/>
  <c r="S453" i="6"/>
  <c r="M453" i="6"/>
  <c r="H282" i="6"/>
  <c r="U282" i="6"/>
  <c r="J282" i="6"/>
  <c r="J232" i="3"/>
  <c r="I232" i="3"/>
  <c r="K81" i="6"/>
  <c r="U81" i="6"/>
  <c r="F38" i="6"/>
  <c r="G38" i="6" s="1"/>
  <c r="L38" i="6" s="1"/>
  <c r="I447" i="3"/>
  <c r="G447" i="3"/>
  <c r="L447" i="3" s="1"/>
  <c r="U447" i="3"/>
  <c r="P447" i="3" s="1"/>
  <c r="F315" i="6"/>
  <c r="U315" i="6" s="1"/>
  <c r="H315" i="6"/>
  <c r="J247" i="6"/>
  <c r="H247" i="6"/>
  <c r="I247" i="6"/>
  <c r="I122" i="6"/>
  <c r="K122" i="6"/>
  <c r="U122" i="6"/>
  <c r="G122" i="6"/>
  <c r="L122" i="6" s="1"/>
  <c r="S122" i="6" s="1"/>
  <c r="T122" i="3"/>
  <c r="G294" i="3"/>
  <c r="L294" i="3" s="1"/>
  <c r="G306" i="3"/>
  <c r="L306" i="3" s="1"/>
  <c r="K306" i="3" s="1"/>
  <c r="G74" i="3"/>
  <c r="L74" i="3" s="1"/>
  <c r="U259" i="3"/>
  <c r="P259" i="3" s="1"/>
  <c r="H257" i="3"/>
  <c r="G473" i="3"/>
  <c r="L473" i="3" s="1"/>
  <c r="G196" i="3"/>
  <c r="L196" i="3" s="1"/>
  <c r="G30" i="3"/>
  <c r="L30" i="3" s="1"/>
  <c r="K30" i="3" s="1"/>
  <c r="T78" i="3"/>
  <c r="H30" i="3"/>
  <c r="T199" i="3"/>
  <c r="T309" i="3"/>
  <c r="B310" i="4" s="1"/>
  <c r="N90" i="3"/>
  <c r="G216" i="3"/>
  <c r="L216" i="3" s="1"/>
  <c r="N216" i="3" s="1"/>
  <c r="U448" i="3"/>
  <c r="P448" i="3" s="1"/>
  <c r="T487" i="3"/>
  <c r="K423" i="3"/>
  <c r="T423" i="3" s="1"/>
  <c r="U436" i="3"/>
  <c r="P436" i="3" s="1"/>
  <c r="U372" i="3"/>
  <c r="P372" i="3" s="1"/>
  <c r="G189" i="3"/>
  <c r="L189" i="3" s="1"/>
  <c r="K189" i="3" s="1"/>
  <c r="H218" i="3"/>
  <c r="U457" i="3"/>
  <c r="P457" i="3" s="1"/>
  <c r="H139" i="3"/>
  <c r="U19" i="3"/>
  <c r="P19" i="3" s="1"/>
  <c r="U218" i="3"/>
  <c r="P218" i="3" s="1"/>
  <c r="F398" i="3"/>
  <c r="J398" i="3" s="1"/>
  <c r="U437" i="3"/>
  <c r="P437" i="3" s="1"/>
  <c r="I197" i="3"/>
  <c r="I457" i="3"/>
  <c r="U299" i="3"/>
  <c r="P299" i="3" s="1"/>
  <c r="U143" i="3"/>
  <c r="P143" i="3" s="1"/>
  <c r="H38" i="3"/>
  <c r="G127" i="3"/>
  <c r="L127" i="3" s="1"/>
  <c r="G407" i="3"/>
  <c r="L407" i="3" s="1"/>
  <c r="N407" i="3" s="1"/>
  <c r="U150" i="3"/>
  <c r="P150" i="3" s="1"/>
  <c r="U300" i="3"/>
  <c r="P300" i="3" s="1"/>
  <c r="I306" i="3"/>
  <c r="T306" i="3" s="1"/>
  <c r="H437" i="3"/>
  <c r="U57" i="3"/>
  <c r="P57" i="3" s="1"/>
  <c r="H210" i="3"/>
  <c r="K199" i="3"/>
  <c r="F314" i="3"/>
  <c r="J314" i="3" s="1"/>
  <c r="H227" i="3"/>
  <c r="U321" i="3"/>
  <c r="P321" i="3" s="1"/>
  <c r="I183" i="3"/>
  <c r="T439" i="3"/>
  <c r="T324" i="3"/>
  <c r="T339" i="3"/>
  <c r="F88" i="3"/>
  <c r="U88" i="3" s="1"/>
  <c r="P88" i="3" s="1"/>
  <c r="F418" i="3"/>
  <c r="J418" i="3" s="1"/>
  <c r="I150" i="3"/>
  <c r="T150" i="3" s="1"/>
  <c r="G162" i="3"/>
  <c r="L162" i="3" s="1"/>
  <c r="K162" i="3" s="1"/>
  <c r="U262" i="3"/>
  <c r="P262" i="3" s="1"/>
  <c r="H259" i="3"/>
  <c r="G406" i="3"/>
  <c r="L406" i="3" s="1"/>
  <c r="M406" i="3" s="1"/>
  <c r="N406" i="3" s="1"/>
  <c r="H35" i="6"/>
  <c r="U27" i="6"/>
  <c r="U68" i="6"/>
  <c r="U454" i="6"/>
  <c r="H108" i="6"/>
  <c r="I68" i="6"/>
  <c r="G265" i="6"/>
  <c r="L265" i="6" s="1"/>
  <c r="U255" i="6"/>
  <c r="G497" i="6"/>
  <c r="L497" i="6" s="1"/>
  <c r="M497" i="6" s="1"/>
  <c r="F102" i="6"/>
  <c r="K102" i="6" s="1"/>
  <c r="E140" i="6"/>
  <c r="F397" i="6"/>
  <c r="H397" i="6" s="1"/>
  <c r="K458" i="6"/>
  <c r="K414" i="6"/>
  <c r="F396" i="6"/>
  <c r="H396" i="6" s="1"/>
  <c r="I172" i="6"/>
  <c r="G182" i="6"/>
  <c r="L182" i="6" s="1"/>
  <c r="N28" i="6"/>
  <c r="T28" i="6" s="1"/>
  <c r="H155" i="6"/>
  <c r="G305" i="6"/>
  <c r="L305" i="6" s="1"/>
  <c r="S305" i="6" s="1"/>
  <c r="I403" i="6"/>
  <c r="G253" i="6"/>
  <c r="L253" i="6" s="1"/>
  <c r="M253" i="6" s="1"/>
  <c r="U305" i="6"/>
  <c r="U80" i="6"/>
  <c r="I428" i="6"/>
  <c r="H298" i="6"/>
  <c r="I298" i="6"/>
  <c r="G298" i="6"/>
  <c r="L298" i="6" s="1"/>
  <c r="M298" i="6" s="1"/>
  <c r="I38" i="6"/>
  <c r="I362" i="6"/>
  <c r="H106" i="6"/>
  <c r="K282" i="6"/>
  <c r="H369" i="6"/>
  <c r="H441" i="6"/>
  <c r="G123" i="6"/>
  <c r="L123" i="6" s="1"/>
  <c r="G491" i="6"/>
  <c r="L491" i="6" s="1"/>
  <c r="S491" i="6" s="1"/>
  <c r="F355" i="6"/>
  <c r="U355" i="6" s="1"/>
  <c r="H122" i="6"/>
  <c r="N85" i="6"/>
  <c r="T85" i="6" s="1"/>
  <c r="H68" i="6"/>
  <c r="M440" i="6"/>
  <c r="N440" i="6" s="1"/>
  <c r="T440" i="6" s="1"/>
  <c r="I124" i="6"/>
  <c r="I243" i="6"/>
  <c r="G243" i="6"/>
  <c r="L243" i="6" s="1"/>
  <c r="S243" i="6" s="1"/>
  <c r="K403" i="6"/>
  <c r="T452" i="6"/>
  <c r="J330" i="6"/>
  <c r="T111" i="6"/>
  <c r="T88" i="6"/>
  <c r="E190" i="6"/>
  <c r="F349" i="6"/>
  <c r="I349" i="6" s="1"/>
  <c r="J471" i="3"/>
  <c r="H471" i="3"/>
  <c r="G471" i="3"/>
  <c r="L471" i="3" s="1"/>
  <c r="U471" i="3"/>
  <c r="P471" i="3" s="1"/>
  <c r="I471" i="3"/>
  <c r="F138" i="6"/>
  <c r="I138" i="6" s="1"/>
  <c r="F114" i="6"/>
  <c r="E114" i="6"/>
  <c r="M75" i="3"/>
  <c r="K75" i="3"/>
  <c r="E235" i="3"/>
  <c r="F235" i="3" s="1"/>
  <c r="J235" i="3" s="1"/>
  <c r="F93" i="6"/>
  <c r="H93" i="6" s="1"/>
  <c r="U108" i="6"/>
  <c r="T71" i="3"/>
  <c r="E398" i="6"/>
  <c r="F398" i="6" s="1"/>
  <c r="E121" i="6"/>
  <c r="K136" i="6"/>
  <c r="G136" i="6"/>
  <c r="L136" i="6" s="1"/>
  <c r="H136" i="6"/>
  <c r="J497" i="3"/>
  <c r="U497" i="3"/>
  <c r="P497" i="3" s="1"/>
  <c r="U137" i="3"/>
  <c r="P137" i="3" s="1"/>
  <c r="E492" i="6"/>
  <c r="F405" i="6"/>
  <c r="U405" i="6" s="1"/>
  <c r="H135" i="6"/>
  <c r="J135" i="6"/>
  <c r="U135" i="6"/>
  <c r="G135" i="6"/>
  <c r="L135" i="6" s="1"/>
  <c r="T163" i="3"/>
  <c r="H232" i="3"/>
  <c r="F369" i="3"/>
  <c r="F104" i="6"/>
  <c r="U104" i="6" s="1"/>
  <c r="U458" i="6"/>
  <c r="U8" i="3"/>
  <c r="P8" i="3" s="1"/>
  <c r="U176" i="6"/>
  <c r="I176" i="6"/>
  <c r="D493" i="6"/>
  <c r="F316" i="6"/>
  <c r="U316" i="6"/>
  <c r="F182" i="3"/>
  <c r="G182" i="3" s="1"/>
  <c r="L182" i="3" s="1"/>
  <c r="U472" i="6"/>
  <c r="I472" i="6"/>
  <c r="G472" i="6"/>
  <c r="L472" i="6" s="1"/>
  <c r="F278" i="3"/>
  <c r="J386" i="3"/>
  <c r="U386" i="3"/>
  <c r="P386" i="3" s="1"/>
  <c r="D210" i="6"/>
  <c r="M129" i="6"/>
  <c r="S129" i="6"/>
  <c r="J425" i="6"/>
  <c r="H425" i="6"/>
  <c r="E483" i="6"/>
  <c r="U331" i="6"/>
  <c r="J331" i="6"/>
  <c r="H34" i="6"/>
  <c r="K34" i="6"/>
  <c r="U34" i="6"/>
  <c r="J123" i="3"/>
  <c r="H123" i="3"/>
  <c r="T123" i="3" s="1"/>
  <c r="E10" i="6"/>
  <c r="F196" i="6"/>
  <c r="J360" i="6"/>
  <c r="K360" i="6"/>
  <c r="I360" i="6"/>
  <c r="U360" i="6"/>
  <c r="H360" i="6"/>
  <c r="H464" i="6"/>
  <c r="U464" i="6"/>
  <c r="J344" i="6"/>
  <c r="K344" i="6"/>
  <c r="I344" i="6"/>
  <c r="G344" i="6"/>
  <c r="L344" i="6" s="1"/>
  <c r="H344" i="6"/>
  <c r="T28" i="3"/>
  <c r="G479" i="3"/>
  <c r="L479" i="3" s="1"/>
  <c r="H457" i="3"/>
  <c r="G236" i="6"/>
  <c r="L236" i="6" s="1"/>
  <c r="V422" i="3"/>
  <c r="B225" i="4"/>
  <c r="V224" i="3"/>
  <c r="I155" i="6"/>
  <c r="V348" i="3"/>
  <c r="V277" i="3"/>
  <c r="J121" i="3"/>
  <c r="I121" i="3"/>
  <c r="U121" i="3"/>
  <c r="P121" i="3" s="1"/>
  <c r="H121" i="3"/>
  <c r="E353" i="6"/>
  <c r="F353" i="6" s="1"/>
  <c r="H130" i="3"/>
  <c r="I130" i="3"/>
  <c r="G130" i="3"/>
  <c r="L130" i="3" s="1"/>
  <c r="U130" i="3"/>
  <c r="P130" i="3" s="1"/>
  <c r="E289" i="6"/>
  <c r="F289" i="6" s="1"/>
  <c r="K412" i="6"/>
  <c r="G412" i="6"/>
  <c r="L412" i="6" s="1"/>
  <c r="J412" i="6"/>
  <c r="I412" i="6"/>
  <c r="U412" i="6"/>
  <c r="H412" i="6"/>
  <c r="K166" i="6"/>
  <c r="J166" i="6"/>
  <c r="E6" i="6"/>
  <c r="G267" i="6"/>
  <c r="L267" i="6" s="1"/>
  <c r="I496" i="6"/>
  <c r="U496" i="6"/>
  <c r="K496" i="6"/>
  <c r="U495" i="6"/>
  <c r="H495" i="6"/>
  <c r="I495" i="6"/>
  <c r="G495" i="6"/>
  <c r="L495" i="6" s="1"/>
  <c r="K449" i="6"/>
  <c r="H449" i="6"/>
  <c r="G449" i="6"/>
  <c r="L449" i="6" s="1"/>
  <c r="M449" i="6" s="1"/>
  <c r="F58" i="3"/>
  <c r="J58" i="3" s="1"/>
  <c r="U164" i="3"/>
  <c r="P164" i="3" s="1"/>
  <c r="T284" i="3"/>
  <c r="B285" i="4" s="1"/>
  <c r="T194" i="3"/>
  <c r="T45" i="3"/>
  <c r="U101" i="3"/>
  <c r="P101" i="3" s="1"/>
  <c r="T446" i="3"/>
  <c r="F76" i="3"/>
  <c r="J76" i="3" s="1"/>
  <c r="F424" i="3"/>
  <c r="H162" i="3"/>
  <c r="T106" i="3"/>
  <c r="H351" i="3"/>
  <c r="T93" i="3"/>
  <c r="T158" i="3"/>
  <c r="F477" i="3"/>
  <c r="J477" i="3" s="1"/>
  <c r="H407" i="3"/>
  <c r="I259" i="3"/>
  <c r="T175" i="3"/>
  <c r="T248" i="3"/>
  <c r="T376" i="3"/>
  <c r="H198" i="3"/>
  <c r="H101" i="3"/>
  <c r="K238" i="3"/>
  <c r="T333" i="3"/>
  <c r="I62" i="3"/>
  <c r="F374" i="3"/>
  <c r="G282" i="3"/>
  <c r="L282" i="3" s="1"/>
  <c r="K282" i="3" s="1"/>
  <c r="H267" i="6"/>
  <c r="J265" i="6"/>
  <c r="F390" i="6"/>
  <c r="H390" i="6" s="1"/>
  <c r="J362" i="6"/>
  <c r="N16" i="6"/>
  <c r="T16" i="6" s="1"/>
  <c r="V76" i="3"/>
  <c r="I315" i="6"/>
  <c r="I439" i="6"/>
  <c r="G439" i="6"/>
  <c r="L439" i="6" s="1"/>
  <c r="H74" i="6"/>
  <c r="H439" i="6"/>
  <c r="N314" i="6"/>
  <c r="T314" i="6" s="1"/>
  <c r="T332" i="6"/>
  <c r="H148" i="6"/>
  <c r="G321" i="6"/>
  <c r="L321" i="6" s="1"/>
  <c r="S321" i="6" s="1"/>
  <c r="J123" i="6"/>
  <c r="N110" i="6"/>
  <c r="T110" i="6" s="1"/>
  <c r="G184" i="6"/>
  <c r="L184" i="6" s="1"/>
  <c r="H36" i="6"/>
  <c r="G36" i="6"/>
  <c r="L36" i="6" s="1"/>
  <c r="M36" i="6" s="1"/>
  <c r="N36" i="6" s="1"/>
  <c r="T36" i="6" s="1"/>
  <c r="I81" i="6"/>
  <c r="H80" i="6"/>
  <c r="F217" i="6"/>
  <c r="J217" i="6" s="1"/>
  <c r="G159" i="6"/>
  <c r="L159" i="6" s="1"/>
  <c r="M159" i="6" s="1"/>
  <c r="U38" i="6"/>
  <c r="K68" i="6"/>
  <c r="I267" i="6"/>
  <c r="K247" i="6"/>
  <c r="T49" i="6"/>
  <c r="F370" i="6"/>
  <c r="I80" i="6"/>
  <c r="J80" i="6"/>
  <c r="J54" i="6"/>
  <c r="F323" i="6"/>
  <c r="E323" i="6"/>
  <c r="E478" i="6"/>
  <c r="F478" i="6" s="1"/>
  <c r="U478" i="6" s="1"/>
  <c r="M216" i="6"/>
  <c r="S216" i="6"/>
  <c r="D200" i="6"/>
  <c r="I231" i="6"/>
  <c r="U231" i="6"/>
  <c r="H231" i="6"/>
  <c r="G403" i="6"/>
  <c r="L403" i="6" s="1"/>
  <c r="H133" i="6"/>
  <c r="T108" i="3"/>
  <c r="U166" i="6"/>
  <c r="H166" i="6"/>
  <c r="I166" i="6"/>
  <c r="G166" i="6"/>
  <c r="L166" i="6" s="1"/>
  <c r="E357" i="6"/>
  <c r="G231" i="6"/>
  <c r="L231" i="6" s="1"/>
  <c r="E14" i="6"/>
  <c r="F14" i="6" s="1"/>
  <c r="G14" i="6" s="1"/>
  <c r="L14" i="6" s="1"/>
  <c r="E48" i="6"/>
  <c r="F48" i="6" s="1"/>
  <c r="F128" i="6"/>
  <c r="G128" i="6" s="1"/>
  <c r="L128" i="6" s="1"/>
  <c r="I405" i="6"/>
  <c r="F134" i="3"/>
  <c r="E154" i="6"/>
  <c r="F154" i="6" s="1"/>
  <c r="F347" i="6"/>
  <c r="G347" i="6" s="1"/>
  <c r="L347" i="6" s="1"/>
  <c r="F319" i="6"/>
  <c r="H319" i="6" s="1"/>
  <c r="U101" i="6"/>
  <c r="K101" i="6"/>
  <c r="H101" i="6"/>
  <c r="G101" i="6"/>
  <c r="L101" i="6" s="1"/>
  <c r="M101" i="6" s="1"/>
  <c r="J208" i="3"/>
  <c r="U208" i="3"/>
  <c r="P208" i="3" s="1"/>
  <c r="H208" i="3"/>
  <c r="N208" i="3"/>
  <c r="U391" i="3"/>
  <c r="P391" i="3" s="1"/>
  <c r="G121" i="3"/>
  <c r="L121" i="3" s="1"/>
  <c r="U232" i="3"/>
  <c r="P232" i="3" s="1"/>
  <c r="N463" i="3"/>
  <c r="J29" i="3"/>
  <c r="T29" i="3" s="1"/>
  <c r="U29" i="3"/>
  <c r="P29" i="3" s="1"/>
  <c r="E146" i="6"/>
  <c r="F438" i="6"/>
  <c r="I438" i="6" s="1"/>
  <c r="F500" i="6"/>
  <c r="H414" i="6"/>
  <c r="F150" i="6"/>
  <c r="U150" i="6" s="1"/>
  <c r="T191" i="3"/>
  <c r="T90" i="3"/>
  <c r="G391" i="3"/>
  <c r="L391" i="3" s="1"/>
  <c r="H265" i="6"/>
  <c r="D324" i="6"/>
  <c r="E324" i="6" s="1"/>
  <c r="V198" i="3"/>
  <c r="E113" i="6"/>
  <c r="F113" i="6" s="1"/>
  <c r="G282" i="6"/>
  <c r="L282" i="6" s="1"/>
  <c r="E214" i="6"/>
  <c r="F190" i="6"/>
  <c r="J483" i="3"/>
  <c r="H483" i="3"/>
  <c r="N483" i="3"/>
  <c r="U483" i="3"/>
  <c r="P483" i="3" s="1"/>
  <c r="I483" i="3"/>
  <c r="H460" i="6"/>
  <c r="H374" i="6"/>
  <c r="K374" i="6"/>
  <c r="U374" i="6"/>
  <c r="N125" i="3"/>
  <c r="T125" i="3" s="1"/>
  <c r="I497" i="3"/>
  <c r="T497" i="3" s="1"/>
  <c r="N269" i="6"/>
  <c r="T269" i="6" s="1"/>
  <c r="U175" i="6"/>
  <c r="U274" i="6"/>
  <c r="N376" i="6"/>
  <c r="T376" i="6" s="1"/>
  <c r="N432" i="6"/>
  <c r="T432" i="6" s="1"/>
  <c r="N151" i="6"/>
  <c r="T151" i="6" s="1"/>
  <c r="E267" i="3"/>
  <c r="E24" i="6"/>
  <c r="F24" i="6" s="1"/>
  <c r="F267" i="3"/>
  <c r="J267" i="3" s="1"/>
  <c r="E134" i="6"/>
  <c r="H216" i="6"/>
  <c r="J499" i="3"/>
  <c r="G499" i="3"/>
  <c r="L499" i="3" s="1"/>
  <c r="I499" i="3"/>
  <c r="H499" i="3"/>
  <c r="E337" i="6"/>
  <c r="F337" i="6" s="1"/>
  <c r="K337" i="6" s="1"/>
  <c r="D168" i="6"/>
  <c r="F480" i="6"/>
  <c r="H480" i="6" s="1"/>
  <c r="H184" i="3"/>
  <c r="E64" i="6"/>
  <c r="F64" i="6" s="1"/>
  <c r="E60" i="6"/>
  <c r="F425" i="3"/>
  <c r="U425" i="3" s="1"/>
  <c r="P425" i="3" s="1"/>
  <c r="F361" i="6"/>
  <c r="G361" i="6" s="1"/>
  <c r="L361" i="6" s="1"/>
  <c r="D406" i="6"/>
  <c r="G471" i="6"/>
  <c r="L471" i="6" s="1"/>
  <c r="K413" i="6"/>
  <c r="J413" i="6"/>
  <c r="H488" i="6"/>
  <c r="N5" i="3"/>
  <c r="T463" i="3"/>
  <c r="T363" i="3"/>
  <c r="T462" i="3"/>
  <c r="E194" i="6"/>
  <c r="K293" i="6"/>
  <c r="J293" i="6"/>
  <c r="J146" i="3"/>
  <c r="G146" i="3"/>
  <c r="L146" i="3" s="1"/>
  <c r="I458" i="6"/>
  <c r="G413" i="6"/>
  <c r="L413" i="6" s="1"/>
  <c r="H8" i="3"/>
  <c r="G304" i="3"/>
  <c r="L304" i="3" s="1"/>
  <c r="U180" i="3"/>
  <c r="P180" i="3" s="1"/>
  <c r="H180" i="3"/>
  <c r="F104" i="3"/>
  <c r="I104" i="3" s="1"/>
  <c r="N308" i="3"/>
  <c r="E180" i="6"/>
  <c r="H5" i="3"/>
  <c r="J459" i="3"/>
  <c r="U459" i="3"/>
  <c r="P459" i="3" s="1"/>
  <c r="G459" i="3"/>
  <c r="L459" i="3" s="1"/>
  <c r="E373" i="6"/>
  <c r="K457" i="6"/>
  <c r="J457" i="6"/>
  <c r="T457" i="6" s="1"/>
  <c r="H457" i="6"/>
  <c r="U488" i="6"/>
  <c r="J226" i="3"/>
  <c r="G226" i="3"/>
  <c r="L226" i="3" s="1"/>
  <c r="U226" i="3"/>
  <c r="P226" i="3" s="1"/>
  <c r="H226" i="3"/>
  <c r="F473" i="6"/>
  <c r="I473" i="6" s="1"/>
  <c r="K216" i="6"/>
  <c r="J216" i="6"/>
  <c r="E77" i="6"/>
  <c r="F77" i="6" s="1"/>
  <c r="D446" i="6"/>
  <c r="D162" i="6"/>
  <c r="F218" i="6"/>
  <c r="H218" i="6" s="1"/>
  <c r="M336" i="6"/>
  <c r="S336" i="6"/>
  <c r="N336" i="6" s="1"/>
  <c r="T336" i="6" s="1"/>
  <c r="G133" i="3"/>
  <c r="L133" i="3" s="1"/>
  <c r="H133" i="3"/>
  <c r="U133" i="3"/>
  <c r="P133" i="3" s="1"/>
  <c r="I133" i="3"/>
  <c r="E304" i="6"/>
  <c r="I226" i="3"/>
  <c r="E450" i="6"/>
  <c r="F450" i="6"/>
  <c r="J75" i="3"/>
  <c r="N75" i="3"/>
  <c r="H75" i="3"/>
  <c r="T75" i="3" s="1"/>
  <c r="I75" i="3"/>
  <c r="J356" i="6"/>
  <c r="K356" i="6"/>
  <c r="H356" i="6"/>
  <c r="G356" i="6"/>
  <c r="L356" i="6" s="1"/>
  <c r="U356" i="6"/>
  <c r="H455" i="3"/>
  <c r="J455" i="3"/>
  <c r="G455" i="3"/>
  <c r="L455" i="3" s="1"/>
  <c r="I455" i="3"/>
  <c r="F402" i="3"/>
  <c r="G402" i="3" s="1"/>
  <c r="L402" i="3" s="1"/>
  <c r="N28" i="3"/>
  <c r="T367" i="3"/>
  <c r="I470" i="6"/>
  <c r="G470" i="6"/>
  <c r="L470" i="6" s="1"/>
  <c r="M320" i="6"/>
  <c r="N320" i="6" s="1"/>
  <c r="T320" i="6" s="1"/>
  <c r="S320" i="6"/>
  <c r="J292" i="6"/>
  <c r="K292" i="6"/>
  <c r="H292" i="6"/>
  <c r="G292" i="6"/>
  <c r="L292" i="6" s="1"/>
  <c r="M32" i="3"/>
  <c r="N32" i="3" s="1"/>
  <c r="K32" i="3"/>
  <c r="T32" i="3" s="1"/>
  <c r="F377" i="6"/>
  <c r="I377" i="6" s="1"/>
  <c r="J260" i="3"/>
  <c r="G260" i="3"/>
  <c r="L260" i="3" s="1"/>
  <c r="I260" i="3"/>
  <c r="F418" i="6"/>
  <c r="I216" i="6"/>
  <c r="H70" i="6"/>
  <c r="T70" i="6" s="1"/>
  <c r="S419" i="6"/>
  <c r="M419" i="6"/>
  <c r="K206" i="6"/>
  <c r="J206" i="6"/>
  <c r="G206" i="6"/>
  <c r="L206" i="6" s="1"/>
  <c r="M385" i="6"/>
  <c r="N385" i="6" s="1"/>
  <c r="S385" i="6"/>
  <c r="J260" i="6"/>
  <c r="K260" i="6"/>
  <c r="G260" i="6"/>
  <c r="L260" i="6" s="1"/>
  <c r="J386" i="6"/>
  <c r="K386" i="6"/>
  <c r="J47" i="6"/>
  <c r="K47" i="6"/>
  <c r="J467" i="6"/>
  <c r="K467" i="6"/>
  <c r="H467" i="6"/>
  <c r="K469" i="6"/>
  <c r="J469" i="6"/>
  <c r="M236" i="6"/>
  <c r="S236" i="6"/>
  <c r="S394" i="6"/>
  <c r="M394" i="6"/>
  <c r="K170" i="6"/>
  <c r="J170" i="6"/>
  <c r="G170" i="6"/>
  <c r="L170" i="6" s="1"/>
  <c r="H170" i="6"/>
  <c r="U170" i="6"/>
  <c r="J191" i="6"/>
  <c r="K191" i="6"/>
  <c r="K99" i="6"/>
  <c r="J99" i="6"/>
  <c r="G99" i="6"/>
  <c r="L99" i="6" s="1"/>
  <c r="H99" i="6"/>
  <c r="S399" i="6"/>
  <c r="M399" i="6"/>
  <c r="N399" i="6" s="1"/>
  <c r="K152" i="6"/>
  <c r="J152" i="6"/>
  <c r="G152" i="6"/>
  <c r="L152" i="6" s="1"/>
  <c r="H152" i="6"/>
  <c r="K257" i="6"/>
  <c r="J257" i="6"/>
  <c r="K66" i="6"/>
  <c r="J66" i="6"/>
  <c r="H66" i="6"/>
  <c r="G66" i="6"/>
  <c r="L66" i="6" s="1"/>
  <c r="U66" i="6"/>
  <c r="S259" i="6"/>
  <c r="N259" i="6" s="1"/>
  <c r="T259" i="6" s="1"/>
  <c r="M259" i="6"/>
  <c r="M368" i="6"/>
  <c r="N368" i="6" s="1"/>
  <c r="T368" i="6" s="1"/>
  <c r="S368" i="6"/>
  <c r="M158" i="6"/>
  <c r="S158" i="6"/>
  <c r="J199" i="6"/>
  <c r="K199" i="6"/>
  <c r="M115" i="6"/>
  <c r="K178" i="6"/>
  <c r="J178" i="6"/>
  <c r="G178" i="6"/>
  <c r="L178" i="6" s="1"/>
  <c r="U178" i="6"/>
  <c r="H178" i="6"/>
  <c r="K202" i="6"/>
  <c r="J202" i="6"/>
  <c r="G202" i="6"/>
  <c r="L202" i="6" s="1"/>
  <c r="M318" i="6"/>
  <c r="J367" i="6"/>
  <c r="K367" i="6"/>
  <c r="M441" i="6"/>
  <c r="N441" i="6" s="1"/>
  <c r="T441" i="6" s="1"/>
  <c r="S441" i="6"/>
  <c r="K261" i="6"/>
  <c r="J261" i="6"/>
  <c r="M109" i="6"/>
  <c r="N109" i="6" s="1"/>
  <c r="S109" i="6"/>
  <c r="K217" i="6"/>
  <c r="K107" i="6"/>
  <c r="J107" i="6"/>
  <c r="G107" i="6"/>
  <c r="L107" i="6" s="1"/>
  <c r="U107" i="6"/>
  <c r="H107" i="6"/>
  <c r="J382" i="6"/>
  <c r="K382" i="6"/>
  <c r="U382" i="6"/>
  <c r="H367" i="6"/>
  <c r="E421" i="6"/>
  <c r="M169" i="6"/>
  <c r="S169" i="6"/>
  <c r="H321" i="6"/>
  <c r="J41" i="6"/>
  <c r="K41" i="6"/>
  <c r="H41" i="6"/>
  <c r="U41" i="6"/>
  <c r="J474" i="6"/>
  <c r="K474" i="6"/>
  <c r="G474" i="6"/>
  <c r="L474" i="6" s="1"/>
  <c r="H191" i="6"/>
  <c r="I437" i="6"/>
  <c r="J482" i="6"/>
  <c r="K482" i="6"/>
  <c r="U321" i="6"/>
  <c r="S489" i="6"/>
  <c r="M489" i="6"/>
  <c r="N489" i="6" s="1"/>
  <c r="T489" i="6" s="1"/>
  <c r="M145" i="6"/>
  <c r="N145" i="6" s="1"/>
  <c r="T145" i="6" s="1"/>
  <c r="S145" i="6"/>
  <c r="F197" i="6"/>
  <c r="I197" i="6" s="1"/>
  <c r="G395" i="6"/>
  <c r="L395" i="6" s="1"/>
  <c r="F415" i="6"/>
  <c r="F459" i="6"/>
  <c r="H459" i="6" s="1"/>
  <c r="K25" i="6"/>
  <c r="J25" i="6"/>
  <c r="I26" i="6"/>
  <c r="G436" i="6"/>
  <c r="L436" i="6" s="1"/>
  <c r="I100" i="6"/>
  <c r="G191" i="6"/>
  <c r="L191" i="6" s="1"/>
  <c r="E43" i="6"/>
  <c r="F43" i="6" s="1"/>
  <c r="S119" i="6"/>
  <c r="M119" i="6"/>
  <c r="N119" i="6" s="1"/>
  <c r="K8" i="6"/>
  <c r="J8" i="6"/>
  <c r="U474" i="6"/>
  <c r="E209" i="6"/>
  <c r="F249" i="6"/>
  <c r="G469" i="6"/>
  <c r="L469" i="6" s="1"/>
  <c r="J132" i="6"/>
  <c r="K132" i="6"/>
  <c r="U132" i="6"/>
  <c r="G132" i="6"/>
  <c r="L132" i="6" s="1"/>
  <c r="U26" i="6"/>
  <c r="S428" i="6"/>
  <c r="S263" i="6"/>
  <c r="M263" i="6"/>
  <c r="N263" i="6" s="1"/>
  <c r="T263" i="6" s="1"/>
  <c r="K57" i="6"/>
  <c r="J57" i="6"/>
  <c r="G57" i="6"/>
  <c r="L57" i="6" s="1"/>
  <c r="H57" i="6"/>
  <c r="U57" i="6"/>
  <c r="E195" i="6"/>
  <c r="J339" i="6"/>
  <c r="K339" i="6"/>
  <c r="U339" i="6"/>
  <c r="G339" i="6"/>
  <c r="L339" i="6" s="1"/>
  <c r="F59" i="6"/>
  <c r="H59" i="6" s="1"/>
  <c r="U109" i="6"/>
  <c r="S442" i="6"/>
  <c r="M442" i="6"/>
  <c r="U55" i="6"/>
  <c r="S278" i="6"/>
  <c r="M278" i="6"/>
  <c r="G327" i="6"/>
  <c r="L327" i="6" s="1"/>
  <c r="U399" i="6"/>
  <c r="J271" i="6"/>
  <c r="K271" i="6"/>
  <c r="H271" i="6"/>
  <c r="U271" i="6"/>
  <c r="E63" i="6"/>
  <c r="K98" i="6"/>
  <c r="J98" i="6"/>
  <c r="U152" i="6"/>
  <c r="E215" i="6"/>
  <c r="E9" i="6"/>
  <c r="H257" i="6"/>
  <c r="F30" i="6"/>
  <c r="M429" i="6"/>
  <c r="N429" i="6" s="1"/>
  <c r="T429" i="6" s="1"/>
  <c r="S429" i="6"/>
  <c r="H419" i="6"/>
  <c r="K106" i="6"/>
  <c r="J106" i="6"/>
  <c r="K82" i="6"/>
  <c r="J82" i="6"/>
  <c r="J252" i="6"/>
  <c r="K252" i="6"/>
  <c r="J46" i="6"/>
  <c r="K46" i="6"/>
  <c r="E96" i="6"/>
  <c r="K119" i="6"/>
  <c r="J119" i="6"/>
  <c r="U119" i="6"/>
  <c r="J225" i="6"/>
  <c r="K225" i="6"/>
  <c r="K35" i="6"/>
  <c r="J35" i="6"/>
  <c r="F153" i="6"/>
  <c r="G153" i="6" s="1"/>
  <c r="L153" i="6" s="1"/>
  <c r="K159" i="6"/>
  <c r="J159" i="6"/>
  <c r="K103" i="6"/>
  <c r="J103" i="6"/>
  <c r="M222" i="6"/>
  <c r="S222" i="6"/>
  <c r="H164" i="6"/>
  <c r="F283" i="6"/>
  <c r="G283" i="6" s="1"/>
  <c r="L283" i="6" s="1"/>
  <c r="I25" i="6"/>
  <c r="H98" i="6"/>
  <c r="G55" i="6"/>
  <c r="L55" i="6" s="1"/>
  <c r="H382" i="6"/>
  <c r="J443" i="6"/>
  <c r="K443" i="6"/>
  <c r="I424" i="6"/>
  <c r="I42" i="6"/>
  <c r="G42" i="6"/>
  <c r="L42" i="6" s="1"/>
  <c r="U106" i="6"/>
  <c r="J213" i="6"/>
  <c r="K213" i="6"/>
  <c r="H236" i="6"/>
  <c r="J91" i="6"/>
  <c r="K91" i="6"/>
  <c r="G91" i="6"/>
  <c r="L91" i="6" s="1"/>
  <c r="M80" i="6"/>
  <c r="S80" i="6"/>
  <c r="M182" i="6"/>
  <c r="S182" i="6"/>
  <c r="N182" i="6" s="1"/>
  <c r="T182" i="6" s="1"/>
  <c r="M305" i="6"/>
  <c r="H352" i="6"/>
  <c r="F266" i="6"/>
  <c r="F423" i="6"/>
  <c r="I423" i="6" s="1"/>
  <c r="I253" i="6"/>
  <c r="H261" i="6"/>
  <c r="I240" i="6"/>
  <c r="S434" i="6"/>
  <c r="F409" i="6"/>
  <c r="U42" i="6"/>
  <c r="K86" i="6"/>
  <c r="J86" i="6"/>
  <c r="U86" i="6"/>
  <c r="H86" i="6"/>
  <c r="G86" i="6"/>
  <c r="L86" i="6" s="1"/>
  <c r="J45" i="6"/>
  <c r="K45" i="6"/>
  <c r="K131" i="6"/>
  <c r="J131" i="6"/>
  <c r="H184" i="6"/>
  <c r="S496" i="6"/>
  <c r="M496" i="6"/>
  <c r="N496" i="6" s="1"/>
  <c r="T496" i="6" s="1"/>
  <c r="J36" i="6"/>
  <c r="K36" i="6"/>
  <c r="J108" i="6"/>
  <c r="K108" i="6"/>
  <c r="G108" i="6"/>
  <c r="L108" i="6" s="1"/>
  <c r="I158" i="6"/>
  <c r="E205" i="6"/>
  <c r="H199" i="6"/>
  <c r="G199" i="6"/>
  <c r="L199" i="6" s="1"/>
  <c r="E230" i="6"/>
  <c r="I338" i="6"/>
  <c r="G338" i="6"/>
  <c r="L338" i="6" s="1"/>
  <c r="U338" i="6"/>
  <c r="H339" i="6"/>
  <c r="K160" i="6"/>
  <c r="J160" i="6"/>
  <c r="G160" i="6"/>
  <c r="L160" i="6" s="1"/>
  <c r="U213" i="6"/>
  <c r="U288" i="6"/>
  <c r="J92" i="6"/>
  <c r="K92" i="6"/>
  <c r="G92" i="6"/>
  <c r="L92" i="6" s="1"/>
  <c r="I131" i="6"/>
  <c r="K148" i="6"/>
  <c r="J148" i="6"/>
  <c r="J223" i="6"/>
  <c r="K223" i="6"/>
  <c r="S208" i="6"/>
  <c r="M486" i="6"/>
  <c r="N486" i="6" s="1"/>
  <c r="T486" i="6" s="1"/>
  <c r="S486" i="6"/>
  <c r="J487" i="6"/>
  <c r="K487" i="6"/>
  <c r="M491" i="6"/>
  <c r="K155" i="6"/>
  <c r="J155" i="6"/>
  <c r="J83" i="6"/>
  <c r="K83" i="6"/>
  <c r="I339" i="6"/>
  <c r="F39" i="6"/>
  <c r="E185" i="6"/>
  <c r="K251" i="6"/>
  <c r="J251" i="6"/>
  <c r="G251" i="6"/>
  <c r="L251" i="6" s="1"/>
  <c r="F290" i="6"/>
  <c r="I290" i="6" s="1"/>
  <c r="U395" i="6"/>
  <c r="K255" i="6"/>
  <c r="J255" i="6"/>
  <c r="H255" i="6"/>
  <c r="H399" i="6"/>
  <c r="G369" i="6"/>
  <c r="L369" i="6" s="1"/>
  <c r="M372" i="6"/>
  <c r="S372" i="6"/>
  <c r="K50" i="6"/>
  <c r="J50" i="6"/>
  <c r="G50" i="6"/>
  <c r="L50" i="6" s="1"/>
  <c r="S78" i="6"/>
  <c r="M78" i="6"/>
  <c r="N78" i="6" s="1"/>
  <c r="T78" i="6" s="1"/>
  <c r="S247" i="6"/>
  <c r="M247" i="6"/>
  <c r="I35" i="6"/>
  <c r="I50" i="6"/>
  <c r="I490" i="6"/>
  <c r="S402" i="6"/>
  <c r="M402" i="6"/>
  <c r="N402" i="6" s="1"/>
  <c r="T402" i="6" s="1"/>
  <c r="F407" i="6"/>
  <c r="I482" i="6"/>
  <c r="U482" i="6"/>
  <c r="M53" i="6"/>
  <c r="N53" i="6" s="1"/>
  <c r="T53" i="6" s="1"/>
  <c r="S53" i="6"/>
  <c r="I213" i="6"/>
  <c r="I225" i="6"/>
  <c r="H25" i="6"/>
  <c r="I45" i="6"/>
  <c r="H100" i="6"/>
  <c r="U8" i="6"/>
  <c r="U98" i="6"/>
  <c r="F391" i="6"/>
  <c r="I391" i="6" s="1"/>
  <c r="I227" i="6"/>
  <c r="U36" i="6"/>
  <c r="S22" i="6"/>
  <c r="M22" i="6"/>
  <c r="S302" i="6"/>
  <c r="M302" i="6"/>
  <c r="N302" i="6" s="1"/>
  <c r="T302" i="6" s="1"/>
  <c r="G103" i="6"/>
  <c r="L103" i="6" s="1"/>
  <c r="J279" i="6"/>
  <c r="K279" i="6"/>
  <c r="G279" i="6"/>
  <c r="L279" i="6" s="1"/>
  <c r="U279" i="6"/>
  <c r="K338" i="6"/>
  <c r="J338" i="6"/>
  <c r="J397" i="6"/>
  <c r="M444" i="6"/>
  <c r="N444" i="6" s="1"/>
  <c r="S444" i="6"/>
  <c r="S71" i="6"/>
  <c r="M71" i="6"/>
  <c r="M105" i="6"/>
  <c r="S105" i="6"/>
  <c r="S58" i="6"/>
  <c r="M58" i="6"/>
  <c r="N58" i="6" s="1"/>
  <c r="T58" i="6" s="1"/>
  <c r="I191" i="6"/>
  <c r="J236" i="6"/>
  <c r="K236" i="6"/>
  <c r="J399" i="6"/>
  <c r="K399" i="6"/>
  <c r="E234" i="6"/>
  <c r="E250" i="6"/>
  <c r="F250" i="6" s="1"/>
  <c r="I257" i="6"/>
  <c r="U257" i="6"/>
  <c r="K393" i="6"/>
  <c r="J393" i="6"/>
  <c r="S410" i="6"/>
  <c r="M410" i="6"/>
  <c r="E466" i="6"/>
  <c r="M244" i="6"/>
  <c r="S244" i="6"/>
  <c r="S255" i="6"/>
  <c r="M255" i="6"/>
  <c r="N255" i="6" s="1"/>
  <c r="S164" i="6"/>
  <c r="M164" i="6"/>
  <c r="N164" i="6" s="1"/>
  <c r="S274" i="6"/>
  <c r="M274" i="6"/>
  <c r="N274" i="6" s="1"/>
  <c r="S458" i="6"/>
  <c r="M458" i="6"/>
  <c r="N458" i="6" s="1"/>
  <c r="T458" i="6" s="1"/>
  <c r="I367" i="6"/>
  <c r="U367" i="6"/>
  <c r="G367" i="6"/>
  <c r="L367" i="6" s="1"/>
  <c r="K310" i="6"/>
  <c r="J310" i="6"/>
  <c r="G310" i="6"/>
  <c r="L310" i="6" s="1"/>
  <c r="M72" i="6"/>
  <c r="N72" i="6" s="1"/>
  <c r="T72" i="6" s="1"/>
  <c r="S72" i="6"/>
  <c r="S271" i="6"/>
  <c r="M271" i="6"/>
  <c r="I266" i="6"/>
  <c r="J240" i="6"/>
  <c r="K240" i="6"/>
  <c r="F306" i="6"/>
  <c r="H306" i="6" s="1"/>
  <c r="I236" i="6"/>
  <c r="U236" i="6"/>
  <c r="S220" i="6"/>
  <c r="M220" i="6"/>
  <c r="N220" i="6" s="1"/>
  <c r="T220" i="6" s="1"/>
  <c r="S253" i="6"/>
  <c r="J352" i="6"/>
  <c r="K352" i="6"/>
  <c r="F44" i="6"/>
  <c r="I44" i="6" s="1"/>
  <c r="M12" i="6"/>
  <c r="N12" i="6" s="1"/>
  <c r="T12" i="6" s="1"/>
  <c r="S12" i="6"/>
  <c r="J275" i="6"/>
  <c r="K275" i="6"/>
  <c r="E427" i="6"/>
  <c r="K94" i="6"/>
  <c r="J94" i="6"/>
  <c r="U94" i="6"/>
  <c r="H94" i="6"/>
  <c r="G94" i="6"/>
  <c r="L94" i="6" s="1"/>
  <c r="K115" i="6"/>
  <c r="J115" i="6"/>
  <c r="S184" i="6"/>
  <c r="M184" i="6"/>
  <c r="N184" i="6" s="1"/>
  <c r="F11" i="6"/>
  <c r="I11" i="6" s="1"/>
  <c r="E238" i="6"/>
  <c r="I47" i="6"/>
  <c r="U47" i="6"/>
  <c r="G47" i="6"/>
  <c r="L47" i="6" s="1"/>
  <c r="S139" i="6"/>
  <c r="M139" i="6"/>
  <c r="N139" i="6" s="1"/>
  <c r="T139" i="6" s="1"/>
  <c r="E189" i="6"/>
  <c r="F189" i="6" s="1"/>
  <c r="H189" i="6" s="1"/>
  <c r="G232" i="6"/>
  <c r="L232" i="6" s="1"/>
  <c r="F232" i="6"/>
  <c r="U232" i="6" s="1"/>
  <c r="I385" i="6"/>
  <c r="J437" i="6"/>
  <c r="K437" i="6"/>
  <c r="I275" i="6"/>
  <c r="F3" i="6"/>
  <c r="K253" i="6"/>
  <c r="J253" i="6"/>
  <c r="J288" i="6"/>
  <c r="K288" i="6"/>
  <c r="G288" i="6"/>
  <c r="L288" i="6" s="1"/>
  <c r="J75" i="6"/>
  <c r="K75" i="6"/>
  <c r="G75" i="6"/>
  <c r="L75" i="6" s="1"/>
  <c r="K485" i="6"/>
  <c r="J485" i="6"/>
  <c r="U485" i="6"/>
  <c r="G485" i="6"/>
  <c r="L485" i="6" s="1"/>
  <c r="J468" i="6"/>
  <c r="K468" i="6"/>
  <c r="H468" i="6"/>
  <c r="G468" i="6"/>
  <c r="L468" i="6" s="1"/>
  <c r="U468" i="6"/>
  <c r="I102" i="6"/>
  <c r="S401" i="6"/>
  <c r="M401" i="6"/>
  <c r="M26" i="6"/>
  <c r="J118" i="6"/>
  <c r="K118" i="6"/>
  <c r="G118" i="6"/>
  <c r="L118" i="6" s="1"/>
  <c r="F179" i="6"/>
  <c r="H179" i="6" s="1"/>
  <c r="I206" i="6"/>
  <c r="U206" i="6"/>
  <c r="I249" i="6"/>
  <c r="U249" i="6"/>
  <c r="I469" i="6"/>
  <c r="U469" i="6"/>
  <c r="M213" i="6"/>
  <c r="N213" i="6" s="1"/>
  <c r="T213" i="6" s="1"/>
  <c r="S213" i="6"/>
  <c r="M141" i="6"/>
  <c r="N141" i="6" s="1"/>
  <c r="T141" i="6" s="1"/>
  <c r="S141" i="6"/>
  <c r="S270" i="6"/>
  <c r="M270" i="6"/>
  <c r="K4" i="6"/>
  <c r="J4" i="6"/>
  <c r="J5" i="6"/>
  <c r="U5" i="6"/>
  <c r="K259" i="6"/>
  <c r="J259" i="6"/>
  <c r="H259" i="6"/>
  <c r="J321" i="6"/>
  <c r="K321" i="6"/>
  <c r="F451" i="6"/>
  <c r="M130" i="6"/>
  <c r="N130" i="6" s="1"/>
  <c r="T130" i="6" s="1"/>
  <c r="S130" i="6"/>
  <c r="M89" i="6"/>
  <c r="N89" i="6" s="1"/>
  <c r="T89" i="6" s="1"/>
  <c r="S89" i="6"/>
  <c r="J244" i="6"/>
  <c r="K244" i="6"/>
  <c r="I259" i="6"/>
  <c r="S330" i="6"/>
  <c r="I393" i="6"/>
  <c r="J287" i="6"/>
  <c r="K287" i="6"/>
  <c r="M97" i="6"/>
  <c r="N97" i="6" s="1"/>
  <c r="T97" i="6" s="1"/>
  <c r="S97" i="6"/>
  <c r="I175" i="6"/>
  <c r="I287" i="6"/>
  <c r="J494" i="6"/>
  <c r="K494" i="6"/>
  <c r="H240" i="6"/>
  <c r="K58" i="6"/>
  <c r="J58" i="6"/>
  <c r="I17" i="6"/>
  <c r="F17" i="6"/>
  <c r="J329" i="6"/>
  <c r="K329" i="6"/>
  <c r="H329" i="6"/>
  <c r="G329" i="6"/>
  <c r="L329" i="6" s="1"/>
  <c r="J71" i="6"/>
  <c r="K71" i="6"/>
  <c r="I183" i="6"/>
  <c r="F183" i="6"/>
  <c r="E201" i="6"/>
  <c r="E120" i="6"/>
  <c r="E254" i="6"/>
  <c r="E262" i="6"/>
  <c r="F262" i="6" s="1"/>
  <c r="I260" i="6"/>
  <c r="H338" i="6"/>
  <c r="F19" i="6"/>
  <c r="I468" i="6"/>
  <c r="E18" i="6"/>
  <c r="H47" i="6"/>
  <c r="J100" i="6"/>
  <c r="K100" i="6"/>
  <c r="U260" i="6"/>
  <c r="M487" i="6"/>
  <c r="S487" i="6"/>
  <c r="H217" i="6"/>
  <c r="G217" i="6"/>
  <c r="L217" i="6" s="1"/>
  <c r="J433" i="6"/>
  <c r="K433" i="6"/>
  <c r="G433" i="6"/>
  <c r="L433" i="6" s="1"/>
  <c r="S331" i="6"/>
  <c r="M331" i="6"/>
  <c r="N331" i="6" s="1"/>
  <c r="T331" i="6" s="1"/>
  <c r="U118" i="6"/>
  <c r="S159" i="6"/>
  <c r="S299" i="6"/>
  <c r="M299" i="6"/>
  <c r="N299" i="6" s="1"/>
  <c r="T299" i="6" s="1"/>
  <c r="J327" i="6"/>
  <c r="K327" i="6"/>
  <c r="S31" i="6"/>
  <c r="M31" i="6"/>
  <c r="N31" i="6" s="1"/>
  <c r="T31" i="6" s="1"/>
  <c r="J55" i="6"/>
  <c r="K55" i="6"/>
  <c r="M494" i="6"/>
  <c r="S494" i="6"/>
  <c r="M445" i="6"/>
  <c r="N445" i="6" s="1"/>
  <c r="T445" i="6" s="1"/>
  <c r="S445" i="6"/>
  <c r="I279" i="6"/>
  <c r="F9" i="6"/>
  <c r="J318" i="6"/>
  <c r="M495" i="6"/>
  <c r="S495" i="6"/>
  <c r="M81" i="6"/>
  <c r="N81" i="6" s="1"/>
  <c r="T81" i="6" s="1"/>
  <c r="S81" i="6"/>
  <c r="M364" i="6"/>
  <c r="N364" i="6" s="1"/>
  <c r="T364" i="6" s="1"/>
  <c r="S364" i="6"/>
  <c r="K274" i="6"/>
  <c r="J274" i="6"/>
  <c r="K346" i="6"/>
  <c r="J346" i="6"/>
  <c r="G346" i="6"/>
  <c r="L346" i="6" s="1"/>
  <c r="F351" i="6"/>
  <c r="I351" i="6" s="1"/>
  <c r="J368" i="6"/>
  <c r="K368" i="6"/>
  <c r="U368" i="6"/>
  <c r="J102" i="6"/>
  <c r="J175" i="6"/>
  <c r="K175" i="6"/>
  <c r="I261" i="6"/>
  <c r="H274" i="6"/>
  <c r="F173" i="6"/>
  <c r="U173" i="6" s="1"/>
  <c r="M321" i="6"/>
  <c r="S35" i="6"/>
  <c r="M35" i="6"/>
  <c r="K385" i="6"/>
  <c r="J385" i="6"/>
  <c r="U385" i="6"/>
  <c r="M252" i="6"/>
  <c r="S252" i="6"/>
  <c r="G393" i="6"/>
  <c r="L393" i="6" s="1"/>
  <c r="M456" i="6"/>
  <c r="N456" i="6" s="1"/>
  <c r="T456" i="6" s="1"/>
  <c r="S456" i="6"/>
  <c r="F420" i="6"/>
  <c r="I94" i="6"/>
  <c r="J158" i="6"/>
  <c r="K158" i="6"/>
  <c r="U158" i="6"/>
  <c r="H158" i="6"/>
  <c r="I199" i="6"/>
  <c r="M308" i="6"/>
  <c r="S308" i="6"/>
  <c r="S148" i="6"/>
  <c r="M148" i="6"/>
  <c r="I217" i="6"/>
  <c r="J313" i="6"/>
  <c r="K313" i="6"/>
  <c r="U313" i="6"/>
  <c r="G313" i="6"/>
  <c r="L313" i="6" s="1"/>
  <c r="H313" i="6"/>
  <c r="I115" i="6"/>
  <c r="F228" i="6"/>
  <c r="J394" i="6"/>
  <c r="K394" i="6"/>
  <c r="U394" i="6"/>
  <c r="H394" i="6"/>
  <c r="S135" i="6"/>
  <c r="M135" i="6"/>
  <c r="K444" i="6"/>
  <c r="J444" i="6"/>
  <c r="U444" i="6"/>
  <c r="K424" i="6"/>
  <c r="J424" i="6"/>
  <c r="U424" i="6"/>
  <c r="F411" i="6"/>
  <c r="I411" i="6" s="1"/>
  <c r="J42" i="6"/>
  <c r="K42" i="6"/>
  <c r="K184" i="6"/>
  <c r="J184" i="6"/>
  <c r="U184" i="6"/>
  <c r="U191" i="6"/>
  <c r="I409" i="6"/>
  <c r="M8" i="6"/>
  <c r="N8" i="6" s="1"/>
  <c r="S8" i="6"/>
  <c r="K90" i="6"/>
  <c r="J90" i="6"/>
  <c r="H75" i="6"/>
  <c r="I202" i="6"/>
  <c r="U202" i="6"/>
  <c r="E242" i="6"/>
  <c r="F242" i="6" s="1"/>
  <c r="G242" i="6" s="1"/>
  <c r="L242" i="6" s="1"/>
  <c r="M265" i="6"/>
  <c r="S265" i="6"/>
  <c r="N265" i="6"/>
  <c r="T265" i="6" s="1"/>
  <c r="K334" i="6"/>
  <c r="J334" i="6"/>
  <c r="F264" i="6"/>
  <c r="E307" i="6"/>
  <c r="S136" i="6"/>
  <c r="M136" i="6"/>
  <c r="N136" i="6" s="1"/>
  <c r="T136" i="6" s="1"/>
  <c r="S414" i="6"/>
  <c r="M414" i="6"/>
  <c r="N414" i="6" s="1"/>
  <c r="T414" i="6" s="1"/>
  <c r="I368" i="6"/>
  <c r="J193" i="6"/>
  <c r="K193" i="6"/>
  <c r="U266" i="6"/>
  <c r="H253" i="6"/>
  <c r="I334" i="6"/>
  <c r="I244" i="6"/>
  <c r="S124" i="6"/>
  <c r="M124" i="6"/>
  <c r="N124" i="6" s="1"/>
  <c r="J73" i="6"/>
  <c r="K73" i="6"/>
  <c r="J109" i="6"/>
  <c r="K109" i="6"/>
  <c r="K147" i="6"/>
  <c r="J147" i="6"/>
  <c r="S358" i="6"/>
  <c r="M358" i="6"/>
  <c r="N358" i="6" s="1"/>
  <c r="J375" i="6"/>
  <c r="K375" i="6"/>
  <c r="E335" i="6"/>
  <c r="I386" i="6"/>
  <c r="G386" i="6"/>
  <c r="L386" i="6" s="1"/>
  <c r="U386" i="6"/>
  <c r="S462" i="6"/>
  <c r="M462" i="6"/>
  <c r="K436" i="6"/>
  <c r="J436" i="6"/>
  <c r="F248" i="6"/>
  <c r="I248" i="6" s="1"/>
  <c r="H385" i="6"/>
  <c r="H115" i="6"/>
  <c r="S131" i="6"/>
  <c r="M131" i="6"/>
  <c r="N131" i="6" s="1"/>
  <c r="T131" i="6" s="1"/>
  <c r="I147" i="6"/>
  <c r="M163" i="6"/>
  <c r="N163" i="6" s="1"/>
  <c r="S163" i="6"/>
  <c r="F212" i="6"/>
  <c r="U212" i="6" s="1"/>
  <c r="I313" i="6"/>
  <c r="H327" i="6"/>
  <c r="I467" i="6"/>
  <c r="G467" i="6"/>
  <c r="L467" i="6" s="1"/>
  <c r="I394" i="6"/>
  <c r="F256" i="6"/>
  <c r="H244" i="6"/>
  <c r="F229" i="6"/>
  <c r="G229" i="6" s="1"/>
  <c r="L229" i="6" s="1"/>
  <c r="I346" i="6"/>
  <c r="M490" i="6"/>
  <c r="S490" i="6"/>
  <c r="I485" i="6"/>
  <c r="E149" i="6"/>
  <c r="E384" i="6"/>
  <c r="E40" i="6"/>
  <c r="F40" i="6" s="1"/>
  <c r="G40" i="6" s="1"/>
  <c r="L40" i="6" s="1"/>
  <c r="U217" i="6"/>
  <c r="I41" i="6"/>
  <c r="G382" i="6"/>
  <c r="L382" i="6" s="1"/>
  <c r="J490" i="6"/>
  <c r="K490" i="6"/>
  <c r="K395" i="6"/>
  <c r="J395" i="6"/>
  <c r="H482" i="6"/>
  <c r="H275" i="6"/>
  <c r="H42" i="6"/>
  <c r="K26" i="6"/>
  <c r="J26" i="6"/>
  <c r="U197" i="6"/>
  <c r="H436" i="6"/>
  <c r="I73" i="6"/>
  <c r="E181" i="6"/>
  <c r="I153" i="6"/>
  <c r="F156" i="6"/>
  <c r="H156" i="6" s="1"/>
  <c r="U467" i="6"/>
  <c r="I399" i="6"/>
  <c r="U253" i="6"/>
  <c r="J169" i="6"/>
  <c r="K169" i="6"/>
  <c r="K227" i="6"/>
  <c r="J227" i="6"/>
  <c r="F233" i="6"/>
  <c r="G233" i="6" s="1"/>
  <c r="L233" i="6" s="1"/>
  <c r="U352" i="6"/>
  <c r="G375" i="6"/>
  <c r="L375" i="6" s="1"/>
  <c r="S62" i="6"/>
  <c r="M62" i="6"/>
  <c r="G183" i="6"/>
  <c r="L183" i="6" s="1"/>
  <c r="M340" i="6"/>
  <c r="S340" i="6"/>
  <c r="S439" i="6"/>
  <c r="M439" i="6"/>
  <c r="N439" i="6" s="1"/>
  <c r="T439" i="6" s="1"/>
  <c r="U261" i="6"/>
  <c r="F303" i="6"/>
  <c r="I303" i="6" s="1"/>
  <c r="K326" i="6"/>
  <c r="J326" i="6"/>
  <c r="U326" i="6"/>
  <c r="G326" i="6"/>
  <c r="L326" i="6" s="1"/>
  <c r="H433" i="6"/>
  <c r="M498" i="6"/>
  <c r="N498" i="6" s="1"/>
  <c r="T498" i="6" s="1"/>
  <c r="S498" i="6"/>
  <c r="E447" i="6"/>
  <c r="F447" i="6" s="1"/>
  <c r="G275" i="6"/>
  <c r="L275" i="6" s="1"/>
  <c r="M499" i="6"/>
  <c r="S499" i="6"/>
  <c r="S98" i="6"/>
  <c r="U58" i="6"/>
  <c r="F311" i="6"/>
  <c r="G227" i="6"/>
  <c r="L227" i="6" s="1"/>
  <c r="H310" i="6"/>
  <c r="F379" i="6"/>
  <c r="I379" i="6" s="1"/>
  <c r="J37" i="6"/>
  <c r="K37" i="6"/>
  <c r="G37" i="6"/>
  <c r="L37" i="6" s="1"/>
  <c r="U37" i="6"/>
  <c r="E161" i="6"/>
  <c r="G193" i="6"/>
  <c r="L193" i="6" s="1"/>
  <c r="I99" i="6"/>
  <c r="U99" i="6"/>
  <c r="U393" i="6"/>
  <c r="J363" i="6"/>
  <c r="K363" i="6"/>
  <c r="U363" i="6"/>
  <c r="H363" i="6"/>
  <c r="G363" i="6"/>
  <c r="L363" i="6" s="1"/>
  <c r="J419" i="6"/>
  <c r="K419" i="6"/>
  <c r="J165" i="6"/>
  <c r="K165" i="6"/>
  <c r="G165" i="6"/>
  <c r="L165" i="6" s="1"/>
  <c r="U165" i="6"/>
  <c r="H55" i="6"/>
  <c r="H8" i="6"/>
  <c r="F79" i="6"/>
  <c r="I79" i="6" s="1"/>
  <c r="I152" i="6"/>
  <c r="E171" i="6"/>
  <c r="F171" i="6" s="1"/>
  <c r="G175" i="6"/>
  <c r="L175" i="6" s="1"/>
  <c r="H202" i="6"/>
  <c r="H206" i="6"/>
  <c r="H249" i="6"/>
  <c r="G257" i="6"/>
  <c r="L257" i="6" s="1"/>
  <c r="E258" i="6"/>
  <c r="U310" i="6"/>
  <c r="H346" i="6"/>
  <c r="H375" i="6"/>
  <c r="S497" i="6"/>
  <c r="U390" i="6"/>
  <c r="H469" i="6"/>
  <c r="G41" i="6"/>
  <c r="L41" i="6" s="1"/>
  <c r="I169" i="6"/>
  <c r="H326" i="6"/>
  <c r="F463" i="6"/>
  <c r="G463" i="6" s="1"/>
  <c r="L463" i="6" s="1"/>
  <c r="H437" i="6"/>
  <c r="I27" i="6"/>
  <c r="S83" i="6"/>
  <c r="M83" i="6"/>
  <c r="N83" i="6" s="1"/>
  <c r="T83" i="6" s="1"/>
  <c r="M122" i="6"/>
  <c r="G334" i="6"/>
  <c r="L334" i="6" s="1"/>
  <c r="I4" i="6"/>
  <c r="G4" i="6"/>
  <c r="L4" i="6" s="1"/>
  <c r="U4" i="6"/>
  <c r="H5" i="6"/>
  <c r="I66" i="6"/>
  <c r="G90" i="6"/>
  <c r="L90" i="6" s="1"/>
  <c r="J145" i="6"/>
  <c r="K145" i="6"/>
  <c r="H145" i="6"/>
  <c r="J141" i="6"/>
  <c r="K141" i="6"/>
  <c r="H141" i="6"/>
  <c r="I82" i="6"/>
  <c r="U82" i="6"/>
  <c r="G82" i="6"/>
  <c r="L82" i="6" s="1"/>
  <c r="E219" i="6"/>
  <c r="F219" i="6" s="1"/>
  <c r="K164" i="6"/>
  <c r="J164" i="6"/>
  <c r="S176" i="6"/>
  <c r="M176" i="6"/>
  <c r="N176" i="6" s="1"/>
  <c r="T176" i="6" s="1"/>
  <c r="I252" i="6"/>
  <c r="U252" i="6"/>
  <c r="K408" i="6"/>
  <c r="J408" i="6"/>
  <c r="G408" i="6"/>
  <c r="L408" i="6" s="1"/>
  <c r="H408" i="6"/>
  <c r="G352" i="6"/>
  <c r="L352" i="6" s="1"/>
  <c r="K74" i="6"/>
  <c r="J74" i="6"/>
  <c r="F144" i="6"/>
  <c r="G144" i="6" s="1"/>
  <c r="L144" i="6" s="1"/>
  <c r="U90" i="6"/>
  <c r="F192" i="6"/>
  <c r="M297" i="6"/>
  <c r="S297" i="6"/>
  <c r="I193" i="6"/>
  <c r="J439" i="6"/>
  <c r="K439" i="6"/>
  <c r="F174" i="6"/>
  <c r="G174" i="6" s="1"/>
  <c r="L174" i="6" s="1"/>
  <c r="F245" i="6"/>
  <c r="J124" i="6"/>
  <c r="K124" i="6"/>
  <c r="U124" i="6"/>
  <c r="G240" i="6"/>
  <c r="L240" i="6" s="1"/>
  <c r="F389" i="6"/>
  <c r="U389" i="6" s="1"/>
  <c r="S127" i="6"/>
  <c r="M127" i="6"/>
  <c r="J441" i="6"/>
  <c r="K441" i="6"/>
  <c r="H474" i="6"/>
  <c r="U494" i="6"/>
  <c r="G5" i="6"/>
  <c r="L5" i="6" s="1"/>
  <c r="F161" i="6"/>
  <c r="U193" i="6"/>
  <c r="H260" i="6"/>
  <c r="F435" i="6"/>
  <c r="I435" i="6" s="1"/>
  <c r="I159" i="6"/>
  <c r="F167" i="6"/>
  <c r="H167" i="6" s="1"/>
  <c r="H175" i="6"/>
  <c r="H187" i="6"/>
  <c r="G261" i="6"/>
  <c r="L261" i="6" s="1"/>
  <c r="I274" i="6"/>
  <c r="F371" i="6"/>
  <c r="H371" i="6" s="1"/>
  <c r="I433" i="6"/>
  <c r="H391" i="6"/>
  <c r="J84" i="6"/>
  <c r="K84" i="6"/>
  <c r="I441" i="6"/>
  <c r="I494" i="6"/>
  <c r="F87" i="6"/>
  <c r="U275" i="6"/>
  <c r="J89" i="6"/>
  <c r="K89" i="6"/>
  <c r="K298" i="6"/>
  <c r="J298" i="6"/>
  <c r="G46" i="6"/>
  <c r="L46" i="6" s="1"/>
  <c r="H124" i="6"/>
  <c r="J401" i="6"/>
  <c r="K401" i="6"/>
  <c r="K428" i="6"/>
  <c r="J428" i="6"/>
  <c r="K497" i="6"/>
  <c r="J497" i="6"/>
  <c r="J20" i="6"/>
  <c r="K20" i="6"/>
  <c r="U20" i="6"/>
  <c r="H20" i="6"/>
  <c r="G20" i="6"/>
  <c r="L20" i="6" s="1"/>
  <c r="G17" i="6"/>
  <c r="L17" i="6" s="1"/>
  <c r="I71" i="6"/>
  <c r="U71" i="6"/>
  <c r="S188" i="6"/>
  <c r="M188" i="6"/>
  <c r="H183" i="6"/>
  <c r="U199" i="6"/>
  <c r="F207" i="6"/>
  <c r="I207" i="6" s="1"/>
  <c r="E246" i="6"/>
  <c r="F254" i="6"/>
  <c r="F322" i="6"/>
  <c r="I322" i="6" s="1"/>
  <c r="H386" i="6"/>
  <c r="U248" i="6"/>
  <c r="S417" i="6"/>
  <c r="M417" i="6"/>
  <c r="K462" i="6"/>
  <c r="J462" i="6"/>
  <c r="S34" i="6"/>
  <c r="M34" i="6"/>
  <c r="N34" i="6" s="1"/>
  <c r="T34" i="6" s="1"/>
  <c r="I106" i="6"/>
  <c r="U169" i="6"/>
  <c r="H485" i="6"/>
  <c r="I327" i="6"/>
  <c r="J33" i="6"/>
  <c r="K33" i="6"/>
  <c r="G33" i="6"/>
  <c r="L33" i="6" s="1"/>
  <c r="H119" i="6"/>
  <c r="K182" i="6"/>
  <c r="J182" i="6"/>
  <c r="H182" i="6"/>
  <c r="E392" i="6"/>
  <c r="E23" i="6"/>
  <c r="I37" i="6"/>
  <c r="G106" i="6"/>
  <c r="L106" i="6" s="1"/>
  <c r="H109" i="6"/>
  <c r="S123" i="6"/>
  <c r="M123" i="6"/>
  <c r="H131" i="6"/>
  <c r="G147" i="6"/>
  <c r="L147" i="6" s="1"/>
  <c r="K163" i="6"/>
  <c r="J163" i="6"/>
  <c r="U163" i="6"/>
  <c r="H163" i="6"/>
  <c r="F177" i="6"/>
  <c r="G177" i="6" s="1"/>
  <c r="L177" i="6" s="1"/>
  <c r="H144" i="6"/>
  <c r="J305" i="6"/>
  <c r="K305" i="6"/>
  <c r="K267" i="6"/>
  <c r="J267" i="6"/>
  <c r="I329" i="6"/>
  <c r="M416" i="6"/>
  <c r="N416" i="6" s="1"/>
  <c r="T416" i="6" s="1"/>
  <c r="S416" i="6"/>
  <c r="E431" i="6"/>
  <c r="I165" i="6"/>
  <c r="F116" i="6"/>
  <c r="G116" i="6" s="1"/>
  <c r="L116" i="6" s="1"/>
  <c r="F343" i="6"/>
  <c r="I343" i="6" s="1"/>
  <c r="J355" i="6"/>
  <c r="K400" i="6"/>
  <c r="J400" i="6"/>
  <c r="H225" i="6"/>
  <c r="H58" i="6"/>
  <c r="E95" i="6"/>
  <c r="M475" i="6"/>
  <c r="S475" i="6"/>
  <c r="F21" i="6"/>
  <c r="F157" i="6"/>
  <c r="I157" i="6" s="1"/>
  <c r="I170" i="6"/>
  <c r="I178" i="6"/>
  <c r="F203" i="6"/>
  <c r="I203" i="6" s="1"/>
  <c r="F237" i="6"/>
  <c r="U237" i="6" s="1"/>
  <c r="I355" i="6"/>
  <c r="I271" i="6"/>
  <c r="H393" i="6"/>
  <c r="H444" i="6"/>
  <c r="F221" i="6"/>
  <c r="I221" i="6" s="1"/>
  <c r="I107" i="6"/>
  <c r="G27" i="6"/>
  <c r="L27" i="6" s="1"/>
  <c r="M65" i="6"/>
  <c r="N65" i="6" s="1"/>
  <c r="T65" i="6" s="1"/>
  <c r="S65" i="6"/>
  <c r="F95" i="6"/>
  <c r="G73" i="6"/>
  <c r="L73" i="6" s="1"/>
  <c r="S378" i="6"/>
  <c r="M378" i="6"/>
  <c r="N378" i="6" s="1"/>
  <c r="T378" i="6" s="1"/>
  <c r="I382" i="6"/>
  <c r="H490" i="6"/>
  <c r="H379" i="6"/>
  <c r="G437" i="6"/>
  <c r="L437" i="6" s="1"/>
  <c r="G482" i="6"/>
  <c r="L482" i="6" s="1"/>
  <c r="U428" i="6"/>
  <c r="H407" i="6"/>
  <c r="K358" i="6"/>
  <c r="J358" i="6"/>
  <c r="E13" i="6"/>
  <c r="F13" i="6" s="1"/>
  <c r="F51" i="6"/>
  <c r="I51" i="6" s="1"/>
  <c r="F29" i="6"/>
  <c r="I29" i="6" s="1"/>
  <c r="E67" i="6"/>
  <c r="I118" i="6"/>
  <c r="K243" i="6"/>
  <c r="J243" i="6"/>
  <c r="H252" i="6"/>
  <c r="S430" i="6"/>
  <c r="M430" i="6"/>
  <c r="H443" i="6"/>
  <c r="G155" i="6"/>
  <c r="L155" i="6" s="1"/>
  <c r="E268" i="6"/>
  <c r="G25" i="6"/>
  <c r="L25" i="6" s="1"/>
  <c r="I89" i="6"/>
  <c r="M69" i="6"/>
  <c r="N69" i="6" s="1"/>
  <c r="T69" i="6" s="1"/>
  <c r="S69" i="6"/>
  <c r="G424" i="6"/>
  <c r="L424" i="6" s="1"/>
  <c r="H91" i="6"/>
  <c r="G223" i="6"/>
  <c r="L223" i="6" s="1"/>
  <c r="E15" i="6"/>
  <c r="U244" i="6"/>
  <c r="F211" i="6"/>
  <c r="G45" i="6"/>
  <c r="L45" i="6" s="1"/>
  <c r="G287" i="6"/>
  <c r="L287" i="6" s="1"/>
  <c r="G225" i="6"/>
  <c r="L225" i="6" s="1"/>
  <c r="F32" i="6"/>
  <c r="H227" i="6"/>
  <c r="U75" i="6"/>
  <c r="F241" i="6"/>
  <c r="I375" i="6"/>
  <c r="K62" i="6"/>
  <c r="J62" i="6"/>
  <c r="I83" i="6"/>
  <c r="G400" i="6"/>
  <c r="L400" i="6" s="1"/>
  <c r="I90" i="6"/>
  <c r="E455" i="6"/>
  <c r="U240" i="6"/>
  <c r="M66" i="3"/>
  <c r="N66" i="3" s="1"/>
  <c r="K66" i="3"/>
  <c r="J327" i="3"/>
  <c r="G327" i="3"/>
  <c r="L327" i="3" s="1"/>
  <c r="U327" i="3"/>
  <c r="P327" i="3" s="1"/>
  <c r="H327" i="3"/>
  <c r="J349" i="3"/>
  <c r="U349" i="3"/>
  <c r="P349" i="3" s="1"/>
  <c r="H349" i="3"/>
  <c r="F94" i="3"/>
  <c r="J94" i="3" s="1"/>
  <c r="J456" i="3"/>
  <c r="G456" i="3"/>
  <c r="L456" i="3" s="1"/>
  <c r="K127" i="3"/>
  <c r="M127" i="3"/>
  <c r="M162" i="3"/>
  <c r="N162" i="3" s="1"/>
  <c r="K406" i="3"/>
  <c r="J140" i="3"/>
  <c r="U140" i="3"/>
  <c r="P140" i="3" s="1"/>
  <c r="H140" i="3"/>
  <c r="J14" i="3"/>
  <c r="U14" i="3"/>
  <c r="P14" i="3" s="1"/>
  <c r="J424" i="3"/>
  <c r="G424" i="3"/>
  <c r="L424" i="3" s="1"/>
  <c r="J488" i="3"/>
  <c r="U488" i="3"/>
  <c r="P488" i="3" s="1"/>
  <c r="J20" i="3"/>
  <c r="H20" i="3"/>
  <c r="G20" i="3"/>
  <c r="L20" i="3" s="1"/>
  <c r="U20" i="3"/>
  <c r="P20" i="3" s="1"/>
  <c r="F271" i="3"/>
  <c r="J271" i="3" s="1"/>
  <c r="J374" i="3"/>
  <c r="U374" i="3"/>
  <c r="P374" i="3" s="1"/>
  <c r="J485" i="3"/>
  <c r="G485" i="3"/>
  <c r="L485" i="3" s="1"/>
  <c r="G334" i="3"/>
  <c r="L334" i="3" s="1"/>
  <c r="M189" i="3"/>
  <c r="K489" i="3"/>
  <c r="M489" i="3"/>
  <c r="H377" i="3"/>
  <c r="K8" i="3"/>
  <c r="M8" i="3"/>
  <c r="N8" i="3" s="1"/>
  <c r="U377" i="3"/>
  <c r="P377" i="3" s="1"/>
  <c r="M60" i="3"/>
  <c r="N60" i="3" s="1"/>
  <c r="K60" i="3"/>
  <c r="T60" i="3" s="1"/>
  <c r="J361" i="3"/>
  <c r="U361" i="3"/>
  <c r="P361" i="3" s="1"/>
  <c r="M490" i="3"/>
  <c r="N490" i="3" s="1"/>
  <c r="K490" i="3"/>
  <c r="K497" i="3"/>
  <c r="M497" i="3"/>
  <c r="N497" i="3"/>
  <c r="M15" i="3"/>
  <c r="K15" i="3"/>
  <c r="T15" i="3" s="1"/>
  <c r="J168" i="3"/>
  <c r="U168" i="3"/>
  <c r="P168" i="3" s="1"/>
  <c r="H302" i="3"/>
  <c r="E223" i="3"/>
  <c r="K283" i="3"/>
  <c r="T283" i="3" s="1"/>
  <c r="M283" i="3"/>
  <c r="N283" i="3"/>
  <c r="E311" i="3"/>
  <c r="F251" i="3"/>
  <c r="J251" i="3" s="1"/>
  <c r="M306" i="3"/>
  <c r="M74" i="3"/>
  <c r="K74" i="3"/>
  <c r="T74" i="3" s="1"/>
  <c r="G209" i="3"/>
  <c r="L209" i="3" s="1"/>
  <c r="K332" i="3"/>
  <c r="M332" i="3"/>
  <c r="N332" i="3" s="1"/>
  <c r="K212" i="3"/>
  <c r="T212" i="3" s="1"/>
  <c r="M212" i="3"/>
  <c r="H142" i="3"/>
  <c r="F144" i="3"/>
  <c r="I144" i="3" s="1"/>
  <c r="F255" i="3"/>
  <c r="J255" i="3" s="1"/>
  <c r="U160" i="3"/>
  <c r="P160" i="3" s="1"/>
  <c r="J152" i="3"/>
  <c r="K281" i="3"/>
  <c r="M281" i="3"/>
  <c r="H261" i="3"/>
  <c r="J316" i="3"/>
  <c r="G316" i="3"/>
  <c r="L316" i="3" s="1"/>
  <c r="J287" i="3"/>
  <c r="U287" i="3"/>
  <c r="P287" i="3" s="1"/>
  <c r="N287" i="3"/>
  <c r="H287" i="3"/>
  <c r="E350" i="3"/>
  <c r="H319" i="3"/>
  <c r="J397" i="3"/>
  <c r="E420" i="3"/>
  <c r="G484" i="3"/>
  <c r="L484" i="3" s="1"/>
  <c r="U12" i="3"/>
  <c r="P12" i="3" s="1"/>
  <c r="H19" i="3"/>
  <c r="I115" i="3"/>
  <c r="H398" i="3"/>
  <c r="U110" i="3"/>
  <c r="P110" i="3" s="1"/>
  <c r="H160" i="3"/>
  <c r="K143" i="3"/>
  <c r="M143" i="3"/>
  <c r="J154" i="3"/>
  <c r="G154" i="3"/>
  <c r="L154" i="3" s="1"/>
  <c r="F220" i="3"/>
  <c r="U220" i="3" s="1"/>
  <c r="P220" i="3" s="1"/>
  <c r="F273" i="3"/>
  <c r="J273" i="3" s="1"/>
  <c r="J340" i="3"/>
  <c r="U340" i="3"/>
  <c r="P340" i="3" s="1"/>
  <c r="G340" i="3"/>
  <c r="L340" i="3" s="1"/>
  <c r="F98" i="3"/>
  <c r="U98" i="3" s="1"/>
  <c r="P98" i="3" s="1"/>
  <c r="U38" i="3"/>
  <c r="P38" i="3" s="1"/>
  <c r="G139" i="3"/>
  <c r="L139" i="3" s="1"/>
  <c r="G168" i="3"/>
  <c r="L168" i="3" s="1"/>
  <c r="M371" i="3"/>
  <c r="N371" i="3" s="1"/>
  <c r="K371" i="3"/>
  <c r="I246" i="3"/>
  <c r="F432" i="3"/>
  <c r="I432" i="3" s="1"/>
  <c r="K441" i="3"/>
  <c r="T441" i="3" s="1"/>
  <c r="M441" i="3"/>
  <c r="N441" i="3" s="1"/>
  <c r="H132" i="3"/>
  <c r="G259" i="3"/>
  <c r="L259" i="3" s="1"/>
  <c r="U127" i="3"/>
  <c r="P127" i="3" s="1"/>
  <c r="F36" i="3"/>
  <c r="J36" i="3" s="1"/>
  <c r="I312" i="3"/>
  <c r="F453" i="3"/>
  <c r="H453" i="3" s="1"/>
  <c r="I421" i="3"/>
  <c r="H358" i="3"/>
  <c r="I9" i="3"/>
  <c r="G152" i="3"/>
  <c r="L152" i="3" s="1"/>
  <c r="I91" i="3"/>
  <c r="G173" i="3"/>
  <c r="L173" i="3" s="1"/>
  <c r="M129" i="3"/>
  <c r="K129" i="3"/>
  <c r="T129" i="3" s="1"/>
  <c r="I139" i="3"/>
  <c r="H178" i="3"/>
  <c r="U264" i="3"/>
  <c r="P264" i="3" s="1"/>
  <c r="I340" i="3"/>
  <c r="G183" i="3"/>
  <c r="L183" i="3" s="1"/>
  <c r="I10" i="3"/>
  <c r="I66" i="3"/>
  <c r="J54" i="3"/>
  <c r="U54" i="3"/>
  <c r="P54" i="3" s="1"/>
  <c r="N54" i="3"/>
  <c r="H54" i="3"/>
  <c r="U196" i="3"/>
  <c r="P196" i="3" s="1"/>
  <c r="G47" i="3"/>
  <c r="L47" i="3" s="1"/>
  <c r="N212" i="3"/>
  <c r="I427" i="3"/>
  <c r="U427" i="3"/>
  <c r="P427" i="3" s="1"/>
  <c r="G427" i="3"/>
  <c r="L427" i="3" s="1"/>
  <c r="G341" i="3"/>
  <c r="L341" i="3" s="1"/>
  <c r="U79" i="3"/>
  <c r="P79" i="3" s="1"/>
  <c r="H168" i="3"/>
  <c r="I79" i="3"/>
  <c r="M100" i="3"/>
  <c r="N100" i="3" s="1"/>
  <c r="K100" i="3"/>
  <c r="T100" i="3" s="1"/>
  <c r="I342" i="3"/>
  <c r="G342" i="3"/>
  <c r="L342" i="3" s="1"/>
  <c r="I286" i="3"/>
  <c r="K381" i="3"/>
  <c r="M381" i="3"/>
  <c r="N381" i="3" s="1"/>
  <c r="E416" i="3"/>
  <c r="E364" i="3"/>
  <c r="F364" i="3" s="1"/>
  <c r="M495" i="3"/>
  <c r="N495" i="3" s="1"/>
  <c r="K495" i="3"/>
  <c r="T495" i="3" s="1"/>
  <c r="K414" i="3"/>
  <c r="M414" i="3"/>
  <c r="N414" i="3" s="1"/>
  <c r="T414" i="3" s="1"/>
  <c r="H485" i="3"/>
  <c r="E492" i="3"/>
  <c r="M450" i="3"/>
  <c r="N450" i="3" s="1"/>
  <c r="K450" i="3"/>
  <c r="T450" i="3" s="1"/>
  <c r="E26" i="3"/>
  <c r="G151" i="3"/>
  <c r="L151" i="3" s="1"/>
  <c r="H177" i="3"/>
  <c r="H230" i="3"/>
  <c r="G86" i="3"/>
  <c r="L86" i="3" s="1"/>
  <c r="F434" i="3"/>
  <c r="U434" i="3" s="1"/>
  <c r="P434" i="3" s="1"/>
  <c r="F185" i="3"/>
  <c r="J185" i="3" s="1"/>
  <c r="U241" i="3"/>
  <c r="P241" i="3" s="1"/>
  <c r="G358" i="3"/>
  <c r="L358" i="3" s="1"/>
  <c r="I319" i="3"/>
  <c r="I151" i="3"/>
  <c r="F236" i="3"/>
  <c r="J236" i="3" s="1"/>
  <c r="I302" i="3"/>
  <c r="G241" i="3"/>
  <c r="L241" i="3" s="1"/>
  <c r="I366" i="3"/>
  <c r="I341" i="3"/>
  <c r="G142" i="3"/>
  <c r="L142" i="3" s="1"/>
  <c r="I411" i="3"/>
  <c r="H389" i="3"/>
  <c r="I436" i="3"/>
  <c r="I393" i="3"/>
  <c r="U255" i="3"/>
  <c r="P255" i="3" s="1"/>
  <c r="U282" i="3"/>
  <c r="P282" i="3" s="1"/>
  <c r="U397" i="3"/>
  <c r="P397" i="3" s="1"/>
  <c r="I61" i="3"/>
  <c r="H91" i="3"/>
  <c r="G336" i="3"/>
  <c r="L336" i="3" s="1"/>
  <c r="E219" i="3"/>
  <c r="F219" i="3" s="1"/>
  <c r="J219" i="3" s="1"/>
  <c r="U128" i="3"/>
  <c r="P128" i="3" s="1"/>
  <c r="I281" i="3"/>
  <c r="G411" i="3"/>
  <c r="L411" i="3" s="1"/>
  <c r="U214" i="3"/>
  <c r="P214" i="3" s="1"/>
  <c r="I266" i="3"/>
  <c r="I57" i="3"/>
  <c r="K95" i="3"/>
  <c r="M95" i="3"/>
  <c r="K136" i="3"/>
  <c r="M136" i="3"/>
  <c r="M172" i="3"/>
  <c r="K172" i="3"/>
  <c r="N172" i="3"/>
  <c r="T172" i="3" s="1"/>
  <c r="J176" i="3"/>
  <c r="H176" i="3"/>
  <c r="G176" i="3"/>
  <c r="L176" i="3" s="1"/>
  <c r="U176" i="3"/>
  <c r="P176" i="3" s="1"/>
  <c r="E203" i="3"/>
  <c r="F203" i="3" s="1"/>
  <c r="J203" i="3" s="1"/>
  <c r="F48" i="3"/>
  <c r="J48" i="3" s="1"/>
  <c r="F27" i="3"/>
  <c r="J27" i="3" s="1"/>
  <c r="M126" i="3"/>
  <c r="K126" i="3"/>
  <c r="T126" i="3" s="1"/>
  <c r="M157" i="3"/>
  <c r="K157" i="3"/>
  <c r="T157" i="3" s="1"/>
  <c r="K187" i="3"/>
  <c r="K310" i="3"/>
  <c r="M310" i="3"/>
  <c r="F387" i="3"/>
  <c r="J387" i="3" s="1"/>
  <c r="K365" i="3"/>
  <c r="M365" i="3"/>
  <c r="N365" i="3" s="1"/>
  <c r="K17" i="3"/>
  <c r="T17" i="3" s="1"/>
  <c r="M17" i="3"/>
  <c r="M359" i="3"/>
  <c r="K359" i="3"/>
  <c r="N359" i="3"/>
  <c r="T359" i="3" s="1"/>
  <c r="E384" i="3"/>
  <c r="F493" i="3"/>
  <c r="J493" i="3" s="1"/>
  <c r="K412" i="3"/>
  <c r="T412" i="3" s="1"/>
  <c r="M412" i="3"/>
  <c r="K449" i="3"/>
  <c r="T449" i="3" s="1"/>
  <c r="M449" i="3"/>
  <c r="N449" i="3" s="1"/>
  <c r="M138" i="3"/>
  <c r="N138" i="3" s="1"/>
  <c r="K138" i="3"/>
  <c r="T138" i="3" s="1"/>
  <c r="E207" i="3"/>
  <c r="J275" i="3"/>
  <c r="U275" i="3"/>
  <c r="P275" i="3" s="1"/>
  <c r="F347" i="3"/>
  <c r="J347" i="3" s="1"/>
  <c r="E16" i="3"/>
  <c r="K112" i="3"/>
  <c r="I398" i="3"/>
  <c r="K22" i="3"/>
  <c r="M22" i="3"/>
  <c r="K102" i="3"/>
  <c r="M102" i="3"/>
  <c r="N102" i="3" s="1"/>
  <c r="J136" i="3"/>
  <c r="H136" i="3"/>
  <c r="N136" i="3"/>
  <c r="U136" i="3"/>
  <c r="P136" i="3" s="1"/>
  <c r="M399" i="3"/>
  <c r="K399" i="3"/>
  <c r="T399" i="3" s="1"/>
  <c r="H275" i="3"/>
  <c r="G261" i="3"/>
  <c r="L261" i="3" s="1"/>
  <c r="E49" i="3"/>
  <c r="F49" i="3" s="1"/>
  <c r="E204" i="3"/>
  <c r="M82" i="3"/>
  <c r="K82" i="3"/>
  <c r="T82" i="3" s="1"/>
  <c r="I404" i="3"/>
  <c r="G404" i="3"/>
  <c r="L404" i="3" s="1"/>
  <c r="F472" i="3"/>
  <c r="J472" i="3" s="1"/>
  <c r="K124" i="3"/>
  <c r="M124" i="3"/>
  <c r="N124" i="3" s="1"/>
  <c r="U209" i="3"/>
  <c r="P209" i="3" s="1"/>
  <c r="J353" i="3"/>
  <c r="H353" i="3"/>
  <c r="G353" i="3"/>
  <c r="L353" i="3" s="1"/>
  <c r="H237" i="3"/>
  <c r="G275" i="3"/>
  <c r="L275" i="3" s="1"/>
  <c r="U261" i="3"/>
  <c r="P261" i="3" s="1"/>
  <c r="G177" i="3"/>
  <c r="L177" i="3" s="1"/>
  <c r="K305" i="3"/>
  <c r="K393" i="3"/>
  <c r="M393" i="3"/>
  <c r="N393" i="3" s="1"/>
  <c r="I136" i="3"/>
  <c r="M294" i="3"/>
  <c r="M324" i="3"/>
  <c r="N324" i="3" s="1"/>
  <c r="K324" i="3"/>
  <c r="F119" i="3"/>
  <c r="J119" i="3" s="1"/>
  <c r="H241" i="3"/>
  <c r="U351" i="3"/>
  <c r="P351" i="3" s="1"/>
  <c r="J442" i="3"/>
  <c r="U442" i="3"/>
  <c r="P442" i="3" s="1"/>
  <c r="G442" i="3"/>
  <c r="L442" i="3" s="1"/>
  <c r="H442" i="3"/>
  <c r="M6" i="3"/>
  <c r="K6" i="3"/>
  <c r="N6" i="3"/>
  <c r="U358" i="3"/>
  <c r="P358" i="3" s="1"/>
  <c r="M280" i="3"/>
  <c r="K280" i="3"/>
  <c r="T280" i="3" s="1"/>
  <c r="N280" i="3"/>
  <c r="E422" i="3"/>
  <c r="F422" i="3" s="1"/>
  <c r="J422" i="3" s="1"/>
  <c r="K13" i="3"/>
  <c r="T13" i="3" s="1"/>
  <c r="M13" i="3"/>
  <c r="N13" i="3" s="1"/>
  <c r="E53" i="3"/>
  <c r="M320" i="3"/>
  <c r="N320" i="3" s="1"/>
  <c r="K320" i="3"/>
  <c r="T320" i="3" s="1"/>
  <c r="I168" i="3"/>
  <c r="I316" i="3"/>
  <c r="M288" i="3"/>
  <c r="K288" i="3"/>
  <c r="T288" i="3" s="1"/>
  <c r="N288" i="3"/>
  <c r="K312" i="3"/>
  <c r="F384" i="3"/>
  <c r="J384" i="3" s="1"/>
  <c r="F322" i="3"/>
  <c r="J322" i="3" s="1"/>
  <c r="I397" i="3"/>
  <c r="H464" i="3"/>
  <c r="H404" i="3"/>
  <c r="G418" i="3"/>
  <c r="L418" i="3" s="1"/>
  <c r="I112" i="3"/>
  <c r="J187" i="3"/>
  <c r="U187" i="3"/>
  <c r="P187" i="3" s="1"/>
  <c r="I262" i="3"/>
  <c r="I128" i="3"/>
  <c r="U398" i="3"/>
  <c r="P398" i="3" s="1"/>
  <c r="H438" i="3"/>
  <c r="U485" i="3"/>
  <c r="P485" i="3" s="1"/>
  <c r="I177" i="3"/>
  <c r="I84" i="3"/>
  <c r="U117" i="3"/>
  <c r="P117" i="3" s="1"/>
  <c r="F405" i="3"/>
  <c r="H405" i="3" s="1"/>
  <c r="N95" i="3"/>
  <c r="G251" i="3"/>
  <c r="L251" i="3" s="1"/>
  <c r="I209" i="3"/>
  <c r="E72" i="3"/>
  <c r="G318" i="3"/>
  <c r="L318" i="3" s="1"/>
  <c r="I38" i="3"/>
  <c r="G38" i="3"/>
  <c r="L38" i="3" s="1"/>
  <c r="G140" i="3"/>
  <c r="L140" i="3" s="1"/>
  <c r="I127" i="3"/>
  <c r="K186" i="3"/>
  <c r="T186" i="3" s="1"/>
  <c r="M186" i="3"/>
  <c r="N186" i="3" s="1"/>
  <c r="F193" i="3"/>
  <c r="G193" i="3" s="1"/>
  <c r="L193" i="3" s="1"/>
  <c r="G225" i="3"/>
  <c r="L225" i="3" s="1"/>
  <c r="I351" i="3"/>
  <c r="M407" i="3"/>
  <c r="K407" i="3"/>
  <c r="U30" i="3"/>
  <c r="P30" i="3" s="1"/>
  <c r="J195" i="3"/>
  <c r="H195" i="3"/>
  <c r="F311" i="3"/>
  <c r="J311" i="3" s="1"/>
  <c r="I379" i="3"/>
  <c r="U379" i="3"/>
  <c r="P379" i="3" s="1"/>
  <c r="G379" i="3"/>
  <c r="L379" i="3" s="1"/>
  <c r="F443" i="3"/>
  <c r="J443" i="3" s="1"/>
  <c r="I343" i="3"/>
  <c r="G343" i="3"/>
  <c r="L343" i="3" s="1"/>
  <c r="U343" i="3"/>
  <c r="P343" i="3" s="1"/>
  <c r="G61" i="3"/>
  <c r="L61" i="3" s="1"/>
  <c r="H24" i="3"/>
  <c r="I215" i="3"/>
  <c r="U215" i="3"/>
  <c r="P215" i="3" s="1"/>
  <c r="I275" i="3"/>
  <c r="G338" i="3"/>
  <c r="L338" i="3" s="1"/>
  <c r="J431" i="3"/>
  <c r="U431" i="3"/>
  <c r="P431" i="3" s="1"/>
  <c r="H431" i="3"/>
  <c r="U406" i="3"/>
  <c r="P406" i="3" s="1"/>
  <c r="H421" i="3"/>
  <c r="E480" i="3"/>
  <c r="K55" i="3"/>
  <c r="M55" i="3"/>
  <c r="N55" i="3" s="1"/>
  <c r="M29" i="3"/>
  <c r="K29" i="3"/>
  <c r="M118" i="3"/>
  <c r="N118" i="3" s="1"/>
  <c r="T118" i="3" s="1"/>
  <c r="K118" i="3"/>
  <c r="G195" i="3"/>
  <c r="L195" i="3" s="1"/>
  <c r="U281" i="3"/>
  <c r="P281" i="3" s="1"/>
  <c r="I244" i="3"/>
  <c r="G360" i="3"/>
  <c r="L360" i="3" s="1"/>
  <c r="J315" i="3"/>
  <c r="G315" i="3"/>
  <c r="L315" i="3" s="1"/>
  <c r="I468" i="3"/>
  <c r="G468" i="3"/>
  <c r="L468" i="3" s="1"/>
  <c r="U468" i="3"/>
  <c r="P468" i="3" s="1"/>
  <c r="E31" i="3"/>
  <c r="F31" i="3" s="1"/>
  <c r="J31" i="3" s="1"/>
  <c r="H281" i="3"/>
  <c r="M331" i="3"/>
  <c r="K331" i="3"/>
  <c r="H338" i="3"/>
  <c r="J372" i="3"/>
  <c r="H102" i="3"/>
  <c r="I254" i="3"/>
  <c r="H9" i="3"/>
  <c r="N127" i="3"/>
  <c r="I274" i="3"/>
  <c r="I336" i="3"/>
  <c r="I372" i="3"/>
  <c r="I389" i="3"/>
  <c r="K148" i="3"/>
  <c r="T148" i="3" s="1"/>
  <c r="M148" i="3"/>
  <c r="N148" i="3" s="1"/>
  <c r="G264" i="3"/>
  <c r="L264" i="3" s="1"/>
  <c r="F382" i="3"/>
  <c r="G382" i="3" s="1"/>
  <c r="L382" i="3" s="1"/>
  <c r="F356" i="3"/>
  <c r="J74" i="3"/>
  <c r="N74" i="3"/>
  <c r="I50" i="3"/>
  <c r="I20" i="3"/>
  <c r="G62" i="3"/>
  <c r="L62" i="3" s="1"/>
  <c r="H209" i="3"/>
  <c r="G361" i="3"/>
  <c r="L361" i="3" s="1"/>
  <c r="H152" i="3"/>
  <c r="I198" i="3"/>
  <c r="J131" i="3"/>
  <c r="G131" i="3"/>
  <c r="L131" i="3" s="1"/>
  <c r="G237" i="3"/>
  <c r="L237" i="3" s="1"/>
  <c r="G14" i="3"/>
  <c r="L14" i="3" s="1"/>
  <c r="F344" i="3"/>
  <c r="H344" i="3" s="1"/>
  <c r="I30" i="3"/>
  <c r="F50" i="3"/>
  <c r="U50" i="3" s="1"/>
  <c r="P50" i="3" s="1"/>
  <c r="U142" i="3"/>
  <c r="P142" i="3" s="1"/>
  <c r="K345" i="3"/>
  <c r="M345" i="3"/>
  <c r="N345" i="3" s="1"/>
  <c r="T345" i="3" s="1"/>
  <c r="F231" i="3"/>
  <c r="U231" i="3" s="1"/>
  <c r="P231" i="3" s="1"/>
  <c r="F330" i="3"/>
  <c r="J330" i="3" s="1"/>
  <c r="E370" i="3"/>
  <c r="U315" i="3"/>
  <c r="P315" i="3" s="1"/>
  <c r="I160" i="3"/>
  <c r="J120" i="3"/>
  <c r="U120" i="3"/>
  <c r="P120" i="3" s="1"/>
  <c r="E289" i="3"/>
  <c r="H305" i="3"/>
  <c r="N82" i="3"/>
  <c r="H55" i="3"/>
  <c r="U225" i="3"/>
  <c r="P225" i="3" s="1"/>
  <c r="G185" i="3"/>
  <c r="L185" i="3" s="1"/>
  <c r="I99" i="3"/>
  <c r="I241" i="3"/>
  <c r="H374" i="3"/>
  <c r="K116" i="3"/>
  <c r="T116" i="3" s="1"/>
  <c r="M116" i="3"/>
  <c r="N116" i="3" s="1"/>
  <c r="I142" i="3"/>
  <c r="I349" i="3"/>
  <c r="G298" i="3"/>
  <c r="L298" i="3" s="1"/>
  <c r="G436" i="3"/>
  <c r="L436" i="3" s="1"/>
  <c r="F92" i="3"/>
  <c r="J92" i="3" s="1"/>
  <c r="U312" i="3"/>
  <c r="P312" i="3" s="1"/>
  <c r="G366" i="3"/>
  <c r="L366" i="3" s="1"/>
  <c r="F67" i="3"/>
  <c r="I67" i="3" s="1"/>
  <c r="I282" i="3"/>
  <c r="T282" i="3" s="1"/>
  <c r="U389" i="3"/>
  <c r="P389" i="3" s="1"/>
  <c r="F107" i="3"/>
  <c r="H107" i="3" s="1"/>
  <c r="H299" i="3"/>
  <c r="F317" i="3"/>
  <c r="I317" i="3" s="1"/>
  <c r="F346" i="3"/>
  <c r="J346" i="3" s="1"/>
  <c r="U216" i="3"/>
  <c r="P216" i="3" s="1"/>
  <c r="U237" i="3"/>
  <c r="P237" i="3" s="1"/>
  <c r="K51" i="3"/>
  <c r="M51" i="3"/>
  <c r="N51" i="3" s="1"/>
  <c r="I406" i="3"/>
  <c r="U244" i="3"/>
  <c r="P244" i="3" s="1"/>
  <c r="U493" i="3"/>
  <c r="P493" i="3" s="1"/>
  <c r="I102" i="3"/>
  <c r="K348" i="3"/>
  <c r="M348" i="3"/>
  <c r="K473" i="3"/>
  <c r="J249" i="3"/>
  <c r="U249" i="3"/>
  <c r="P249" i="3" s="1"/>
  <c r="G249" i="3"/>
  <c r="L249" i="3" s="1"/>
  <c r="H249" i="3"/>
  <c r="F68" i="3"/>
  <c r="J68" i="3" s="1"/>
  <c r="K123" i="3"/>
  <c r="M123" i="3"/>
  <c r="F435" i="3"/>
  <c r="J435" i="3" s="1"/>
  <c r="K57" i="3"/>
  <c r="M57" i="3"/>
  <c r="M285" i="3"/>
  <c r="N285" i="3" s="1"/>
  <c r="K285" i="3"/>
  <c r="F395" i="3"/>
  <c r="J395" i="3" s="1"/>
  <c r="I484" i="3"/>
  <c r="U484" i="3"/>
  <c r="P484" i="3" s="1"/>
  <c r="I377" i="3"/>
  <c r="M149" i="3"/>
  <c r="N149" i="3" s="1"/>
  <c r="K149" i="3"/>
  <c r="I173" i="3"/>
  <c r="F33" i="3"/>
  <c r="J33" i="3" s="1"/>
  <c r="N412" i="3"/>
  <c r="I261" i="3"/>
  <c r="M234" i="3"/>
  <c r="N234" i="3" s="1"/>
  <c r="K234" i="3"/>
  <c r="T234" i="3" s="1"/>
  <c r="U4" i="3"/>
  <c r="P4" i="3" s="1"/>
  <c r="I132" i="3"/>
  <c r="J66" i="3"/>
  <c r="H66" i="3"/>
  <c r="U66" i="3"/>
  <c r="P66" i="3" s="1"/>
  <c r="K65" i="3"/>
  <c r="M65" i="3"/>
  <c r="N65" i="3"/>
  <c r="T65" i="3" s="1"/>
  <c r="E35" i="3"/>
  <c r="K81" i="3"/>
  <c r="M81" i="3"/>
  <c r="N81" i="3"/>
  <c r="T81" i="3" s="1"/>
  <c r="F390" i="3"/>
  <c r="J390" i="3" s="1"/>
  <c r="K321" i="3"/>
  <c r="F378" i="3"/>
  <c r="J378" i="3" s="1"/>
  <c r="E89" i="3"/>
  <c r="M145" i="3"/>
  <c r="N145" i="3" s="1"/>
  <c r="T145" i="3" s="1"/>
  <c r="K145" i="3"/>
  <c r="G377" i="3"/>
  <c r="L377" i="3" s="1"/>
  <c r="K328" i="3"/>
  <c r="T328" i="3" s="1"/>
  <c r="B329" i="4" s="1"/>
  <c r="M328" i="3"/>
  <c r="N328" i="3" s="1"/>
  <c r="I14" i="3"/>
  <c r="F293" i="3"/>
  <c r="J293" i="3" s="1"/>
  <c r="J319" i="3"/>
  <c r="U319" i="3"/>
  <c r="P319" i="3" s="1"/>
  <c r="G387" i="3"/>
  <c r="L387" i="3" s="1"/>
  <c r="J161" i="3"/>
  <c r="U161" i="3"/>
  <c r="P161" i="3" s="1"/>
  <c r="E392" i="3"/>
  <c r="F380" i="3"/>
  <c r="J380" i="3" s="1"/>
  <c r="N489" i="3"/>
  <c r="I360" i="3"/>
  <c r="I424" i="3"/>
  <c r="E23" i="3"/>
  <c r="F23" i="3" s="1"/>
  <c r="J23" i="3" s="1"/>
  <c r="I488" i="3"/>
  <c r="H255" i="3"/>
  <c r="K290" i="3"/>
  <c r="T290" i="3" s="1"/>
  <c r="M290" i="3"/>
  <c r="N290" i="3" s="1"/>
  <c r="F46" i="3"/>
  <c r="U46" i="3" s="1"/>
  <c r="P46" i="3" s="1"/>
  <c r="M465" i="3"/>
  <c r="M70" i="3"/>
  <c r="N70" i="3" s="1"/>
  <c r="K70" i="3"/>
  <c r="E18" i="3"/>
  <c r="F18" i="3" s="1"/>
  <c r="I249" i="3"/>
  <c r="J473" i="3"/>
  <c r="U473" i="3"/>
  <c r="P473" i="3" s="1"/>
  <c r="G421" i="3"/>
  <c r="L421" i="3" s="1"/>
  <c r="N15" i="3"/>
  <c r="N57" i="3"/>
  <c r="T57" i="3" s="1"/>
  <c r="H84" i="3"/>
  <c r="M403" i="3"/>
  <c r="K403" i="3"/>
  <c r="T403" i="3" s="1"/>
  <c r="N403" i="3"/>
  <c r="G4" i="3"/>
  <c r="L4" i="3" s="1"/>
  <c r="M153" i="3"/>
  <c r="N153" i="3" s="1"/>
  <c r="T153" i="3" s="1"/>
  <c r="K153" i="3"/>
  <c r="J149" i="3"/>
  <c r="U149" i="3"/>
  <c r="P149" i="3" s="1"/>
  <c r="H149" i="3"/>
  <c r="M269" i="3"/>
  <c r="N269" i="3" s="1"/>
  <c r="K269" i="3"/>
  <c r="K329" i="3"/>
  <c r="M329" i="3"/>
  <c r="K224" i="3"/>
  <c r="M224" i="3"/>
  <c r="F461" i="3"/>
  <c r="J43" i="3"/>
  <c r="G43" i="3"/>
  <c r="L43" i="3" s="1"/>
  <c r="I107" i="3"/>
  <c r="K232" i="3"/>
  <c r="M232" i="3"/>
  <c r="N232" i="3" s="1"/>
  <c r="F492" i="3"/>
  <c r="J492" i="3" s="1"/>
  <c r="U91" i="3"/>
  <c r="P91" i="3" s="1"/>
  <c r="G255" i="3"/>
  <c r="L255" i="3" s="1"/>
  <c r="H244" i="3"/>
  <c r="K34" i="3"/>
  <c r="M34" i="3"/>
  <c r="I101" i="3"/>
  <c r="G101" i="3"/>
  <c r="L101" i="3" s="1"/>
  <c r="K42" i="3"/>
  <c r="T42" i="3" s="1"/>
  <c r="M42" i="3"/>
  <c r="N42" i="3"/>
  <c r="M216" i="3"/>
  <c r="E256" i="3"/>
  <c r="I310" i="3"/>
  <c r="N310" i="3"/>
  <c r="U310" i="3"/>
  <c r="P310" i="3" s="1"/>
  <c r="I217" i="3"/>
  <c r="U217" i="3"/>
  <c r="P217" i="3" s="1"/>
  <c r="U338" i="3"/>
  <c r="P338" i="3" s="1"/>
  <c r="U366" i="3"/>
  <c r="P366" i="3" s="1"/>
  <c r="H387" i="3"/>
  <c r="F429" i="3"/>
  <c r="J429" i="3" s="1"/>
  <c r="H161" i="3"/>
  <c r="G397" i="3"/>
  <c r="L397" i="3" s="1"/>
  <c r="E428" i="3"/>
  <c r="I456" i="3"/>
  <c r="U456" i="3"/>
  <c r="P456" i="3" s="1"/>
  <c r="F383" i="3"/>
  <c r="I383" i="3" s="1"/>
  <c r="F444" i="3"/>
  <c r="I444" i="3" s="1"/>
  <c r="J189" i="3"/>
  <c r="T189" i="3" s="1"/>
  <c r="M54" i="3"/>
  <c r="M114" i="3"/>
  <c r="N114" i="3" s="1"/>
  <c r="K114" i="3"/>
  <c r="G91" i="3"/>
  <c r="L91" i="3" s="1"/>
  <c r="U173" i="3"/>
  <c r="P173" i="3" s="1"/>
  <c r="J437" i="3"/>
  <c r="G437" i="3"/>
  <c r="L437" i="3" s="1"/>
  <c r="G99" i="3"/>
  <c r="L99" i="3" s="1"/>
  <c r="U154" i="3"/>
  <c r="P154" i="3" s="1"/>
  <c r="K174" i="3"/>
  <c r="T174" i="3" s="1"/>
  <c r="M174" i="3"/>
  <c r="M299" i="3"/>
  <c r="N299" i="3" s="1"/>
  <c r="K299" i="3"/>
  <c r="G346" i="3"/>
  <c r="L346" i="3" s="1"/>
  <c r="M222" i="3"/>
  <c r="K222" i="3"/>
  <c r="T222" i="3" s="1"/>
  <c r="F388" i="3"/>
  <c r="J388" i="3" s="1"/>
  <c r="F44" i="3"/>
  <c r="G44" i="3" s="1"/>
  <c r="L44" i="3" s="1"/>
  <c r="G10" i="3"/>
  <c r="L10" i="3" s="1"/>
  <c r="N143" i="3"/>
  <c r="F165" i="3"/>
  <c r="J165" i="3" s="1"/>
  <c r="M196" i="3"/>
  <c r="K196" i="3"/>
  <c r="J318" i="3"/>
  <c r="M431" i="3"/>
  <c r="N431" i="3" s="1"/>
  <c r="K431" i="3"/>
  <c r="M491" i="3"/>
  <c r="N491" i="3" s="1"/>
  <c r="T491" i="3" s="1"/>
  <c r="K491" i="3"/>
  <c r="U48" i="3"/>
  <c r="P48" i="3" s="1"/>
  <c r="F7" i="3"/>
  <c r="I7" i="3" s="1"/>
  <c r="J52" i="3"/>
  <c r="U52" i="3"/>
  <c r="P52" i="3" s="1"/>
  <c r="G52" i="3"/>
  <c r="L52" i="3" s="1"/>
  <c r="I140" i="3"/>
  <c r="F135" i="3"/>
  <c r="H135" i="3" s="1"/>
  <c r="M141" i="3"/>
  <c r="K141" i="3"/>
  <c r="N141" i="3"/>
  <c r="T141" i="3" s="1"/>
  <c r="G115" i="3"/>
  <c r="L115" i="3" s="1"/>
  <c r="H262" i="3"/>
  <c r="M171" i="3"/>
  <c r="N171" i="3" s="1"/>
  <c r="K171" i="3"/>
  <c r="T171" i="3" s="1"/>
  <c r="G351" i="3"/>
  <c r="L351" i="3" s="1"/>
  <c r="F420" i="3"/>
  <c r="J420" i="3" s="1"/>
  <c r="U189" i="3"/>
  <c r="P189" i="3" s="1"/>
  <c r="N157" i="3"/>
  <c r="M295" i="3"/>
  <c r="K295" i="3"/>
  <c r="T295" i="3" s="1"/>
  <c r="K313" i="3"/>
  <c r="M313" i="3"/>
  <c r="N313" i="3" s="1"/>
  <c r="T313" i="3" s="1"/>
  <c r="U246" i="3"/>
  <c r="P246" i="3" s="1"/>
  <c r="U61" i="3"/>
  <c r="P61" i="3" s="1"/>
  <c r="J34" i="3"/>
  <c r="H34" i="3"/>
  <c r="N126" i="3"/>
  <c r="N161" i="3"/>
  <c r="H310" i="3"/>
  <c r="G217" i="3"/>
  <c r="L217" i="3" s="1"/>
  <c r="G398" i="3"/>
  <c r="L398" i="3" s="1"/>
  <c r="I438" i="3"/>
  <c r="M300" i="3"/>
  <c r="N300" i="3" s="1"/>
  <c r="K300" i="3"/>
  <c r="H397" i="3"/>
  <c r="K448" i="3"/>
  <c r="U404" i="3"/>
  <c r="P404" i="3" s="1"/>
  <c r="U353" i="3"/>
  <c r="P353" i="3" s="1"/>
  <c r="E452" i="3"/>
  <c r="K396" i="3"/>
  <c r="M396" i="3"/>
  <c r="N396" i="3" s="1"/>
  <c r="N17" i="3"/>
  <c r="M3" i="3"/>
  <c r="N3" i="3" s="1"/>
  <c r="K3" i="3"/>
  <c r="U68" i="3"/>
  <c r="P68" i="3" s="1"/>
  <c r="M150" i="3"/>
  <c r="N150" i="3" s="1"/>
  <c r="K150" i="3"/>
  <c r="J242" i="3"/>
  <c r="G242" i="3"/>
  <c r="L242" i="3" s="1"/>
  <c r="G302" i="3"/>
  <c r="L302" i="3" s="1"/>
  <c r="H424" i="3"/>
  <c r="I464" i="3"/>
  <c r="G464" i="3"/>
  <c r="L464" i="3" s="1"/>
  <c r="H322" i="3"/>
  <c r="H484" i="3"/>
  <c r="U464" i="3"/>
  <c r="P464" i="3" s="1"/>
  <c r="F494" i="3"/>
  <c r="J494" i="3" s="1"/>
  <c r="J341" i="3"/>
  <c r="H341" i="3"/>
  <c r="M470" i="3"/>
  <c r="N470" i="3" s="1"/>
  <c r="K470" i="3"/>
  <c r="F501" i="3"/>
  <c r="U501" i="3"/>
  <c r="P501" i="3" s="1"/>
  <c r="H488" i="3"/>
  <c r="M386" i="3"/>
  <c r="N386" i="3" s="1"/>
  <c r="K386" i="3"/>
  <c r="U341" i="3"/>
  <c r="P341" i="3" s="1"/>
  <c r="K498" i="3"/>
  <c r="T498" i="3" s="1"/>
  <c r="M498" i="3"/>
  <c r="N498" i="3" s="1"/>
  <c r="H99" i="3"/>
  <c r="I473" i="3"/>
  <c r="H418" i="3"/>
  <c r="H456" i="3"/>
  <c r="H58" i="3"/>
  <c r="G128" i="3"/>
  <c r="L128" i="3" s="1"/>
  <c r="I187" i="3"/>
  <c r="U135" i="3"/>
  <c r="P135" i="3" s="1"/>
  <c r="M79" i="3"/>
  <c r="I361" i="3"/>
  <c r="H12" i="3"/>
  <c r="I19" i="3"/>
  <c r="G218" i="3"/>
  <c r="L218" i="3" s="1"/>
  <c r="E265" i="3"/>
  <c r="H366" i="3"/>
  <c r="U438" i="3"/>
  <c r="P438" i="3" s="1"/>
  <c r="H393" i="3"/>
  <c r="G110" i="3"/>
  <c r="L110" i="3" s="1"/>
  <c r="G160" i="3"/>
  <c r="L160" i="3" s="1"/>
  <c r="I326" i="3"/>
  <c r="K457" i="3"/>
  <c r="M457" i="3"/>
  <c r="I465" i="3"/>
  <c r="G488" i="3"/>
  <c r="L488" i="3" s="1"/>
  <c r="G58" i="3"/>
  <c r="L58" i="3" s="1"/>
  <c r="G132" i="3"/>
  <c r="L132" i="3" s="1"/>
  <c r="I117" i="3"/>
  <c r="J95" i="3"/>
  <c r="U95" i="3"/>
  <c r="P95" i="3" s="1"/>
  <c r="I272" i="3"/>
  <c r="F272" i="3"/>
  <c r="N329" i="3"/>
  <c r="T329" i="3" s="1"/>
  <c r="K401" i="3"/>
  <c r="T401" i="3" s="1"/>
  <c r="M401" i="3"/>
  <c r="N401" i="3" s="1"/>
  <c r="J279" i="3"/>
  <c r="G279" i="3"/>
  <c r="L279" i="3" s="1"/>
  <c r="J257" i="3"/>
  <c r="G257" i="3"/>
  <c r="L257" i="3" s="1"/>
  <c r="N399" i="3"/>
  <c r="J25" i="3"/>
  <c r="G25" i="3"/>
  <c r="L25" i="3" s="1"/>
  <c r="H43" i="3"/>
  <c r="F40" i="3"/>
  <c r="U40" i="3" s="1"/>
  <c r="P40" i="3" s="1"/>
  <c r="J178" i="3"/>
  <c r="G178" i="3"/>
  <c r="L178" i="3" s="1"/>
  <c r="U178" i="3"/>
  <c r="P178" i="3" s="1"/>
  <c r="J196" i="3"/>
  <c r="H196" i="3"/>
  <c r="N196" i="3"/>
  <c r="H4" i="3"/>
  <c r="H47" i="3"/>
  <c r="H52" i="3"/>
  <c r="N22" i="3"/>
  <c r="T22" i="3" s="1"/>
  <c r="M163" i="3"/>
  <c r="K163" i="3"/>
  <c r="U198" i="3"/>
  <c r="P198" i="3" s="1"/>
  <c r="F169" i="3"/>
  <c r="J169" i="3" s="1"/>
  <c r="F263" i="3"/>
  <c r="H263" i="3" s="1"/>
  <c r="E80" i="3"/>
  <c r="M335" i="3"/>
  <c r="N335" i="3" s="1"/>
  <c r="T335" i="3" s="1"/>
  <c r="K335" i="3"/>
  <c r="I277" i="3"/>
  <c r="F277" i="3"/>
  <c r="I417" i="3"/>
  <c r="F417" i="3"/>
  <c r="K21" i="3"/>
  <c r="M21" i="3"/>
  <c r="N21" i="3" s="1"/>
  <c r="T21" i="3" s="1"/>
  <c r="J11" i="3"/>
  <c r="G11" i="3"/>
  <c r="L11" i="3" s="1"/>
  <c r="F77" i="3"/>
  <c r="I24" i="3"/>
  <c r="U24" i="3"/>
  <c r="P24" i="3" s="1"/>
  <c r="M105" i="3"/>
  <c r="K105" i="3"/>
  <c r="N224" i="3"/>
  <c r="H215" i="3"/>
  <c r="F228" i="3"/>
  <c r="J300" i="3"/>
  <c r="H300" i="3"/>
  <c r="G244" i="3"/>
  <c r="L244" i="3" s="1"/>
  <c r="G347" i="3"/>
  <c r="L347" i="3" s="1"/>
  <c r="I374" i="3"/>
  <c r="H334" i="3"/>
  <c r="E408" i="3"/>
  <c r="F408" i="3" s="1"/>
  <c r="G389" i="3"/>
  <c r="L389" i="3" s="1"/>
  <c r="M478" i="3"/>
  <c r="K478" i="3"/>
  <c r="T478" i="3" s="1"/>
  <c r="N478" i="3"/>
  <c r="G9" i="3"/>
  <c r="L9" i="3" s="1"/>
  <c r="J103" i="3"/>
  <c r="H103" i="3"/>
  <c r="I195" i="3"/>
  <c r="K170" i="3"/>
  <c r="T170" i="3" s="1"/>
  <c r="M170" i="3"/>
  <c r="N170" i="3" s="1"/>
  <c r="N281" i="3"/>
  <c r="I287" i="3"/>
  <c r="U360" i="3"/>
  <c r="P360" i="3" s="1"/>
  <c r="E496" i="3"/>
  <c r="F496" i="3" s="1"/>
  <c r="J496" i="3" s="1"/>
  <c r="F426" i="3"/>
  <c r="I426" i="3" s="1"/>
  <c r="H468" i="3"/>
  <c r="F352" i="3"/>
  <c r="J352" i="3" s="1"/>
  <c r="H411" i="3"/>
  <c r="N331" i="3"/>
  <c r="T331" i="3" s="1"/>
  <c r="N457" i="3"/>
  <c r="I407" i="3"/>
  <c r="U92" i="3"/>
  <c r="P92" i="3" s="1"/>
  <c r="U183" i="3"/>
  <c r="P183" i="3" s="1"/>
  <c r="N222" i="3"/>
  <c r="H128" i="3"/>
  <c r="I237" i="3"/>
  <c r="H274" i="3"/>
  <c r="K337" i="3"/>
  <c r="T337" i="3" s="1"/>
  <c r="M337" i="3"/>
  <c r="N337" i="3" s="1"/>
  <c r="H61" i="3"/>
  <c r="M355" i="3"/>
  <c r="N355" i="3" s="1"/>
  <c r="K355" i="3"/>
  <c r="T355" i="3" s="1"/>
  <c r="I434" i="3"/>
  <c r="E368" i="3"/>
  <c r="H225" i="3"/>
  <c r="F440" i="3"/>
  <c r="U440" i="3" s="1"/>
  <c r="P440" i="3" s="1"/>
  <c r="H95" i="3"/>
  <c r="J105" i="3"/>
  <c r="N105" i="3"/>
  <c r="T105" i="3" s="1"/>
  <c r="I154" i="3"/>
  <c r="H272" i="3"/>
  <c r="H269" i="3"/>
  <c r="U162" i="3"/>
  <c r="P162" i="3" s="1"/>
  <c r="I257" i="3"/>
  <c r="I25" i="3"/>
  <c r="I58" i="3"/>
  <c r="H62" i="3"/>
  <c r="E166" i="3"/>
  <c r="I318" i="3"/>
  <c r="H98" i="3"/>
  <c r="I88" i="3"/>
  <c r="N163" i="3"/>
  <c r="F211" i="3"/>
  <c r="H115" i="3"/>
  <c r="G266" i="3"/>
  <c r="L266" i="3" s="1"/>
  <c r="H271" i="3"/>
  <c r="K433" i="3"/>
  <c r="T433" i="3" s="1"/>
  <c r="M433" i="3"/>
  <c r="N433" i="3"/>
  <c r="F155" i="3"/>
  <c r="U155" i="3" s="1"/>
  <c r="P155" i="3" s="1"/>
  <c r="U177" i="3"/>
  <c r="P177" i="3" s="1"/>
  <c r="H379" i="3"/>
  <c r="I327" i="3"/>
  <c r="H365" i="3"/>
  <c r="H356" i="3"/>
  <c r="F39" i="3"/>
  <c r="J39" i="3" s="1"/>
  <c r="I11" i="3"/>
  <c r="H88" i="3"/>
  <c r="F83" i="3"/>
  <c r="H83" i="3" s="1"/>
  <c r="G50" i="3"/>
  <c r="L50" i="3" s="1"/>
  <c r="N174" i="3"/>
  <c r="M214" i="3"/>
  <c r="N214" i="3" s="1"/>
  <c r="K214" i="3"/>
  <c r="F362" i="3"/>
  <c r="G374" i="3"/>
  <c r="L374" i="3" s="1"/>
  <c r="H342" i="3"/>
  <c r="I431" i="3"/>
  <c r="E445" i="3"/>
  <c r="U393" i="3"/>
  <c r="P393" i="3" s="1"/>
  <c r="U432" i="3"/>
  <c r="P432" i="3" s="1"/>
  <c r="I21" i="3"/>
  <c r="U55" i="3"/>
  <c r="P55" i="3" s="1"/>
  <c r="F26" i="3"/>
  <c r="J26" i="3" s="1"/>
  <c r="I110" i="3"/>
  <c r="G197" i="3"/>
  <c r="L197" i="3" s="1"/>
  <c r="G120" i="3"/>
  <c r="L120" i="3" s="1"/>
  <c r="M221" i="3"/>
  <c r="K221" i="3"/>
  <c r="T221" i="3" s="1"/>
  <c r="K240" i="3"/>
  <c r="M240" i="3"/>
  <c r="N240" i="3" s="1"/>
  <c r="T240" i="3" s="1"/>
  <c r="F258" i="3"/>
  <c r="I258" i="3" s="1"/>
  <c r="U115" i="3"/>
  <c r="P115" i="3" s="1"/>
  <c r="M394" i="3"/>
  <c r="K394" i="3"/>
  <c r="T394" i="3" s="1"/>
  <c r="N394" i="3"/>
  <c r="H173" i="3"/>
  <c r="I4" i="3"/>
  <c r="I47" i="3"/>
  <c r="I152" i="3"/>
  <c r="I225" i="3"/>
  <c r="H14" i="3"/>
  <c r="I162" i="3"/>
  <c r="U185" i="3"/>
  <c r="P185" i="3" s="1"/>
  <c r="I321" i="3"/>
  <c r="I338" i="3"/>
  <c r="E301" i="3"/>
  <c r="U424" i="3"/>
  <c r="P424" i="3" s="1"/>
  <c r="U407" i="3"/>
  <c r="P407" i="3" s="1"/>
  <c r="I297" i="3"/>
  <c r="G349" i="3"/>
  <c r="L349" i="3" s="1"/>
  <c r="F270" i="3"/>
  <c r="I270" i="3" s="1"/>
  <c r="F413" i="3"/>
  <c r="J413" i="3" s="1"/>
  <c r="I298" i="3"/>
  <c r="H70" i="3"/>
  <c r="F59" i="3"/>
  <c r="J59" i="3" s="1"/>
  <c r="U151" i="3"/>
  <c r="P151" i="3" s="1"/>
  <c r="H436" i="3"/>
  <c r="G103" i="3"/>
  <c r="L103" i="3" s="1"/>
  <c r="G354" i="3"/>
  <c r="L354" i="3" s="1"/>
  <c r="E400" i="3"/>
  <c r="H110" i="3"/>
  <c r="I358" i="3"/>
  <c r="G322" i="3"/>
  <c r="L322" i="3" s="1"/>
  <c r="U132" i="3"/>
  <c r="P132" i="3" s="1"/>
  <c r="U139" i="3"/>
  <c r="P139" i="3" s="1"/>
  <c r="F239" i="3"/>
  <c r="H127" i="3"/>
  <c r="I448" i="3"/>
  <c r="T448" i="3" s="1"/>
  <c r="B449" i="4" s="1"/>
  <c r="F480" i="3"/>
  <c r="J480" i="3" s="1"/>
  <c r="N129" i="3"/>
  <c r="H183" i="3"/>
  <c r="E252" i="3"/>
  <c r="G274" i="3"/>
  <c r="L274" i="3" s="1"/>
  <c r="G372" i="3"/>
  <c r="L372" i="3" s="1"/>
  <c r="H406" i="3"/>
  <c r="G319" i="3"/>
  <c r="L319" i="3" s="1"/>
  <c r="U99" i="3"/>
  <c r="P99" i="3" s="1"/>
  <c r="I214" i="3"/>
  <c r="T214" i="3" s="1"/>
  <c r="F111" i="3"/>
  <c r="J111" i="3" s="1"/>
  <c r="G190" i="3"/>
  <c r="L190" i="3" s="1"/>
  <c r="U279" i="3"/>
  <c r="P279" i="3" s="1"/>
  <c r="N295" i="3"/>
  <c r="M200" i="3"/>
  <c r="N200" i="3" s="1"/>
  <c r="K200" i="3"/>
  <c r="K323" i="3"/>
  <c r="T323" i="3" s="1"/>
  <c r="M323" i="3"/>
  <c r="N323" i="3"/>
  <c r="I33" i="3"/>
  <c r="E201" i="3"/>
  <c r="K198" i="3"/>
  <c r="M202" i="3"/>
  <c r="N202" i="3" s="1"/>
  <c r="T202" i="3" s="1"/>
  <c r="K202" i="3"/>
  <c r="F419" i="3"/>
  <c r="J419" i="3" s="1"/>
  <c r="E430" i="3"/>
  <c r="M161" i="3"/>
  <c r="K161" i="3"/>
  <c r="M19" i="3"/>
  <c r="N19" i="3" s="1"/>
  <c r="K19" i="3"/>
  <c r="F147" i="3"/>
  <c r="J147" i="3" s="1"/>
  <c r="I264" i="3"/>
  <c r="M113" i="3"/>
  <c r="K113" i="3"/>
  <c r="T113" i="3" s="1"/>
  <c r="K215" i="3"/>
  <c r="M215" i="3"/>
  <c r="N215" i="3" s="1"/>
  <c r="M287" i="3"/>
  <c r="K287" i="3"/>
  <c r="M87" i="3"/>
  <c r="K87" i="3"/>
  <c r="T87" i="3" s="1"/>
  <c r="N87" i="3"/>
  <c r="F159" i="3"/>
  <c r="G159" i="3" s="1"/>
  <c r="L159" i="3" s="1"/>
  <c r="U302" i="3"/>
  <c r="P302" i="3" s="1"/>
  <c r="J246" i="3"/>
  <c r="G246" i="3"/>
  <c r="L246" i="3" s="1"/>
  <c r="H246" i="3"/>
  <c r="I247" i="3"/>
  <c r="F247" i="3"/>
  <c r="J247" i="3" s="1"/>
  <c r="I443" i="3"/>
  <c r="M253" i="3"/>
  <c r="N253" i="3" s="1"/>
  <c r="T253" i="3" s="1"/>
  <c r="K253" i="3"/>
  <c r="K63" i="3"/>
  <c r="M63" i="3"/>
  <c r="N63" i="3" s="1"/>
  <c r="F72" i="3"/>
  <c r="J72" i="3" s="1"/>
  <c r="K291" i="3"/>
  <c r="M291" i="3"/>
  <c r="N291" i="3"/>
  <c r="T291" i="3" s="1"/>
  <c r="K262" i="3"/>
  <c r="M262" i="3"/>
  <c r="N262" i="3" s="1"/>
  <c r="U39" i="3"/>
  <c r="P39" i="3" s="1"/>
  <c r="U472" i="3"/>
  <c r="P472" i="3" s="1"/>
  <c r="K230" i="3"/>
  <c r="M282" i="3"/>
  <c r="N282" i="3" s="1"/>
  <c r="U9" i="3"/>
  <c r="P9" i="3" s="1"/>
  <c r="E181" i="3"/>
  <c r="H361" i="3"/>
  <c r="G12" i="3"/>
  <c r="L12" i="3" s="1"/>
  <c r="I485" i="3"/>
  <c r="F69" i="3"/>
  <c r="J69" i="3" s="1"/>
  <c r="D2" i="6"/>
  <c r="T6" i="3" l="1"/>
  <c r="M37" i="3"/>
  <c r="K37" i="3"/>
  <c r="H354" i="6"/>
  <c r="J354" i="6"/>
  <c r="I354" i="6"/>
  <c r="G354" i="6"/>
  <c r="L354" i="6" s="1"/>
  <c r="K354" i="6"/>
  <c r="U354" i="6"/>
  <c r="H72" i="3"/>
  <c r="U419" i="3"/>
  <c r="P419" i="3" s="1"/>
  <c r="H429" i="3"/>
  <c r="G390" i="3"/>
  <c r="L390" i="3" s="1"/>
  <c r="H472" i="3"/>
  <c r="G48" i="3"/>
  <c r="L48" i="3" s="1"/>
  <c r="H185" i="3"/>
  <c r="I255" i="3"/>
  <c r="N430" i="6"/>
  <c r="T430" i="6" s="1"/>
  <c r="N417" i="6"/>
  <c r="T417" i="6" s="1"/>
  <c r="U322" i="6"/>
  <c r="N188" i="6"/>
  <c r="T188" i="6" s="1"/>
  <c r="N127" i="6"/>
  <c r="T127" i="6" s="1"/>
  <c r="G379" i="6"/>
  <c r="L379" i="6" s="1"/>
  <c r="H303" i="6"/>
  <c r="H248" i="6"/>
  <c r="N135" i="6"/>
  <c r="T135" i="6" s="1"/>
  <c r="G303" i="6"/>
  <c r="L303" i="6" s="1"/>
  <c r="N401" i="6"/>
  <c r="T401" i="6" s="1"/>
  <c r="U11" i="6"/>
  <c r="N22" i="6"/>
  <c r="T22" i="6" s="1"/>
  <c r="N247" i="6"/>
  <c r="T247" i="6" s="1"/>
  <c r="N442" i="6"/>
  <c r="T442" i="6" s="1"/>
  <c r="N158" i="6"/>
  <c r="T158" i="6" s="1"/>
  <c r="N419" i="6"/>
  <c r="T419" i="6" s="1"/>
  <c r="U104" i="3"/>
  <c r="P104" i="3" s="1"/>
  <c r="H473" i="6"/>
  <c r="G405" i="6"/>
  <c r="L405" i="6" s="1"/>
  <c r="U93" i="6"/>
  <c r="U138" i="6"/>
  <c r="U349" i="6"/>
  <c r="H349" i="6"/>
  <c r="U434" i="6"/>
  <c r="I434" i="6"/>
  <c r="G180" i="3"/>
  <c r="L180" i="3" s="1"/>
  <c r="I180" i="3"/>
  <c r="N318" i="6"/>
  <c r="T318" i="6" s="1"/>
  <c r="I292" i="6"/>
  <c r="G443" i="6"/>
  <c r="L443" i="6" s="1"/>
  <c r="I294" i="6"/>
  <c r="G227" i="3"/>
  <c r="L227" i="3" s="1"/>
  <c r="K359" i="6"/>
  <c r="G359" i="6"/>
  <c r="L359" i="6" s="1"/>
  <c r="J359" i="6"/>
  <c r="U359" i="6"/>
  <c r="H359" i="6"/>
  <c r="I359" i="6"/>
  <c r="J268" i="3"/>
  <c r="H268" i="3"/>
  <c r="F126" i="6"/>
  <c r="M78" i="3"/>
  <c r="N78" i="3" s="1"/>
  <c r="K78" i="3"/>
  <c r="K292" i="3"/>
  <c r="M292" i="3"/>
  <c r="I366" i="6"/>
  <c r="G366" i="6"/>
  <c r="L366" i="6" s="1"/>
  <c r="H366" i="6"/>
  <c r="U366" i="6"/>
  <c r="G268" i="3"/>
  <c r="L268" i="3" s="1"/>
  <c r="G387" i="6"/>
  <c r="L387" i="6" s="1"/>
  <c r="G322" i="6"/>
  <c r="L322" i="6" s="1"/>
  <c r="I144" i="6"/>
  <c r="H405" i="6"/>
  <c r="G349" i="6"/>
  <c r="L349" i="6" s="1"/>
  <c r="N306" i="3"/>
  <c r="U84" i="3"/>
  <c r="P84" i="3" s="1"/>
  <c r="U54" i="6"/>
  <c r="M301" i="6"/>
  <c r="N301" i="6" s="1"/>
  <c r="T301" i="6" s="1"/>
  <c r="S301" i="6"/>
  <c r="K339" i="3"/>
  <c r="M339" i="3"/>
  <c r="N339" i="3" s="1"/>
  <c r="S333" i="6"/>
  <c r="M333" i="6"/>
  <c r="N333" i="6" s="1"/>
  <c r="T333" i="6" s="1"/>
  <c r="I126" i="6"/>
  <c r="G126" i="6"/>
  <c r="L126" i="6" s="1"/>
  <c r="H126" i="6"/>
  <c r="J366" i="6"/>
  <c r="K366" i="6"/>
  <c r="J108" i="3"/>
  <c r="H108" i="3"/>
  <c r="I108" i="3"/>
  <c r="E345" i="6"/>
  <c r="J37" i="3"/>
  <c r="I37" i="3"/>
  <c r="H37" i="3"/>
  <c r="U37" i="3"/>
  <c r="P37" i="3" s="1"/>
  <c r="N37" i="3"/>
  <c r="U12" i="6"/>
  <c r="K12" i="6"/>
  <c r="J12" i="6"/>
  <c r="H12" i="6"/>
  <c r="M137" i="6"/>
  <c r="N137" i="6" s="1"/>
  <c r="T137" i="6" s="1"/>
  <c r="S137" i="6"/>
  <c r="K387" i="6"/>
  <c r="J387" i="6"/>
  <c r="T5" i="3"/>
  <c r="J109" i="3"/>
  <c r="G109" i="3"/>
  <c r="L109" i="3" s="1"/>
  <c r="M109" i="3" s="1"/>
  <c r="M226" i="6"/>
  <c r="N226" i="6" s="1"/>
  <c r="T226" i="6" s="1"/>
  <c r="S226" i="6"/>
  <c r="S347" i="6"/>
  <c r="M347" i="6"/>
  <c r="U353" i="6"/>
  <c r="K353" i="6"/>
  <c r="G353" i="6"/>
  <c r="L353" i="6" s="1"/>
  <c r="M353" i="6" s="1"/>
  <c r="H353" i="6"/>
  <c r="K186" i="6"/>
  <c r="J186" i="6"/>
  <c r="M41" i="3"/>
  <c r="N41" i="3" s="1"/>
  <c r="K41" i="3"/>
  <c r="H317" i="3"/>
  <c r="H411" i="6"/>
  <c r="M474" i="3"/>
  <c r="K474" i="3"/>
  <c r="J300" i="6"/>
  <c r="G300" i="6"/>
  <c r="L300" i="6" s="1"/>
  <c r="K300" i="6"/>
  <c r="U300" i="6"/>
  <c r="G344" i="3"/>
  <c r="L344" i="3" s="1"/>
  <c r="U494" i="3"/>
  <c r="P494" i="3" s="1"/>
  <c r="H330" i="3"/>
  <c r="H481" i="3"/>
  <c r="K79" i="3"/>
  <c r="T79" i="3" s="1"/>
  <c r="G395" i="3"/>
  <c r="L395" i="3" s="1"/>
  <c r="H444" i="3"/>
  <c r="N189" i="3"/>
  <c r="U76" i="3"/>
  <c r="P76" i="3" s="1"/>
  <c r="M117" i="3"/>
  <c r="M30" i="3"/>
  <c r="N30" i="3" s="1"/>
  <c r="M24" i="3"/>
  <c r="N24" i="3" s="1"/>
  <c r="N297" i="6"/>
  <c r="T297" i="6" s="1"/>
  <c r="N499" i="6"/>
  <c r="T499" i="6" s="1"/>
  <c r="M243" i="6"/>
  <c r="N243" i="6" s="1"/>
  <c r="T243" i="6" s="1"/>
  <c r="M84" i="6"/>
  <c r="N84" i="6" s="1"/>
  <c r="T84" i="6" s="1"/>
  <c r="U397" i="6"/>
  <c r="N494" i="6"/>
  <c r="T494" i="6" s="1"/>
  <c r="I389" i="6"/>
  <c r="S54" i="6"/>
  <c r="H423" i="6"/>
  <c r="H197" i="6"/>
  <c r="N372" i="6"/>
  <c r="T372" i="6" s="1"/>
  <c r="J369" i="6"/>
  <c r="M286" i="6"/>
  <c r="U391" i="6"/>
  <c r="G397" i="6"/>
  <c r="L397" i="6" s="1"/>
  <c r="U221" i="6"/>
  <c r="G156" i="6"/>
  <c r="L156" i="6" s="1"/>
  <c r="H343" i="6"/>
  <c r="I186" i="6"/>
  <c r="H150" i="6"/>
  <c r="I218" i="6"/>
  <c r="G104" i="3"/>
  <c r="L104" i="3" s="1"/>
  <c r="H478" i="6"/>
  <c r="H415" i="3"/>
  <c r="K464" i="6"/>
  <c r="H138" i="6"/>
  <c r="U418" i="3"/>
  <c r="P418" i="3" s="1"/>
  <c r="U172" i="6"/>
  <c r="H117" i="3"/>
  <c r="M108" i="3"/>
  <c r="N108" i="3"/>
  <c r="K108" i="3"/>
  <c r="S52" i="6"/>
  <c r="M52" i="6"/>
  <c r="N52" i="6" s="1"/>
  <c r="T52" i="6" s="1"/>
  <c r="B53" i="4" s="1"/>
  <c r="I383" i="6"/>
  <c r="H41" i="3"/>
  <c r="J245" i="3"/>
  <c r="I245" i="3"/>
  <c r="M325" i="6"/>
  <c r="S325" i="6"/>
  <c r="N325" i="6"/>
  <c r="T325" i="6" s="1"/>
  <c r="B326" i="4" s="1"/>
  <c r="M422" i="6"/>
  <c r="N422" i="6" s="1"/>
  <c r="T422" i="6" s="1"/>
  <c r="S422" i="6"/>
  <c r="J374" i="6"/>
  <c r="I374" i="6"/>
  <c r="H243" i="3"/>
  <c r="J243" i="3"/>
  <c r="U243" i="3"/>
  <c r="P243" i="3" s="1"/>
  <c r="G243" i="3"/>
  <c r="L243" i="3" s="1"/>
  <c r="F56" i="6"/>
  <c r="G56" i="6" s="1"/>
  <c r="L56" i="6" s="1"/>
  <c r="G245" i="3"/>
  <c r="L245" i="3" s="1"/>
  <c r="H300" i="6"/>
  <c r="H10" i="3"/>
  <c r="I286" i="6"/>
  <c r="H245" i="3"/>
  <c r="N208" i="6"/>
  <c r="T208" i="6" s="1"/>
  <c r="G443" i="3"/>
  <c r="L443" i="3" s="1"/>
  <c r="H165" i="3"/>
  <c r="G76" i="3"/>
  <c r="L76" i="3" s="1"/>
  <c r="I76" i="3"/>
  <c r="I193" i="3"/>
  <c r="N312" i="3"/>
  <c r="H493" i="3"/>
  <c r="G493" i="3"/>
  <c r="L493" i="3" s="1"/>
  <c r="G271" i="3"/>
  <c r="L271" i="3" s="1"/>
  <c r="I397" i="6"/>
  <c r="H233" i="6"/>
  <c r="N308" i="6"/>
  <c r="T308" i="6" s="1"/>
  <c r="U318" i="6"/>
  <c r="K397" i="6"/>
  <c r="H232" i="6"/>
  <c r="N236" i="6"/>
  <c r="T236" i="6" s="1"/>
  <c r="H186" i="6"/>
  <c r="U184" i="3"/>
  <c r="P184" i="3" s="1"/>
  <c r="U48" i="6"/>
  <c r="I464" i="6"/>
  <c r="I184" i="3"/>
  <c r="U415" i="3"/>
  <c r="P415" i="3" s="1"/>
  <c r="H76" i="3"/>
  <c r="U481" i="3"/>
  <c r="P481" i="3" s="1"/>
  <c r="H226" i="6"/>
  <c r="M213" i="3"/>
  <c r="N213" i="3" s="1"/>
  <c r="K213" i="3"/>
  <c r="S293" i="6"/>
  <c r="M293" i="6"/>
  <c r="N293" i="6" s="1"/>
  <c r="T293" i="6" s="1"/>
  <c r="I226" i="6"/>
  <c r="G133" i="6"/>
  <c r="L133" i="6" s="1"/>
  <c r="K133" i="6"/>
  <c r="M325" i="3"/>
  <c r="N325" i="3" s="1"/>
  <c r="K325" i="3"/>
  <c r="F125" i="6"/>
  <c r="J294" i="6"/>
  <c r="K294" i="6"/>
  <c r="N272" i="6"/>
  <c r="T272" i="6" s="1"/>
  <c r="M272" i="6"/>
  <c r="S272" i="6"/>
  <c r="J286" i="6"/>
  <c r="K286" i="6"/>
  <c r="N497" i="6"/>
  <c r="T497" i="6" s="1"/>
  <c r="K226" i="6"/>
  <c r="J226" i="6"/>
  <c r="J41" i="3"/>
  <c r="I41" i="3"/>
  <c r="G277" i="6"/>
  <c r="L277" i="6" s="1"/>
  <c r="J277" i="6"/>
  <c r="K277" i="6"/>
  <c r="K383" i="6"/>
  <c r="J383" i="6"/>
  <c r="H277" i="6"/>
  <c r="M341" i="6"/>
  <c r="S341" i="6"/>
  <c r="U277" i="6"/>
  <c r="U226" i="6"/>
  <c r="F250" i="3"/>
  <c r="H250" i="3" s="1"/>
  <c r="G383" i="6"/>
  <c r="L383" i="6" s="1"/>
  <c r="G186" i="6"/>
  <c r="L186" i="6" s="1"/>
  <c r="I330" i="3"/>
  <c r="G293" i="3"/>
  <c r="L293" i="3" s="1"/>
  <c r="G330" i="3"/>
  <c r="L330" i="3" s="1"/>
  <c r="U107" i="3"/>
  <c r="P107" i="3" s="1"/>
  <c r="I12" i="3"/>
  <c r="I395" i="3"/>
  <c r="H193" i="3"/>
  <c r="I481" i="3"/>
  <c r="I493" i="3"/>
  <c r="N475" i="6"/>
  <c r="T475" i="6" s="1"/>
  <c r="U463" i="6"/>
  <c r="H318" i="6"/>
  <c r="K318" i="6"/>
  <c r="N270" i="6"/>
  <c r="T270" i="6" s="1"/>
  <c r="I167" i="6"/>
  <c r="N271" i="6"/>
  <c r="T271" i="6" s="1"/>
  <c r="N410" i="6"/>
  <c r="T410" i="6" s="1"/>
  <c r="N105" i="6"/>
  <c r="T105" i="6" s="1"/>
  <c r="I318" i="6"/>
  <c r="K369" i="6"/>
  <c r="S36" i="6"/>
  <c r="N278" i="6"/>
  <c r="T278" i="6" s="1"/>
  <c r="J396" i="6"/>
  <c r="F238" i="6"/>
  <c r="H238" i="6" s="1"/>
  <c r="N394" i="6"/>
  <c r="T394" i="6" s="1"/>
  <c r="H450" i="6"/>
  <c r="N216" i="6"/>
  <c r="T216" i="6" s="1"/>
  <c r="G464" i="6"/>
  <c r="L464" i="6" s="1"/>
  <c r="G93" i="6"/>
  <c r="L93" i="6" s="1"/>
  <c r="U186" i="6"/>
  <c r="G138" i="6"/>
  <c r="L138" i="6" s="1"/>
  <c r="S138" i="6" s="1"/>
  <c r="G315" i="6"/>
  <c r="L315" i="6" s="1"/>
  <c r="I415" i="3"/>
  <c r="G415" i="3"/>
  <c r="L415" i="3" s="1"/>
  <c r="N341" i="6"/>
  <c r="T341" i="6" s="1"/>
  <c r="U479" i="3"/>
  <c r="P479" i="3" s="1"/>
  <c r="G172" i="6"/>
  <c r="L172" i="6" s="1"/>
  <c r="G326" i="3"/>
  <c r="L326" i="3" s="1"/>
  <c r="G481" i="3"/>
  <c r="L481" i="3" s="1"/>
  <c r="K481" i="3" s="1"/>
  <c r="N474" i="3"/>
  <c r="G84" i="3"/>
  <c r="L84" i="3" s="1"/>
  <c r="K375" i="3"/>
  <c r="T375" i="3" s="1"/>
  <c r="M375" i="3"/>
  <c r="U125" i="6"/>
  <c r="M487" i="3"/>
  <c r="K487" i="3"/>
  <c r="N487" i="3"/>
  <c r="M235" i="6"/>
  <c r="S235" i="6"/>
  <c r="N235" i="6"/>
  <c r="T235" i="6" s="1"/>
  <c r="M376" i="3"/>
  <c r="N376" i="3" s="1"/>
  <c r="K376" i="3"/>
  <c r="F273" i="6"/>
  <c r="U273" i="6" s="1"/>
  <c r="I300" i="6"/>
  <c r="S204" i="6"/>
  <c r="M204" i="6"/>
  <c r="N204" i="6" s="1"/>
  <c r="T204" i="6" s="1"/>
  <c r="H273" i="6"/>
  <c r="U41" i="3"/>
  <c r="P41" i="3" s="1"/>
  <c r="G294" i="6"/>
  <c r="L294" i="6" s="1"/>
  <c r="G374" i="6"/>
  <c r="L374" i="6" s="1"/>
  <c r="U286" i="6"/>
  <c r="I277" i="6"/>
  <c r="I133" i="6"/>
  <c r="J18" i="3"/>
  <c r="U18" i="3"/>
  <c r="P18" i="3" s="1"/>
  <c r="G18" i="3"/>
  <c r="L18" i="3" s="1"/>
  <c r="K18" i="3" s="1"/>
  <c r="N338" i="3"/>
  <c r="N485" i="3"/>
  <c r="V417" i="3"/>
  <c r="B189" i="4"/>
  <c r="V188" i="3"/>
  <c r="B499" i="4"/>
  <c r="V498" i="3"/>
  <c r="B440" i="4"/>
  <c r="V439" i="3"/>
  <c r="B309" i="4"/>
  <c r="V308" i="3"/>
  <c r="B142" i="4"/>
  <c r="V141" i="3"/>
  <c r="V58" i="3"/>
  <c r="B23" i="4"/>
  <c r="V22" i="3"/>
  <c r="V247" i="3"/>
  <c r="V368" i="3"/>
  <c r="V236" i="3"/>
  <c r="K77" i="6"/>
  <c r="J77" i="6"/>
  <c r="H77" i="6"/>
  <c r="G77" i="6"/>
  <c r="L77" i="6" s="1"/>
  <c r="V293" i="3"/>
  <c r="F324" i="6"/>
  <c r="G154" i="6"/>
  <c r="L154" i="6" s="1"/>
  <c r="J154" i="6"/>
  <c r="K154" i="6"/>
  <c r="U154" i="6"/>
  <c r="T63" i="3"/>
  <c r="T200" i="3"/>
  <c r="T41" i="3"/>
  <c r="T470" i="3"/>
  <c r="T51" i="3"/>
  <c r="T124" i="3"/>
  <c r="J364" i="3"/>
  <c r="U364" i="3"/>
  <c r="P364" i="3" s="1"/>
  <c r="T371" i="3"/>
  <c r="T332" i="3"/>
  <c r="B498" i="4"/>
  <c r="V497" i="3"/>
  <c r="V135" i="3"/>
  <c r="B82" i="4"/>
  <c r="V81" i="3"/>
  <c r="V220" i="3"/>
  <c r="B487" i="4"/>
  <c r="V486" i="3"/>
  <c r="V208" i="3"/>
  <c r="V182" i="3"/>
  <c r="V429" i="3"/>
  <c r="V442" i="3"/>
  <c r="B159" i="4"/>
  <c r="V158" i="3"/>
  <c r="V419" i="3"/>
  <c r="V336" i="3"/>
  <c r="V36" i="3"/>
  <c r="N449" i="6"/>
  <c r="T449" i="6" s="1"/>
  <c r="T386" i="3"/>
  <c r="V54" i="3"/>
  <c r="J312" i="6"/>
  <c r="K312" i="6"/>
  <c r="J469" i="3"/>
  <c r="I469" i="3"/>
  <c r="B476" i="4"/>
  <c r="V475" i="3"/>
  <c r="V83" i="3"/>
  <c r="V443" i="3"/>
  <c r="V84" i="3"/>
  <c r="V136" i="3"/>
  <c r="V300" i="3"/>
  <c r="V445" i="3"/>
  <c r="V89" i="3"/>
  <c r="V270" i="3"/>
  <c r="V271" i="3"/>
  <c r="V410" i="3"/>
  <c r="B106" i="4"/>
  <c r="V105" i="3"/>
  <c r="V278" i="3"/>
  <c r="V263" i="3"/>
  <c r="V318" i="3"/>
  <c r="B395" i="4"/>
  <c r="V394" i="3"/>
  <c r="V70" i="3"/>
  <c r="V457" i="3"/>
  <c r="V216" i="3"/>
  <c r="J289" i="6"/>
  <c r="H289" i="6"/>
  <c r="G289" i="6"/>
  <c r="L289" i="6" s="1"/>
  <c r="S289" i="6" s="1"/>
  <c r="K289" i="6"/>
  <c r="V425" i="3"/>
  <c r="T396" i="3"/>
  <c r="T114" i="3"/>
  <c r="T285" i="3"/>
  <c r="B286" i="4" s="1"/>
  <c r="T490" i="3"/>
  <c r="V430" i="3"/>
  <c r="V34" i="3"/>
  <c r="V127" i="3"/>
  <c r="V297" i="3"/>
  <c r="V499" i="3"/>
  <c r="V243" i="3"/>
  <c r="V494" i="3"/>
  <c r="B332" i="4"/>
  <c r="V331" i="3"/>
  <c r="B402" i="4"/>
  <c r="V401" i="3"/>
  <c r="V139" i="3"/>
  <c r="B459" i="4"/>
  <c r="V458" i="3"/>
  <c r="V372" i="3"/>
  <c r="V259" i="3"/>
  <c r="V133" i="3"/>
  <c r="N298" i="6"/>
  <c r="T298" i="6" s="1"/>
  <c r="N115" i="6"/>
  <c r="T115" i="6" s="1"/>
  <c r="V330" i="3"/>
  <c r="V428" i="3"/>
  <c r="V186" i="3"/>
  <c r="V69" i="3"/>
  <c r="N122" i="6"/>
  <c r="T122" i="6" s="1"/>
  <c r="V98" i="3"/>
  <c r="T163" i="6"/>
  <c r="T358" i="6"/>
  <c r="B415" i="4"/>
  <c r="V414" i="3"/>
  <c r="N347" i="6"/>
  <c r="V265" i="3"/>
  <c r="B98" i="4"/>
  <c r="V97" i="3"/>
  <c r="N26" i="6"/>
  <c r="T26" i="6" s="1"/>
  <c r="T184" i="6"/>
  <c r="V374" i="3"/>
  <c r="T274" i="6"/>
  <c r="T164" i="6"/>
  <c r="V302" i="3"/>
  <c r="V294" i="3"/>
  <c r="N305" i="6"/>
  <c r="T305" i="6" s="1"/>
  <c r="B442" i="4"/>
  <c r="V441" i="3"/>
  <c r="T399" i="6"/>
  <c r="M292" i="6"/>
  <c r="N292" i="6" s="1"/>
  <c r="T292" i="6" s="1"/>
  <c r="S292" i="6"/>
  <c r="K113" i="6"/>
  <c r="J113" i="6"/>
  <c r="B321" i="4"/>
  <c r="V320" i="3"/>
  <c r="V383" i="3"/>
  <c r="I24" i="6"/>
  <c r="J24" i="6"/>
  <c r="K24" i="6"/>
  <c r="G190" i="6"/>
  <c r="L190" i="6" s="1"/>
  <c r="K190" i="6"/>
  <c r="J190" i="6"/>
  <c r="S282" i="6"/>
  <c r="M282" i="6"/>
  <c r="G500" i="6"/>
  <c r="L500" i="6" s="1"/>
  <c r="K500" i="6"/>
  <c r="H500" i="6"/>
  <c r="J500" i="6"/>
  <c r="J134" i="3"/>
  <c r="U134" i="3"/>
  <c r="P134" i="3" s="1"/>
  <c r="M231" i="6"/>
  <c r="S231" i="6"/>
  <c r="K323" i="6"/>
  <c r="J323" i="6"/>
  <c r="H370" i="6"/>
  <c r="U370" i="6"/>
  <c r="V110" i="3"/>
  <c r="T407" i="3"/>
  <c r="T312" i="3"/>
  <c r="J278" i="3"/>
  <c r="G278" i="3"/>
  <c r="L278" i="3" s="1"/>
  <c r="I278" i="3"/>
  <c r="H278" i="3"/>
  <c r="K316" i="6"/>
  <c r="J316" i="6"/>
  <c r="G235" i="3"/>
  <c r="L235" i="3" s="1"/>
  <c r="K114" i="6"/>
  <c r="J114" i="6"/>
  <c r="K471" i="3"/>
  <c r="M471" i="3"/>
  <c r="N471" i="3" s="1"/>
  <c r="T471" i="3" s="1"/>
  <c r="U190" i="6"/>
  <c r="B346" i="4"/>
  <c r="V345" i="3"/>
  <c r="V440" i="3"/>
  <c r="B127" i="4"/>
  <c r="V126" i="3"/>
  <c r="B29" i="4"/>
  <c r="V28" i="3"/>
  <c r="N294" i="3"/>
  <c r="K85" i="3"/>
  <c r="M85" i="3"/>
  <c r="F146" i="6"/>
  <c r="H146" i="6" s="1"/>
  <c r="V341" i="3"/>
  <c r="J142" i="6"/>
  <c r="K142" i="6"/>
  <c r="M451" i="3"/>
  <c r="N451" i="3" s="1"/>
  <c r="T451" i="3" s="1"/>
  <c r="K451" i="3"/>
  <c r="K398" i="6"/>
  <c r="J398" i="6"/>
  <c r="K281" i="6"/>
  <c r="J281" i="6"/>
  <c r="S481" i="6"/>
  <c r="M481" i="6"/>
  <c r="V143" i="3"/>
  <c r="V477" i="3"/>
  <c r="V479" i="3"/>
  <c r="J286" i="3"/>
  <c r="U286" i="3"/>
  <c r="P286" i="3" s="1"/>
  <c r="K426" i="6"/>
  <c r="J426" i="6"/>
  <c r="U426" i="6"/>
  <c r="G69" i="3"/>
  <c r="L69" i="3" s="1"/>
  <c r="K69" i="3" s="1"/>
  <c r="H434" i="3"/>
  <c r="H286" i="3"/>
  <c r="T95" i="3"/>
  <c r="U477" i="3"/>
  <c r="P477" i="3" s="1"/>
  <c r="T300" i="3"/>
  <c r="U236" i="3"/>
  <c r="P236" i="3" s="1"/>
  <c r="H469" i="3"/>
  <c r="N293" i="3"/>
  <c r="H94" i="3"/>
  <c r="M254" i="3"/>
  <c r="N254" i="3" s="1"/>
  <c r="U293" i="3"/>
  <c r="P293" i="3" s="1"/>
  <c r="U297" i="3"/>
  <c r="P297" i="3" s="1"/>
  <c r="I36" i="3"/>
  <c r="N237" i="3"/>
  <c r="U119" i="3"/>
  <c r="P119" i="3" s="1"/>
  <c r="H31" i="3"/>
  <c r="N109" i="3"/>
  <c r="T136" i="3"/>
  <c r="B137" i="4" s="1"/>
  <c r="G297" i="3"/>
  <c r="L297" i="3" s="1"/>
  <c r="H492" i="3"/>
  <c r="G314" i="3"/>
  <c r="L314" i="3" s="1"/>
  <c r="K109" i="3"/>
  <c r="I289" i="6"/>
  <c r="I370" i="6"/>
  <c r="B66" i="4"/>
  <c r="V65" i="3"/>
  <c r="H355" i="6"/>
  <c r="U95" i="6"/>
  <c r="U396" i="6"/>
  <c r="U289" i="6"/>
  <c r="I371" i="6"/>
  <c r="I396" i="6"/>
  <c r="V176" i="3"/>
  <c r="I390" i="6"/>
  <c r="J27" i="6"/>
  <c r="H13" i="6"/>
  <c r="I337" i="6"/>
  <c r="M267" i="6"/>
  <c r="T124" i="6"/>
  <c r="S353" i="6"/>
  <c r="N353" i="6" s="1"/>
  <c r="T353" i="6" s="1"/>
  <c r="S100" i="6"/>
  <c r="N100" i="6" s="1"/>
  <c r="T100" i="6" s="1"/>
  <c r="K370" i="6"/>
  <c r="V456" i="3"/>
  <c r="U459" i="6"/>
  <c r="N321" i="6"/>
  <c r="T321" i="6" s="1"/>
  <c r="G459" i="6"/>
  <c r="L459" i="6" s="1"/>
  <c r="M459" i="6" s="1"/>
  <c r="N459" i="6" s="1"/>
  <c r="V364" i="3"/>
  <c r="K390" i="6"/>
  <c r="V31" i="3"/>
  <c r="V299" i="3"/>
  <c r="N159" i="6"/>
  <c r="T159" i="6" s="1"/>
  <c r="S298" i="6"/>
  <c r="V130" i="3"/>
  <c r="B214" i="4"/>
  <c r="V213" i="3"/>
  <c r="J337" i="6"/>
  <c r="K187" i="6"/>
  <c r="V273" i="3"/>
  <c r="V72" i="3"/>
  <c r="T255" i="6"/>
  <c r="T444" i="6"/>
  <c r="V53" i="3"/>
  <c r="V402" i="3"/>
  <c r="V78" i="3"/>
  <c r="B79" i="4"/>
  <c r="U351" i="6"/>
  <c r="V387" i="3"/>
  <c r="M38" i="6"/>
  <c r="H102" i="6"/>
  <c r="B490" i="4"/>
  <c r="V489" i="3"/>
  <c r="T109" i="6"/>
  <c r="T385" i="6"/>
  <c r="S14" i="6"/>
  <c r="M14" i="6"/>
  <c r="E162" i="6"/>
  <c r="M304" i="3"/>
  <c r="N304" i="3" s="1"/>
  <c r="K304" i="3"/>
  <c r="M146" i="3"/>
  <c r="N146" i="3" s="1"/>
  <c r="T146" i="3" s="1"/>
  <c r="K146" i="3"/>
  <c r="F194" i="6"/>
  <c r="U194" i="6" s="1"/>
  <c r="K104" i="3"/>
  <c r="M104" i="3"/>
  <c r="F60" i="6"/>
  <c r="I60" i="6" s="1"/>
  <c r="U60" i="6"/>
  <c r="M499" i="3"/>
  <c r="N499" i="3" s="1"/>
  <c r="T499" i="3" s="1"/>
  <c r="B500" i="4" s="1"/>
  <c r="K499" i="3"/>
  <c r="U24" i="6"/>
  <c r="H24" i="6"/>
  <c r="U267" i="3"/>
  <c r="P267" i="3" s="1"/>
  <c r="V137" i="3"/>
  <c r="V269" i="3"/>
  <c r="T483" i="3"/>
  <c r="I113" i="6"/>
  <c r="K150" i="6"/>
  <c r="J150" i="6"/>
  <c r="I500" i="6"/>
  <c r="K121" i="3"/>
  <c r="M121" i="3"/>
  <c r="N121" i="3" s="1"/>
  <c r="I150" i="6"/>
  <c r="K128" i="6"/>
  <c r="J128" i="6"/>
  <c r="J48" i="6"/>
  <c r="K48" i="6"/>
  <c r="U323" i="6"/>
  <c r="V49" i="3"/>
  <c r="G426" i="6"/>
  <c r="L426" i="6" s="1"/>
  <c r="V314" i="3"/>
  <c r="V16" i="3"/>
  <c r="T162" i="3"/>
  <c r="J14" i="6"/>
  <c r="K14" i="6"/>
  <c r="K130" i="3"/>
  <c r="T130" i="3" s="1"/>
  <c r="B131" i="4" s="1"/>
  <c r="M130" i="3"/>
  <c r="K479" i="3"/>
  <c r="M479" i="3"/>
  <c r="M344" i="6"/>
  <c r="S344" i="6"/>
  <c r="N344" i="6" s="1"/>
  <c r="T344" i="6" s="1"/>
  <c r="K196" i="6"/>
  <c r="U196" i="6"/>
  <c r="J196" i="6"/>
  <c r="G196" i="6"/>
  <c r="L196" i="6" s="1"/>
  <c r="H196" i="6"/>
  <c r="M472" i="6"/>
  <c r="N472" i="6"/>
  <c r="T472" i="6" s="1"/>
  <c r="S472" i="6"/>
  <c r="K182" i="3"/>
  <c r="M182" i="3"/>
  <c r="H316" i="6"/>
  <c r="J369" i="3"/>
  <c r="U369" i="3"/>
  <c r="P369" i="3" s="1"/>
  <c r="I369" i="3"/>
  <c r="G369" i="3"/>
  <c r="L369" i="3" s="1"/>
  <c r="M405" i="6"/>
  <c r="S405" i="6"/>
  <c r="I398" i="6"/>
  <c r="I235" i="3"/>
  <c r="U114" i="6"/>
  <c r="V88" i="3"/>
  <c r="V452" i="3"/>
  <c r="V85" i="3"/>
  <c r="U303" i="3"/>
  <c r="P303" i="3" s="1"/>
  <c r="T227" i="3"/>
  <c r="N85" i="3"/>
  <c r="T85" i="3" s="1"/>
  <c r="B86" i="4" s="1"/>
  <c r="J112" i="6"/>
  <c r="K112" i="6"/>
  <c r="U142" i="6"/>
  <c r="I142" i="6"/>
  <c r="G398" i="6"/>
  <c r="L398" i="6" s="1"/>
  <c r="S361" i="6"/>
  <c r="M361" i="6"/>
  <c r="N361" i="6" s="1"/>
  <c r="G281" i="6"/>
  <c r="L281" i="6" s="1"/>
  <c r="U281" i="6"/>
  <c r="S484" i="6"/>
  <c r="M484" i="6"/>
  <c r="K481" i="6"/>
  <c r="J481" i="6"/>
  <c r="N112" i="3"/>
  <c r="T112" i="3" s="1"/>
  <c r="T250" i="3"/>
  <c r="G477" i="3"/>
  <c r="L477" i="3" s="1"/>
  <c r="U460" i="6"/>
  <c r="J460" i="6"/>
  <c r="K460" i="6"/>
  <c r="H369" i="3"/>
  <c r="M362" i="6"/>
  <c r="N362" i="6" s="1"/>
  <c r="T362" i="6" s="1"/>
  <c r="S362" i="6"/>
  <c r="M180" i="3"/>
  <c r="N180" i="3" s="1"/>
  <c r="T180" i="3" s="1"/>
  <c r="K180" i="3"/>
  <c r="G295" i="6"/>
  <c r="L295" i="6" s="1"/>
  <c r="M210" i="3"/>
  <c r="N210" i="3" s="1"/>
  <c r="T210" i="3" s="1"/>
  <c r="K210" i="3"/>
  <c r="H128" i="6"/>
  <c r="G134" i="3"/>
  <c r="L134" i="3" s="1"/>
  <c r="T254" i="3"/>
  <c r="M230" i="3"/>
  <c r="N230" i="3" s="1"/>
  <c r="T230" i="3" s="1"/>
  <c r="H236" i="3"/>
  <c r="U94" i="3"/>
  <c r="P94" i="3" s="1"/>
  <c r="T365" i="3"/>
  <c r="B366" i="4" s="1"/>
  <c r="U31" i="3"/>
  <c r="P31" i="3" s="1"/>
  <c r="H314" i="3"/>
  <c r="H67" i="3"/>
  <c r="I440" i="3"/>
  <c r="G417" i="3"/>
  <c r="L417" i="3" s="1"/>
  <c r="T393" i="3"/>
  <c r="U346" i="3"/>
  <c r="P346" i="3" s="1"/>
  <c r="U36" i="3"/>
  <c r="P36" i="3" s="1"/>
  <c r="G384" i="3"/>
  <c r="L384" i="3" s="1"/>
  <c r="I334" i="3"/>
  <c r="I236" i="3"/>
  <c r="N198" i="3"/>
  <c r="T198" i="3" s="1"/>
  <c r="B199" i="4" s="1"/>
  <c r="G98" i="3"/>
  <c r="L98" i="3" s="1"/>
  <c r="G119" i="3"/>
  <c r="L119" i="3" s="1"/>
  <c r="T161" i="3"/>
  <c r="I135" i="3"/>
  <c r="T84" i="3"/>
  <c r="K465" i="3"/>
  <c r="F207" i="3"/>
  <c r="G207" i="3" s="1"/>
  <c r="L207" i="3" s="1"/>
  <c r="M321" i="3"/>
  <c r="N321" i="3" s="1"/>
  <c r="T321" i="3" s="1"/>
  <c r="H390" i="3"/>
  <c r="I109" i="3"/>
  <c r="K117" i="3"/>
  <c r="T117" i="3" s="1"/>
  <c r="B118" i="4" s="1"/>
  <c r="I380" i="3"/>
  <c r="M473" i="3"/>
  <c r="N473" i="3" s="1"/>
  <c r="T473" i="3" s="1"/>
  <c r="F16" i="3"/>
  <c r="J16" i="3" s="1"/>
  <c r="T55" i="3"/>
  <c r="H231" i="3"/>
  <c r="I418" i="3"/>
  <c r="T281" i="3"/>
  <c r="I477" i="3"/>
  <c r="T24" i="3"/>
  <c r="H48" i="3"/>
  <c r="H144" i="3"/>
  <c r="H422" i="3"/>
  <c r="H443" i="3"/>
  <c r="U347" i="3"/>
  <c r="P347" i="3" s="1"/>
  <c r="G273" i="3"/>
  <c r="L273" i="3" s="1"/>
  <c r="U384" i="3"/>
  <c r="P384" i="3" s="1"/>
  <c r="I48" i="3"/>
  <c r="I273" i="3"/>
  <c r="H251" i="3"/>
  <c r="T381" i="3"/>
  <c r="B382" i="4" s="1"/>
  <c r="T54" i="3"/>
  <c r="B55" i="4" s="1"/>
  <c r="I314" i="3"/>
  <c r="T19" i="3"/>
  <c r="T287" i="3"/>
  <c r="J334" i="3"/>
  <c r="K355" i="6"/>
  <c r="H212" i="6"/>
  <c r="N123" i="6"/>
  <c r="T123" i="6" s="1"/>
  <c r="F209" i="6"/>
  <c r="U209" i="6" s="1"/>
  <c r="U337" i="6"/>
  <c r="H337" i="6"/>
  <c r="S101" i="6"/>
  <c r="N101" i="6" s="1"/>
  <c r="T101" i="6" s="1"/>
  <c r="H463" i="6"/>
  <c r="U179" i="6"/>
  <c r="N62" i="6"/>
  <c r="T62" i="6" s="1"/>
  <c r="U44" i="6"/>
  <c r="J353" i="6"/>
  <c r="I212" i="6"/>
  <c r="S267" i="6"/>
  <c r="N267" i="6" s="1"/>
  <c r="T267" i="6" s="1"/>
  <c r="G435" i="6"/>
  <c r="L435" i="6" s="1"/>
  <c r="S74" i="6"/>
  <c r="N74" i="6" s="1"/>
  <c r="T74" i="6" s="1"/>
  <c r="U250" i="6"/>
  <c r="N148" i="6"/>
  <c r="T148" i="6" s="1"/>
  <c r="N35" i="6"/>
  <c r="T35" i="6" s="1"/>
  <c r="J390" i="6"/>
  <c r="H157" i="6"/>
  <c r="H11" i="6"/>
  <c r="S449" i="6"/>
  <c r="F466" i="6"/>
  <c r="I466" i="6" s="1"/>
  <c r="I232" i="6"/>
  <c r="F427" i="6"/>
  <c r="K427" i="6" s="1"/>
  <c r="N253" i="6"/>
  <c r="T253" i="6" s="1"/>
  <c r="J187" i="6"/>
  <c r="G250" i="6"/>
  <c r="L250" i="6" s="1"/>
  <c r="N71" i="6"/>
  <c r="T71" i="6" s="1"/>
  <c r="F421" i="6"/>
  <c r="K421" i="6" s="1"/>
  <c r="N491" i="6"/>
  <c r="T491" i="6" s="1"/>
  <c r="S38" i="6"/>
  <c r="N38" i="6" s="1"/>
  <c r="T38" i="6" s="1"/>
  <c r="N222" i="6"/>
  <c r="T222" i="6" s="1"/>
  <c r="K396" i="6"/>
  <c r="N169" i="6"/>
  <c r="T169" i="6" s="1"/>
  <c r="U157" i="6"/>
  <c r="S115" i="6"/>
  <c r="N260" i="3"/>
  <c r="M260" i="3"/>
  <c r="K260" i="3"/>
  <c r="T260" i="3" s="1"/>
  <c r="M470" i="6"/>
  <c r="N470" i="6" s="1"/>
  <c r="T470" i="6" s="1"/>
  <c r="S470" i="6"/>
  <c r="J402" i="3"/>
  <c r="I402" i="3"/>
  <c r="H402" i="3"/>
  <c r="T402" i="3" s="1"/>
  <c r="B403" i="4" s="1"/>
  <c r="U402" i="3"/>
  <c r="P402" i="3" s="1"/>
  <c r="G150" i="6"/>
  <c r="L150" i="6" s="1"/>
  <c r="M356" i="6"/>
  <c r="S356" i="6"/>
  <c r="F304" i="6"/>
  <c r="U304" i="6"/>
  <c r="G304" i="6"/>
  <c r="L304" i="6" s="1"/>
  <c r="K133" i="3"/>
  <c r="T133" i="3" s="1"/>
  <c r="M133" i="3"/>
  <c r="N133" i="3" s="1"/>
  <c r="E446" i="6"/>
  <c r="M459" i="3"/>
  <c r="N459" i="3" s="1"/>
  <c r="K459" i="3"/>
  <c r="F180" i="6"/>
  <c r="I180" i="6" s="1"/>
  <c r="J104" i="3"/>
  <c r="N104" i="3"/>
  <c r="H104" i="3"/>
  <c r="T8" i="3"/>
  <c r="U146" i="6"/>
  <c r="S471" i="6"/>
  <c r="M471" i="6"/>
  <c r="J425" i="3"/>
  <c r="I425" i="3"/>
  <c r="H425" i="3"/>
  <c r="G425" i="3"/>
  <c r="L425" i="3" s="1"/>
  <c r="I64" i="6"/>
  <c r="G64" i="6"/>
  <c r="L64" i="6" s="1"/>
  <c r="F134" i="6"/>
  <c r="H267" i="3"/>
  <c r="I267" i="3"/>
  <c r="B377" i="4"/>
  <c r="V376" i="3"/>
  <c r="I196" i="6"/>
  <c r="M391" i="3"/>
  <c r="K391" i="3"/>
  <c r="H438" i="6"/>
  <c r="K438" i="6"/>
  <c r="J438" i="6"/>
  <c r="U438" i="6"/>
  <c r="J347" i="6"/>
  <c r="U347" i="6"/>
  <c r="K347" i="6"/>
  <c r="H347" i="6"/>
  <c r="I347" i="6"/>
  <c r="I134" i="3"/>
  <c r="I14" i="6"/>
  <c r="F357" i="6"/>
  <c r="I357" i="6" s="1"/>
  <c r="M403" i="6"/>
  <c r="S403" i="6"/>
  <c r="N403" i="6"/>
  <c r="T403" i="6" s="1"/>
  <c r="I93" i="6"/>
  <c r="I478" i="6"/>
  <c r="I323" i="6"/>
  <c r="G323" i="6"/>
  <c r="L323" i="6" s="1"/>
  <c r="G370" i="6"/>
  <c r="L370" i="6" s="1"/>
  <c r="I164" i="3"/>
  <c r="U112" i="6"/>
  <c r="S464" i="6"/>
  <c r="M464" i="6"/>
  <c r="N464" i="6" s="1"/>
  <c r="T464" i="6" s="1"/>
  <c r="E210" i="6"/>
  <c r="F210" i="6" s="1"/>
  <c r="U278" i="3"/>
  <c r="P278" i="3" s="1"/>
  <c r="J182" i="3"/>
  <c r="I182" i="3"/>
  <c r="N182" i="3"/>
  <c r="U182" i="3"/>
  <c r="P182" i="3" s="1"/>
  <c r="H182" i="3"/>
  <c r="G316" i="6"/>
  <c r="L316" i="6" s="1"/>
  <c r="T232" i="3"/>
  <c r="F121" i="6"/>
  <c r="I114" i="6"/>
  <c r="G114" i="6"/>
  <c r="L114" i="6" s="1"/>
  <c r="J349" i="6"/>
  <c r="K349" i="6"/>
  <c r="I190" i="6"/>
  <c r="V111" i="3"/>
  <c r="G146" i="6"/>
  <c r="L146" i="6" s="1"/>
  <c r="G396" i="6"/>
  <c r="L396" i="6" s="1"/>
  <c r="H295" i="6"/>
  <c r="F140" i="6"/>
  <c r="H140" i="6" s="1"/>
  <c r="N391" i="3"/>
  <c r="E476" i="6"/>
  <c r="U476" i="6" s="1"/>
  <c r="F10" i="6"/>
  <c r="K315" i="6"/>
  <c r="J315" i="6"/>
  <c r="M68" i="6"/>
  <c r="S68" i="6"/>
  <c r="G142" i="6"/>
  <c r="L142" i="6" s="1"/>
  <c r="G303" i="3"/>
  <c r="L303" i="3" s="1"/>
  <c r="I303" i="3"/>
  <c r="H303" i="3"/>
  <c r="E280" i="6"/>
  <c r="H398" i="6"/>
  <c r="J184" i="3"/>
  <c r="N184" i="3"/>
  <c r="T184" i="3" s="1"/>
  <c r="H281" i="6"/>
  <c r="K484" i="6"/>
  <c r="J484" i="6"/>
  <c r="H481" i="6"/>
  <c r="V380" i="3"/>
  <c r="N130" i="3"/>
  <c r="G460" i="6"/>
  <c r="L460" i="6" s="1"/>
  <c r="F476" i="6"/>
  <c r="J434" i="6"/>
  <c r="T434" i="6" s="1"/>
  <c r="K434" i="6"/>
  <c r="I276" i="6"/>
  <c r="G276" i="6"/>
  <c r="L276" i="6" s="1"/>
  <c r="G164" i="3"/>
  <c r="L164" i="3" s="1"/>
  <c r="H312" i="6"/>
  <c r="U128" i="6"/>
  <c r="N348" i="3"/>
  <c r="T348" i="3" s="1"/>
  <c r="B349" i="4" s="1"/>
  <c r="G286" i="3"/>
  <c r="L286" i="3" s="1"/>
  <c r="G469" i="3"/>
  <c r="L469" i="3" s="1"/>
  <c r="U314" i="3"/>
  <c r="P314" i="3" s="1"/>
  <c r="T406" i="3"/>
  <c r="T70" i="3"/>
  <c r="B71" i="4" s="1"/>
  <c r="T34" i="3"/>
  <c r="B35" i="4" s="1"/>
  <c r="G364" i="3"/>
  <c r="L364" i="3" s="1"/>
  <c r="V378" i="3"/>
  <c r="V416" i="3"/>
  <c r="V131" i="3"/>
  <c r="T8" i="6"/>
  <c r="V12" i="3"/>
  <c r="V496" i="3"/>
  <c r="T119" i="6"/>
  <c r="B146" i="4"/>
  <c r="V145" i="3"/>
  <c r="M455" i="3"/>
  <c r="N455" i="3" s="1"/>
  <c r="T455" i="3" s="1"/>
  <c r="K455" i="3"/>
  <c r="J450" i="6"/>
  <c r="K450" i="6"/>
  <c r="M413" i="6"/>
  <c r="S413" i="6"/>
  <c r="E406" i="6"/>
  <c r="F406" i="6" s="1"/>
  <c r="J64" i="6"/>
  <c r="K64" i="6"/>
  <c r="M184" i="3"/>
  <c r="K184" i="3"/>
  <c r="I480" i="6"/>
  <c r="U480" i="6"/>
  <c r="K480" i="6"/>
  <c r="J480" i="6"/>
  <c r="G267" i="3"/>
  <c r="L267" i="3" s="1"/>
  <c r="V151" i="3"/>
  <c r="V272" i="3"/>
  <c r="J410" i="3"/>
  <c r="G410" i="3"/>
  <c r="L410" i="3" s="1"/>
  <c r="I312" i="6"/>
  <c r="I295" i="6"/>
  <c r="J295" i="6"/>
  <c r="K295" i="6"/>
  <c r="J276" i="6"/>
  <c r="K276" i="6"/>
  <c r="M402" i="3"/>
  <c r="N402" i="3" s="1"/>
  <c r="K402" i="3"/>
  <c r="U312" i="6"/>
  <c r="S128" i="6"/>
  <c r="M128" i="6"/>
  <c r="T143" i="3"/>
  <c r="B144" i="4" s="1"/>
  <c r="T465" i="3"/>
  <c r="B466" i="4" s="1"/>
  <c r="I472" i="3"/>
  <c r="H435" i="3"/>
  <c r="N372" i="3"/>
  <c r="T127" i="3"/>
  <c r="B128" i="4" s="1"/>
  <c r="F368" i="3"/>
  <c r="J368" i="3" s="1"/>
  <c r="N119" i="3"/>
  <c r="T269" i="3"/>
  <c r="B270" i="4" s="1"/>
  <c r="U273" i="3"/>
  <c r="P273" i="3" s="1"/>
  <c r="G492" i="3"/>
  <c r="L492" i="3" s="1"/>
  <c r="K492" i="3" s="1"/>
  <c r="T215" i="3"/>
  <c r="T196" i="3"/>
  <c r="I453" i="3"/>
  <c r="T310" i="3"/>
  <c r="G94" i="3"/>
  <c r="L94" i="3" s="1"/>
  <c r="U422" i="3"/>
  <c r="P422" i="3" s="1"/>
  <c r="T262" i="3"/>
  <c r="G36" i="3"/>
  <c r="L36" i="3" s="1"/>
  <c r="K36" i="3" s="1"/>
  <c r="F428" i="3"/>
  <c r="J428" i="3" s="1"/>
  <c r="K216" i="3"/>
  <c r="T216" i="3" s="1"/>
  <c r="T149" i="3"/>
  <c r="H347" i="3"/>
  <c r="I119" i="3"/>
  <c r="I293" i="3"/>
  <c r="T66" i="3"/>
  <c r="H27" i="3"/>
  <c r="H477" i="3"/>
  <c r="F204" i="3"/>
  <c r="J204" i="3" s="1"/>
  <c r="T299" i="3"/>
  <c r="B300" i="4" s="1"/>
  <c r="T305" i="3"/>
  <c r="T102" i="3"/>
  <c r="T431" i="3"/>
  <c r="F53" i="3"/>
  <c r="J53" i="3" s="1"/>
  <c r="H119" i="3"/>
  <c r="K294" i="3"/>
  <c r="H109" i="3"/>
  <c r="T109" i="3" s="1"/>
  <c r="M112" i="3"/>
  <c r="U469" i="3"/>
  <c r="P469" i="3" s="1"/>
  <c r="U109" i="3"/>
  <c r="P109" i="3" s="1"/>
  <c r="G311" i="3"/>
  <c r="L311" i="3" s="1"/>
  <c r="I353" i="6"/>
  <c r="U102" i="6"/>
  <c r="G390" i="6"/>
  <c r="L390" i="6" s="1"/>
  <c r="G171" i="6"/>
  <c r="L171" i="6" s="1"/>
  <c r="M171" i="6" s="1"/>
  <c r="N171" i="6" s="1"/>
  <c r="T171" i="6" s="1"/>
  <c r="K27" i="6"/>
  <c r="N340" i="6"/>
  <c r="T340" i="6" s="1"/>
  <c r="U144" i="6"/>
  <c r="N490" i="6"/>
  <c r="T490" i="6" s="1"/>
  <c r="N462" i="6"/>
  <c r="T462" i="6" s="1"/>
  <c r="G44" i="6"/>
  <c r="L44" i="6" s="1"/>
  <c r="S44" i="6" s="1"/>
  <c r="G102" i="6"/>
  <c r="L102" i="6" s="1"/>
  <c r="G337" i="6"/>
  <c r="L337" i="6" s="1"/>
  <c r="M337" i="6" s="1"/>
  <c r="N337" i="6" s="1"/>
  <c r="T337" i="6" s="1"/>
  <c r="G187" i="6"/>
  <c r="L187" i="6" s="1"/>
  <c r="J370" i="6"/>
  <c r="N252" i="6"/>
  <c r="T252" i="6" s="1"/>
  <c r="N495" i="6"/>
  <c r="T495" i="6" s="1"/>
  <c r="N487" i="6"/>
  <c r="T487" i="6" s="1"/>
  <c r="I187" i="6"/>
  <c r="F392" i="6"/>
  <c r="H392" i="6" s="1"/>
  <c r="N244" i="6"/>
  <c r="T244" i="6" s="1"/>
  <c r="I179" i="6"/>
  <c r="N286" i="6"/>
  <c r="T286" i="6" s="1"/>
  <c r="N80" i="6"/>
  <c r="T80" i="6" s="1"/>
  <c r="H153" i="6"/>
  <c r="G179" i="6"/>
  <c r="L179" i="6" s="1"/>
  <c r="I140" i="6"/>
  <c r="K418" i="6"/>
  <c r="J418" i="6"/>
  <c r="H418" i="6"/>
  <c r="U418" i="6"/>
  <c r="G418" i="6"/>
  <c r="L418" i="6" s="1"/>
  <c r="I418" i="6"/>
  <c r="K377" i="6"/>
  <c r="U377" i="6"/>
  <c r="J377" i="6"/>
  <c r="G377" i="6"/>
  <c r="L377" i="6" s="1"/>
  <c r="H377" i="6"/>
  <c r="U113" i="6"/>
  <c r="H134" i="3"/>
  <c r="U450" i="6"/>
  <c r="G450" i="6"/>
  <c r="L450" i="6" s="1"/>
  <c r="I450" i="6"/>
  <c r="H64" i="6"/>
  <c r="K218" i="6"/>
  <c r="U218" i="6"/>
  <c r="J218" i="6"/>
  <c r="U14" i="6"/>
  <c r="G218" i="6"/>
  <c r="L218" i="6" s="1"/>
  <c r="I77" i="6"/>
  <c r="U77" i="6"/>
  <c r="K473" i="6"/>
  <c r="U473" i="6"/>
  <c r="J473" i="6"/>
  <c r="G473" i="6"/>
  <c r="L473" i="6" s="1"/>
  <c r="M226" i="3"/>
  <c r="N226" i="3" s="1"/>
  <c r="K226" i="3"/>
  <c r="T226" i="3" s="1"/>
  <c r="V301" i="3"/>
  <c r="F373" i="6"/>
  <c r="I373" i="6" s="1"/>
  <c r="G373" i="6"/>
  <c r="L373" i="6" s="1"/>
  <c r="H361" i="6"/>
  <c r="K361" i="6"/>
  <c r="J361" i="6"/>
  <c r="I361" i="6"/>
  <c r="U64" i="6"/>
  <c r="E168" i="6"/>
  <c r="G24" i="6"/>
  <c r="L24" i="6" s="1"/>
  <c r="V432" i="3"/>
  <c r="H426" i="6"/>
  <c r="F214" i="6"/>
  <c r="I214" i="6" s="1"/>
  <c r="G312" i="6"/>
  <c r="L312" i="6" s="1"/>
  <c r="U324" i="6"/>
  <c r="U500" i="6"/>
  <c r="T208" i="3"/>
  <c r="B209" i="4" s="1"/>
  <c r="J319" i="6"/>
  <c r="I319" i="6"/>
  <c r="U319" i="6"/>
  <c r="G319" i="6"/>
  <c r="L319" i="6" s="1"/>
  <c r="K319" i="6"/>
  <c r="H154" i="6"/>
  <c r="I154" i="6"/>
  <c r="G48" i="6"/>
  <c r="L48" i="6" s="1"/>
  <c r="I48" i="6"/>
  <c r="H48" i="6"/>
  <c r="U357" i="6"/>
  <c r="S166" i="6"/>
  <c r="M166" i="6"/>
  <c r="E200" i="6"/>
  <c r="F200" i="6" s="1"/>
  <c r="G478" i="6"/>
  <c r="L478" i="6" s="1"/>
  <c r="J478" i="6"/>
  <c r="K478" i="6"/>
  <c r="H323" i="6"/>
  <c r="B333" i="4"/>
  <c r="V332" i="3"/>
  <c r="T415" i="3"/>
  <c r="G480" i="6"/>
  <c r="L480" i="6" s="1"/>
  <c r="F6" i="6"/>
  <c r="I6" i="6" s="1"/>
  <c r="M412" i="6"/>
  <c r="S412" i="6"/>
  <c r="T457" i="3"/>
  <c r="B458" i="4" s="1"/>
  <c r="U58" i="3"/>
  <c r="P58" i="3" s="1"/>
  <c r="G113" i="6"/>
  <c r="L113" i="6" s="1"/>
  <c r="F483" i="6"/>
  <c r="N129" i="6"/>
  <c r="T129" i="6" s="1"/>
  <c r="M93" i="6"/>
  <c r="S93" i="6"/>
  <c r="I316" i="6"/>
  <c r="E493" i="6"/>
  <c r="G112" i="6"/>
  <c r="L112" i="6" s="1"/>
  <c r="K104" i="6"/>
  <c r="J104" i="6"/>
  <c r="I104" i="6"/>
  <c r="G104" i="6"/>
  <c r="L104" i="6" s="1"/>
  <c r="H104" i="6"/>
  <c r="K405" i="6"/>
  <c r="J405" i="6"/>
  <c r="U481" i="6"/>
  <c r="F280" i="6"/>
  <c r="J93" i="6"/>
  <c r="K93" i="6"/>
  <c r="U235" i="3"/>
  <c r="P235" i="3" s="1"/>
  <c r="H235" i="3"/>
  <c r="H114" i="6"/>
  <c r="J138" i="6"/>
  <c r="K138" i="6"/>
  <c r="S349" i="6"/>
  <c r="N349" i="6" s="1"/>
  <c r="T349" i="6" s="1"/>
  <c r="M349" i="6"/>
  <c r="H190" i="6"/>
  <c r="B334" i="4"/>
  <c r="V333" i="3"/>
  <c r="G355" i="6"/>
  <c r="L355" i="6" s="1"/>
  <c r="I128" i="6"/>
  <c r="J88" i="3"/>
  <c r="G88" i="3"/>
  <c r="L88" i="3" s="1"/>
  <c r="I410" i="3"/>
  <c r="T30" i="3"/>
  <c r="M447" i="3"/>
  <c r="N447" i="3" s="1"/>
  <c r="T447" i="3" s="1"/>
  <c r="K447" i="3"/>
  <c r="J38" i="6"/>
  <c r="H38" i="6"/>
  <c r="K38" i="6"/>
  <c r="N453" i="6"/>
  <c r="T453" i="6" s="1"/>
  <c r="G438" i="6"/>
  <c r="L438" i="6" s="1"/>
  <c r="H112" i="6"/>
  <c r="B292" i="4"/>
  <c r="V291" i="3"/>
  <c r="H142" i="6"/>
  <c r="J488" i="6"/>
  <c r="K488" i="6"/>
  <c r="G488" i="6"/>
  <c r="L488" i="6" s="1"/>
  <c r="M137" i="3"/>
  <c r="N137" i="3"/>
  <c r="T137" i="3" s="1"/>
  <c r="B138" i="4" s="1"/>
  <c r="K137" i="3"/>
  <c r="U280" i="6"/>
  <c r="U398" i="6"/>
  <c r="U361" i="6"/>
  <c r="I281" i="6"/>
  <c r="J479" i="3"/>
  <c r="T479" i="3" s="1"/>
  <c r="B480" i="4" s="1"/>
  <c r="N479" i="3"/>
  <c r="I481" i="6"/>
  <c r="V342" i="3"/>
  <c r="V52" i="3"/>
  <c r="T360" i="6"/>
  <c r="V317" i="3"/>
  <c r="H410" i="3"/>
  <c r="I426" i="6"/>
  <c r="H113" i="6"/>
  <c r="J172" i="6"/>
  <c r="K172" i="6"/>
  <c r="F73" i="3"/>
  <c r="H276" i="6"/>
  <c r="H164" i="3"/>
  <c r="S454" i="6"/>
  <c r="M454" i="6"/>
  <c r="N454" i="6" s="1"/>
  <c r="T454" i="6" s="1"/>
  <c r="F492" i="6"/>
  <c r="U492" i="6" s="1"/>
  <c r="H14" i="6"/>
  <c r="H297" i="3"/>
  <c r="G438" i="3"/>
  <c r="L438" i="3" s="1"/>
  <c r="U214" i="6"/>
  <c r="T187" i="3"/>
  <c r="U326" i="3"/>
  <c r="P326" i="3" s="1"/>
  <c r="T3" i="3"/>
  <c r="S463" i="6"/>
  <c r="M463" i="6"/>
  <c r="N463" i="6" s="1"/>
  <c r="T463" i="6" s="1"/>
  <c r="M40" i="6"/>
  <c r="N40" i="6" s="1"/>
  <c r="S40" i="6"/>
  <c r="M233" i="6"/>
  <c r="N233" i="6" s="1"/>
  <c r="T233" i="6" s="1"/>
  <c r="S233" i="6"/>
  <c r="M177" i="6"/>
  <c r="S177" i="6"/>
  <c r="N177" i="6" s="1"/>
  <c r="T177" i="6" s="1"/>
  <c r="S283" i="6"/>
  <c r="M283" i="6"/>
  <c r="S153" i="6"/>
  <c r="M153" i="6"/>
  <c r="J262" i="6"/>
  <c r="K262" i="6"/>
  <c r="S116" i="6"/>
  <c r="M116" i="6"/>
  <c r="N116" i="6" s="1"/>
  <c r="T116" i="6" s="1"/>
  <c r="F268" i="6"/>
  <c r="H268" i="6" s="1"/>
  <c r="J116" i="6"/>
  <c r="K116" i="6"/>
  <c r="U116" i="6"/>
  <c r="M33" i="6"/>
  <c r="N33" i="6" s="1"/>
  <c r="T33" i="6" s="1"/>
  <c r="S33" i="6"/>
  <c r="J87" i="6"/>
  <c r="K87" i="6"/>
  <c r="K245" i="6"/>
  <c r="J245" i="6"/>
  <c r="M352" i="6"/>
  <c r="N352" i="6" s="1"/>
  <c r="T352" i="6" s="1"/>
  <c r="S352" i="6"/>
  <c r="S334" i="6"/>
  <c r="M334" i="6"/>
  <c r="N334" i="6" s="1"/>
  <c r="T334" i="6" s="1"/>
  <c r="M257" i="6"/>
  <c r="S257" i="6"/>
  <c r="M37" i="6"/>
  <c r="S37" i="6"/>
  <c r="S382" i="6"/>
  <c r="M382" i="6"/>
  <c r="H87" i="6"/>
  <c r="U233" i="6"/>
  <c r="J228" i="6"/>
  <c r="K228" i="6"/>
  <c r="K420" i="6"/>
  <c r="J420" i="6"/>
  <c r="J9" i="6"/>
  <c r="K9" i="6"/>
  <c r="J451" i="6"/>
  <c r="K451" i="6"/>
  <c r="J3" i="6"/>
  <c r="K3" i="6"/>
  <c r="M232" i="6"/>
  <c r="N232" i="6" s="1"/>
  <c r="S232" i="6"/>
  <c r="S250" i="6"/>
  <c r="M250" i="6"/>
  <c r="N250" i="6" s="1"/>
  <c r="T250" i="6" s="1"/>
  <c r="I87" i="6"/>
  <c r="F230" i="6"/>
  <c r="G230" i="6" s="1"/>
  <c r="L230" i="6" s="1"/>
  <c r="G245" i="6"/>
  <c r="L245" i="6" s="1"/>
  <c r="J415" i="6"/>
  <c r="K415" i="6"/>
  <c r="S156" i="6"/>
  <c r="M156" i="6"/>
  <c r="G9" i="6"/>
  <c r="L9" i="6" s="1"/>
  <c r="K43" i="6"/>
  <c r="J43" i="6"/>
  <c r="J250" i="6"/>
  <c r="K250" i="6"/>
  <c r="M260" i="6"/>
  <c r="S260" i="6"/>
  <c r="J171" i="6"/>
  <c r="K171" i="6"/>
  <c r="M45" i="6"/>
  <c r="S45" i="6"/>
  <c r="F15" i="6"/>
  <c r="G15" i="6" s="1"/>
  <c r="L15" i="6" s="1"/>
  <c r="K29" i="6"/>
  <c r="J29" i="6"/>
  <c r="U29" i="6"/>
  <c r="G29" i="6"/>
  <c r="L29" i="6" s="1"/>
  <c r="S437" i="6"/>
  <c r="M437" i="6"/>
  <c r="N437" i="6" s="1"/>
  <c r="T437" i="6" s="1"/>
  <c r="K95" i="6"/>
  <c r="J95" i="6"/>
  <c r="J40" i="6"/>
  <c r="K40" i="6"/>
  <c r="J203" i="6"/>
  <c r="K203" i="6"/>
  <c r="J21" i="6"/>
  <c r="K21" i="6"/>
  <c r="I95" i="6"/>
  <c r="J177" i="6"/>
  <c r="K177" i="6"/>
  <c r="J254" i="6"/>
  <c r="K254" i="6"/>
  <c r="J207" i="6"/>
  <c r="K207" i="6"/>
  <c r="M229" i="6"/>
  <c r="N229" i="6" s="1"/>
  <c r="S229" i="6"/>
  <c r="J209" i="6"/>
  <c r="K192" i="6"/>
  <c r="J192" i="6"/>
  <c r="S354" i="6"/>
  <c r="M354" i="6"/>
  <c r="N354" i="6" s="1"/>
  <c r="T354" i="6" s="1"/>
  <c r="J311" i="6"/>
  <c r="K311" i="6"/>
  <c r="H311" i="6"/>
  <c r="U311" i="6"/>
  <c r="J447" i="6"/>
  <c r="K447" i="6"/>
  <c r="J189" i="6"/>
  <c r="K189" i="6"/>
  <c r="K233" i="6"/>
  <c r="J233" i="6"/>
  <c r="I40" i="6"/>
  <c r="J256" i="6"/>
  <c r="K256" i="6"/>
  <c r="M174" i="6"/>
  <c r="N174" i="6" s="1"/>
  <c r="S174" i="6"/>
  <c r="J264" i="6"/>
  <c r="K264" i="6"/>
  <c r="U264" i="6"/>
  <c r="U21" i="6"/>
  <c r="J19" i="6"/>
  <c r="K19" i="6"/>
  <c r="I262" i="6"/>
  <c r="G254" i="6"/>
  <c r="L254" i="6" s="1"/>
  <c r="H207" i="6"/>
  <c r="S303" i="6"/>
  <c r="M303" i="6"/>
  <c r="N303" i="6" s="1"/>
  <c r="J392" i="6"/>
  <c r="K392" i="6"/>
  <c r="M468" i="6"/>
  <c r="S468" i="6"/>
  <c r="S485" i="6"/>
  <c r="M485" i="6"/>
  <c r="N485" i="6"/>
  <c r="T485" i="6" s="1"/>
  <c r="S75" i="6"/>
  <c r="M75" i="6"/>
  <c r="N75" i="6" s="1"/>
  <c r="T75" i="6" s="1"/>
  <c r="J466" i="6"/>
  <c r="J427" i="6"/>
  <c r="J219" i="6"/>
  <c r="K219" i="6"/>
  <c r="F181" i="6"/>
  <c r="I181" i="6" s="1"/>
  <c r="K306" i="6"/>
  <c r="J306" i="6"/>
  <c r="I3" i="6"/>
  <c r="M369" i="6"/>
  <c r="S369" i="6"/>
  <c r="H3" i="6"/>
  <c r="J421" i="6"/>
  <c r="G21" i="6"/>
  <c r="L21" i="6" s="1"/>
  <c r="J283" i="6"/>
  <c r="K283" i="6"/>
  <c r="K30" i="6"/>
  <c r="J30" i="6"/>
  <c r="U30" i="6"/>
  <c r="G30" i="6"/>
  <c r="L30" i="6" s="1"/>
  <c r="H30" i="6"/>
  <c r="J59" i="6"/>
  <c r="K59" i="6"/>
  <c r="U59" i="6"/>
  <c r="M191" i="6"/>
  <c r="N191" i="6" s="1"/>
  <c r="T191" i="6" s="1"/>
  <c r="S191" i="6"/>
  <c r="M400" i="6"/>
  <c r="N400" i="6" s="1"/>
  <c r="T400" i="6" s="1"/>
  <c r="S400" i="6"/>
  <c r="J32" i="6"/>
  <c r="K32" i="6"/>
  <c r="U32" i="6"/>
  <c r="J211" i="6"/>
  <c r="K211" i="6"/>
  <c r="M223" i="6"/>
  <c r="N223" i="6" s="1"/>
  <c r="T223" i="6" s="1"/>
  <c r="S223" i="6"/>
  <c r="J51" i="6"/>
  <c r="K51" i="6"/>
  <c r="S27" i="6"/>
  <c r="M27" i="6"/>
  <c r="H256" i="6"/>
  <c r="S147" i="6"/>
  <c r="M147" i="6"/>
  <c r="G427" i="6"/>
  <c r="L427" i="6" s="1"/>
  <c r="F335" i="6"/>
  <c r="U335" i="6" s="1"/>
  <c r="S322" i="6"/>
  <c r="M322" i="6"/>
  <c r="F246" i="6"/>
  <c r="I246" i="6" s="1"/>
  <c r="U283" i="6"/>
  <c r="S46" i="6"/>
  <c r="M46" i="6"/>
  <c r="N46" i="6" s="1"/>
  <c r="T46" i="6" s="1"/>
  <c r="M261" i="6"/>
  <c r="S261" i="6"/>
  <c r="J161" i="6"/>
  <c r="K161" i="6"/>
  <c r="H116" i="6"/>
  <c r="K174" i="6"/>
  <c r="J174" i="6"/>
  <c r="S379" i="6"/>
  <c r="M379" i="6"/>
  <c r="M408" i="6"/>
  <c r="N408" i="6" s="1"/>
  <c r="T408" i="6" s="1"/>
  <c r="S408" i="6"/>
  <c r="S82" i="6"/>
  <c r="M82" i="6"/>
  <c r="S90" i="6"/>
  <c r="M90" i="6"/>
  <c r="M4" i="6"/>
  <c r="S4" i="6"/>
  <c r="F258" i="6"/>
  <c r="H258" i="6" s="1"/>
  <c r="U9" i="6"/>
  <c r="J79" i="6"/>
  <c r="K79" i="6"/>
  <c r="H79" i="6"/>
  <c r="M165" i="6"/>
  <c r="S165" i="6"/>
  <c r="S363" i="6"/>
  <c r="M363" i="6"/>
  <c r="N363" i="6" s="1"/>
  <c r="T363" i="6" s="1"/>
  <c r="M193" i="6"/>
  <c r="S193" i="6"/>
  <c r="I311" i="6"/>
  <c r="I447" i="6"/>
  <c r="U447" i="6"/>
  <c r="S326" i="6"/>
  <c r="M326" i="6"/>
  <c r="H51" i="6"/>
  <c r="K229" i="6"/>
  <c r="J229" i="6"/>
  <c r="U256" i="6"/>
  <c r="H161" i="6"/>
  <c r="S337" i="6"/>
  <c r="S435" i="6"/>
  <c r="M435" i="6"/>
  <c r="N435" i="6" s="1"/>
  <c r="F307" i="6"/>
  <c r="I264" i="6"/>
  <c r="S242" i="6"/>
  <c r="M242" i="6"/>
  <c r="I233" i="6"/>
  <c r="U171" i="6"/>
  <c r="J411" i="6"/>
  <c r="K411" i="6"/>
  <c r="U228" i="6"/>
  <c r="J173" i="6"/>
  <c r="K173" i="6"/>
  <c r="G173" i="6"/>
  <c r="L173" i="6" s="1"/>
  <c r="I229" i="6"/>
  <c r="G262" i="6"/>
  <c r="L262" i="6" s="1"/>
  <c r="H254" i="6"/>
  <c r="G392" i="6"/>
  <c r="L392" i="6" s="1"/>
  <c r="H219" i="6"/>
  <c r="U306" i="6"/>
  <c r="H415" i="6"/>
  <c r="J407" i="6"/>
  <c r="K407" i="6"/>
  <c r="G407" i="6"/>
  <c r="L407" i="6" s="1"/>
  <c r="K39" i="6"/>
  <c r="J39" i="6"/>
  <c r="G39" i="6"/>
  <c r="L39" i="6" s="1"/>
  <c r="U39" i="6"/>
  <c r="H39" i="6"/>
  <c r="M92" i="6"/>
  <c r="N92" i="6" s="1"/>
  <c r="T92" i="6" s="1"/>
  <c r="S92" i="6"/>
  <c r="J409" i="6"/>
  <c r="K409" i="6"/>
  <c r="I39" i="6"/>
  <c r="I30" i="6"/>
  <c r="M179" i="6"/>
  <c r="S179" i="6"/>
  <c r="G59" i="6"/>
  <c r="L59" i="6" s="1"/>
  <c r="S469" i="6"/>
  <c r="M469" i="6"/>
  <c r="S474" i="6"/>
  <c r="M474" i="6"/>
  <c r="N474" i="6" s="1"/>
  <c r="T474" i="6" s="1"/>
  <c r="F96" i="6"/>
  <c r="H96" i="6" s="1"/>
  <c r="M202" i="6"/>
  <c r="S202" i="6"/>
  <c r="N202" i="6"/>
  <c r="T202" i="6" s="1"/>
  <c r="H228" i="6"/>
  <c r="H173" i="6"/>
  <c r="S66" i="6"/>
  <c r="M66" i="6"/>
  <c r="N66" i="6" s="1"/>
  <c r="T66" i="6" s="1"/>
  <c r="S99" i="6"/>
  <c r="M99" i="6"/>
  <c r="N99" i="6" s="1"/>
  <c r="T99" i="6" s="1"/>
  <c r="S144" i="6"/>
  <c r="M144" i="6"/>
  <c r="N144" i="6" s="1"/>
  <c r="T144" i="6" s="1"/>
  <c r="G415" i="6"/>
  <c r="L415" i="6" s="1"/>
  <c r="F234" i="6"/>
  <c r="J13" i="6"/>
  <c r="K13" i="6"/>
  <c r="F201" i="6"/>
  <c r="G201" i="6" s="1"/>
  <c r="L201" i="6" s="1"/>
  <c r="U245" i="6"/>
  <c r="M206" i="6"/>
  <c r="N206" i="6" s="1"/>
  <c r="T206" i="6" s="1"/>
  <c r="S206" i="6"/>
  <c r="K241" i="6"/>
  <c r="J241" i="6"/>
  <c r="M225" i="6"/>
  <c r="N225" i="6" s="1"/>
  <c r="T225" i="6" s="1"/>
  <c r="S225" i="6"/>
  <c r="S155" i="6"/>
  <c r="M155" i="6"/>
  <c r="N155" i="6" s="1"/>
  <c r="T155" i="6" s="1"/>
  <c r="I13" i="6"/>
  <c r="U13" i="6"/>
  <c r="G13" i="6"/>
  <c r="L13" i="6" s="1"/>
  <c r="S17" i="6"/>
  <c r="M17" i="6"/>
  <c r="H245" i="6"/>
  <c r="J435" i="6"/>
  <c r="K435" i="6"/>
  <c r="U435" i="6"/>
  <c r="M5" i="6"/>
  <c r="S5" i="6"/>
  <c r="U211" i="6"/>
  <c r="K389" i="6"/>
  <c r="J389" i="6"/>
  <c r="H389" i="6"/>
  <c r="M240" i="6"/>
  <c r="N240" i="6" s="1"/>
  <c r="T240" i="6" s="1"/>
  <c r="S240" i="6"/>
  <c r="F149" i="6"/>
  <c r="U149" i="6" s="1"/>
  <c r="I116" i="6"/>
  <c r="U307" i="6"/>
  <c r="J144" i="6"/>
  <c r="K144" i="6"/>
  <c r="U451" i="6"/>
  <c r="S390" i="6"/>
  <c r="M390" i="6"/>
  <c r="N390" i="6" s="1"/>
  <c r="T390" i="6" s="1"/>
  <c r="J242" i="6"/>
  <c r="K242" i="6"/>
  <c r="M175" i="6"/>
  <c r="S175" i="6"/>
  <c r="N175" i="6"/>
  <c r="T175" i="6" s="1"/>
  <c r="I161" i="6"/>
  <c r="U161" i="6"/>
  <c r="G161" i="6"/>
  <c r="L161" i="6" s="1"/>
  <c r="S227" i="6"/>
  <c r="M227" i="6"/>
  <c r="G447" i="6"/>
  <c r="L447" i="6" s="1"/>
  <c r="J303" i="6"/>
  <c r="K303" i="6"/>
  <c r="M183" i="6"/>
  <c r="S183" i="6"/>
  <c r="S375" i="6"/>
  <c r="M375" i="6"/>
  <c r="H283" i="6"/>
  <c r="U415" i="6"/>
  <c r="F384" i="6"/>
  <c r="H203" i="6"/>
  <c r="G256" i="6"/>
  <c r="L256" i="6" s="1"/>
  <c r="K212" i="6"/>
  <c r="J212" i="6"/>
  <c r="G212" i="6"/>
  <c r="L212" i="6" s="1"/>
  <c r="J248" i="6"/>
  <c r="K248" i="6"/>
  <c r="S386" i="6"/>
  <c r="M386" i="6"/>
  <c r="M102" i="6"/>
  <c r="N102" i="6" s="1"/>
  <c r="T102" i="6" s="1"/>
  <c r="S102" i="6"/>
  <c r="I211" i="6"/>
  <c r="H307" i="6"/>
  <c r="G306" i="6"/>
  <c r="L306" i="6" s="1"/>
  <c r="H435" i="6"/>
  <c r="I242" i="6"/>
  <c r="U242" i="6"/>
  <c r="F215" i="6"/>
  <c r="I215" i="6" s="1"/>
  <c r="G167" i="6"/>
  <c r="L167" i="6" s="1"/>
  <c r="U79" i="6"/>
  <c r="G228" i="6"/>
  <c r="L228" i="6" s="1"/>
  <c r="M313" i="6"/>
  <c r="N313" i="6" s="1"/>
  <c r="T313" i="6" s="1"/>
  <c r="S313" i="6"/>
  <c r="H95" i="6"/>
  <c r="I420" i="6"/>
  <c r="I283" i="6"/>
  <c r="I173" i="6"/>
  <c r="G466" i="6"/>
  <c r="L466" i="6" s="1"/>
  <c r="U3" i="6"/>
  <c r="M217" i="6"/>
  <c r="S217" i="6"/>
  <c r="N217" i="6"/>
  <c r="T217" i="6" s="1"/>
  <c r="F18" i="6"/>
  <c r="I18" i="6" s="1"/>
  <c r="H262" i="6"/>
  <c r="J183" i="6"/>
  <c r="K183" i="6"/>
  <c r="U183" i="6"/>
  <c r="G43" i="6"/>
  <c r="L43" i="6" s="1"/>
  <c r="J17" i="6"/>
  <c r="K17" i="6"/>
  <c r="H17" i="6"/>
  <c r="F23" i="6"/>
  <c r="I189" i="6"/>
  <c r="U19" i="6"/>
  <c r="J11" i="6"/>
  <c r="K11" i="6"/>
  <c r="G11" i="6"/>
  <c r="L11" i="6" s="1"/>
  <c r="S94" i="6"/>
  <c r="M94" i="6"/>
  <c r="I306" i="6"/>
  <c r="S310" i="6"/>
  <c r="M310" i="6"/>
  <c r="U241" i="6"/>
  <c r="U87" i="6"/>
  <c r="S279" i="6"/>
  <c r="M279" i="6"/>
  <c r="U421" i="6"/>
  <c r="S50" i="6"/>
  <c r="M50" i="6"/>
  <c r="N50" i="6" s="1"/>
  <c r="T50" i="6" s="1"/>
  <c r="S160" i="6"/>
  <c r="M160" i="6"/>
  <c r="N160" i="6" s="1"/>
  <c r="T160" i="6" s="1"/>
  <c r="S338" i="6"/>
  <c r="M338" i="6"/>
  <c r="U407" i="6"/>
  <c r="U384" i="6"/>
  <c r="S91" i="6"/>
  <c r="M91" i="6"/>
  <c r="N91" i="6" s="1"/>
  <c r="T91" i="6" s="1"/>
  <c r="S42" i="6"/>
  <c r="M42" i="6"/>
  <c r="S55" i="6"/>
  <c r="M55" i="6"/>
  <c r="G157" i="6"/>
  <c r="L157" i="6" s="1"/>
  <c r="I59" i="6"/>
  <c r="S132" i="6"/>
  <c r="M132" i="6"/>
  <c r="N132" i="6" s="1"/>
  <c r="T132" i="6" s="1"/>
  <c r="U229" i="6"/>
  <c r="K249" i="6"/>
  <c r="J249" i="6"/>
  <c r="I43" i="6"/>
  <c r="J197" i="6"/>
  <c r="K197" i="6"/>
  <c r="G409" i="6"/>
  <c r="L409" i="6" s="1"/>
  <c r="S107" i="6"/>
  <c r="M107" i="6"/>
  <c r="G203" i="6"/>
  <c r="L203" i="6" s="1"/>
  <c r="G197" i="6"/>
  <c r="L197" i="6" s="1"/>
  <c r="H192" i="6"/>
  <c r="I451" i="6"/>
  <c r="M178" i="6"/>
  <c r="N178" i="6" s="1"/>
  <c r="T178" i="6" s="1"/>
  <c r="S178" i="6"/>
  <c r="H229" i="6"/>
  <c r="S152" i="6"/>
  <c r="M152" i="6"/>
  <c r="U51" i="6"/>
  <c r="G95" i="6"/>
  <c r="L95" i="6" s="1"/>
  <c r="H174" i="6"/>
  <c r="H32" i="6"/>
  <c r="U409" i="6"/>
  <c r="K156" i="6"/>
  <c r="J156" i="6"/>
  <c r="U192" i="6"/>
  <c r="U219" i="6"/>
  <c r="M467" i="6"/>
  <c r="N467" i="6" s="1"/>
  <c r="T467" i="6" s="1"/>
  <c r="S467" i="6"/>
  <c r="G335" i="6"/>
  <c r="L335" i="6" s="1"/>
  <c r="M44" i="6"/>
  <c r="I245" i="6"/>
  <c r="G420" i="6"/>
  <c r="L420" i="6" s="1"/>
  <c r="M393" i="6"/>
  <c r="S393" i="6"/>
  <c r="I415" i="6"/>
  <c r="I192" i="6"/>
  <c r="S346" i="6"/>
  <c r="M346" i="6"/>
  <c r="N346" i="6" s="1"/>
  <c r="T346" i="6" s="1"/>
  <c r="H9" i="6"/>
  <c r="I21" i="6"/>
  <c r="H19" i="6"/>
  <c r="H451" i="6"/>
  <c r="H427" i="6"/>
  <c r="J44" i="6"/>
  <c r="K44" i="6"/>
  <c r="S367" i="6"/>
  <c r="M367" i="6"/>
  <c r="H43" i="6"/>
  <c r="H250" i="6"/>
  <c r="G234" i="6"/>
  <c r="L234" i="6" s="1"/>
  <c r="S103" i="6"/>
  <c r="M103" i="6"/>
  <c r="K391" i="6"/>
  <c r="J391" i="6"/>
  <c r="K290" i="6"/>
  <c r="J290" i="6"/>
  <c r="H290" i="6"/>
  <c r="U290" i="6"/>
  <c r="G290" i="6"/>
  <c r="L290" i="6" s="1"/>
  <c r="F205" i="6"/>
  <c r="H205" i="6" s="1"/>
  <c r="S108" i="6"/>
  <c r="M108" i="6"/>
  <c r="N108" i="6" s="1"/>
  <c r="T108" i="6" s="1"/>
  <c r="J423" i="6"/>
  <c r="K423" i="6"/>
  <c r="U423" i="6"/>
  <c r="M397" i="6"/>
  <c r="N397" i="6" s="1"/>
  <c r="T397" i="6" s="1"/>
  <c r="S397" i="6"/>
  <c r="H44" i="6"/>
  <c r="G391" i="6"/>
  <c r="L391" i="6" s="1"/>
  <c r="M57" i="6"/>
  <c r="S57" i="6"/>
  <c r="J459" i="6"/>
  <c r="K459" i="6"/>
  <c r="S395" i="6"/>
  <c r="M395" i="6"/>
  <c r="N395" i="6" s="1"/>
  <c r="T395" i="6" s="1"/>
  <c r="I421" i="6"/>
  <c r="U246" i="6"/>
  <c r="F455" i="6"/>
  <c r="H455" i="6" s="1"/>
  <c r="S287" i="6"/>
  <c r="M287" i="6"/>
  <c r="M424" i="6"/>
  <c r="N424" i="6" s="1"/>
  <c r="T424" i="6" s="1"/>
  <c r="S424" i="6"/>
  <c r="M25" i="6"/>
  <c r="N25" i="6" s="1"/>
  <c r="T25" i="6" s="1"/>
  <c r="S25" i="6"/>
  <c r="H211" i="6"/>
  <c r="F63" i="6"/>
  <c r="I63" i="6" s="1"/>
  <c r="M482" i="6"/>
  <c r="N482" i="6" s="1"/>
  <c r="T482" i="6" s="1"/>
  <c r="S482" i="6"/>
  <c r="M73" i="6"/>
  <c r="S73" i="6"/>
  <c r="J221" i="6"/>
  <c r="K221" i="6"/>
  <c r="K237" i="6"/>
  <c r="J237" i="6"/>
  <c r="G237" i="6"/>
  <c r="L237" i="6" s="1"/>
  <c r="H237" i="6"/>
  <c r="J157" i="6"/>
  <c r="K157" i="6"/>
  <c r="J343" i="6"/>
  <c r="K343" i="6"/>
  <c r="G343" i="6"/>
  <c r="L343" i="6" s="1"/>
  <c r="U343" i="6"/>
  <c r="F431" i="6"/>
  <c r="H431" i="6" s="1"/>
  <c r="M106" i="6"/>
  <c r="S106" i="6"/>
  <c r="I392" i="6"/>
  <c r="U392" i="6"/>
  <c r="K322" i="6"/>
  <c r="J322" i="6"/>
  <c r="H322" i="6"/>
  <c r="U262" i="6"/>
  <c r="H246" i="6"/>
  <c r="F120" i="6"/>
  <c r="I120" i="6" s="1"/>
  <c r="M20" i="6"/>
  <c r="N20" i="6" s="1"/>
  <c r="T20" i="6" s="1"/>
  <c r="S20" i="6"/>
  <c r="J371" i="6"/>
  <c r="K371" i="6"/>
  <c r="U371" i="6"/>
  <c r="G371" i="6"/>
  <c r="L371" i="6" s="1"/>
  <c r="I237" i="6"/>
  <c r="J167" i="6"/>
  <c r="K167" i="6"/>
  <c r="H264" i="6"/>
  <c r="I219" i="6"/>
  <c r="G219" i="6"/>
  <c r="L219" i="6" s="1"/>
  <c r="G32" i="6"/>
  <c r="L32" i="6" s="1"/>
  <c r="J463" i="6"/>
  <c r="K463" i="6"/>
  <c r="M41" i="6"/>
  <c r="N41" i="6" s="1"/>
  <c r="T41" i="6" s="1"/>
  <c r="S41" i="6"/>
  <c r="G241" i="6"/>
  <c r="L241" i="6" s="1"/>
  <c r="I171" i="6"/>
  <c r="J379" i="6"/>
  <c r="K379" i="6"/>
  <c r="U379" i="6"/>
  <c r="G311" i="6"/>
  <c r="L311" i="6" s="1"/>
  <c r="S275" i="6"/>
  <c r="M275" i="6"/>
  <c r="H447" i="6"/>
  <c r="I32" i="6"/>
  <c r="U156" i="6"/>
  <c r="I256" i="6"/>
  <c r="M187" i="6"/>
  <c r="S187" i="6"/>
  <c r="N187" i="6" s="1"/>
  <c r="T187" i="6" s="1"/>
  <c r="G264" i="6"/>
  <c r="L264" i="6" s="1"/>
  <c r="H242" i="6"/>
  <c r="G79" i="6"/>
  <c r="L79" i="6" s="1"/>
  <c r="H221" i="6"/>
  <c r="I228" i="6"/>
  <c r="H40" i="6"/>
  <c r="I463" i="6"/>
  <c r="H420" i="6"/>
  <c r="U420" i="6"/>
  <c r="G192" i="6"/>
  <c r="L192" i="6" s="1"/>
  <c r="J351" i="6"/>
  <c r="K351" i="6"/>
  <c r="I459" i="6"/>
  <c r="H171" i="6"/>
  <c r="M433" i="6"/>
  <c r="S433" i="6"/>
  <c r="N433" i="6"/>
  <c r="T433" i="6" s="1"/>
  <c r="G19" i="6"/>
  <c r="L19" i="6" s="1"/>
  <c r="I254" i="6"/>
  <c r="U254" i="6"/>
  <c r="G207" i="6"/>
  <c r="L207" i="6" s="1"/>
  <c r="M329" i="6"/>
  <c r="N329" i="6" s="1"/>
  <c r="T329" i="6" s="1"/>
  <c r="S329" i="6"/>
  <c r="G451" i="6"/>
  <c r="L451" i="6" s="1"/>
  <c r="U43" i="6"/>
  <c r="H177" i="6"/>
  <c r="H409" i="6"/>
  <c r="J179" i="6"/>
  <c r="K179" i="6"/>
  <c r="M118" i="6"/>
  <c r="N118" i="6" s="1"/>
  <c r="T118" i="6" s="1"/>
  <c r="S118" i="6"/>
  <c r="M288" i="6"/>
  <c r="N288" i="6" s="1"/>
  <c r="T288" i="6" s="1"/>
  <c r="S288" i="6"/>
  <c r="J232" i="6"/>
  <c r="K232" i="6"/>
  <c r="G189" i="6"/>
  <c r="L189" i="6" s="1"/>
  <c r="M47" i="6"/>
  <c r="N47" i="6" s="1"/>
  <c r="T47" i="6" s="1"/>
  <c r="S47" i="6"/>
  <c r="I174" i="6"/>
  <c r="G411" i="6"/>
  <c r="L411" i="6" s="1"/>
  <c r="I19" i="6"/>
  <c r="I250" i="6"/>
  <c r="I241" i="6"/>
  <c r="I156" i="6"/>
  <c r="G87" i="6"/>
  <c r="L87" i="6" s="1"/>
  <c r="U63" i="6"/>
  <c r="S251" i="6"/>
  <c r="M251" i="6"/>
  <c r="N251" i="6" s="1"/>
  <c r="T251" i="6" s="1"/>
  <c r="G3" i="6"/>
  <c r="L3" i="6" s="1"/>
  <c r="G351" i="6"/>
  <c r="L351" i="6" s="1"/>
  <c r="M199" i="6"/>
  <c r="S199" i="6"/>
  <c r="S86" i="6"/>
  <c r="N86" i="6"/>
  <c r="T86" i="6" s="1"/>
  <c r="M86" i="6"/>
  <c r="J266" i="6"/>
  <c r="K266" i="6"/>
  <c r="G423" i="6"/>
  <c r="L423" i="6" s="1"/>
  <c r="I407" i="6"/>
  <c r="U411" i="6"/>
  <c r="J153" i="6"/>
  <c r="K153" i="6"/>
  <c r="U153" i="6"/>
  <c r="I9" i="6"/>
  <c r="G209" i="6"/>
  <c r="L209" i="6" s="1"/>
  <c r="S327" i="6"/>
  <c r="M327" i="6"/>
  <c r="N327" i="6" s="1"/>
  <c r="T327" i="6" s="1"/>
  <c r="S339" i="6"/>
  <c r="M339" i="6"/>
  <c r="F195" i="6"/>
  <c r="I195" i="6" s="1"/>
  <c r="G266" i="6"/>
  <c r="L266" i="6" s="1"/>
  <c r="I209" i="6"/>
  <c r="U174" i="6"/>
  <c r="M436" i="6"/>
  <c r="S436" i="6"/>
  <c r="N436" i="6"/>
  <c r="T436" i="6" s="1"/>
  <c r="U177" i="6"/>
  <c r="F67" i="6"/>
  <c r="I67" i="6" s="1"/>
  <c r="H29" i="6"/>
  <c r="U203" i="6"/>
  <c r="G248" i="6"/>
  <c r="L248" i="6" s="1"/>
  <c r="U303" i="6"/>
  <c r="H351" i="6"/>
  <c r="I177" i="6"/>
  <c r="G221" i="6"/>
  <c r="L221" i="6" s="1"/>
  <c r="U17" i="6"/>
  <c r="G389" i="6"/>
  <c r="L389" i="6" s="1"/>
  <c r="H266" i="6"/>
  <c r="H241" i="6"/>
  <c r="G51" i="6"/>
  <c r="L51" i="6" s="1"/>
  <c r="M170" i="6"/>
  <c r="N170" i="6" s="1"/>
  <c r="T170" i="6" s="1"/>
  <c r="S170" i="6"/>
  <c r="U40" i="6"/>
  <c r="U167" i="6"/>
  <c r="G307" i="6"/>
  <c r="L307" i="6" s="1"/>
  <c r="H21" i="6"/>
  <c r="F185" i="6"/>
  <c r="U189" i="6"/>
  <c r="U207" i="6"/>
  <c r="G211" i="6"/>
  <c r="L211" i="6" s="1"/>
  <c r="G249" i="6"/>
  <c r="L249" i="6" s="1"/>
  <c r="K364" i="3"/>
  <c r="M364" i="3"/>
  <c r="N364" i="3" s="1"/>
  <c r="K159" i="3"/>
  <c r="M159" i="3"/>
  <c r="J408" i="3"/>
  <c r="G408" i="3"/>
  <c r="L408" i="3" s="1"/>
  <c r="M382" i="3"/>
  <c r="N382" i="3" s="1"/>
  <c r="K382" i="3"/>
  <c r="J49" i="3"/>
  <c r="H49" i="3"/>
  <c r="U49" i="3"/>
  <c r="P49" i="3" s="1"/>
  <c r="M311" i="3"/>
  <c r="K311" i="3"/>
  <c r="N311" i="3"/>
  <c r="N159" i="3"/>
  <c r="K274" i="3"/>
  <c r="M274" i="3"/>
  <c r="N274" i="3" s="1"/>
  <c r="T274" i="3" s="1"/>
  <c r="F400" i="3"/>
  <c r="J400" i="3" s="1"/>
  <c r="J362" i="3"/>
  <c r="J211" i="3"/>
  <c r="U211" i="3"/>
  <c r="P211" i="3" s="1"/>
  <c r="G211" i="3"/>
  <c r="L211" i="3" s="1"/>
  <c r="G352" i="3"/>
  <c r="L352" i="3" s="1"/>
  <c r="I159" i="3"/>
  <c r="M319" i="3"/>
  <c r="K319" i="3"/>
  <c r="T319" i="3" s="1"/>
  <c r="J239" i="3"/>
  <c r="H239" i="3"/>
  <c r="U239" i="3"/>
  <c r="P239" i="3" s="1"/>
  <c r="K322" i="3"/>
  <c r="M322" i="3"/>
  <c r="K349" i="3"/>
  <c r="M349" i="3"/>
  <c r="H352" i="3"/>
  <c r="K197" i="3"/>
  <c r="M197" i="3"/>
  <c r="K266" i="3"/>
  <c r="T266" i="3" s="1"/>
  <c r="M266" i="3"/>
  <c r="N266" i="3"/>
  <c r="G40" i="3"/>
  <c r="L40" i="3" s="1"/>
  <c r="U428" i="3"/>
  <c r="P428" i="3" s="1"/>
  <c r="K9" i="3"/>
  <c r="T9" i="3" s="1"/>
  <c r="M9" i="3"/>
  <c r="K389" i="3"/>
  <c r="M389" i="3"/>
  <c r="N389" i="3" s="1"/>
  <c r="J228" i="3"/>
  <c r="H228" i="3"/>
  <c r="U228" i="3"/>
  <c r="P228" i="3" s="1"/>
  <c r="K58" i="3"/>
  <c r="M58" i="3"/>
  <c r="J501" i="3"/>
  <c r="G501" i="3"/>
  <c r="L501" i="3" s="1"/>
  <c r="H496" i="3"/>
  <c r="M395" i="3"/>
  <c r="K395" i="3"/>
  <c r="M242" i="3"/>
  <c r="N242" i="3" s="1"/>
  <c r="T242" i="3" s="1"/>
  <c r="K242" i="3"/>
  <c r="G494" i="3"/>
  <c r="L494" i="3" s="1"/>
  <c r="F392" i="3"/>
  <c r="J392" i="3" s="1"/>
  <c r="K115" i="3"/>
  <c r="T115" i="3" s="1"/>
  <c r="M115" i="3"/>
  <c r="N115" i="3" s="1"/>
  <c r="M52" i="3"/>
  <c r="N52" i="3" s="1"/>
  <c r="K52" i="3"/>
  <c r="T52" i="3" s="1"/>
  <c r="K98" i="3"/>
  <c r="K119" i="3"/>
  <c r="M119" i="3"/>
  <c r="J44" i="3"/>
  <c r="U44" i="3"/>
  <c r="P44" i="3" s="1"/>
  <c r="K437" i="3"/>
  <c r="T437" i="3" s="1"/>
  <c r="M437" i="3"/>
  <c r="N437" i="3"/>
  <c r="J444" i="3"/>
  <c r="G444" i="3"/>
  <c r="L444" i="3" s="1"/>
  <c r="I429" i="3"/>
  <c r="K255" i="3"/>
  <c r="T255" i="3" s="1"/>
  <c r="M255" i="3"/>
  <c r="J461" i="3"/>
  <c r="U461" i="3"/>
  <c r="P461" i="3" s="1"/>
  <c r="I18" i="3"/>
  <c r="J46" i="3"/>
  <c r="G46" i="3"/>
  <c r="L46" i="3" s="1"/>
  <c r="H23" i="3"/>
  <c r="G419" i="3"/>
  <c r="L419" i="3" s="1"/>
  <c r="I111" i="3"/>
  <c r="K377" i="3"/>
  <c r="T377" i="3" s="1"/>
  <c r="M377" i="3"/>
  <c r="I352" i="3"/>
  <c r="H59" i="3"/>
  <c r="K298" i="3"/>
  <c r="M298" i="3"/>
  <c r="N298" i="3" s="1"/>
  <c r="T298" i="3" s="1"/>
  <c r="F370" i="3"/>
  <c r="H370" i="3" s="1"/>
  <c r="G26" i="3"/>
  <c r="L26" i="3" s="1"/>
  <c r="K131" i="3"/>
  <c r="T131" i="3" s="1"/>
  <c r="B132" i="4" s="1"/>
  <c r="M131" i="3"/>
  <c r="N131" i="3" s="1"/>
  <c r="J356" i="3"/>
  <c r="G356" i="3"/>
  <c r="L356" i="3" s="1"/>
  <c r="U356" i="3"/>
  <c r="P356" i="3" s="1"/>
  <c r="K315" i="3"/>
  <c r="T315" i="3" s="1"/>
  <c r="M315" i="3"/>
  <c r="N315" i="3" s="1"/>
  <c r="I480" i="3"/>
  <c r="G480" i="3"/>
  <c r="L480" i="3" s="1"/>
  <c r="U480" i="3"/>
  <c r="P480" i="3" s="1"/>
  <c r="H378" i="3"/>
  <c r="G77" i="3"/>
  <c r="L77" i="3" s="1"/>
  <c r="M343" i="3"/>
  <c r="K343" i="3"/>
  <c r="N343" i="3"/>
  <c r="T343" i="3" s="1"/>
  <c r="M225" i="3"/>
  <c r="N225" i="3" s="1"/>
  <c r="K225" i="3"/>
  <c r="T225" i="3" s="1"/>
  <c r="K38" i="3"/>
  <c r="M38" i="3"/>
  <c r="N38" i="3" s="1"/>
  <c r="T38" i="3" s="1"/>
  <c r="I72" i="3"/>
  <c r="J405" i="3"/>
  <c r="U405" i="3"/>
  <c r="P405" i="3" s="1"/>
  <c r="G422" i="3"/>
  <c r="L422" i="3" s="1"/>
  <c r="K275" i="3"/>
  <c r="M275" i="3"/>
  <c r="N275" i="3" s="1"/>
  <c r="T275" i="3" s="1"/>
  <c r="K353" i="3"/>
  <c r="M353" i="3"/>
  <c r="N353" i="3" s="1"/>
  <c r="I239" i="3"/>
  <c r="M261" i="3"/>
  <c r="N261" i="3" s="1"/>
  <c r="T261" i="3" s="1"/>
  <c r="K261" i="3"/>
  <c r="U77" i="3"/>
  <c r="P77" i="3" s="1"/>
  <c r="I16" i="3"/>
  <c r="I344" i="3"/>
  <c r="T344" i="3" s="1"/>
  <c r="I347" i="3"/>
  <c r="I388" i="3"/>
  <c r="G27" i="3"/>
  <c r="L27" i="3" s="1"/>
  <c r="G203" i="3"/>
  <c r="L203" i="3" s="1"/>
  <c r="M142" i="3"/>
  <c r="N142" i="3" s="1"/>
  <c r="K142" i="3"/>
  <c r="T142" i="3" s="1"/>
  <c r="M241" i="3"/>
  <c r="N241" i="3" s="1"/>
  <c r="K241" i="3"/>
  <c r="M86" i="3"/>
  <c r="N86" i="3" s="1"/>
  <c r="K86" i="3"/>
  <c r="I26" i="3"/>
  <c r="U362" i="3"/>
  <c r="P362" i="3" s="1"/>
  <c r="M183" i="3"/>
  <c r="N183" i="3" s="1"/>
  <c r="K183" i="3"/>
  <c r="K173" i="3"/>
  <c r="T173" i="3" s="1"/>
  <c r="M173" i="3"/>
  <c r="N173" i="3" s="1"/>
  <c r="H111" i="3"/>
  <c r="H461" i="3"/>
  <c r="U413" i="3"/>
  <c r="P413" i="3" s="1"/>
  <c r="J98" i="3"/>
  <c r="J220" i="3"/>
  <c r="G220" i="3"/>
  <c r="L220" i="3" s="1"/>
  <c r="G92" i="3"/>
  <c r="L92" i="3" s="1"/>
  <c r="I420" i="3"/>
  <c r="G420" i="3"/>
  <c r="L420" i="3" s="1"/>
  <c r="I461" i="3"/>
  <c r="U144" i="3"/>
  <c r="P144" i="3" s="1"/>
  <c r="I220" i="3"/>
  <c r="N377" i="3"/>
  <c r="H311" i="3"/>
  <c r="I69" i="3"/>
  <c r="G59" i="3"/>
  <c r="L59" i="3" s="1"/>
  <c r="U26" i="3"/>
  <c r="P26" i="3" s="1"/>
  <c r="N443" i="3"/>
  <c r="G247" i="3"/>
  <c r="L247" i="3" s="1"/>
  <c r="K485" i="3"/>
  <c r="T485" i="3" s="1"/>
  <c r="M485" i="3"/>
  <c r="M20" i="3"/>
  <c r="K20" i="3"/>
  <c r="T20" i="3" s="1"/>
  <c r="G472" i="3"/>
  <c r="L472" i="3" s="1"/>
  <c r="H211" i="3"/>
  <c r="G270" i="3"/>
  <c r="L270" i="3" s="1"/>
  <c r="K424" i="3"/>
  <c r="T424" i="3" s="1"/>
  <c r="M424" i="3"/>
  <c r="N319" i="3"/>
  <c r="H273" i="3"/>
  <c r="K456" i="3"/>
  <c r="T456" i="3" s="1"/>
  <c r="B457" i="4" s="1"/>
  <c r="M456" i="3"/>
  <c r="N456" i="3" s="1"/>
  <c r="N94" i="3"/>
  <c r="G239" i="3"/>
  <c r="L239" i="3" s="1"/>
  <c r="M246" i="3"/>
  <c r="K246" i="3"/>
  <c r="T246" i="3" s="1"/>
  <c r="M330" i="3"/>
  <c r="N330" i="3" s="1"/>
  <c r="K330" i="3"/>
  <c r="K50" i="3"/>
  <c r="M50" i="3"/>
  <c r="N50" i="3" s="1"/>
  <c r="J155" i="3"/>
  <c r="G155" i="3"/>
  <c r="L155" i="3" s="1"/>
  <c r="I228" i="3"/>
  <c r="J277" i="3"/>
  <c r="G277" i="3"/>
  <c r="L277" i="3" s="1"/>
  <c r="H277" i="3"/>
  <c r="F80" i="3"/>
  <c r="J80" i="3" s="1"/>
  <c r="M257" i="3"/>
  <c r="K257" i="3"/>
  <c r="T257" i="3" s="1"/>
  <c r="N257" i="3"/>
  <c r="K488" i="3"/>
  <c r="T488" i="3" s="1"/>
  <c r="M488" i="3"/>
  <c r="N488" i="3" s="1"/>
  <c r="H501" i="3"/>
  <c r="I501" i="3"/>
  <c r="K464" i="3"/>
  <c r="T464" i="3" s="1"/>
  <c r="M464" i="3"/>
  <c r="N464" i="3" s="1"/>
  <c r="M384" i="3"/>
  <c r="K384" i="3"/>
  <c r="U23" i="3"/>
  <c r="P23" i="3" s="1"/>
  <c r="K398" i="3"/>
  <c r="T398" i="3" s="1"/>
  <c r="M398" i="3"/>
  <c r="N398" i="3" s="1"/>
  <c r="M217" i="3"/>
  <c r="N217" i="3" s="1"/>
  <c r="K217" i="3"/>
  <c r="K94" i="3"/>
  <c r="M94" i="3"/>
  <c r="J135" i="3"/>
  <c r="G7" i="3"/>
  <c r="L7" i="3" s="1"/>
  <c r="K10" i="3"/>
  <c r="T10" i="3" s="1"/>
  <c r="M10" i="3"/>
  <c r="I44" i="3"/>
  <c r="M346" i="3"/>
  <c r="N346" i="3" s="1"/>
  <c r="K346" i="3"/>
  <c r="U444" i="3"/>
  <c r="P444" i="3" s="1"/>
  <c r="J383" i="3"/>
  <c r="G383" i="3"/>
  <c r="L383" i="3" s="1"/>
  <c r="U383" i="3"/>
  <c r="P383" i="3" s="1"/>
  <c r="K397" i="3"/>
  <c r="M397" i="3"/>
  <c r="N397" i="3" s="1"/>
  <c r="U429" i="3"/>
  <c r="P429" i="3" s="1"/>
  <c r="F256" i="3"/>
  <c r="H169" i="3"/>
  <c r="I40" i="3"/>
  <c r="I23" i="3"/>
  <c r="M387" i="3"/>
  <c r="N387" i="3" s="1"/>
  <c r="K387" i="3"/>
  <c r="F89" i="3"/>
  <c r="I89" i="3" s="1"/>
  <c r="H364" i="3"/>
  <c r="F35" i="3"/>
  <c r="I35" i="3" s="1"/>
  <c r="N58" i="3"/>
  <c r="U395" i="3"/>
  <c r="P395" i="3" s="1"/>
  <c r="I435" i="3"/>
  <c r="I68" i="3"/>
  <c r="M249" i="3"/>
  <c r="N249" i="3" s="1"/>
  <c r="T249" i="3" s="1"/>
  <c r="K249" i="3"/>
  <c r="J317" i="3"/>
  <c r="U317" i="3"/>
  <c r="P317" i="3" s="1"/>
  <c r="G317" i="3"/>
  <c r="L317" i="3" s="1"/>
  <c r="J67" i="3"/>
  <c r="U67" i="3"/>
  <c r="P67" i="3" s="1"/>
  <c r="K436" i="3"/>
  <c r="M436" i="3"/>
  <c r="N436" i="3" s="1"/>
  <c r="T436" i="3" s="1"/>
  <c r="H413" i="3"/>
  <c r="U492" i="3"/>
  <c r="P492" i="3" s="1"/>
  <c r="J231" i="3"/>
  <c r="H147" i="3"/>
  <c r="G39" i="3"/>
  <c r="L39" i="3" s="1"/>
  <c r="H26" i="3"/>
  <c r="I356" i="3"/>
  <c r="I31" i="3"/>
  <c r="G31" i="3"/>
  <c r="L31" i="3" s="1"/>
  <c r="K468" i="3"/>
  <c r="T468" i="3" s="1"/>
  <c r="M468" i="3"/>
  <c r="N468" i="3" s="1"/>
  <c r="U388" i="3"/>
  <c r="P388" i="3" s="1"/>
  <c r="H480" i="3"/>
  <c r="U344" i="3"/>
  <c r="P344" i="3" s="1"/>
  <c r="M338" i="3"/>
  <c r="K338" i="3"/>
  <c r="T338" i="3" s="1"/>
  <c r="I211" i="3"/>
  <c r="K61" i="3"/>
  <c r="T61" i="3" s="1"/>
  <c r="B62" i="4" s="1"/>
  <c r="M61" i="3"/>
  <c r="N61" i="3"/>
  <c r="J193" i="3"/>
  <c r="U193" i="3"/>
  <c r="P193" i="3" s="1"/>
  <c r="G165" i="3"/>
  <c r="L165" i="3" s="1"/>
  <c r="K251" i="3"/>
  <c r="M251" i="3"/>
  <c r="I405" i="3"/>
  <c r="M418" i="3"/>
  <c r="N418" i="3" s="1"/>
  <c r="K418" i="3"/>
  <c r="G68" i="3"/>
  <c r="L68" i="3" s="1"/>
  <c r="U443" i="3"/>
  <c r="P443" i="3" s="1"/>
  <c r="K177" i="3"/>
  <c r="T177" i="3" s="1"/>
  <c r="M177" i="3"/>
  <c r="N177" i="3"/>
  <c r="U203" i="3"/>
  <c r="P203" i="3" s="1"/>
  <c r="K493" i="3"/>
  <c r="T493" i="3" s="1"/>
  <c r="M493" i="3"/>
  <c r="N493" i="3" s="1"/>
  <c r="N9" i="3"/>
  <c r="H18" i="3"/>
  <c r="G378" i="3"/>
  <c r="L378" i="3" s="1"/>
  <c r="K273" i="3"/>
  <c r="M273" i="3"/>
  <c r="I384" i="3"/>
  <c r="U387" i="3"/>
  <c r="P387" i="3" s="1"/>
  <c r="H203" i="3"/>
  <c r="M411" i="3"/>
  <c r="K411" i="3"/>
  <c r="T411" i="3" s="1"/>
  <c r="N411" i="3"/>
  <c r="I219" i="3"/>
  <c r="G219" i="3"/>
  <c r="L219" i="3" s="1"/>
  <c r="G413" i="3"/>
  <c r="L413" i="3" s="1"/>
  <c r="H380" i="3"/>
  <c r="K297" i="3"/>
  <c r="I364" i="3"/>
  <c r="M342" i="3"/>
  <c r="N342" i="3" s="1"/>
  <c r="K342" i="3"/>
  <c r="G135" i="3"/>
  <c r="L135" i="3" s="1"/>
  <c r="U72" i="3"/>
  <c r="P72" i="3" s="1"/>
  <c r="H92" i="3"/>
  <c r="N10" i="3"/>
  <c r="M168" i="3"/>
  <c r="N168" i="3" s="1"/>
  <c r="K168" i="3"/>
  <c r="T168" i="3" s="1"/>
  <c r="I98" i="3"/>
  <c r="H220" i="3"/>
  <c r="U322" i="3"/>
  <c r="P322" i="3" s="1"/>
  <c r="F223" i="3"/>
  <c r="I223" i="3" s="1"/>
  <c r="I413" i="3"/>
  <c r="I185" i="3"/>
  <c r="I346" i="3"/>
  <c r="I59" i="3"/>
  <c r="U251" i="3"/>
  <c r="P251" i="3" s="1"/>
  <c r="U330" i="3"/>
  <c r="P330" i="3" s="1"/>
  <c r="U271" i="3"/>
  <c r="P271" i="3" s="1"/>
  <c r="I271" i="3"/>
  <c r="N20" i="3"/>
  <c r="U420" i="3"/>
  <c r="P420" i="3" s="1"/>
  <c r="N193" i="3"/>
  <c r="N424" i="3"/>
  <c r="H293" i="3"/>
  <c r="U169" i="3"/>
  <c r="P169" i="3" s="1"/>
  <c r="U147" i="3"/>
  <c r="P147" i="3" s="1"/>
  <c r="G231" i="3"/>
  <c r="L231" i="3" s="1"/>
  <c r="H46" i="3"/>
  <c r="U33" i="3"/>
  <c r="P33" i="3" s="1"/>
  <c r="I94" i="3"/>
  <c r="N349" i="3"/>
  <c r="T349" i="3" s="1"/>
  <c r="M327" i="3"/>
  <c r="N327" i="3" s="1"/>
  <c r="K327" i="3"/>
  <c r="T327" i="3" s="1"/>
  <c r="N246" i="3"/>
  <c r="M354" i="3"/>
  <c r="N354" i="3" s="1"/>
  <c r="K354" i="3"/>
  <c r="I408" i="3"/>
  <c r="I147" i="3"/>
  <c r="I419" i="3"/>
  <c r="K190" i="3"/>
  <c r="M190" i="3"/>
  <c r="N190" i="3" s="1"/>
  <c r="K372" i="3"/>
  <c r="T372" i="3" s="1"/>
  <c r="B373" i="4" s="1"/>
  <c r="M372" i="3"/>
  <c r="N197" i="3"/>
  <c r="M293" i="3"/>
  <c r="K293" i="3"/>
  <c r="K103" i="3"/>
  <c r="T103" i="3" s="1"/>
  <c r="M103" i="3"/>
  <c r="N103" i="3" s="1"/>
  <c r="J258" i="3"/>
  <c r="H258" i="3"/>
  <c r="U258" i="3"/>
  <c r="P258" i="3" s="1"/>
  <c r="F445" i="3"/>
  <c r="U445" i="3" s="1"/>
  <c r="P445" i="3" s="1"/>
  <c r="H362" i="3"/>
  <c r="M374" i="3"/>
  <c r="N374" i="3" s="1"/>
  <c r="K374" i="3"/>
  <c r="T374" i="3" s="1"/>
  <c r="J83" i="3"/>
  <c r="U83" i="3"/>
  <c r="P83" i="3" s="1"/>
  <c r="G83" i="3"/>
  <c r="L83" i="3" s="1"/>
  <c r="I155" i="3"/>
  <c r="J440" i="3"/>
  <c r="H440" i="3"/>
  <c r="G440" i="3"/>
  <c r="L440" i="3" s="1"/>
  <c r="J426" i="3"/>
  <c r="U426" i="3"/>
  <c r="P426" i="3" s="1"/>
  <c r="H426" i="3"/>
  <c r="H408" i="3"/>
  <c r="M347" i="3"/>
  <c r="N347" i="3" s="1"/>
  <c r="K347" i="3"/>
  <c r="G228" i="3"/>
  <c r="L228" i="3" s="1"/>
  <c r="J77" i="3"/>
  <c r="H77" i="3"/>
  <c r="J417" i="3"/>
  <c r="U417" i="3"/>
  <c r="P417" i="3" s="1"/>
  <c r="H417" i="3"/>
  <c r="J263" i="3"/>
  <c r="G263" i="3"/>
  <c r="L263" i="3" s="1"/>
  <c r="F201" i="3"/>
  <c r="J201" i="3" s="1"/>
  <c r="K76" i="3"/>
  <c r="M76" i="3"/>
  <c r="N76" i="3" s="1"/>
  <c r="T76" i="3" s="1"/>
  <c r="B77" i="4" s="1"/>
  <c r="K25" i="3"/>
  <c r="M25" i="3"/>
  <c r="N25" i="3" s="1"/>
  <c r="T25" i="3" s="1"/>
  <c r="J272" i="3"/>
  <c r="G272" i="3"/>
  <c r="L272" i="3" s="1"/>
  <c r="U272" i="3"/>
  <c r="P272" i="3" s="1"/>
  <c r="K160" i="3"/>
  <c r="M160" i="3"/>
  <c r="N160" i="3" s="1"/>
  <c r="H400" i="3"/>
  <c r="F265" i="3"/>
  <c r="J265" i="3" s="1"/>
  <c r="K128" i="3"/>
  <c r="T128" i="3" s="1"/>
  <c r="M128" i="3"/>
  <c r="N128" i="3"/>
  <c r="K302" i="3"/>
  <c r="M302" i="3"/>
  <c r="N302" i="3" s="1"/>
  <c r="T302" i="3" s="1"/>
  <c r="B303" i="4" s="1"/>
  <c r="G435" i="3"/>
  <c r="L435" i="3" s="1"/>
  <c r="H219" i="3"/>
  <c r="M99" i="3"/>
  <c r="K99" i="3"/>
  <c r="T99" i="3" s="1"/>
  <c r="I428" i="3"/>
  <c r="G392" i="3"/>
  <c r="L392" i="3" s="1"/>
  <c r="G429" i="3"/>
  <c r="L429" i="3" s="1"/>
  <c r="H256" i="3"/>
  <c r="K101" i="3"/>
  <c r="T101" i="3" s="1"/>
  <c r="M101" i="3"/>
  <c r="N101" i="3" s="1"/>
  <c r="K43" i="3"/>
  <c r="T43" i="3" s="1"/>
  <c r="M43" i="3"/>
  <c r="N43" i="3" s="1"/>
  <c r="U59" i="3"/>
  <c r="P59" i="3" s="1"/>
  <c r="K421" i="3"/>
  <c r="M421" i="3"/>
  <c r="N421" i="3" s="1"/>
  <c r="H33" i="3"/>
  <c r="G23" i="3"/>
  <c r="L23" i="3" s="1"/>
  <c r="N99" i="3"/>
  <c r="K390" i="3"/>
  <c r="M390" i="3"/>
  <c r="H420" i="3"/>
  <c r="I39" i="3"/>
  <c r="N395" i="3"/>
  <c r="U435" i="3"/>
  <c r="P435" i="3" s="1"/>
  <c r="J107" i="3"/>
  <c r="G107" i="3"/>
  <c r="L107" i="3" s="1"/>
  <c r="M366" i="3"/>
  <c r="N366" i="3" s="1"/>
  <c r="K366" i="3"/>
  <c r="T366" i="3" s="1"/>
  <c r="U378" i="3"/>
  <c r="P378" i="3" s="1"/>
  <c r="J50" i="3"/>
  <c r="H50" i="3"/>
  <c r="H39" i="3"/>
  <c r="M14" i="3"/>
  <c r="N14" i="3" s="1"/>
  <c r="K14" i="3"/>
  <c r="G33" i="3"/>
  <c r="L33" i="3" s="1"/>
  <c r="K62" i="3"/>
  <c r="T62" i="3" s="1"/>
  <c r="M62" i="3"/>
  <c r="N62" i="3"/>
  <c r="J382" i="3"/>
  <c r="K360" i="3"/>
  <c r="M360" i="3"/>
  <c r="N360" i="3" s="1"/>
  <c r="T360" i="3" s="1"/>
  <c r="M195" i="3"/>
  <c r="K195" i="3"/>
  <c r="N195" i="3"/>
  <c r="T195" i="3" s="1"/>
  <c r="G67" i="3"/>
  <c r="L67" i="3" s="1"/>
  <c r="G388" i="3"/>
  <c r="L388" i="3" s="1"/>
  <c r="I231" i="3"/>
  <c r="K193" i="3"/>
  <c r="T193" i="3" s="1"/>
  <c r="M193" i="3"/>
  <c r="G169" i="3"/>
  <c r="L169" i="3" s="1"/>
  <c r="I53" i="3"/>
  <c r="I422" i="3"/>
  <c r="H53" i="3"/>
  <c r="H494" i="3"/>
  <c r="N255" i="3"/>
  <c r="I46" i="3"/>
  <c r="I77" i="3"/>
  <c r="I169" i="3"/>
  <c r="H384" i="3"/>
  <c r="I387" i="3"/>
  <c r="U165" i="3"/>
  <c r="P165" i="3" s="1"/>
  <c r="U27" i="3"/>
  <c r="P27" i="3" s="1"/>
  <c r="I27" i="3"/>
  <c r="M48" i="3"/>
  <c r="N48" i="3" s="1"/>
  <c r="K48" i="3"/>
  <c r="H69" i="3"/>
  <c r="K336" i="3"/>
  <c r="M336" i="3"/>
  <c r="N336" i="3" s="1"/>
  <c r="M358" i="3"/>
  <c r="N358" i="3" s="1"/>
  <c r="T358" i="3" s="1"/>
  <c r="K358" i="3"/>
  <c r="K151" i="3"/>
  <c r="T151" i="3" s="1"/>
  <c r="B152" i="4" s="1"/>
  <c r="M151" i="3"/>
  <c r="N151" i="3"/>
  <c r="F416" i="3"/>
  <c r="G416" i="3" s="1"/>
  <c r="L416" i="3" s="1"/>
  <c r="U311" i="3"/>
  <c r="P311" i="3" s="1"/>
  <c r="K341" i="3"/>
  <c r="M341" i="3"/>
  <c r="N341" i="3" s="1"/>
  <c r="T341" i="3" s="1"/>
  <c r="B342" i="4" s="1"/>
  <c r="U263" i="3"/>
  <c r="P263" i="3" s="1"/>
  <c r="G16" i="3"/>
  <c r="L16" i="3" s="1"/>
  <c r="H346" i="3"/>
  <c r="K152" i="3"/>
  <c r="T152" i="3" s="1"/>
  <c r="M152" i="3"/>
  <c r="N152" i="3" s="1"/>
  <c r="K259" i="3"/>
  <c r="T259" i="3" s="1"/>
  <c r="B260" i="4" s="1"/>
  <c r="M259" i="3"/>
  <c r="N259" i="3"/>
  <c r="G380" i="3"/>
  <c r="L380" i="3" s="1"/>
  <c r="J432" i="3"/>
  <c r="G432" i="3"/>
  <c r="L432" i="3" s="1"/>
  <c r="H432" i="3"/>
  <c r="U69" i="3"/>
  <c r="P69" i="3" s="1"/>
  <c r="K139" i="3"/>
  <c r="T139" i="3" s="1"/>
  <c r="B140" i="4" s="1"/>
  <c r="M139" i="3"/>
  <c r="N139" i="3"/>
  <c r="M154" i="3"/>
  <c r="N154" i="3" s="1"/>
  <c r="K154" i="3"/>
  <c r="T154" i="3" s="1"/>
  <c r="H382" i="3"/>
  <c r="N322" i="3"/>
  <c r="T322" i="3" s="1"/>
  <c r="M316" i="3"/>
  <c r="K316" i="3"/>
  <c r="T316" i="3" s="1"/>
  <c r="N316" i="3"/>
  <c r="I92" i="3"/>
  <c r="M209" i="3"/>
  <c r="N209" i="3" s="1"/>
  <c r="K209" i="3"/>
  <c r="T209" i="3" s="1"/>
  <c r="I382" i="3"/>
  <c r="N251" i="3"/>
  <c r="F289" i="3"/>
  <c r="U289" i="3" s="1"/>
  <c r="P289" i="3" s="1"/>
  <c r="M334" i="3"/>
  <c r="N334" i="3" s="1"/>
  <c r="K334" i="3"/>
  <c r="T334" i="3" s="1"/>
  <c r="H36" i="3"/>
  <c r="U380" i="3"/>
  <c r="P380" i="3" s="1"/>
  <c r="U16" i="3"/>
  <c r="P16" i="3" s="1"/>
  <c r="G72" i="3"/>
  <c r="L72" i="3" s="1"/>
  <c r="U408" i="3"/>
  <c r="P408" i="3" s="1"/>
  <c r="H68" i="3"/>
  <c r="G362" i="3"/>
  <c r="L362" i="3" s="1"/>
  <c r="F452" i="3"/>
  <c r="I452" i="3" s="1"/>
  <c r="F430" i="3"/>
  <c r="J430" i="3" s="1"/>
  <c r="U277" i="3"/>
  <c r="P277" i="3" s="1"/>
  <c r="K344" i="3"/>
  <c r="M344" i="3"/>
  <c r="F181" i="3"/>
  <c r="J181" i="3" s="1"/>
  <c r="J159" i="3"/>
  <c r="U159" i="3"/>
  <c r="P159" i="3" s="1"/>
  <c r="M12" i="3"/>
  <c r="N12" i="3" s="1"/>
  <c r="K12" i="3"/>
  <c r="M443" i="3"/>
  <c r="K443" i="3"/>
  <c r="M69" i="3"/>
  <c r="J270" i="3"/>
  <c r="U270" i="3"/>
  <c r="P270" i="3" s="1"/>
  <c r="H270" i="3"/>
  <c r="F301" i="3"/>
  <c r="J301" i="3" s="1"/>
  <c r="K120" i="3"/>
  <c r="T120" i="3" s="1"/>
  <c r="M120" i="3"/>
  <c r="N120" i="3"/>
  <c r="I496" i="3"/>
  <c r="U496" i="3"/>
  <c r="P496" i="3" s="1"/>
  <c r="K244" i="3"/>
  <c r="M244" i="3"/>
  <c r="N244" i="3" s="1"/>
  <c r="T244" i="3" s="1"/>
  <c r="M11" i="3"/>
  <c r="N11" i="3" s="1"/>
  <c r="K11" i="3"/>
  <c r="T11" i="3" s="1"/>
  <c r="K417" i="3"/>
  <c r="M417" i="3"/>
  <c r="N417" i="3" s="1"/>
  <c r="K178" i="3"/>
  <c r="M178" i="3"/>
  <c r="N178" i="3" s="1"/>
  <c r="J40" i="3"/>
  <c r="H40" i="3"/>
  <c r="M279" i="3"/>
  <c r="K279" i="3"/>
  <c r="T279" i="3" s="1"/>
  <c r="N279" i="3"/>
  <c r="K132" i="3"/>
  <c r="T132" i="3" s="1"/>
  <c r="M132" i="3"/>
  <c r="K110" i="3"/>
  <c r="T110" i="3" s="1"/>
  <c r="B111" i="4" s="1"/>
  <c r="M110" i="3"/>
  <c r="N110" i="3" s="1"/>
  <c r="M218" i="3"/>
  <c r="N218" i="3" s="1"/>
  <c r="K218" i="3"/>
  <c r="G496" i="3"/>
  <c r="L496" i="3" s="1"/>
  <c r="I362" i="3"/>
  <c r="M351" i="3"/>
  <c r="N351" i="3" s="1"/>
  <c r="K351" i="3"/>
  <c r="J7" i="3"/>
  <c r="U7" i="3"/>
  <c r="P7" i="3" s="1"/>
  <c r="H7" i="3"/>
  <c r="M44" i="3"/>
  <c r="N44" i="3" s="1"/>
  <c r="K44" i="3"/>
  <c r="K91" i="3"/>
  <c r="M91" i="3"/>
  <c r="N91" i="3" s="1"/>
  <c r="T91" i="3" s="1"/>
  <c r="F166" i="3"/>
  <c r="J166" i="3" s="1"/>
  <c r="M4" i="3"/>
  <c r="N4" i="3" s="1"/>
  <c r="K4" i="3"/>
  <c r="U392" i="3"/>
  <c r="P392" i="3" s="1"/>
  <c r="G111" i="3"/>
  <c r="L111" i="3" s="1"/>
  <c r="K185" i="3"/>
  <c r="M185" i="3"/>
  <c r="N185" i="3" s="1"/>
  <c r="I370" i="3"/>
  <c r="I83" i="3"/>
  <c r="J344" i="3"/>
  <c r="N344" i="3"/>
  <c r="M237" i="3"/>
  <c r="K237" i="3"/>
  <c r="T237" i="3" s="1"/>
  <c r="K361" i="3"/>
  <c r="M361" i="3"/>
  <c r="N361" i="3" s="1"/>
  <c r="T361" i="3" s="1"/>
  <c r="M264" i="3"/>
  <c r="N264" i="3" s="1"/>
  <c r="K264" i="3"/>
  <c r="T264" i="3" s="1"/>
  <c r="H388" i="3"/>
  <c r="M379" i="3"/>
  <c r="K379" i="3"/>
  <c r="N379" i="3"/>
  <c r="T379" i="3" s="1"/>
  <c r="I263" i="3"/>
  <c r="K140" i="3"/>
  <c r="M140" i="3"/>
  <c r="N140" i="3" s="1"/>
  <c r="K318" i="3"/>
  <c r="M318" i="3"/>
  <c r="N318" i="3" s="1"/>
  <c r="N384" i="3"/>
  <c r="M442" i="3"/>
  <c r="N442" i="3" s="1"/>
  <c r="K442" i="3"/>
  <c r="K404" i="3"/>
  <c r="T404" i="3" s="1"/>
  <c r="B405" i="4" s="1"/>
  <c r="M404" i="3"/>
  <c r="N404" i="3" s="1"/>
  <c r="I49" i="3"/>
  <c r="G49" i="3"/>
  <c r="L49" i="3" s="1"/>
  <c r="I494" i="3"/>
  <c r="I378" i="3"/>
  <c r="I165" i="3"/>
  <c r="I390" i="3"/>
  <c r="I203" i="3"/>
  <c r="M176" i="3"/>
  <c r="N176" i="3" s="1"/>
  <c r="K176" i="3"/>
  <c r="G265" i="3"/>
  <c r="L265" i="3" s="1"/>
  <c r="J434" i="3"/>
  <c r="G434" i="3"/>
  <c r="L434" i="3" s="1"/>
  <c r="U80" i="3"/>
  <c r="P80" i="3" s="1"/>
  <c r="I492" i="3"/>
  <c r="G258" i="3"/>
  <c r="L258" i="3" s="1"/>
  <c r="G147" i="3"/>
  <c r="L147" i="3" s="1"/>
  <c r="U390" i="3"/>
  <c r="P390" i="3" s="1"/>
  <c r="M427" i="3"/>
  <c r="N427" i="3" s="1"/>
  <c r="K427" i="3"/>
  <c r="M47" i="3"/>
  <c r="N47" i="3" s="1"/>
  <c r="K47" i="3"/>
  <c r="J453" i="3"/>
  <c r="U453" i="3"/>
  <c r="P453" i="3" s="1"/>
  <c r="G453" i="3"/>
  <c r="L453" i="3" s="1"/>
  <c r="H247" i="3"/>
  <c r="U219" i="3"/>
  <c r="P219" i="3" s="1"/>
  <c r="M314" i="3"/>
  <c r="K340" i="3"/>
  <c r="M340" i="3"/>
  <c r="N340" i="3" s="1"/>
  <c r="T340" i="3" s="1"/>
  <c r="K484" i="3"/>
  <c r="T484" i="3" s="1"/>
  <c r="M484" i="3"/>
  <c r="N484" i="3" s="1"/>
  <c r="I322" i="3"/>
  <c r="F350" i="3"/>
  <c r="I350" i="3" s="1"/>
  <c r="G461" i="3"/>
  <c r="L461" i="3" s="1"/>
  <c r="J144" i="3"/>
  <c r="G144" i="3"/>
  <c r="L144" i="3" s="1"/>
  <c r="U382" i="3"/>
  <c r="P382" i="3" s="1"/>
  <c r="I311" i="3"/>
  <c r="U247" i="3"/>
  <c r="P247" i="3" s="1"/>
  <c r="I251" i="3"/>
  <c r="H155" i="3"/>
  <c r="G426" i="3"/>
  <c r="L426" i="3" s="1"/>
  <c r="N390" i="3"/>
  <c r="M271" i="3"/>
  <c r="N271" i="3" s="1"/>
  <c r="K271" i="3"/>
  <c r="G405" i="3"/>
  <c r="L405" i="3" s="1"/>
  <c r="H395" i="3"/>
  <c r="H419" i="3"/>
  <c r="U111" i="3"/>
  <c r="P111" i="3" s="1"/>
  <c r="U352" i="3"/>
  <c r="P352" i="3" s="1"/>
  <c r="N132" i="3"/>
  <c r="H159" i="3"/>
  <c r="G236" i="3"/>
  <c r="L236" i="3" s="1"/>
  <c r="H383" i="3"/>
  <c r="U201" i="3"/>
  <c r="P201" i="3" s="1"/>
  <c r="H44" i="3"/>
  <c r="F252" i="3"/>
  <c r="J252" i="3" s="1"/>
  <c r="E2" i="6"/>
  <c r="F2" i="6" s="1"/>
  <c r="I2" i="6" s="1"/>
  <c r="H301" i="3" l="1"/>
  <c r="G80" i="3"/>
  <c r="L80" i="3" s="1"/>
  <c r="H63" i="6"/>
  <c r="N106" i="6"/>
  <c r="T106" i="6" s="1"/>
  <c r="N94" i="6"/>
  <c r="T94" i="6" s="1"/>
  <c r="G246" i="6"/>
  <c r="L246" i="6" s="1"/>
  <c r="N179" i="6"/>
  <c r="T179" i="6" s="1"/>
  <c r="N261" i="6"/>
  <c r="T261" i="6" s="1"/>
  <c r="N27" i="6"/>
  <c r="T27" i="6" s="1"/>
  <c r="N468" i="6"/>
  <c r="T468" i="6" s="1"/>
  <c r="N45" i="6"/>
  <c r="T45" i="6" s="1"/>
  <c r="S171" i="6"/>
  <c r="H200" i="6"/>
  <c r="I273" i="6"/>
  <c r="F345" i="6"/>
  <c r="H345" i="6" s="1"/>
  <c r="S387" i="6"/>
  <c r="M387" i="6"/>
  <c r="N387" i="6" s="1"/>
  <c r="T387" i="6" s="1"/>
  <c r="S366" i="6"/>
  <c r="M366" i="6"/>
  <c r="N366" i="6" s="1"/>
  <c r="T366" i="6" s="1"/>
  <c r="J126" i="6"/>
  <c r="K126" i="6"/>
  <c r="M359" i="6"/>
  <c r="N359" i="6" s="1"/>
  <c r="T359" i="6" s="1"/>
  <c r="S359" i="6"/>
  <c r="U200" i="6"/>
  <c r="N231" i="6"/>
  <c r="T231" i="6" s="1"/>
  <c r="B217" i="4"/>
  <c r="B85" i="4"/>
  <c r="B227" i="4"/>
  <c r="U345" i="6"/>
  <c r="M126" i="6"/>
  <c r="S126" i="6"/>
  <c r="N126" i="6"/>
  <c r="T126" i="6" s="1"/>
  <c r="M268" i="3"/>
  <c r="K268" i="3"/>
  <c r="T268" i="3" s="1"/>
  <c r="N268" i="3"/>
  <c r="K227" i="3"/>
  <c r="N227" i="3"/>
  <c r="M227" i="3"/>
  <c r="M443" i="6"/>
  <c r="N443" i="6" s="1"/>
  <c r="T443" i="6" s="1"/>
  <c r="S443" i="6"/>
  <c r="U126" i="6"/>
  <c r="N5" i="6"/>
  <c r="T5" i="6" s="1"/>
  <c r="T4" i="3"/>
  <c r="N4" i="6"/>
  <c r="T4" i="6" s="1"/>
  <c r="N207" i="3"/>
  <c r="M207" i="3"/>
  <c r="S56" i="6"/>
  <c r="M56" i="6"/>
  <c r="I56" i="6"/>
  <c r="I207" i="3"/>
  <c r="U430" i="3"/>
  <c r="P430" i="3" s="1"/>
  <c r="M36" i="3"/>
  <c r="H207" i="3"/>
  <c r="N199" i="6"/>
  <c r="T199" i="6" s="1"/>
  <c r="G96" i="6"/>
  <c r="L96" i="6" s="1"/>
  <c r="N73" i="6"/>
  <c r="T73" i="6" s="1"/>
  <c r="U205" i="6"/>
  <c r="N367" i="6"/>
  <c r="T367" i="6" s="1"/>
  <c r="N152" i="6"/>
  <c r="T152" i="6" s="1"/>
  <c r="N42" i="6"/>
  <c r="T42" i="6" s="1"/>
  <c r="H15" i="6"/>
  <c r="N183" i="6"/>
  <c r="T183" i="6" s="1"/>
  <c r="J238" i="6"/>
  <c r="N326" i="6"/>
  <c r="T326" i="6" s="1"/>
  <c r="N193" i="6"/>
  <c r="T193" i="6" s="1"/>
  <c r="N379" i="6"/>
  <c r="T379" i="6" s="1"/>
  <c r="N369" i="6"/>
  <c r="T369" i="6" s="1"/>
  <c r="N484" i="6"/>
  <c r="T484" i="6" s="1"/>
  <c r="M138" i="6"/>
  <c r="N405" i="6"/>
  <c r="T405" i="6" s="1"/>
  <c r="I194" i="6"/>
  <c r="M294" i="6"/>
  <c r="N294" i="6" s="1"/>
  <c r="T294" i="6" s="1"/>
  <c r="B295" i="4" s="1"/>
  <c r="S294" i="6"/>
  <c r="S315" i="6"/>
  <c r="M315" i="6"/>
  <c r="N315" i="6" s="1"/>
  <c r="J250" i="3"/>
  <c r="G250" i="3"/>
  <c r="L250" i="3" s="1"/>
  <c r="N250" i="3" s="1"/>
  <c r="J125" i="6"/>
  <c r="K125" i="6"/>
  <c r="G125" i="6"/>
  <c r="L125" i="6" s="1"/>
  <c r="M245" i="3"/>
  <c r="N245" i="3" s="1"/>
  <c r="K245" i="3"/>
  <c r="I250" i="3"/>
  <c r="M133" i="6"/>
  <c r="S133" i="6"/>
  <c r="G238" i="6"/>
  <c r="L238" i="6" s="1"/>
  <c r="S300" i="6"/>
  <c r="M300" i="6"/>
  <c r="N339" i="6"/>
  <c r="T339" i="6" s="1"/>
  <c r="G181" i="6"/>
  <c r="L181" i="6" s="1"/>
  <c r="I455" i="6"/>
  <c r="I205" i="6"/>
  <c r="N90" i="6"/>
  <c r="T90" i="6" s="1"/>
  <c r="N147" i="6"/>
  <c r="T147" i="6" s="1"/>
  <c r="S459" i="6"/>
  <c r="H280" i="6"/>
  <c r="G180" i="6"/>
  <c r="L180" i="6" s="1"/>
  <c r="F162" i="6"/>
  <c r="U162" i="6" s="1"/>
  <c r="H214" i="6"/>
  <c r="H162" i="6"/>
  <c r="H16" i="3"/>
  <c r="K326" i="3"/>
  <c r="M326" i="3"/>
  <c r="N326" i="3" s="1"/>
  <c r="M415" i="3"/>
  <c r="N415" i="3" s="1"/>
  <c r="K415" i="3"/>
  <c r="M186" i="6"/>
  <c r="S186" i="6"/>
  <c r="N186" i="6" s="1"/>
  <c r="T186" i="6" s="1"/>
  <c r="B187" i="4" s="1"/>
  <c r="S277" i="6"/>
  <c r="M277" i="6"/>
  <c r="N277" i="6" s="1"/>
  <c r="T277" i="6" s="1"/>
  <c r="B278" i="4" s="1"/>
  <c r="K243" i="3"/>
  <c r="M243" i="3"/>
  <c r="N243" i="3" s="1"/>
  <c r="T243" i="3" s="1"/>
  <c r="B244" i="4" s="1"/>
  <c r="U120" i="6"/>
  <c r="U96" i="6"/>
  <c r="N44" i="6"/>
  <c r="T44" i="6" s="1"/>
  <c r="U56" i="6"/>
  <c r="J56" i="6"/>
  <c r="K56" i="6"/>
  <c r="I368" i="3"/>
  <c r="G445" i="3"/>
  <c r="L445" i="3" s="1"/>
  <c r="H368" i="3"/>
  <c r="I445" i="3"/>
  <c r="M492" i="3"/>
  <c r="I238" i="6"/>
  <c r="U238" i="6"/>
  <c r="N386" i="6"/>
  <c r="T386" i="6" s="1"/>
  <c r="N375" i="6"/>
  <c r="T375" i="6" s="1"/>
  <c r="B376" i="4" s="1"/>
  <c r="G120" i="6"/>
  <c r="L120" i="6" s="1"/>
  <c r="K238" i="6"/>
  <c r="N153" i="6"/>
  <c r="T153" i="6" s="1"/>
  <c r="N68" i="6"/>
  <c r="T68" i="6" s="1"/>
  <c r="M481" i="3"/>
  <c r="N481" i="3" s="1"/>
  <c r="T481" i="3" s="1"/>
  <c r="N481" i="6"/>
  <c r="T481" i="6" s="1"/>
  <c r="M374" i="6"/>
  <c r="S374" i="6"/>
  <c r="N374" i="6"/>
  <c r="T374" i="6" s="1"/>
  <c r="B375" i="4" s="1"/>
  <c r="J273" i="6"/>
  <c r="K273" i="6"/>
  <c r="M84" i="3"/>
  <c r="N84" i="3"/>
  <c r="K84" i="3"/>
  <c r="S172" i="6"/>
  <c r="M172" i="6"/>
  <c r="N172" i="6" s="1"/>
  <c r="U250" i="3"/>
  <c r="P250" i="3" s="1"/>
  <c r="S383" i="6"/>
  <c r="M383" i="6"/>
  <c r="N383" i="6"/>
  <c r="T383" i="6" s="1"/>
  <c r="I125" i="6"/>
  <c r="G273" i="6"/>
  <c r="L273" i="6" s="1"/>
  <c r="H125" i="6"/>
  <c r="H56" i="6"/>
  <c r="B200" i="4"/>
  <c r="V199" i="3"/>
  <c r="V73" i="3"/>
  <c r="B368" i="4"/>
  <c r="V367" i="3"/>
  <c r="B153" i="4"/>
  <c r="V152" i="3"/>
  <c r="B43" i="4"/>
  <c r="V42" i="3"/>
  <c r="V183" i="3"/>
  <c r="B241" i="4"/>
  <c r="V240" i="3"/>
  <c r="V144" i="3"/>
  <c r="V326" i="3"/>
  <c r="B194" i="4"/>
  <c r="V193" i="3"/>
  <c r="B380" i="4"/>
  <c r="V379" i="3"/>
  <c r="V400" i="3"/>
  <c r="V369" i="3"/>
  <c r="B464" i="4"/>
  <c r="V463" i="3"/>
  <c r="V267" i="3"/>
  <c r="B485" i="4"/>
  <c r="V484" i="3"/>
  <c r="V405" i="3"/>
  <c r="V353" i="3"/>
  <c r="T47" i="3"/>
  <c r="T176" i="3"/>
  <c r="B177" i="4" s="1"/>
  <c r="T442" i="3"/>
  <c r="B443" i="4" s="1"/>
  <c r="T351" i="3"/>
  <c r="T218" i="3"/>
  <c r="T178" i="3"/>
  <c r="T12" i="3"/>
  <c r="B13" i="4" s="1"/>
  <c r="T14" i="3"/>
  <c r="T421" i="3"/>
  <c r="T271" i="3"/>
  <c r="B272" i="4" s="1"/>
  <c r="T217" i="3"/>
  <c r="T241" i="3"/>
  <c r="T353" i="3"/>
  <c r="B354" i="4" s="1"/>
  <c r="B107" i="4"/>
  <c r="V106" i="3"/>
  <c r="V395" i="3"/>
  <c r="V94" i="3"/>
  <c r="B103" i="4"/>
  <c r="V102" i="3"/>
  <c r="B6" i="4"/>
  <c r="V5" i="3"/>
  <c r="B180" i="4"/>
  <c r="V179" i="3"/>
  <c r="V27" i="3"/>
  <c r="V223" i="3"/>
  <c r="B469" i="4"/>
  <c r="V468" i="3"/>
  <c r="B117" i="4"/>
  <c r="V116" i="3"/>
  <c r="B234" i="4"/>
  <c r="V233" i="3"/>
  <c r="B350" i="4"/>
  <c r="V349" i="3"/>
  <c r="V44" i="3"/>
  <c r="V434" i="3"/>
  <c r="T121" i="3"/>
  <c r="N18" i="3"/>
  <c r="T387" i="3"/>
  <c r="B388" i="4" s="1"/>
  <c r="N444" i="3"/>
  <c r="B340" i="4"/>
  <c r="V339" i="3"/>
  <c r="B289" i="4"/>
  <c r="V288" i="3"/>
  <c r="B188" i="4"/>
  <c r="V187" i="3"/>
  <c r="B425" i="4"/>
  <c r="V424" i="3"/>
  <c r="V155" i="3"/>
  <c r="B91" i="4"/>
  <c r="V90" i="3"/>
  <c r="B262" i="4"/>
  <c r="V261" i="3"/>
  <c r="V147" i="3"/>
  <c r="V238" i="3"/>
  <c r="B46" i="4"/>
  <c r="V45" i="3"/>
  <c r="V352" i="3"/>
  <c r="B178" i="4"/>
  <c r="V177" i="3"/>
  <c r="K406" i="6"/>
  <c r="J406" i="6"/>
  <c r="H406" i="6"/>
  <c r="G406" i="6"/>
  <c r="L406" i="6" s="1"/>
  <c r="B39" i="4"/>
  <c r="V38" i="3"/>
  <c r="B345" i="4"/>
  <c r="V344" i="3"/>
  <c r="V231" i="3"/>
  <c r="T427" i="3"/>
  <c r="T140" i="3"/>
  <c r="T336" i="3"/>
  <c r="B337" i="4" s="1"/>
  <c r="T160" i="3"/>
  <c r="B161" i="4" s="1"/>
  <c r="T185" i="3"/>
  <c r="T342" i="3"/>
  <c r="B343" i="4" s="1"/>
  <c r="N378" i="3"/>
  <c r="T397" i="3"/>
  <c r="T330" i="3"/>
  <c r="B331" i="4" s="1"/>
  <c r="T183" i="3"/>
  <c r="B184" i="4" s="1"/>
  <c r="N26" i="3"/>
  <c r="T389" i="3"/>
  <c r="B483" i="4"/>
  <c r="V482" i="3"/>
  <c r="V160" i="3"/>
  <c r="B387" i="4"/>
  <c r="V386" i="3"/>
  <c r="V375" i="3"/>
  <c r="V390" i="3"/>
  <c r="B154" i="4"/>
  <c r="V153" i="3"/>
  <c r="B338" i="4"/>
  <c r="V337" i="3"/>
  <c r="B172" i="4"/>
  <c r="V171" i="3"/>
  <c r="V68" i="3"/>
  <c r="T418" i="3"/>
  <c r="B101" i="4"/>
  <c r="V100" i="3"/>
  <c r="B482" i="4"/>
  <c r="V481" i="3"/>
  <c r="T318" i="3"/>
  <c r="B319" i="4" s="1"/>
  <c r="T311" i="3"/>
  <c r="B171" i="4"/>
  <c r="V170" i="3"/>
  <c r="B437" i="4"/>
  <c r="V436" i="3"/>
  <c r="V86" i="3"/>
  <c r="V251" i="3"/>
  <c r="B434" i="4"/>
  <c r="V433" i="3"/>
  <c r="B42" i="4"/>
  <c r="V41" i="3"/>
  <c r="B26" i="4"/>
  <c r="V25" i="3"/>
  <c r="V346" i="3"/>
  <c r="B468" i="4"/>
  <c r="V467" i="3"/>
  <c r="B133" i="4"/>
  <c r="V132" i="3"/>
  <c r="V50" i="3"/>
  <c r="B218" i="4"/>
  <c r="V217" i="3"/>
  <c r="B176" i="4"/>
  <c r="V175" i="3"/>
  <c r="B226" i="4"/>
  <c r="V225" i="3"/>
  <c r="B207" i="4"/>
  <c r="V206" i="3"/>
  <c r="B67" i="4"/>
  <c r="V66" i="3"/>
  <c r="B203" i="4"/>
  <c r="V202" i="3"/>
  <c r="B475" i="4"/>
  <c r="V474" i="3"/>
  <c r="V92" i="3"/>
  <c r="T435" i="6"/>
  <c r="V408" i="3"/>
  <c r="V46" i="3"/>
  <c r="B486" i="4"/>
  <c r="V485" i="3"/>
  <c r="T303" i="6"/>
  <c r="T459" i="6"/>
  <c r="T174" i="6"/>
  <c r="V354" i="3"/>
  <c r="T229" i="6"/>
  <c r="B438" i="4"/>
  <c r="V437" i="3"/>
  <c r="B251" i="4"/>
  <c r="V250" i="3"/>
  <c r="T232" i="6"/>
  <c r="B335" i="4"/>
  <c r="V334" i="3"/>
  <c r="K438" i="3"/>
  <c r="M438" i="3"/>
  <c r="B455" i="4"/>
  <c r="V454" i="3"/>
  <c r="J73" i="3"/>
  <c r="H73" i="3"/>
  <c r="M438" i="6"/>
  <c r="N438" i="6" s="1"/>
  <c r="T438" i="6" s="1"/>
  <c r="S438" i="6"/>
  <c r="J280" i="6"/>
  <c r="K280" i="6"/>
  <c r="I483" i="6"/>
  <c r="K483" i="6"/>
  <c r="J483" i="6"/>
  <c r="H483" i="6"/>
  <c r="G483" i="6"/>
  <c r="L483" i="6" s="1"/>
  <c r="U73" i="3"/>
  <c r="P73" i="3" s="1"/>
  <c r="S48" i="6"/>
  <c r="M48" i="6"/>
  <c r="N48" i="6" s="1"/>
  <c r="T48" i="6" s="1"/>
  <c r="M319" i="6"/>
  <c r="S319" i="6"/>
  <c r="M312" i="6"/>
  <c r="S312" i="6"/>
  <c r="F168" i="6"/>
  <c r="I168" i="6" s="1"/>
  <c r="S373" i="6"/>
  <c r="M373" i="6"/>
  <c r="V286" i="3"/>
  <c r="B341" i="4"/>
  <c r="V340" i="3"/>
  <c r="T119" i="3"/>
  <c r="K267" i="3"/>
  <c r="M267" i="3"/>
  <c r="N267" i="3" s="1"/>
  <c r="T267" i="3" s="1"/>
  <c r="B268" i="4" s="1"/>
  <c r="B120" i="4"/>
  <c r="V119" i="3"/>
  <c r="M276" i="6"/>
  <c r="S276" i="6"/>
  <c r="J10" i="6"/>
  <c r="K10" i="6"/>
  <c r="U10" i="6"/>
  <c r="G10" i="6"/>
  <c r="L10" i="6" s="1"/>
  <c r="S396" i="6"/>
  <c r="M396" i="6"/>
  <c r="N396" i="6" s="1"/>
  <c r="T396" i="6" s="1"/>
  <c r="B465" i="4"/>
  <c r="V464" i="3"/>
  <c r="S323" i="6"/>
  <c r="N323" i="6" s="1"/>
  <c r="T323" i="6" s="1"/>
  <c r="M323" i="6"/>
  <c r="B404" i="4"/>
  <c r="V403" i="3"/>
  <c r="S180" i="6"/>
  <c r="M180" i="6"/>
  <c r="N180" i="6" s="1"/>
  <c r="B471" i="4"/>
  <c r="V470" i="3"/>
  <c r="T172" i="6"/>
  <c r="B102" i="4"/>
  <c r="V101" i="3"/>
  <c r="U368" i="3"/>
  <c r="P368" i="3" s="1"/>
  <c r="K477" i="3"/>
  <c r="M477" i="3"/>
  <c r="S398" i="6"/>
  <c r="N398" i="6" s="1"/>
  <c r="T398" i="6" s="1"/>
  <c r="M398" i="6"/>
  <c r="I210" i="6"/>
  <c r="J210" i="6"/>
  <c r="K210" i="6"/>
  <c r="M196" i="6"/>
  <c r="S196" i="6"/>
  <c r="T304" i="3"/>
  <c r="V444" i="3"/>
  <c r="B322" i="4"/>
  <c r="V321" i="3"/>
  <c r="N314" i="3"/>
  <c r="B306" i="4"/>
  <c r="V305" i="3"/>
  <c r="G428" i="3"/>
  <c r="L428" i="3" s="1"/>
  <c r="B116" i="4"/>
  <c r="V115" i="3"/>
  <c r="B299" i="4"/>
  <c r="V298" i="3"/>
  <c r="B450" i="4"/>
  <c r="V449" i="3"/>
  <c r="J200" i="6"/>
  <c r="K200" i="6"/>
  <c r="K324" i="6"/>
  <c r="J324" i="6"/>
  <c r="M77" i="6"/>
  <c r="S77" i="6"/>
  <c r="T44" i="3"/>
  <c r="B45" i="4" s="1"/>
  <c r="U89" i="3"/>
  <c r="P89" i="3" s="1"/>
  <c r="T395" i="3"/>
  <c r="B396" i="4" s="1"/>
  <c r="K314" i="3"/>
  <c r="T314" i="3" s="1"/>
  <c r="B315" i="4" s="1"/>
  <c r="I392" i="3"/>
  <c r="M18" i="3"/>
  <c r="N362" i="3"/>
  <c r="T382" i="3"/>
  <c r="T346" i="3"/>
  <c r="B347" i="4" s="1"/>
  <c r="I416" i="3"/>
  <c r="T384" i="3"/>
  <c r="T50" i="3"/>
  <c r="B51" i="4" s="1"/>
  <c r="T417" i="3"/>
  <c r="B418" i="4" s="1"/>
  <c r="G368" i="3"/>
  <c r="L368" i="3" s="1"/>
  <c r="T86" i="3"/>
  <c r="B87" i="4" s="1"/>
  <c r="U204" i="3"/>
  <c r="P204" i="3" s="1"/>
  <c r="M98" i="3"/>
  <c r="N98" i="3" s="1"/>
  <c r="T98" i="3" s="1"/>
  <c r="B99" i="4" s="1"/>
  <c r="K207" i="3"/>
  <c r="N287" i="6"/>
  <c r="T287" i="6" s="1"/>
  <c r="N57" i="6"/>
  <c r="T57" i="6" s="1"/>
  <c r="N393" i="6"/>
  <c r="T393" i="6" s="1"/>
  <c r="G215" i="6"/>
  <c r="L215" i="6" s="1"/>
  <c r="N55" i="6"/>
  <c r="T55" i="6" s="1"/>
  <c r="N279" i="6"/>
  <c r="T279" i="6" s="1"/>
  <c r="N310" i="6"/>
  <c r="T310" i="6" s="1"/>
  <c r="N17" i="6"/>
  <c r="T17" i="6" s="1"/>
  <c r="H181" i="6"/>
  <c r="N165" i="6"/>
  <c r="T165" i="6" s="1"/>
  <c r="N82" i="6"/>
  <c r="T82" i="6" s="1"/>
  <c r="N322" i="6"/>
  <c r="T322" i="6" s="1"/>
  <c r="U466" i="6"/>
  <c r="M289" i="6"/>
  <c r="N289" i="6" s="1"/>
  <c r="T289" i="6" s="1"/>
  <c r="K466" i="6"/>
  <c r="K209" i="6"/>
  <c r="N260" i="6"/>
  <c r="T260" i="6" s="1"/>
  <c r="U230" i="6"/>
  <c r="N382" i="6"/>
  <c r="T382" i="6" s="1"/>
  <c r="N37" i="6"/>
  <c r="T37" i="6" s="1"/>
  <c r="N283" i="6"/>
  <c r="T283" i="6" s="1"/>
  <c r="B361" i="4"/>
  <c r="V360" i="3"/>
  <c r="M488" i="6"/>
  <c r="N488" i="6" s="1"/>
  <c r="T488" i="6" s="1"/>
  <c r="S488" i="6"/>
  <c r="V453" i="3"/>
  <c r="S355" i="6"/>
  <c r="M355" i="6"/>
  <c r="N355" i="6" s="1"/>
  <c r="T355" i="6" s="1"/>
  <c r="M104" i="6"/>
  <c r="S104" i="6"/>
  <c r="S112" i="6"/>
  <c r="M112" i="6"/>
  <c r="N112" i="6" s="1"/>
  <c r="T112" i="6" s="1"/>
  <c r="N93" i="6"/>
  <c r="T93" i="6" s="1"/>
  <c r="M113" i="6"/>
  <c r="N113" i="6" s="1"/>
  <c r="T113" i="6" s="1"/>
  <c r="S113" i="6"/>
  <c r="N412" i="6"/>
  <c r="T412" i="6" s="1"/>
  <c r="I200" i="6"/>
  <c r="G200" i="6"/>
  <c r="L200" i="6" s="1"/>
  <c r="J214" i="6"/>
  <c r="K214" i="6"/>
  <c r="H168" i="6"/>
  <c r="M218" i="6"/>
  <c r="S218" i="6"/>
  <c r="M450" i="6"/>
  <c r="N450" i="6"/>
  <c r="T450" i="6" s="1"/>
  <c r="S450" i="6"/>
  <c r="B488" i="4"/>
  <c r="V487" i="3"/>
  <c r="B463" i="4"/>
  <c r="V462" i="3"/>
  <c r="T477" i="3"/>
  <c r="B478" i="4" s="1"/>
  <c r="T326" i="3"/>
  <c r="B327" i="4" s="1"/>
  <c r="U406" i="6"/>
  <c r="B9" i="4"/>
  <c r="V8" i="3"/>
  <c r="U6" i="6"/>
  <c r="H476" i="6"/>
  <c r="J476" i="6"/>
  <c r="K476" i="6"/>
  <c r="S142" i="6"/>
  <c r="M142" i="6"/>
  <c r="N142" i="6" s="1"/>
  <c r="T142" i="6" s="1"/>
  <c r="I476" i="6"/>
  <c r="G476" i="6"/>
  <c r="L476" i="6" s="1"/>
  <c r="M146" i="6"/>
  <c r="S146" i="6"/>
  <c r="F493" i="6"/>
  <c r="G493" i="6" s="1"/>
  <c r="L493" i="6" s="1"/>
  <c r="U210" i="6"/>
  <c r="M64" i="6"/>
  <c r="S64" i="6"/>
  <c r="N64" i="6" s="1"/>
  <c r="T64" i="6" s="1"/>
  <c r="M304" i="6"/>
  <c r="N304" i="6" s="1"/>
  <c r="T304" i="6" s="1"/>
  <c r="S304" i="6"/>
  <c r="N356" i="6"/>
  <c r="T356" i="6" s="1"/>
  <c r="B223" i="4"/>
  <c r="V222" i="3"/>
  <c r="B72" i="4"/>
  <c r="V71" i="3"/>
  <c r="B254" i="4"/>
  <c r="V253" i="3"/>
  <c r="V35" i="3"/>
  <c r="B75" i="4"/>
  <c r="V74" i="3"/>
  <c r="B63" i="4"/>
  <c r="V62" i="3"/>
  <c r="B124" i="4"/>
  <c r="V123" i="3"/>
  <c r="T443" i="3"/>
  <c r="B444" i="4" s="1"/>
  <c r="J207" i="3"/>
  <c r="T207" i="3" s="1"/>
  <c r="U207" i="3"/>
  <c r="P207" i="3" s="1"/>
  <c r="M134" i="3"/>
  <c r="N134" i="3" s="1"/>
  <c r="K134" i="3"/>
  <c r="I73" i="3"/>
  <c r="S281" i="6"/>
  <c r="M281" i="6"/>
  <c r="G210" i="6"/>
  <c r="L210" i="6" s="1"/>
  <c r="M426" i="6"/>
  <c r="S426" i="6"/>
  <c r="K194" i="6"/>
  <c r="J194" i="6"/>
  <c r="H194" i="6"/>
  <c r="N14" i="6"/>
  <c r="T14" i="6" s="1"/>
  <c r="B386" i="4"/>
  <c r="V385" i="3"/>
  <c r="H466" i="6"/>
  <c r="U427" i="6"/>
  <c r="N477" i="3"/>
  <c r="K146" i="6"/>
  <c r="J146" i="6"/>
  <c r="K235" i="3"/>
  <c r="T235" i="3" s="1"/>
  <c r="B236" i="4" s="1"/>
  <c r="M235" i="3"/>
  <c r="N235" i="3" s="1"/>
  <c r="I146" i="6"/>
  <c r="V164" i="3"/>
  <c r="B185" i="4"/>
  <c r="V184" i="3"/>
  <c r="G53" i="3"/>
  <c r="L53" i="3" s="1"/>
  <c r="I324" i="6"/>
  <c r="T69" i="3"/>
  <c r="B70" i="4" s="1"/>
  <c r="T197" i="3"/>
  <c r="B328" i="4"/>
  <c r="V327" i="3"/>
  <c r="B48" i="4"/>
  <c r="V47" i="3"/>
  <c r="B119" i="4"/>
  <c r="V118" i="3"/>
  <c r="B330" i="4"/>
  <c r="V329" i="3"/>
  <c r="B21" i="4"/>
  <c r="V20" i="3"/>
  <c r="G195" i="6"/>
  <c r="L195" i="6" s="1"/>
  <c r="B398" i="4"/>
  <c r="V397" i="3"/>
  <c r="B109" i="4"/>
  <c r="V108" i="3"/>
  <c r="B179" i="4"/>
  <c r="V178" i="3"/>
  <c r="H195" i="6"/>
  <c r="B92" i="4"/>
  <c r="V91" i="3"/>
  <c r="H230" i="6"/>
  <c r="B314" i="4"/>
  <c r="V313" i="3"/>
  <c r="B100" i="4"/>
  <c r="V99" i="3"/>
  <c r="B364" i="4"/>
  <c r="V363" i="3"/>
  <c r="B192" i="4"/>
  <c r="V191" i="3"/>
  <c r="B76" i="4"/>
  <c r="V75" i="3"/>
  <c r="I230" i="6"/>
  <c r="V33" i="3"/>
  <c r="T40" i="6"/>
  <c r="K88" i="3"/>
  <c r="M88" i="3"/>
  <c r="N88" i="3" s="1"/>
  <c r="I493" i="6"/>
  <c r="U493" i="6"/>
  <c r="B130" i="4"/>
  <c r="V129" i="3"/>
  <c r="K6" i="6"/>
  <c r="J6" i="6"/>
  <c r="H6" i="6"/>
  <c r="M24" i="6"/>
  <c r="N24" i="6" s="1"/>
  <c r="T24" i="6" s="1"/>
  <c r="S24" i="6"/>
  <c r="J373" i="6"/>
  <c r="K373" i="6"/>
  <c r="H373" i="6"/>
  <c r="U373" i="6"/>
  <c r="M377" i="6"/>
  <c r="N377" i="6" s="1"/>
  <c r="T377" i="6" s="1"/>
  <c r="S377" i="6"/>
  <c r="B245" i="4"/>
  <c r="V244" i="3"/>
  <c r="B496" i="4"/>
  <c r="V495" i="3"/>
  <c r="B491" i="4"/>
  <c r="V490" i="3"/>
  <c r="T347" i="3"/>
  <c r="N492" i="3"/>
  <c r="T492" i="3" s="1"/>
  <c r="K410" i="3"/>
  <c r="T410" i="3" s="1"/>
  <c r="B411" i="4" s="1"/>
  <c r="N410" i="3"/>
  <c r="M410" i="3"/>
  <c r="M469" i="3"/>
  <c r="N469" i="3" s="1"/>
  <c r="T469" i="3" s="1"/>
  <c r="K469" i="3"/>
  <c r="G73" i="3"/>
  <c r="L73" i="3" s="1"/>
  <c r="S460" i="6"/>
  <c r="M460" i="6"/>
  <c r="N460" i="6" s="1"/>
  <c r="T460" i="6" s="1"/>
  <c r="K303" i="3"/>
  <c r="M303" i="3"/>
  <c r="N303" i="3" s="1"/>
  <c r="J140" i="6"/>
  <c r="K140" i="6"/>
  <c r="G140" i="6"/>
  <c r="L140" i="6" s="1"/>
  <c r="J121" i="6"/>
  <c r="K121" i="6"/>
  <c r="H121" i="6"/>
  <c r="U121" i="6"/>
  <c r="G121" i="6"/>
  <c r="L121" i="6" s="1"/>
  <c r="S316" i="6"/>
  <c r="M316" i="6"/>
  <c r="H10" i="6"/>
  <c r="U134" i="6"/>
  <c r="J134" i="6"/>
  <c r="K134" i="6"/>
  <c r="G134" i="6"/>
  <c r="L134" i="6" s="1"/>
  <c r="H134" i="6"/>
  <c r="K180" i="6"/>
  <c r="J180" i="6"/>
  <c r="H180" i="6"/>
  <c r="K162" i="6"/>
  <c r="J162" i="6"/>
  <c r="M150" i="6"/>
  <c r="S150" i="6"/>
  <c r="B360" i="4"/>
  <c r="V359" i="3"/>
  <c r="T315" i="6"/>
  <c r="B367" i="4"/>
  <c r="V366" i="3"/>
  <c r="U53" i="3"/>
  <c r="P53" i="3" s="1"/>
  <c r="M295" i="6"/>
  <c r="N295" i="6" s="1"/>
  <c r="T295" i="6" s="1"/>
  <c r="S295" i="6"/>
  <c r="V362" i="3"/>
  <c r="T361" i="6"/>
  <c r="V472" i="3"/>
  <c r="H210" i="6"/>
  <c r="J60" i="6"/>
  <c r="K60" i="6"/>
  <c r="H60" i="6"/>
  <c r="B110" i="4"/>
  <c r="V109" i="3"/>
  <c r="B256" i="4"/>
  <c r="V255" i="3"/>
  <c r="T58" i="3"/>
  <c r="B59" i="4" s="1"/>
  <c r="S500" i="6"/>
  <c r="N500" i="6" s="1"/>
  <c r="T500" i="6" s="1"/>
  <c r="M500" i="6"/>
  <c r="B293" i="4"/>
  <c r="V292" i="3"/>
  <c r="H421" i="6"/>
  <c r="B275" i="4"/>
  <c r="V274" i="3"/>
  <c r="V26" i="3"/>
  <c r="B359" i="4"/>
  <c r="V358" i="3"/>
  <c r="B123" i="4"/>
  <c r="V122" i="3"/>
  <c r="S154" i="6"/>
  <c r="M154" i="6"/>
  <c r="N154" i="6" s="1"/>
  <c r="T154" i="6" s="1"/>
  <c r="T159" i="3"/>
  <c r="I204" i="3"/>
  <c r="N69" i="3"/>
  <c r="T190" i="3"/>
  <c r="T354" i="3"/>
  <c r="B355" i="4" s="1"/>
  <c r="T293" i="3"/>
  <c r="B294" i="4" s="1"/>
  <c r="M297" i="3"/>
  <c r="N297" i="3" s="1"/>
  <c r="T297" i="3" s="1"/>
  <c r="B298" i="4" s="1"/>
  <c r="T18" i="3"/>
  <c r="T364" i="3"/>
  <c r="B365" i="4" s="1"/>
  <c r="G204" i="3"/>
  <c r="L204" i="3" s="1"/>
  <c r="M204" i="3" s="1"/>
  <c r="H392" i="3"/>
  <c r="H428" i="3"/>
  <c r="G400" i="3"/>
  <c r="L400" i="3" s="1"/>
  <c r="I427" i="6"/>
  <c r="N275" i="6"/>
  <c r="T275" i="6" s="1"/>
  <c r="N103" i="6"/>
  <c r="T103" i="6" s="1"/>
  <c r="N107" i="6"/>
  <c r="T107" i="6" s="1"/>
  <c r="N338" i="6"/>
  <c r="T338" i="6" s="1"/>
  <c r="G421" i="6"/>
  <c r="L421" i="6" s="1"/>
  <c r="N227" i="6"/>
  <c r="T227" i="6" s="1"/>
  <c r="N469" i="6"/>
  <c r="T469" i="6" s="1"/>
  <c r="N56" i="6"/>
  <c r="T56" i="6" s="1"/>
  <c r="N242" i="6"/>
  <c r="T242" i="6" s="1"/>
  <c r="U195" i="6"/>
  <c r="H209" i="6"/>
  <c r="N156" i="6"/>
  <c r="T156" i="6" s="1"/>
  <c r="N257" i="6"/>
  <c r="T257" i="6" s="1"/>
  <c r="N438" i="3"/>
  <c r="G492" i="6"/>
  <c r="L492" i="6" s="1"/>
  <c r="J492" i="6"/>
  <c r="K492" i="6"/>
  <c r="H492" i="6"/>
  <c r="U483" i="6"/>
  <c r="M480" i="6"/>
  <c r="N480" i="6" s="1"/>
  <c r="T480" i="6" s="1"/>
  <c r="S480" i="6"/>
  <c r="M478" i="6"/>
  <c r="N478" i="6" s="1"/>
  <c r="T478" i="6" s="1"/>
  <c r="S478" i="6"/>
  <c r="N166" i="6"/>
  <c r="T166" i="6" s="1"/>
  <c r="H324" i="6"/>
  <c r="G168" i="6"/>
  <c r="L168" i="6" s="1"/>
  <c r="G60" i="6"/>
  <c r="L60" i="6" s="1"/>
  <c r="S473" i="6"/>
  <c r="N473" i="6" s="1"/>
  <c r="T473" i="6" s="1"/>
  <c r="M473" i="6"/>
  <c r="T134" i="3"/>
  <c r="S418" i="6"/>
  <c r="M418" i="6"/>
  <c r="N418" i="6" s="1"/>
  <c r="T418" i="6" s="1"/>
  <c r="V80" i="3"/>
  <c r="V252" i="3"/>
  <c r="T294" i="3"/>
  <c r="N36" i="3"/>
  <c r="T36" i="3" s="1"/>
  <c r="B37" i="4" s="1"/>
  <c r="N128" i="6"/>
  <c r="T128" i="6" s="1"/>
  <c r="I406" i="6"/>
  <c r="N413" i="6"/>
  <c r="T413" i="6" s="1"/>
  <c r="K286" i="3"/>
  <c r="M286" i="3"/>
  <c r="N286" i="3" s="1"/>
  <c r="T286" i="3" s="1"/>
  <c r="B287" i="4" s="1"/>
  <c r="M164" i="3"/>
  <c r="K164" i="3"/>
  <c r="T164" i="3" s="1"/>
  <c r="B165" i="4" s="1"/>
  <c r="I280" i="6"/>
  <c r="G280" i="6"/>
  <c r="L280" i="6" s="1"/>
  <c r="S114" i="6"/>
  <c r="N114" i="6" s="1"/>
  <c r="T114" i="6" s="1"/>
  <c r="M114" i="6"/>
  <c r="I121" i="6"/>
  <c r="T182" i="3"/>
  <c r="B183" i="4" s="1"/>
  <c r="I10" i="6"/>
  <c r="G6" i="6"/>
  <c r="L6" i="6" s="1"/>
  <c r="S370" i="6"/>
  <c r="M370" i="6"/>
  <c r="N370" i="6" s="1"/>
  <c r="T370" i="6" s="1"/>
  <c r="H357" i="6"/>
  <c r="J357" i="6"/>
  <c r="K357" i="6"/>
  <c r="G357" i="6"/>
  <c r="L357" i="6" s="1"/>
  <c r="T391" i="3"/>
  <c r="I134" i="6"/>
  <c r="K425" i="3"/>
  <c r="M425" i="3"/>
  <c r="N425" i="3" s="1"/>
  <c r="T425" i="3" s="1"/>
  <c r="B426" i="4" s="1"/>
  <c r="N471" i="6"/>
  <c r="T471" i="6" s="1"/>
  <c r="T104" i="3"/>
  <c r="U180" i="6"/>
  <c r="T459" i="3"/>
  <c r="F446" i="6"/>
  <c r="I446" i="6" s="1"/>
  <c r="I304" i="6"/>
  <c r="H304" i="6"/>
  <c r="J304" i="6"/>
  <c r="K304" i="6"/>
  <c r="V169" i="3"/>
  <c r="B492" i="4"/>
  <c r="V491" i="3"/>
  <c r="B149" i="4"/>
  <c r="V148" i="3"/>
  <c r="T251" i="3"/>
  <c r="B252" i="4" s="1"/>
  <c r="N273" i="3"/>
  <c r="T273" i="3" s="1"/>
  <c r="T48" i="3"/>
  <c r="T390" i="3"/>
  <c r="B391" i="4" s="1"/>
  <c r="N138" i="6"/>
  <c r="T138" i="6" s="1"/>
  <c r="I492" i="6"/>
  <c r="K369" i="3"/>
  <c r="T369" i="3" s="1"/>
  <c r="B370" i="4" s="1"/>
  <c r="M369" i="3"/>
  <c r="N369" i="3" s="1"/>
  <c r="N164" i="3"/>
  <c r="G214" i="6"/>
  <c r="L214" i="6" s="1"/>
  <c r="G194" i="6"/>
  <c r="L194" i="6" s="1"/>
  <c r="I162" i="6"/>
  <c r="G162" i="6"/>
  <c r="L162" i="6" s="1"/>
  <c r="B160" i="4"/>
  <c r="V159" i="3"/>
  <c r="B125" i="4"/>
  <c r="V124" i="3"/>
  <c r="T94" i="3"/>
  <c r="B95" i="4" s="1"/>
  <c r="K278" i="3"/>
  <c r="T278" i="3" s="1"/>
  <c r="B279" i="4" s="1"/>
  <c r="M278" i="3"/>
  <c r="N278" i="3" s="1"/>
  <c r="N282" i="6"/>
  <c r="T282" i="6" s="1"/>
  <c r="S190" i="6"/>
  <c r="M190" i="6"/>
  <c r="N190" i="6" s="1"/>
  <c r="T190" i="6" s="1"/>
  <c r="B400" i="4"/>
  <c r="V399" i="3"/>
  <c r="T347" i="6"/>
  <c r="B164" i="4"/>
  <c r="V163" i="3"/>
  <c r="H204" i="3"/>
  <c r="U140" i="6"/>
  <c r="G324" i="6"/>
  <c r="L324" i="6" s="1"/>
  <c r="J185" i="6"/>
  <c r="K185" i="6"/>
  <c r="G185" i="6"/>
  <c r="L185" i="6" s="1"/>
  <c r="U185" i="6"/>
  <c r="H185" i="6"/>
  <c r="S51" i="6"/>
  <c r="M51" i="6"/>
  <c r="S307" i="6"/>
  <c r="M307" i="6"/>
  <c r="S351" i="6"/>
  <c r="M351" i="6"/>
  <c r="S79" i="6"/>
  <c r="M79" i="6"/>
  <c r="M181" i="6"/>
  <c r="N181" i="6" s="1"/>
  <c r="S181" i="6"/>
  <c r="S311" i="6"/>
  <c r="M311" i="6"/>
  <c r="N311" i="6" s="1"/>
  <c r="T311" i="6" s="1"/>
  <c r="M32" i="6"/>
  <c r="N32" i="6" s="1"/>
  <c r="T32" i="6" s="1"/>
  <c r="S32" i="6"/>
  <c r="S371" i="6"/>
  <c r="M371" i="6"/>
  <c r="S343" i="6"/>
  <c r="M343" i="6"/>
  <c r="J455" i="6"/>
  <c r="K455" i="6"/>
  <c r="S234" i="6"/>
  <c r="M234" i="6"/>
  <c r="N234" i="6" s="1"/>
  <c r="M215" i="6"/>
  <c r="S215" i="6"/>
  <c r="M11" i="6"/>
  <c r="S11" i="6"/>
  <c r="N11" i="6"/>
  <c r="T11" i="6" s="1"/>
  <c r="K18" i="6"/>
  <c r="J18" i="6"/>
  <c r="H18" i="6"/>
  <c r="U18" i="6"/>
  <c r="J384" i="6"/>
  <c r="K384" i="6"/>
  <c r="G384" i="6"/>
  <c r="L384" i="6" s="1"/>
  <c r="S447" i="6"/>
  <c r="M447" i="6"/>
  <c r="S161" i="6"/>
  <c r="M161" i="6"/>
  <c r="N161" i="6" s="1"/>
  <c r="T161" i="6" s="1"/>
  <c r="G431" i="6"/>
  <c r="L431" i="6" s="1"/>
  <c r="J234" i="6"/>
  <c r="K234" i="6"/>
  <c r="U234" i="6"/>
  <c r="S59" i="6"/>
  <c r="M59" i="6"/>
  <c r="N59" i="6" s="1"/>
  <c r="T59" i="6" s="1"/>
  <c r="J307" i="6"/>
  <c r="K307" i="6"/>
  <c r="J258" i="6"/>
  <c r="K258" i="6"/>
  <c r="M29" i="6"/>
  <c r="N29" i="6" s="1"/>
  <c r="T29" i="6" s="1"/>
  <c r="S29" i="6"/>
  <c r="J15" i="6"/>
  <c r="K15" i="6"/>
  <c r="M9" i="6"/>
  <c r="N9" i="6" s="1"/>
  <c r="T9" i="6" s="1"/>
  <c r="S9" i="6"/>
  <c r="J268" i="6"/>
  <c r="K268" i="6"/>
  <c r="M389" i="6"/>
  <c r="N389" i="6" s="1"/>
  <c r="T389" i="6" s="1"/>
  <c r="S389" i="6"/>
  <c r="S3" i="6"/>
  <c r="M3" i="6"/>
  <c r="N3" i="6" s="1"/>
  <c r="T3" i="6" s="1"/>
  <c r="S451" i="6"/>
  <c r="M451" i="6"/>
  <c r="M201" i="6"/>
  <c r="N201" i="6" s="1"/>
  <c r="S201" i="6"/>
  <c r="M19" i="6"/>
  <c r="N19" i="6" s="1"/>
  <c r="T19" i="6" s="1"/>
  <c r="S19" i="6"/>
  <c r="S192" i="6"/>
  <c r="M192" i="6"/>
  <c r="N192" i="6" s="1"/>
  <c r="T192" i="6" s="1"/>
  <c r="M241" i="6"/>
  <c r="N241" i="6" s="1"/>
  <c r="T241" i="6" s="1"/>
  <c r="S241" i="6"/>
  <c r="M219" i="6"/>
  <c r="N219" i="6" s="1"/>
  <c r="T219" i="6" s="1"/>
  <c r="S219" i="6"/>
  <c r="J63" i="6"/>
  <c r="K63" i="6"/>
  <c r="U455" i="6"/>
  <c r="S230" i="6"/>
  <c r="N230" i="6" s="1"/>
  <c r="T230" i="6" s="1"/>
  <c r="M230" i="6"/>
  <c r="M420" i="6"/>
  <c r="N420" i="6" s="1"/>
  <c r="T420" i="6" s="1"/>
  <c r="S420" i="6"/>
  <c r="M197" i="6"/>
  <c r="N197" i="6" s="1"/>
  <c r="T197" i="6" s="1"/>
  <c r="S197" i="6"/>
  <c r="I185" i="6"/>
  <c r="S421" i="6"/>
  <c r="M421" i="6"/>
  <c r="N421" i="6" s="1"/>
  <c r="T421" i="6" s="1"/>
  <c r="H384" i="6"/>
  <c r="G18" i="6"/>
  <c r="L18" i="6" s="1"/>
  <c r="M167" i="6"/>
  <c r="S167" i="6"/>
  <c r="H335" i="6"/>
  <c r="I384" i="6"/>
  <c r="G258" i="6"/>
  <c r="L258" i="6" s="1"/>
  <c r="M13" i="6"/>
  <c r="N13" i="6" s="1"/>
  <c r="T13" i="6" s="1"/>
  <c r="S13" i="6"/>
  <c r="J201" i="6"/>
  <c r="K201" i="6"/>
  <c r="U201" i="6"/>
  <c r="S415" i="6"/>
  <c r="M415" i="6"/>
  <c r="J96" i="6"/>
  <c r="K96" i="6"/>
  <c r="G63" i="6"/>
  <c r="L63" i="6" s="1"/>
  <c r="I96" i="6"/>
  <c r="S39" i="6"/>
  <c r="M39" i="6"/>
  <c r="S262" i="6"/>
  <c r="M262" i="6"/>
  <c r="N262" i="6" s="1"/>
  <c r="T262" i="6" s="1"/>
  <c r="I258" i="6"/>
  <c r="J246" i="6"/>
  <c r="K246" i="6"/>
  <c r="S21" i="6"/>
  <c r="M21" i="6"/>
  <c r="S254" i="6"/>
  <c r="M254" i="6"/>
  <c r="N254" i="6" s="1"/>
  <c r="T254" i="6" s="1"/>
  <c r="I307" i="6"/>
  <c r="I15" i="6"/>
  <c r="I268" i="6"/>
  <c r="M249" i="6"/>
  <c r="N249" i="6" s="1"/>
  <c r="T249" i="6" s="1"/>
  <c r="S249" i="6"/>
  <c r="S266" i="6"/>
  <c r="M266" i="6"/>
  <c r="M209" i="6"/>
  <c r="N209" i="6" s="1"/>
  <c r="T209" i="6" s="1"/>
  <c r="S209" i="6"/>
  <c r="S423" i="6"/>
  <c r="M423" i="6"/>
  <c r="S87" i="6"/>
  <c r="M87" i="6"/>
  <c r="M189" i="6"/>
  <c r="N189" i="6" s="1"/>
  <c r="T189" i="6" s="1"/>
  <c r="S189" i="6"/>
  <c r="M207" i="6"/>
  <c r="N207" i="6" s="1"/>
  <c r="T207" i="6" s="1"/>
  <c r="S207" i="6"/>
  <c r="M264" i="6"/>
  <c r="S264" i="6"/>
  <c r="N264" i="6"/>
  <c r="T264" i="6" s="1"/>
  <c r="S96" i="6"/>
  <c r="M96" i="6"/>
  <c r="N96" i="6" s="1"/>
  <c r="T96" i="6" s="1"/>
  <c r="J431" i="6"/>
  <c r="K431" i="6"/>
  <c r="M237" i="6"/>
  <c r="S237" i="6"/>
  <c r="N237" i="6"/>
  <c r="T237" i="6" s="1"/>
  <c r="M195" i="6"/>
  <c r="S195" i="6"/>
  <c r="S290" i="6"/>
  <c r="M290" i="6"/>
  <c r="S335" i="6"/>
  <c r="M335" i="6"/>
  <c r="N335" i="6" s="1"/>
  <c r="T335" i="6" s="1"/>
  <c r="S95" i="6"/>
  <c r="M95" i="6"/>
  <c r="M203" i="6"/>
  <c r="N203" i="6" s="1"/>
  <c r="T203" i="6" s="1"/>
  <c r="S203" i="6"/>
  <c r="S409" i="6"/>
  <c r="M409" i="6"/>
  <c r="N409" i="6" s="1"/>
  <c r="T409" i="6" s="1"/>
  <c r="S157" i="6"/>
  <c r="M157" i="6"/>
  <c r="J23" i="6"/>
  <c r="K23" i="6"/>
  <c r="G23" i="6"/>
  <c r="L23" i="6" s="1"/>
  <c r="U23" i="6"/>
  <c r="S43" i="6"/>
  <c r="M43" i="6"/>
  <c r="J215" i="6"/>
  <c r="K215" i="6"/>
  <c r="H215" i="6"/>
  <c r="M256" i="6"/>
  <c r="N256" i="6" s="1"/>
  <c r="T256" i="6" s="1"/>
  <c r="S256" i="6"/>
  <c r="U215" i="6"/>
  <c r="J149" i="6"/>
  <c r="K149" i="6"/>
  <c r="S120" i="6"/>
  <c r="M120" i="6"/>
  <c r="N120" i="6" s="1"/>
  <c r="T120" i="6" s="1"/>
  <c r="S246" i="6"/>
  <c r="M246" i="6"/>
  <c r="N246" i="6" s="1"/>
  <c r="T246" i="6" s="1"/>
  <c r="M392" i="6"/>
  <c r="S392" i="6"/>
  <c r="M15" i="6"/>
  <c r="S15" i="6"/>
  <c r="J335" i="6"/>
  <c r="K335" i="6"/>
  <c r="I335" i="6"/>
  <c r="G149" i="6"/>
  <c r="L149" i="6" s="1"/>
  <c r="M245" i="6"/>
  <c r="S245" i="6"/>
  <c r="I149" i="6"/>
  <c r="U431" i="6"/>
  <c r="G455" i="6"/>
  <c r="L455" i="6" s="1"/>
  <c r="M211" i="6"/>
  <c r="S211" i="6"/>
  <c r="M221" i="6"/>
  <c r="S221" i="6"/>
  <c r="M248" i="6"/>
  <c r="S248" i="6"/>
  <c r="J67" i="6"/>
  <c r="K67" i="6"/>
  <c r="H67" i="6"/>
  <c r="U67" i="6"/>
  <c r="G67" i="6"/>
  <c r="L67" i="6" s="1"/>
  <c r="J195" i="6"/>
  <c r="K195" i="6"/>
  <c r="S411" i="6"/>
  <c r="M411" i="6"/>
  <c r="N411" i="6" s="1"/>
  <c r="T411" i="6" s="1"/>
  <c r="H23" i="6"/>
  <c r="J120" i="6"/>
  <c r="K120" i="6"/>
  <c r="G268" i="6"/>
  <c r="L268" i="6" s="1"/>
  <c r="S391" i="6"/>
  <c r="M391" i="6"/>
  <c r="J205" i="6"/>
  <c r="K205" i="6"/>
  <c r="H149" i="6"/>
  <c r="H234" i="6"/>
  <c r="S466" i="6"/>
  <c r="M466" i="6"/>
  <c r="N466" i="6" s="1"/>
  <c r="T466" i="6" s="1"/>
  <c r="M228" i="6"/>
  <c r="S228" i="6"/>
  <c r="S306" i="6"/>
  <c r="N306" i="6" s="1"/>
  <c r="T306" i="6" s="1"/>
  <c r="M306" i="6"/>
  <c r="S212" i="6"/>
  <c r="M212" i="6"/>
  <c r="N212" i="6" s="1"/>
  <c r="T212" i="6" s="1"/>
  <c r="I23" i="6"/>
  <c r="S407" i="6"/>
  <c r="M407" i="6"/>
  <c r="H201" i="6"/>
  <c r="M173" i="6"/>
  <c r="S173" i="6"/>
  <c r="U258" i="6"/>
  <c r="S427" i="6"/>
  <c r="M427" i="6"/>
  <c r="S30" i="6"/>
  <c r="M30" i="6"/>
  <c r="N30" i="6" s="1"/>
  <c r="T30" i="6" s="1"/>
  <c r="J181" i="6"/>
  <c r="K181" i="6"/>
  <c r="I201" i="6"/>
  <c r="U181" i="6"/>
  <c r="J230" i="6"/>
  <c r="K230" i="6"/>
  <c r="I234" i="6"/>
  <c r="I431" i="6"/>
  <c r="U268" i="6"/>
  <c r="H120" i="6"/>
  <c r="G205" i="6"/>
  <c r="L205" i="6" s="1"/>
  <c r="U15" i="6"/>
  <c r="K405" i="3"/>
  <c r="M405" i="3"/>
  <c r="N405" i="3" s="1"/>
  <c r="T405" i="3" s="1"/>
  <c r="B406" i="4" s="1"/>
  <c r="K144" i="3"/>
  <c r="T144" i="3" s="1"/>
  <c r="B145" i="4" s="1"/>
  <c r="M144" i="3"/>
  <c r="K258" i="3"/>
  <c r="T258" i="3" s="1"/>
  <c r="M258" i="3"/>
  <c r="K111" i="3"/>
  <c r="T111" i="3" s="1"/>
  <c r="B112" i="4" s="1"/>
  <c r="M111" i="3"/>
  <c r="N111" i="3"/>
  <c r="M496" i="3"/>
  <c r="N496" i="3" s="1"/>
  <c r="K496" i="3"/>
  <c r="T496" i="3" s="1"/>
  <c r="B497" i="4" s="1"/>
  <c r="G301" i="3"/>
  <c r="L301" i="3" s="1"/>
  <c r="I181" i="3"/>
  <c r="K432" i="3"/>
  <c r="M432" i="3"/>
  <c r="N432" i="3" s="1"/>
  <c r="T432" i="3" s="1"/>
  <c r="B433" i="4" s="1"/>
  <c r="M67" i="3"/>
  <c r="K67" i="3"/>
  <c r="T67" i="3" s="1"/>
  <c r="M107" i="3"/>
  <c r="K107" i="3"/>
  <c r="T107" i="3" s="1"/>
  <c r="K228" i="3"/>
  <c r="M228" i="3"/>
  <c r="N228" i="3" s="1"/>
  <c r="T228" i="3" s="1"/>
  <c r="U166" i="3"/>
  <c r="P166" i="3" s="1"/>
  <c r="K135" i="3"/>
  <c r="T135" i="3" s="1"/>
  <c r="B136" i="4" s="1"/>
  <c r="M135" i="3"/>
  <c r="K68" i="3"/>
  <c r="T68" i="3" s="1"/>
  <c r="M68" i="3"/>
  <c r="N68" i="3" s="1"/>
  <c r="M317" i="3"/>
  <c r="K317" i="3"/>
  <c r="T317" i="3" s="1"/>
  <c r="B318" i="4" s="1"/>
  <c r="J256" i="3"/>
  <c r="K80" i="3"/>
  <c r="M80" i="3"/>
  <c r="M277" i="3"/>
  <c r="K277" i="3"/>
  <c r="N277" i="3"/>
  <c r="T277" i="3" s="1"/>
  <c r="K155" i="3"/>
  <c r="M155" i="3"/>
  <c r="K239" i="3"/>
  <c r="T239" i="3" s="1"/>
  <c r="B240" i="4" s="1"/>
  <c r="M239" i="3"/>
  <c r="K472" i="3"/>
  <c r="M472" i="3"/>
  <c r="N472" i="3" s="1"/>
  <c r="T472" i="3" s="1"/>
  <c r="B473" i="4" s="1"/>
  <c r="K92" i="3"/>
  <c r="T92" i="3" s="1"/>
  <c r="B93" i="4" s="1"/>
  <c r="M92" i="3"/>
  <c r="N92" i="3"/>
  <c r="K422" i="3"/>
  <c r="M422" i="3"/>
  <c r="N422" i="3" s="1"/>
  <c r="T422" i="3" s="1"/>
  <c r="B423" i="4" s="1"/>
  <c r="I256" i="3"/>
  <c r="H80" i="3"/>
  <c r="U452" i="3"/>
  <c r="P452" i="3" s="1"/>
  <c r="K501" i="3"/>
  <c r="M501" i="3"/>
  <c r="I252" i="3"/>
  <c r="M400" i="3"/>
  <c r="K400" i="3"/>
  <c r="N80" i="3"/>
  <c r="H265" i="3"/>
  <c r="K408" i="3"/>
  <c r="M408" i="3"/>
  <c r="N408" i="3" s="1"/>
  <c r="T408" i="3" s="1"/>
  <c r="B409" i="4" s="1"/>
  <c r="G181" i="3"/>
  <c r="L181" i="3" s="1"/>
  <c r="J350" i="3"/>
  <c r="U350" i="3"/>
  <c r="P350" i="3" s="1"/>
  <c r="K265" i="3"/>
  <c r="M265" i="3"/>
  <c r="U301" i="3"/>
  <c r="P301" i="3" s="1"/>
  <c r="N265" i="3"/>
  <c r="J289" i="3"/>
  <c r="H289" i="3"/>
  <c r="J416" i="3"/>
  <c r="H416" i="3"/>
  <c r="U181" i="3"/>
  <c r="P181" i="3" s="1"/>
  <c r="H166" i="3"/>
  <c r="I265" i="3"/>
  <c r="M263" i="3"/>
  <c r="N263" i="3" s="1"/>
  <c r="K263" i="3"/>
  <c r="T263" i="3" s="1"/>
  <c r="B264" i="4" s="1"/>
  <c r="K440" i="3"/>
  <c r="T440" i="3" s="1"/>
  <c r="B441" i="4" s="1"/>
  <c r="M440" i="3"/>
  <c r="N440" i="3" s="1"/>
  <c r="H430" i="3"/>
  <c r="I166" i="3"/>
  <c r="I430" i="3"/>
  <c r="K231" i="3"/>
  <c r="T231" i="3" s="1"/>
  <c r="B232" i="4" s="1"/>
  <c r="M231" i="3"/>
  <c r="N231" i="3" s="1"/>
  <c r="J223" i="3"/>
  <c r="U223" i="3"/>
  <c r="P223" i="3" s="1"/>
  <c r="J89" i="3"/>
  <c r="H89" i="3"/>
  <c r="M59" i="3"/>
  <c r="N59" i="3" s="1"/>
  <c r="K59" i="3"/>
  <c r="G350" i="3"/>
  <c r="L350" i="3" s="1"/>
  <c r="K204" i="3"/>
  <c r="K77" i="3"/>
  <c r="T77" i="3" s="1"/>
  <c r="M77" i="3"/>
  <c r="K480" i="3"/>
  <c r="T480" i="3" s="1"/>
  <c r="M480" i="3"/>
  <c r="H252" i="3"/>
  <c r="K46" i="3"/>
  <c r="M46" i="3"/>
  <c r="N46" i="3" s="1"/>
  <c r="T46" i="3" s="1"/>
  <c r="B47" i="4" s="1"/>
  <c r="N501" i="3"/>
  <c r="N239" i="3"/>
  <c r="K352" i="3"/>
  <c r="M352" i="3"/>
  <c r="N352" i="3" s="1"/>
  <c r="T352" i="3" s="1"/>
  <c r="B353" i="4" s="1"/>
  <c r="N400" i="3"/>
  <c r="N77" i="3"/>
  <c r="G166" i="3"/>
  <c r="L166" i="3" s="1"/>
  <c r="K236" i="3"/>
  <c r="T236" i="3" s="1"/>
  <c r="B237" i="4" s="1"/>
  <c r="M236" i="3"/>
  <c r="N236" i="3" s="1"/>
  <c r="M426" i="3"/>
  <c r="K426" i="3"/>
  <c r="T426" i="3" s="1"/>
  <c r="N426" i="3"/>
  <c r="K461" i="3"/>
  <c r="M461" i="3"/>
  <c r="N461" i="3" s="1"/>
  <c r="K453" i="3"/>
  <c r="M453" i="3"/>
  <c r="N453" i="3" s="1"/>
  <c r="I301" i="3"/>
  <c r="J452" i="3"/>
  <c r="K16" i="3"/>
  <c r="T16" i="3" s="1"/>
  <c r="B17" i="4" s="1"/>
  <c r="M16" i="3"/>
  <c r="N16" i="3" s="1"/>
  <c r="U416" i="3"/>
  <c r="P416" i="3" s="1"/>
  <c r="K169" i="3"/>
  <c r="M169" i="3"/>
  <c r="N169" i="3" s="1"/>
  <c r="T169" i="3" s="1"/>
  <c r="B170" i="4" s="1"/>
  <c r="K33" i="3"/>
  <c r="T33" i="3" s="1"/>
  <c r="B34" i="4" s="1"/>
  <c r="M33" i="3"/>
  <c r="N33" i="3" s="1"/>
  <c r="K429" i="3"/>
  <c r="T429" i="3" s="1"/>
  <c r="B430" i="4" s="1"/>
  <c r="M429" i="3"/>
  <c r="N429" i="3"/>
  <c r="M272" i="3"/>
  <c r="N272" i="3" s="1"/>
  <c r="T272" i="3" s="1"/>
  <c r="B273" i="4" s="1"/>
  <c r="K272" i="3"/>
  <c r="M83" i="3"/>
  <c r="N83" i="3" s="1"/>
  <c r="T83" i="3" s="1"/>
  <c r="B84" i="4" s="1"/>
  <c r="K83" i="3"/>
  <c r="J445" i="3"/>
  <c r="H445" i="3"/>
  <c r="N144" i="3"/>
  <c r="K413" i="3"/>
  <c r="T413" i="3" s="1"/>
  <c r="M413" i="3"/>
  <c r="N413" i="3" s="1"/>
  <c r="M378" i="3"/>
  <c r="K378" i="3"/>
  <c r="T378" i="3" s="1"/>
  <c r="B379" i="4" s="1"/>
  <c r="N67" i="3"/>
  <c r="M31" i="3"/>
  <c r="N31" i="3" s="1"/>
  <c r="T31" i="3" s="1"/>
  <c r="B32" i="4" s="1"/>
  <c r="K31" i="3"/>
  <c r="M39" i="3"/>
  <c r="N39" i="3" s="1"/>
  <c r="K39" i="3"/>
  <c r="T39" i="3" s="1"/>
  <c r="N317" i="3"/>
  <c r="J35" i="3"/>
  <c r="U35" i="3"/>
  <c r="P35" i="3" s="1"/>
  <c r="G35" i="3"/>
  <c r="L35" i="3" s="1"/>
  <c r="H35" i="3"/>
  <c r="G89" i="3"/>
  <c r="L89" i="3" s="1"/>
  <c r="M383" i="3"/>
  <c r="K383" i="3"/>
  <c r="T383" i="3" s="1"/>
  <c r="N383" i="3"/>
  <c r="M7" i="3"/>
  <c r="K7" i="3"/>
  <c r="I80" i="3"/>
  <c r="K270" i="3"/>
  <c r="T270" i="3" s="1"/>
  <c r="B271" i="4" s="1"/>
  <c r="M270" i="3"/>
  <c r="N270" i="3" s="1"/>
  <c r="K247" i="3"/>
  <c r="T247" i="3" s="1"/>
  <c r="B248" i="4" s="1"/>
  <c r="M247" i="3"/>
  <c r="N247" i="3" s="1"/>
  <c r="K420" i="3"/>
  <c r="T420" i="3" s="1"/>
  <c r="M420" i="3"/>
  <c r="N420" i="3"/>
  <c r="K220" i="3"/>
  <c r="T220" i="3" s="1"/>
  <c r="B221" i="4" s="1"/>
  <c r="M220" i="3"/>
  <c r="N220" i="3" s="1"/>
  <c r="K203" i="3"/>
  <c r="M203" i="3"/>
  <c r="N203" i="3" s="1"/>
  <c r="T203" i="3" s="1"/>
  <c r="N480" i="3"/>
  <c r="K26" i="3"/>
  <c r="T26" i="3" s="1"/>
  <c r="B27" i="4" s="1"/>
  <c r="M26" i="3"/>
  <c r="I289" i="3"/>
  <c r="M419" i="3"/>
  <c r="N419" i="3" s="1"/>
  <c r="K419" i="3"/>
  <c r="G256" i="3"/>
  <c r="L256" i="3" s="1"/>
  <c r="N7" i="3"/>
  <c r="K494" i="3"/>
  <c r="T494" i="3" s="1"/>
  <c r="B495" i="4" s="1"/>
  <c r="M494" i="3"/>
  <c r="N494" i="3" s="1"/>
  <c r="M40" i="3"/>
  <c r="N40" i="3" s="1"/>
  <c r="K40" i="3"/>
  <c r="T40" i="3" s="1"/>
  <c r="U252" i="3"/>
  <c r="P252" i="3" s="1"/>
  <c r="K211" i="3"/>
  <c r="M211" i="3"/>
  <c r="N211" i="3" s="1"/>
  <c r="T211" i="3" s="1"/>
  <c r="G223" i="3"/>
  <c r="L223" i="3" s="1"/>
  <c r="H350" i="3"/>
  <c r="K147" i="3"/>
  <c r="T147" i="3" s="1"/>
  <c r="B148" i="4" s="1"/>
  <c r="M147" i="3"/>
  <c r="N147" i="3"/>
  <c r="M434" i="3"/>
  <c r="N434" i="3" s="1"/>
  <c r="K434" i="3"/>
  <c r="K49" i="3"/>
  <c r="M49" i="3"/>
  <c r="N49" i="3" s="1"/>
  <c r="T49" i="3" s="1"/>
  <c r="B50" i="4" s="1"/>
  <c r="M362" i="3"/>
  <c r="K362" i="3"/>
  <c r="T362" i="3" s="1"/>
  <c r="B363" i="4" s="1"/>
  <c r="K72" i="3"/>
  <c r="T72" i="3" s="1"/>
  <c r="B73" i="4" s="1"/>
  <c r="M72" i="3"/>
  <c r="N72" i="3" s="1"/>
  <c r="K380" i="3"/>
  <c r="M380" i="3"/>
  <c r="N380" i="3" s="1"/>
  <c r="T380" i="3" s="1"/>
  <c r="B381" i="4" s="1"/>
  <c r="M416" i="3"/>
  <c r="N416" i="3" s="1"/>
  <c r="K416" i="3"/>
  <c r="K388" i="3"/>
  <c r="T388" i="3" s="1"/>
  <c r="B389" i="4" s="1"/>
  <c r="M388" i="3"/>
  <c r="N388" i="3"/>
  <c r="N107" i="3"/>
  <c r="M23" i="3"/>
  <c r="N23" i="3" s="1"/>
  <c r="K23" i="3"/>
  <c r="T23" i="3" s="1"/>
  <c r="K392" i="3"/>
  <c r="M392" i="3"/>
  <c r="M435" i="3"/>
  <c r="N435" i="3" s="1"/>
  <c r="K435" i="3"/>
  <c r="U265" i="3"/>
  <c r="P265" i="3" s="1"/>
  <c r="K368" i="3"/>
  <c r="M368" i="3"/>
  <c r="K445" i="3"/>
  <c r="M445" i="3"/>
  <c r="N445" i="3" s="1"/>
  <c r="N258" i="3"/>
  <c r="H181" i="3"/>
  <c r="K219" i="3"/>
  <c r="M219" i="3"/>
  <c r="N219" i="3" s="1"/>
  <c r="T219" i="3" s="1"/>
  <c r="K165" i="3"/>
  <c r="M165" i="3"/>
  <c r="N165" i="3" s="1"/>
  <c r="T165" i="3" s="1"/>
  <c r="N135" i="3"/>
  <c r="H452" i="3"/>
  <c r="N155" i="3"/>
  <c r="T155" i="3" s="1"/>
  <c r="B156" i="4" s="1"/>
  <c r="H223" i="3"/>
  <c r="G201" i="3"/>
  <c r="L201" i="3" s="1"/>
  <c r="M27" i="3"/>
  <c r="N27" i="3" s="1"/>
  <c r="K27" i="3"/>
  <c r="T27" i="3" s="1"/>
  <c r="B28" i="4" s="1"/>
  <c r="K356" i="3"/>
  <c r="T356" i="3" s="1"/>
  <c r="M356" i="3"/>
  <c r="N356" i="3" s="1"/>
  <c r="G289" i="3"/>
  <c r="L289" i="3" s="1"/>
  <c r="J370" i="3"/>
  <c r="U370" i="3"/>
  <c r="P370" i="3" s="1"/>
  <c r="G370" i="3"/>
  <c r="L370" i="3" s="1"/>
  <c r="U256" i="3"/>
  <c r="P256" i="3" s="1"/>
  <c r="K444" i="3"/>
  <c r="T444" i="3" s="1"/>
  <c r="B445" i="4" s="1"/>
  <c r="M444" i="3"/>
  <c r="G452" i="3"/>
  <c r="L452" i="3" s="1"/>
  <c r="G252" i="3"/>
  <c r="L252" i="3" s="1"/>
  <c r="H201" i="3"/>
  <c r="U400" i="3"/>
  <c r="P400" i="3" s="1"/>
  <c r="I400" i="3"/>
  <c r="T400" i="3" s="1"/>
  <c r="B401" i="4" s="1"/>
  <c r="I201" i="3"/>
  <c r="N392" i="3"/>
  <c r="G430" i="3"/>
  <c r="L430" i="3" s="1"/>
  <c r="U2" i="6"/>
  <c r="K2" i="6"/>
  <c r="J2" i="6"/>
  <c r="H2" i="6"/>
  <c r="G2" i="6"/>
  <c r="L2" i="6" s="1"/>
  <c r="T7" i="3" l="1"/>
  <c r="B8" i="4" s="1"/>
  <c r="B384" i="4"/>
  <c r="B69" i="4"/>
  <c r="N300" i="6"/>
  <c r="T300" i="6" s="1"/>
  <c r="B301" i="4" s="1"/>
  <c r="N133" i="6"/>
  <c r="T133" i="6" s="1"/>
  <c r="B134" i="4" s="1"/>
  <c r="I345" i="6"/>
  <c r="G345" i="6"/>
  <c r="L345" i="6" s="1"/>
  <c r="N245" i="6"/>
  <c r="T245" i="6" s="1"/>
  <c r="N43" i="6"/>
  <c r="T43" i="6" s="1"/>
  <c r="N95" i="6"/>
  <c r="T95" i="6" s="1"/>
  <c r="N290" i="6"/>
  <c r="T290" i="6" s="1"/>
  <c r="N87" i="6"/>
  <c r="T87" i="6" s="1"/>
  <c r="N423" i="6"/>
  <c r="T423" i="6" s="1"/>
  <c r="N266" i="6"/>
  <c r="T266" i="6" s="1"/>
  <c r="N343" i="6"/>
  <c r="T343" i="6" s="1"/>
  <c r="N319" i="6"/>
  <c r="T319" i="6" s="1"/>
  <c r="K345" i="6"/>
  <c r="J345" i="6"/>
  <c r="B5" i="4"/>
  <c r="V4" i="3"/>
  <c r="M273" i="6"/>
  <c r="N273" i="6" s="1"/>
  <c r="T273" i="6" s="1"/>
  <c r="B274" i="4" s="1"/>
  <c r="S273" i="6"/>
  <c r="N228" i="6"/>
  <c r="T228" i="6" s="1"/>
  <c r="B229" i="4" s="1"/>
  <c r="N248" i="6"/>
  <c r="T248" i="6" s="1"/>
  <c r="N215" i="6"/>
  <c r="T215" i="6" s="1"/>
  <c r="N51" i="6"/>
  <c r="T51" i="6" s="1"/>
  <c r="N150" i="6"/>
  <c r="T150" i="6" s="1"/>
  <c r="B151" i="4" s="1"/>
  <c r="M125" i="6"/>
  <c r="S125" i="6"/>
  <c r="N125" i="6"/>
  <c r="T125" i="6" s="1"/>
  <c r="B126" i="4" s="1"/>
  <c r="K250" i="3"/>
  <c r="M250" i="3"/>
  <c r="N195" i="6"/>
  <c r="T195" i="6" s="1"/>
  <c r="N21" i="6"/>
  <c r="T21" i="6" s="1"/>
  <c r="N307" i="6"/>
  <c r="T307" i="6" s="1"/>
  <c r="N276" i="6"/>
  <c r="T276" i="6" s="1"/>
  <c r="S238" i="6"/>
  <c r="M238" i="6"/>
  <c r="B246" i="4"/>
  <c r="V245" i="3"/>
  <c r="B44" i="4"/>
  <c r="V43" i="3"/>
  <c r="B96" i="4"/>
  <c r="V95" i="3"/>
  <c r="B291" i="4"/>
  <c r="V290" i="3"/>
  <c r="B97" i="4"/>
  <c r="V96" i="3"/>
  <c r="B424" i="4"/>
  <c r="V423" i="3"/>
  <c r="B267" i="4"/>
  <c r="V266" i="3"/>
  <c r="B14" i="4"/>
  <c r="V13" i="3"/>
  <c r="B231" i="4"/>
  <c r="V230" i="3"/>
  <c r="B193" i="4"/>
  <c r="V192" i="3"/>
  <c r="B115" i="4"/>
  <c r="V114" i="3"/>
  <c r="B474" i="4"/>
  <c r="V473" i="3"/>
  <c r="B501" i="4"/>
  <c r="V500" i="3"/>
  <c r="B324" i="4"/>
  <c r="V323" i="3"/>
  <c r="B49" i="4"/>
  <c r="V48" i="3"/>
  <c r="T453" i="3"/>
  <c r="B454" i="4" s="1"/>
  <c r="T59" i="3"/>
  <c r="B121" i="4"/>
  <c r="V120" i="3"/>
  <c r="B196" i="4"/>
  <c r="V195" i="3"/>
  <c r="B22" i="4"/>
  <c r="V21" i="3"/>
  <c r="B10" i="4"/>
  <c r="V9" i="3"/>
  <c r="B308" i="4"/>
  <c r="V307" i="3"/>
  <c r="B305" i="4"/>
  <c r="V304" i="3"/>
  <c r="S493" i="6"/>
  <c r="M493" i="6"/>
  <c r="B277" i="4"/>
  <c r="V276" i="3"/>
  <c r="B307" i="4"/>
  <c r="V306" i="3"/>
  <c r="B412" i="4"/>
  <c r="V411" i="3"/>
  <c r="B204" i="4"/>
  <c r="V203" i="3"/>
  <c r="B88" i="4"/>
  <c r="V87" i="3"/>
  <c r="B250" i="4"/>
  <c r="V249" i="3"/>
  <c r="B60" i="4"/>
  <c r="V59" i="3"/>
  <c r="B344" i="4"/>
  <c r="V343" i="3"/>
  <c r="B479" i="4"/>
  <c r="V478" i="3"/>
  <c r="B65" i="4"/>
  <c r="V64" i="3"/>
  <c r="B399" i="4"/>
  <c r="V398" i="3"/>
  <c r="B320" i="4"/>
  <c r="V319" i="3"/>
  <c r="T435" i="3"/>
  <c r="T434" i="3"/>
  <c r="B435" i="4" s="1"/>
  <c r="T419" i="3"/>
  <c r="B420" i="4" s="1"/>
  <c r="T461" i="3"/>
  <c r="B462" i="4" s="1"/>
  <c r="V228" i="3"/>
  <c r="B249" i="4"/>
  <c r="V248" i="3"/>
  <c r="B410" i="4"/>
  <c r="V409" i="3"/>
  <c r="B216" i="4"/>
  <c r="V215" i="3"/>
  <c r="B312" i="4"/>
  <c r="V311" i="3"/>
  <c r="B52" i="4"/>
  <c r="V51" i="3"/>
  <c r="V150" i="3"/>
  <c r="T303" i="3"/>
  <c r="B25" i="4"/>
  <c r="V24" i="3"/>
  <c r="T416" i="3"/>
  <c r="B417" i="4" s="1"/>
  <c r="B31" i="4"/>
  <c r="V30" i="3"/>
  <c r="B213" i="4"/>
  <c r="V212" i="3"/>
  <c r="B467" i="4"/>
  <c r="V466" i="3"/>
  <c r="B247" i="4"/>
  <c r="V246" i="3"/>
  <c r="B336" i="4"/>
  <c r="V335" i="3"/>
  <c r="B238" i="4"/>
  <c r="V237" i="3"/>
  <c r="B265" i="4"/>
  <c r="V264" i="3"/>
  <c r="B208" i="4"/>
  <c r="V207" i="3"/>
  <c r="B255" i="4"/>
  <c r="V254" i="3"/>
  <c r="B263" i="4"/>
  <c r="V262" i="3"/>
  <c r="B422" i="4"/>
  <c r="V421" i="3"/>
  <c r="B198" i="4"/>
  <c r="V197" i="3"/>
  <c r="B242" i="4"/>
  <c r="V241" i="3"/>
  <c r="B20" i="4"/>
  <c r="V19" i="3"/>
  <c r="T201" i="6"/>
  <c r="B30" i="4"/>
  <c r="V29" i="3"/>
  <c r="B162" i="4"/>
  <c r="V161" i="3"/>
  <c r="B12" i="4"/>
  <c r="V11" i="3"/>
  <c r="B33" i="4"/>
  <c r="V32" i="3"/>
  <c r="T181" i="6"/>
  <c r="B283" i="4"/>
  <c r="V282" i="3"/>
  <c r="M194" i="6"/>
  <c r="S194" i="6"/>
  <c r="B472" i="4"/>
  <c r="V471" i="3"/>
  <c r="V370" i="3"/>
  <c r="M280" i="6"/>
  <c r="N280" i="6" s="1"/>
  <c r="T280" i="6" s="1"/>
  <c r="S280" i="6"/>
  <c r="B129" i="4"/>
  <c r="V128" i="3"/>
  <c r="B419" i="4"/>
  <c r="V418" i="3"/>
  <c r="B228" i="4"/>
  <c r="V227" i="3"/>
  <c r="B104" i="4"/>
  <c r="V103" i="3"/>
  <c r="B155" i="4"/>
  <c r="V154" i="3"/>
  <c r="B362" i="4"/>
  <c r="V361" i="3"/>
  <c r="B296" i="4"/>
  <c r="V295" i="3"/>
  <c r="B461" i="4"/>
  <c r="V460" i="3"/>
  <c r="M210" i="6"/>
  <c r="N210" i="6" s="1"/>
  <c r="T210" i="6" s="1"/>
  <c r="S210" i="6"/>
  <c r="B143" i="4"/>
  <c r="V142" i="3"/>
  <c r="B451" i="4"/>
  <c r="V450" i="3"/>
  <c r="M200" i="6"/>
  <c r="N200" i="6" s="1"/>
  <c r="T200" i="6" s="1"/>
  <c r="S200" i="6"/>
  <c r="B114" i="4"/>
  <c r="V113" i="3"/>
  <c r="B356" i="4"/>
  <c r="V355" i="3"/>
  <c r="B489" i="4"/>
  <c r="V488" i="3"/>
  <c r="B284" i="4"/>
  <c r="V283" i="3"/>
  <c r="B261" i="4"/>
  <c r="V260" i="3"/>
  <c r="B56" i="4"/>
  <c r="V55" i="3"/>
  <c r="B288" i="4"/>
  <c r="V287" i="3"/>
  <c r="N204" i="3"/>
  <c r="T204" i="3" s="1"/>
  <c r="B205" i="4" s="1"/>
  <c r="K428" i="3"/>
  <c r="M428" i="3"/>
  <c r="N428" i="3" s="1"/>
  <c r="T428" i="3" s="1"/>
  <c r="B429" i="4" s="1"/>
  <c r="B397" i="4"/>
  <c r="V396" i="3"/>
  <c r="N407" i="6"/>
  <c r="T407" i="6" s="1"/>
  <c r="N211" i="6"/>
  <c r="T211" i="6" s="1"/>
  <c r="N15" i="6"/>
  <c r="T15" i="6" s="1"/>
  <c r="N157" i="6"/>
  <c r="T157" i="6" s="1"/>
  <c r="N415" i="6"/>
  <c r="T415" i="6" s="1"/>
  <c r="N167" i="6"/>
  <c r="T167" i="6" s="1"/>
  <c r="N451" i="6"/>
  <c r="T451" i="6" s="1"/>
  <c r="N371" i="6"/>
  <c r="T371" i="6" s="1"/>
  <c r="N351" i="6"/>
  <c r="T351" i="6" s="1"/>
  <c r="N214" i="6"/>
  <c r="T214" i="6" s="1"/>
  <c r="M214" i="6"/>
  <c r="S214" i="6"/>
  <c r="S6" i="6"/>
  <c r="M6" i="6"/>
  <c r="N6" i="6" s="1"/>
  <c r="T6" i="6" s="1"/>
  <c r="V166" i="3"/>
  <c r="B258" i="4"/>
  <c r="V257" i="3"/>
  <c r="B243" i="4"/>
  <c r="V242" i="3"/>
  <c r="B276" i="4"/>
  <c r="V275" i="3"/>
  <c r="M121" i="6"/>
  <c r="S121" i="6"/>
  <c r="B41" i="4"/>
  <c r="V40" i="3"/>
  <c r="M53" i="3"/>
  <c r="N53" i="3" s="1"/>
  <c r="K53" i="3"/>
  <c r="T53" i="3" s="1"/>
  <c r="B54" i="4" s="1"/>
  <c r="N281" i="6"/>
  <c r="T281" i="6" s="1"/>
  <c r="N146" i="6"/>
  <c r="T146" i="6" s="1"/>
  <c r="B94" i="4"/>
  <c r="V93" i="3"/>
  <c r="N104" i="6"/>
  <c r="T104" i="6" s="1"/>
  <c r="B38" i="4"/>
  <c r="V37" i="3"/>
  <c r="B323" i="4"/>
  <c r="V322" i="3"/>
  <c r="B18" i="4"/>
  <c r="V17" i="3"/>
  <c r="N368" i="3"/>
  <c r="T368" i="3" s="1"/>
  <c r="B369" i="4" s="1"/>
  <c r="N77" i="6"/>
  <c r="T77" i="6" s="1"/>
  <c r="N196" i="6"/>
  <c r="T196" i="6" s="1"/>
  <c r="J168" i="6"/>
  <c r="K168" i="6"/>
  <c r="N312" i="6"/>
  <c r="T312" i="6" s="1"/>
  <c r="S483" i="6"/>
  <c r="M483" i="6"/>
  <c r="N483" i="6" s="1"/>
  <c r="T483" i="6" s="1"/>
  <c r="B233" i="4"/>
  <c r="V232" i="3"/>
  <c r="B175" i="4"/>
  <c r="V174" i="3"/>
  <c r="M406" i="6"/>
  <c r="S406" i="6"/>
  <c r="T265" i="3"/>
  <c r="B266" i="4" s="1"/>
  <c r="T80" i="3"/>
  <c r="B81" i="4" s="1"/>
  <c r="V256" i="3"/>
  <c r="B190" i="4"/>
  <c r="V189" i="3"/>
  <c r="B210" i="4"/>
  <c r="V209" i="3"/>
  <c r="B421" i="4"/>
  <c r="V420" i="3"/>
  <c r="B220" i="4"/>
  <c r="V219" i="3"/>
  <c r="B390" i="4"/>
  <c r="V389" i="3"/>
  <c r="T234" i="6"/>
  <c r="M324" i="6"/>
  <c r="S324" i="6"/>
  <c r="N324" i="6" s="1"/>
  <c r="T324" i="6" s="1"/>
  <c r="B191" i="4"/>
  <c r="V190" i="3"/>
  <c r="M162" i="6"/>
  <c r="N162" i="6" s="1"/>
  <c r="T162" i="6" s="1"/>
  <c r="S162" i="6"/>
  <c r="B139" i="4"/>
  <c r="V138" i="3"/>
  <c r="M357" i="6"/>
  <c r="N357" i="6" s="1"/>
  <c r="T357" i="6" s="1"/>
  <c r="S357" i="6"/>
  <c r="B414" i="4"/>
  <c r="V413" i="3"/>
  <c r="S60" i="6"/>
  <c r="M60" i="6"/>
  <c r="N60" i="6" s="1"/>
  <c r="T60" i="6" s="1"/>
  <c r="B481" i="4"/>
  <c r="V480" i="3"/>
  <c r="B157" i="4"/>
  <c r="V156" i="3"/>
  <c r="B57" i="4"/>
  <c r="V56" i="3"/>
  <c r="B339" i="4"/>
  <c r="V338" i="3"/>
  <c r="B316" i="4"/>
  <c r="V315" i="3"/>
  <c r="S134" i="6"/>
  <c r="M134" i="6"/>
  <c r="S140" i="6"/>
  <c r="M140" i="6"/>
  <c r="N140" i="6" s="1"/>
  <c r="T140" i="6" s="1"/>
  <c r="K73" i="3"/>
  <c r="M73" i="3"/>
  <c r="N73" i="3" s="1"/>
  <c r="B378" i="4"/>
  <c r="V377" i="3"/>
  <c r="T88" i="3"/>
  <c r="B89" i="4" s="1"/>
  <c r="B15" i="4"/>
  <c r="V14" i="3"/>
  <c r="B357" i="4"/>
  <c r="V356" i="3"/>
  <c r="M476" i="6"/>
  <c r="N476" i="6" s="1"/>
  <c r="T476" i="6" s="1"/>
  <c r="S476" i="6"/>
  <c r="B413" i="4"/>
  <c r="V412" i="3"/>
  <c r="B113" i="4"/>
  <c r="V112" i="3"/>
  <c r="B383" i="4"/>
  <c r="V382" i="3"/>
  <c r="B83" i="4"/>
  <c r="V82" i="3"/>
  <c r="B311" i="4"/>
  <c r="V310" i="3"/>
  <c r="B394" i="4"/>
  <c r="V393" i="3"/>
  <c r="T180" i="6"/>
  <c r="S10" i="6"/>
  <c r="M10" i="6"/>
  <c r="V438" i="3"/>
  <c r="T438" i="3"/>
  <c r="B439" i="4" s="1"/>
  <c r="B230" i="4"/>
  <c r="V229" i="3"/>
  <c r="B460" i="4"/>
  <c r="V459" i="3"/>
  <c r="B436" i="4"/>
  <c r="V435" i="3"/>
  <c r="V289" i="3"/>
  <c r="T445" i="3"/>
  <c r="B446" i="4" s="1"/>
  <c r="N427" i="6"/>
  <c r="T427" i="6" s="1"/>
  <c r="N173" i="6"/>
  <c r="T173" i="6" s="1"/>
  <c r="N391" i="6"/>
  <c r="T391" i="6" s="1"/>
  <c r="N221" i="6"/>
  <c r="T221" i="6" s="1"/>
  <c r="N392" i="6"/>
  <c r="T392" i="6" s="1"/>
  <c r="N39" i="6"/>
  <c r="T39" i="6" s="1"/>
  <c r="N447" i="6"/>
  <c r="T447" i="6" s="1"/>
  <c r="N79" i="6"/>
  <c r="T79" i="6" s="1"/>
  <c r="B348" i="4"/>
  <c r="V347" i="3"/>
  <c r="J446" i="6"/>
  <c r="K446" i="6"/>
  <c r="G446" i="6"/>
  <c r="L446" i="6" s="1"/>
  <c r="H446" i="6"/>
  <c r="U446" i="6"/>
  <c r="S168" i="6"/>
  <c r="M168" i="6"/>
  <c r="N168" i="6" s="1"/>
  <c r="M492" i="6"/>
  <c r="S492" i="6"/>
  <c r="B470" i="4"/>
  <c r="V469" i="3"/>
  <c r="B108" i="4"/>
  <c r="V107" i="3"/>
  <c r="T392" i="3"/>
  <c r="N316" i="6"/>
  <c r="T316" i="6" s="1"/>
  <c r="N426" i="6"/>
  <c r="T426" i="6" s="1"/>
  <c r="K493" i="6"/>
  <c r="J493" i="6"/>
  <c r="N218" i="6"/>
  <c r="T218" i="6" s="1"/>
  <c r="B166" i="4"/>
  <c r="V165" i="3"/>
  <c r="B280" i="4"/>
  <c r="V279" i="3"/>
  <c r="B58" i="4"/>
  <c r="V57" i="3"/>
  <c r="B173" i="4"/>
  <c r="V172" i="3"/>
  <c r="N373" i="6"/>
  <c r="T373" i="6" s="1"/>
  <c r="U168" i="6"/>
  <c r="B304" i="4"/>
  <c r="V303" i="3"/>
  <c r="H493" i="6"/>
  <c r="V3" i="3"/>
  <c r="B4" i="4"/>
  <c r="M23" i="6"/>
  <c r="N23" i="6" s="1"/>
  <c r="T23" i="6" s="1"/>
  <c r="S23" i="6"/>
  <c r="M205" i="6"/>
  <c r="S205" i="6"/>
  <c r="S455" i="6"/>
  <c r="M455" i="6"/>
  <c r="N455" i="6" s="1"/>
  <c r="T455" i="6" s="1"/>
  <c r="M268" i="6"/>
  <c r="S268" i="6"/>
  <c r="N268" i="6" s="1"/>
  <c r="T268" i="6" s="1"/>
  <c r="M384" i="6"/>
  <c r="N384" i="6" s="1"/>
  <c r="T384" i="6" s="1"/>
  <c r="S384" i="6"/>
  <c r="S18" i="6"/>
  <c r="M18" i="6"/>
  <c r="N18" i="6" s="1"/>
  <c r="T18" i="6" s="1"/>
  <c r="M185" i="6"/>
  <c r="S185" i="6"/>
  <c r="S67" i="6"/>
  <c r="M67" i="6"/>
  <c r="S149" i="6"/>
  <c r="M149" i="6"/>
  <c r="N149" i="6" s="1"/>
  <c r="T149" i="6" s="1"/>
  <c r="S63" i="6"/>
  <c r="M63" i="6"/>
  <c r="N63" i="6" s="1"/>
  <c r="T63" i="6" s="1"/>
  <c r="S258" i="6"/>
  <c r="M258" i="6"/>
  <c r="N258" i="6" s="1"/>
  <c r="T258" i="6" s="1"/>
  <c r="S431" i="6"/>
  <c r="M431" i="6"/>
  <c r="N431" i="6" s="1"/>
  <c r="T431" i="6" s="1"/>
  <c r="M89" i="3"/>
  <c r="N89" i="3" s="1"/>
  <c r="K89" i="3"/>
  <c r="T89" i="3" s="1"/>
  <c r="B90" i="4" s="1"/>
  <c r="M201" i="3"/>
  <c r="K201" i="3"/>
  <c r="T201" i="3" s="1"/>
  <c r="K223" i="3"/>
  <c r="T223" i="3" s="1"/>
  <c r="B224" i="4" s="1"/>
  <c r="M223" i="3"/>
  <c r="N201" i="3"/>
  <c r="M350" i="3"/>
  <c r="K350" i="3"/>
  <c r="T350" i="3" s="1"/>
  <c r="B351" i="4" s="1"/>
  <c r="K181" i="3"/>
  <c r="T181" i="3" s="1"/>
  <c r="M181" i="3"/>
  <c r="N181" i="3" s="1"/>
  <c r="K430" i="3"/>
  <c r="M430" i="3"/>
  <c r="M256" i="3"/>
  <c r="K256" i="3"/>
  <c r="T256" i="3" s="1"/>
  <c r="B257" i="4" s="1"/>
  <c r="K35" i="3"/>
  <c r="M35" i="3"/>
  <c r="N35" i="3" s="1"/>
  <c r="T35" i="3" s="1"/>
  <c r="B36" i="4" s="1"/>
  <c r="N223" i="3"/>
  <c r="M252" i="3"/>
  <c r="N252" i="3" s="1"/>
  <c r="K252" i="3"/>
  <c r="K452" i="3"/>
  <c r="M452" i="3"/>
  <c r="N452" i="3" s="1"/>
  <c r="T452" i="3" s="1"/>
  <c r="B453" i="4" s="1"/>
  <c r="K289" i="3"/>
  <c r="T289" i="3" s="1"/>
  <c r="B290" i="4" s="1"/>
  <c r="M289" i="3"/>
  <c r="N289" i="3" s="1"/>
  <c r="M370" i="3"/>
  <c r="N370" i="3" s="1"/>
  <c r="K370" i="3"/>
  <c r="T370" i="3" s="1"/>
  <c r="B371" i="4" s="1"/>
  <c r="K166" i="3"/>
  <c r="T166" i="3" s="1"/>
  <c r="B167" i="4" s="1"/>
  <c r="M166" i="3"/>
  <c r="N166" i="3" s="1"/>
  <c r="N350" i="3"/>
  <c r="N256" i="3"/>
  <c r="N430" i="3"/>
  <c r="T430" i="3" s="1"/>
  <c r="B431" i="4" s="1"/>
  <c r="M301" i="3"/>
  <c r="N301" i="3" s="1"/>
  <c r="K301" i="3"/>
  <c r="T301" i="3" s="1"/>
  <c r="B302" i="4" s="1"/>
  <c r="M2" i="6"/>
  <c r="S2" i="6"/>
  <c r="S345" i="6" l="1"/>
  <c r="M345" i="6"/>
  <c r="N345" i="6" s="1"/>
  <c r="T345" i="6" s="1"/>
  <c r="N134" i="6"/>
  <c r="T134" i="6" s="1"/>
  <c r="N406" i="6"/>
  <c r="T406" i="6" s="1"/>
  <c r="N10" i="6"/>
  <c r="T10" i="6" s="1"/>
  <c r="N194" i="6"/>
  <c r="T194" i="6" s="1"/>
  <c r="N67" i="6"/>
  <c r="T67" i="6" s="1"/>
  <c r="N238" i="6"/>
  <c r="T238" i="6" s="1"/>
  <c r="B239" i="4" s="1"/>
  <c r="B269" i="4"/>
  <c r="V268" i="3"/>
  <c r="B407" i="4"/>
  <c r="V406" i="3"/>
  <c r="B68" i="4"/>
  <c r="V67" i="3"/>
  <c r="B11" i="4"/>
  <c r="V10" i="3"/>
  <c r="B195" i="4"/>
  <c r="V194" i="3"/>
  <c r="T252" i="3"/>
  <c r="B253" i="4" s="1"/>
  <c r="B432" i="4"/>
  <c r="V431" i="3"/>
  <c r="B385" i="4"/>
  <c r="V384" i="3"/>
  <c r="T73" i="3"/>
  <c r="B74" i="4" s="1"/>
  <c r="B135" i="4"/>
  <c r="V134" i="3"/>
  <c r="B325" i="4"/>
  <c r="V324" i="3"/>
  <c r="B150" i="4"/>
  <c r="V149" i="3"/>
  <c r="B456" i="4"/>
  <c r="V455" i="3"/>
  <c r="B64" i="4"/>
  <c r="V63" i="3"/>
  <c r="B219" i="4"/>
  <c r="V218" i="3"/>
  <c r="B317" i="4"/>
  <c r="V316" i="3"/>
  <c r="T168" i="6"/>
  <c r="M446" i="6"/>
  <c r="S446" i="6"/>
  <c r="B393" i="4"/>
  <c r="V392" i="3"/>
  <c r="B428" i="4"/>
  <c r="V427" i="3"/>
  <c r="B141" i="4"/>
  <c r="V140" i="3"/>
  <c r="B61" i="4"/>
  <c r="V60" i="3"/>
  <c r="B235" i="4"/>
  <c r="V234" i="3"/>
  <c r="B484" i="4"/>
  <c r="V483" i="3"/>
  <c r="B372" i="4"/>
  <c r="V371" i="3"/>
  <c r="B158" i="4"/>
  <c r="V157" i="3"/>
  <c r="B211" i="4"/>
  <c r="V210" i="3"/>
  <c r="N185" i="6"/>
  <c r="T185" i="6" s="1"/>
  <c r="N205" i="6"/>
  <c r="T205" i="6" s="1"/>
  <c r="B80" i="4"/>
  <c r="V79" i="3"/>
  <c r="B222" i="4"/>
  <c r="V221" i="3"/>
  <c r="B197" i="4"/>
  <c r="V196" i="3"/>
  <c r="N121" i="6"/>
  <c r="T121" i="6" s="1"/>
  <c r="B452" i="4"/>
  <c r="V451" i="3"/>
  <c r="B16" i="4"/>
  <c r="V15" i="3"/>
  <c r="B182" i="4"/>
  <c r="V181" i="3"/>
  <c r="B259" i="4"/>
  <c r="V258" i="3"/>
  <c r="B19" i="4"/>
  <c r="V18" i="3"/>
  <c r="B24" i="4"/>
  <c r="V23" i="3"/>
  <c r="B448" i="4"/>
  <c r="V447" i="3"/>
  <c r="B392" i="4"/>
  <c r="V391" i="3"/>
  <c r="B477" i="4"/>
  <c r="V476" i="3"/>
  <c r="B358" i="4"/>
  <c r="V357" i="3"/>
  <c r="B163" i="4"/>
  <c r="V162" i="3"/>
  <c r="B313" i="4"/>
  <c r="V312" i="3"/>
  <c r="B78" i="4"/>
  <c r="V77" i="3"/>
  <c r="B147" i="4"/>
  <c r="V146" i="3"/>
  <c r="B7" i="4"/>
  <c r="V6" i="3"/>
  <c r="B215" i="4"/>
  <c r="V214" i="3"/>
  <c r="B168" i="4"/>
  <c r="V167" i="3"/>
  <c r="B212" i="4"/>
  <c r="V211" i="3"/>
  <c r="B201" i="4"/>
  <c r="V200" i="3"/>
  <c r="B281" i="4"/>
  <c r="V280" i="3"/>
  <c r="B202" i="4"/>
  <c r="V201" i="3"/>
  <c r="B374" i="4"/>
  <c r="V373" i="3"/>
  <c r="B427" i="4"/>
  <c r="V426" i="3"/>
  <c r="N492" i="6"/>
  <c r="T492" i="6" s="1"/>
  <c r="B40" i="4"/>
  <c r="V39" i="3"/>
  <c r="B174" i="4"/>
  <c r="V173" i="3"/>
  <c r="B181" i="4"/>
  <c r="V180" i="3"/>
  <c r="B105" i="4"/>
  <c r="V104" i="3"/>
  <c r="B282" i="4"/>
  <c r="V281" i="3"/>
  <c r="B352" i="4"/>
  <c r="V351" i="3"/>
  <c r="B416" i="4"/>
  <c r="V415" i="3"/>
  <c r="B408" i="4"/>
  <c r="V407" i="3"/>
  <c r="N493" i="6"/>
  <c r="T493" i="6" s="1"/>
  <c r="N2" i="6"/>
  <c r="T2" i="6" s="1"/>
  <c r="N446" i="6" l="1"/>
  <c r="T446" i="6" s="1"/>
  <c r="B447" i="4" s="1"/>
  <c r="V446" i="3"/>
  <c r="B493" i="4"/>
  <c r="V492" i="3"/>
  <c r="B169" i="4"/>
  <c r="V168" i="3"/>
  <c r="B206" i="4"/>
  <c r="V205" i="3"/>
  <c r="B494" i="4"/>
  <c r="V493" i="3"/>
  <c r="B122" i="4"/>
  <c r="V121" i="3"/>
  <c r="B186" i="4"/>
  <c r="V185" i="3"/>
  <c r="V2" i="3"/>
  <c r="H4" i="1"/>
  <c r="P4" i="1" s="1"/>
  <c r="H3" i="1"/>
  <c r="B3" i="1" s="1"/>
  <c r="P3" i="1" s="1"/>
  <c r="H20" i="1"/>
  <c r="H19" i="1"/>
  <c r="H17" i="1"/>
  <c r="H16" i="1"/>
  <c r="H15" i="1"/>
  <c r="H14" i="1"/>
  <c r="H13" i="1"/>
  <c r="H12" i="1"/>
  <c r="H2" i="1"/>
  <c r="B2" i="1" s="1"/>
  <c r="P2" i="1" s="1"/>
  <c r="H5" i="1" l="1"/>
  <c r="P5" i="1" s="1"/>
  <c r="H18" i="1"/>
  <c r="H6" i="1" l="1"/>
  <c r="P6" i="1" s="1"/>
  <c r="B2" i="3"/>
  <c r="H7" i="1" l="1"/>
  <c r="P7" i="1" s="1"/>
  <c r="C2" i="3"/>
  <c r="H8" i="1" l="1"/>
  <c r="P8" i="1" s="1"/>
  <c r="D2" i="3"/>
  <c r="H9" i="1" l="1"/>
  <c r="P9" i="1" s="1"/>
  <c r="E2" i="3"/>
  <c r="H10" i="1" l="1"/>
  <c r="P10" i="1" s="1"/>
  <c r="F2" i="3"/>
  <c r="H2" i="3" s="1"/>
  <c r="U2" i="3" l="1"/>
  <c r="P2" i="3" s="1"/>
  <c r="J2" i="3"/>
  <c r="I2" i="3"/>
  <c r="G2" i="3"/>
  <c r="L2" i="3" s="1"/>
  <c r="H11" i="1"/>
  <c r="P11" i="1" s="1"/>
  <c r="K2" i="3" l="1"/>
  <c r="M2" i="3"/>
  <c r="N2" i="3" s="1"/>
  <c r="T2" i="3" l="1"/>
  <c r="B3" i="4" s="1"/>
</calcChain>
</file>

<file path=xl/sharedStrings.xml><?xml version="1.0" encoding="utf-8"?>
<sst xmlns="http://schemas.openxmlformats.org/spreadsheetml/2006/main" count="19059" uniqueCount="10258">
  <si>
    <t>واحد</t>
  </si>
  <si>
    <t>ثلاثة</t>
  </si>
  <si>
    <t>خمسة</t>
  </si>
  <si>
    <t>ستة</t>
  </si>
  <si>
    <t>سبعة</t>
  </si>
  <si>
    <t>إثنان</t>
  </si>
  <si>
    <t>إحدي</t>
  </si>
  <si>
    <t>إثنا</t>
  </si>
  <si>
    <t>عشر</t>
  </si>
  <si>
    <t>عشرون</t>
  </si>
  <si>
    <t>وعشرون</t>
  </si>
  <si>
    <t>ثلاثون</t>
  </si>
  <si>
    <t>وثلاثون</t>
  </si>
  <si>
    <t>أربعة</t>
  </si>
  <si>
    <t>أربعون</t>
  </si>
  <si>
    <t>وأربعون</t>
  </si>
  <si>
    <t>خمسون</t>
  </si>
  <si>
    <t>وخمسون</t>
  </si>
  <si>
    <t>ستون</t>
  </si>
  <si>
    <t>وستون</t>
  </si>
  <si>
    <t>سبعون</t>
  </si>
  <si>
    <t>وسبعون</t>
  </si>
  <si>
    <t>ثمانون</t>
  </si>
  <si>
    <t>وثمانون</t>
  </si>
  <si>
    <t>تسعون</t>
  </si>
  <si>
    <t>وتسعون</t>
  </si>
  <si>
    <t>مائة</t>
  </si>
  <si>
    <t>مائة و</t>
  </si>
  <si>
    <t>مائتان و</t>
  </si>
  <si>
    <t>جنيه مصري</t>
  </si>
  <si>
    <t>جنيهان مصريان</t>
  </si>
  <si>
    <t>جنيهات مصرية</t>
  </si>
  <si>
    <t>ثلاثمائة و</t>
  </si>
  <si>
    <t>أربعمائة و</t>
  </si>
  <si>
    <t>خمسمائة و</t>
  </si>
  <si>
    <t>ستمائة و</t>
  </si>
  <si>
    <t>سبعمائة</t>
  </si>
  <si>
    <t>ستمائة</t>
  </si>
  <si>
    <t>خمسمائة</t>
  </si>
  <si>
    <t>أربعمائة</t>
  </si>
  <si>
    <t>ثلاثمائة</t>
  </si>
  <si>
    <t>سبعمائة و</t>
  </si>
  <si>
    <t>ثمانمائة</t>
  </si>
  <si>
    <t>ثمانمائة و</t>
  </si>
  <si>
    <t>تسعمائة</t>
  </si>
  <si>
    <t>تسعمائة و</t>
  </si>
  <si>
    <t>ثمانية</t>
  </si>
  <si>
    <t>تسعة</t>
  </si>
  <si>
    <t>عشرة</t>
  </si>
  <si>
    <t xml:space="preserve"> </t>
  </si>
  <si>
    <t>الرقم</t>
  </si>
  <si>
    <t>احاد</t>
  </si>
  <si>
    <t>عشرات</t>
  </si>
  <si>
    <t>مئات</t>
  </si>
  <si>
    <t>مسافة</t>
  </si>
  <si>
    <t>قروش</t>
  </si>
  <si>
    <t>عملة فئة الالف</t>
  </si>
  <si>
    <t>نص فئة الاقل</t>
  </si>
  <si>
    <t>مليار</t>
  </si>
  <si>
    <t>ملياراً</t>
  </si>
  <si>
    <t>إثنان مليار</t>
  </si>
  <si>
    <t>ثلاثة مليارات</t>
  </si>
  <si>
    <t>ثلاثة ملياراً</t>
  </si>
  <si>
    <t>أربعة مليارات</t>
  </si>
  <si>
    <t>أربعة ملياراً</t>
  </si>
  <si>
    <t>خمسة مليارات</t>
  </si>
  <si>
    <t>خمسة ملياراً</t>
  </si>
  <si>
    <t>ستة مليارات</t>
  </si>
  <si>
    <t>ستة ملياراً</t>
  </si>
  <si>
    <t>سبعة مليارات</t>
  </si>
  <si>
    <t>سبعة ملياراً</t>
  </si>
  <si>
    <t>ثمانية مليارات</t>
  </si>
  <si>
    <t>ثمانية ملياراً</t>
  </si>
  <si>
    <t>تسعة مليارات</t>
  </si>
  <si>
    <t>تسعة ملياراً</t>
  </si>
  <si>
    <t>عشرة مليارات</t>
  </si>
  <si>
    <t>عشرة ملياراً</t>
  </si>
  <si>
    <t>إحدي عشر مليار</t>
  </si>
  <si>
    <t>إحدي عشر ملياراً</t>
  </si>
  <si>
    <t>إثنا عشر مليار</t>
  </si>
  <si>
    <t>إثنا عشر ملياراً</t>
  </si>
  <si>
    <t>ثلاثة عشر مليار</t>
  </si>
  <si>
    <t>ثلاثة عشر ملياراً</t>
  </si>
  <si>
    <t>أربعة عشر مليار</t>
  </si>
  <si>
    <t>أربعة عشر ملياراً</t>
  </si>
  <si>
    <t>خمسة عشر مليار</t>
  </si>
  <si>
    <t>خمسة عشر ملياراً</t>
  </si>
  <si>
    <t>ستة عشر مليار</t>
  </si>
  <si>
    <t>ستة عشر ملياراً</t>
  </si>
  <si>
    <t>سبعة عشر مليار</t>
  </si>
  <si>
    <t>سبعة عشر ملياراً</t>
  </si>
  <si>
    <t>ثمانية عشر مليار</t>
  </si>
  <si>
    <t>ثمانية عشر ملياراً</t>
  </si>
  <si>
    <t>تسعة عشر مليار</t>
  </si>
  <si>
    <t>تسعة عشر ملياراً</t>
  </si>
  <si>
    <t>عشرون مليار</t>
  </si>
  <si>
    <t>عشرون ملياراً</t>
  </si>
  <si>
    <t>واحد وعشرون مليار</t>
  </si>
  <si>
    <t>واحد وعشرون ملياراً</t>
  </si>
  <si>
    <t>إثنان وعشرون مليار</t>
  </si>
  <si>
    <t>إثنان وعشرون ملياراً</t>
  </si>
  <si>
    <t>ثلاثة وعشرون مليار</t>
  </si>
  <si>
    <t>ثلاثة وعشرون ملياراً</t>
  </si>
  <si>
    <t>أربعة وعشرون مليار</t>
  </si>
  <si>
    <t>أربعة وعشرون ملياراً</t>
  </si>
  <si>
    <t>خمسة وعشرون مليار</t>
  </si>
  <si>
    <t>خمسة وعشرون ملياراً</t>
  </si>
  <si>
    <t>ستة وعشرون مليار</t>
  </si>
  <si>
    <t>ستة وعشرون ملياراً</t>
  </si>
  <si>
    <t>سبعة وعشرون مليار</t>
  </si>
  <si>
    <t>سبعة وعشرون ملياراً</t>
  </si>
  <si>
    <t>ثمانية وعشرون مليار</t>
  </si>
  <si>
    <t>ثمانية وعشرون ملياراً</t>
  </si>
  <si>
    <t>تسعة وعشرون مليار</t>
  </si>
  <si>
    <t>تسعة وعشرون ملياراً</t>
  </si>
  <si>
    <t>ثلاثون مليار</t>
  </si>
  <si>
    <t>ثلاثون ملياراً</t>
  </si>
  <si>
    <t>واحد وثلاثون مليار</t>
  </si>
  <si>
    <t>واحد وثلاثون ملياراً</t>
  </si>
  <si>
    <t>إثنان وثلاثون مليار</t>
  </si>
  <si>
    <t>إثنان وثلاثون ملياراً</t>
  </si>
  <si>
    <t>ثلاثة وثلاثون مليار</t>
  </si>
  <si>
    <t>ثلاثة وثلاثون ملياراً</t>
  </si>
  <si>
    <t>أربعة وثلاثون مليار</t>
  </si>
  <si>
    <t>أربعة وثلاثون ملياراً</t>
  </si>
  <si>
    <t>خمسة وثلاثون مليار</t>
  </si>
  <si>
    <t>خمسة وثلاثون ملياراً</t>
  </si>
  <si>
    <t>ستة وثلاثون مليار</t>
  </si>
  <si>
    <t>ستة وثلاثون ملياراً</t>
  </si>
  <si>
    <t>سبعة وثلاثون مليار</t>
  </si>
  <si>
    <t>سبعة وثلاثون ملياراً</t>
  </si>
  <si>
    <t>ثمانية وثلاثون مليار</t>
  </si>
  <si>
    <t>ثمانية وثلاثون ملياراً</t>
  </si>
  <si>
    <t>تسعة وثلاثون مليار</t>
  </si>
  <si>
    <t>تسعة وثلاثون ملياراً</t>
  </si>
  <si>
    <t>أربعون مليار</t>
  </si>
  <si>
    <t>أربعون ملياراً</t>
  </si>
  <si>
    <t>واحد وأربعون مليار</t>
  </si>
  <si>
    <t>واحد وأربعون ملياراً</t>
  </si>
  <si>
    <t>إثنان وأربعون مليار</t>
  </si>
  <si>
    <t>إثنان وأربعون ملياراً</t>
  </si>
  <si>
    <t>ثلاثة وأربعون مليار</t>
  </si>
  <si>
    <t>ثلاثة وأربعون ملياراً</t>
  </si>
  <si>
    <t>أربعة وأربعون مليار</t>
  </si>
  <si>
    <t>أربعة وأربعون ملياراً</t>
  </si>
  <si>
    <t>خمسة وأربعون مليار</t>
  </si>
  <si>
    <t>خمسة وأربعون ملياراً</t>
  </si>
  <si>
    <t>ستة وأربعون مليار</t>
  </si>
  <si>
    <t>ستة وأربعون ملياراً</t>
  </si>
  <si>
    <t>سبعة وأربعون مليار</t>
  </si>
  <si>
    <t>سبعة وأربعون ملياراً</t>
  </si>
  <si>
    <t>ثمانية وأربعون مليار</t>
  </si>
  <si>
    <t>ثمانية وأربعون ملياراً</t>
  </si>
  <si>
    <t>تسعة وأربعون مليار</t>
  </si>
  <si>
    <t>تسعة وأربعون ملياراً</t>
  </si>
  <si>
    <t>خمسون مليار</t>
  </si>
  <si>
    <t>خمسون ملياراً</t>
  </si>
  <si>
    <t>واحد وخمسون مليار</t>
  </si>
  <si>
    <t>واحد وخمسون ملياراً</t>
  </si>
  <si>
    <t>إثنان وخمسون مليار</t>
  </si>
  <si>
    <t>إثنان وخمسون ملياراً</t>
  </si>
  <si>
    <t>ثلاثة وخمسون مليار</t>
  </si>
  <si>
    <t>ثلاثة وخمسون ملياراً</t>
  </si>
  <si>
    <t>أربعة وخمسون مليار</t>
  </si>
  <si>
    <t>أربعة وخمسون ملياراً</t>
  </si>
  <si>
    <t>خمسة وخمسون مليار</t>
  </si>
  <si>
    <t>خمسة وخمسون ملياراً</t>
  </si>
  <si>
    <t>ستة وخمسون مليار</t>
  </si>
  <si>
    <t>ستة وخمسون ملياراً</t>
  </si>
  <si>
    <t>سبعة وخمسون مليار</t>
  </si>
  <si>
    <t>سبعة وخمسون ملياراً</t>
  </si>
  <si>
    <t>ثمانية وخمسون مليار</t>
  </si>
  <si>
    <t>ثمانية وخمسون ملياراً</t>
  </si>
  <si>
    <t>تسعة وخمسون مليار</t>
  </si>
  <si>
    <t>تسعة وخمسون ملياراً</t>
  </si>
  <si>
    <t>ستون مليار</t>
  </si>
  <si>
    <t>ستون ملياراً</t>
  </si>
  <si>
    <t>واحد وستون مليار</t>
  </si>
  <si>
    <t>واحد وستون ملياراً</t>
  </si>
  <si>
    <t>إثنان وستون مليار</t>
  </si>
  <si>
    <t>إثنان وستون ملياراً</t>
  </si>
  <si>
    <t>ثلاثة وستون مليار</t>
  </si>
  <si>
    <t>ثلاثة وستون ملياراً</t>
  </si>
  <si>
    <t>أربعة وستون مليار</t>
  </si>
  <si>
    <t>أربعة وستون ملياراً</t>
  </si>
  <si>
    <t>خمسة وستون مليار</t>
  </si>
  <si>
    <t>خمسة وستون ملياراً</t>
  </si>
  <si>
    <t>ستة وستون مليار</t>
  </si>
  <si>
    <t>ستة وستون ملياراً</t>
  </si>
  <si>
    <t>سبعة وستون مليار</t>
  </si>
  <si>
    <t>سبعة وستون ملياراً</t>
  </si>
  <si>
    <t>ثمانية وستون مليار</t>
  </si>
  <si>
    <t>ثمانية وستون ملياراً</t>
  </si>
  <si>
    <t>تسعة وستون مليار</t>
  </si>
  <si>
    <t>تسعة وستون ملياراً</t>
  </si>
  <si>
    <t>سبعون مليار</t>
  </si>
  <si>
    <t>سبعون ملياراً</t>
  </si>
  <si>
    <t>واحد وسبعون مليار</t>
  </si>
  <si>
    <t>واحد وسبعون ملياراً</t>
  </si>
  <si>
    <t>إثنان وسبعون مليار</t>
  </si>
  <si>
    <t>إثنان وسبعون ملياراً</t>
  </si>
  <si>
    <t>ثلاثة وسبعون مليار</t>
  </si>
  <si>
    <t>ثلاثة وسبعون ملياراً</t>
  </si>
  <si>
    <t>أربعة وسبعون مليار</t>
  </si>
  <si>
    <t>أربعة وسبعون ملياراً</t>
  </si>
  <si>
    <t>خمسة وسبعون مليار</t>
  </si>
  <si>
    <t>خمسة وسبعون ملياراً</t>
  </si>
  <si>
    <t>ستة وسبعون مليار</t>
  </si>
  <si>
    <t>ستة وسبعون ملياراً</t>
  </si>
  <si>
    <t>سبعة وسبعون مليار</t>
  </si>
  <si>
    <t>سبعة وسبعون ملياراً</t>
  </si>
  <si>
    <t>ثمانية وسبعون مليار</t>
  </si>
  <si>
    <t>ثمانية وسبعون ملياراً</t>
  </si>
  <si>
    <t>تسعة وسبعون مليار</t>
  </si>
  <si>
    <t>تسعة وسبعون ملياراً</t>
  </si>
  <si>
    <t>ثمانون مليار</t>
  </si>
  <si>
    <t>ثمانون ملياراً</t>
  </si>
  <si>
    <t>واحد وثمانون مليار</t>
  </si>
  <si>
    <t>واحد وثمانون ملياراً</t>
  </si>
  <si>
    <t>إثنان وثمانون مليار</t>
  </si>
  <si>
    <t>إثنان وثمانون ملياراً</t>
  </si>
  <si>
    <t>ثلاثة وثمانون مليار</t>
  </si>
  <si>
    <t>ثلاثة وثمانون ملياراً</t>
  </si>
  <si>
    <t>أربعة وثمانون مليار</t>
  </si>
  <si>
    <t>أربعة وثمانون ملياراً</t>
  </si>
  <si>
    <t>خمسة وثمانون مليار</t>
  </si>
  <si>
    <t>خمسة وثمانون ملياراً</t>
  </si>
  <si>
    <t>ستة وثمانون مليار</t>
  </si>
  <si>
    <t>ستة وثمانون ملياراً</t>
  </si>
  <si>
    <t>سبعة وثمانون مليار</t>
  </si>
  <si>
    <t>سبعة وثمانون ملياراً</t>
  </si>
  <si>
    <t>ثمانية وثمانون مليار</t>
  </si>
  <si>
    <t>ثمانية وثمانون ملياراً</t>
  </si>
  <si>
    <t>تسعة وثمانون مليار</t>
  </si>
  <si>
    <t>تسعة وثمانون ملياراً</t>
  </si>
  <si>
    <t>تسعون مليار</t>
  </si>
  <si>
    <t>تسعون ملياراً</t>
  </si>
  <si>
    <t>واحد وتسعون مليار</t>
  </si>
  <si>
    <t>واحد وتسعون ملياراً</t>
  </si>
  <si>
    <t>إثنان وتسعون مليار</t>
  </si>
  <si>
    <t>إثنان وتسعون ملياراً</t>
  </si>
  <si>
    <t>ثلاثة وتسعون مليار</t>
  </si>
  <si>
    <t>ثلاثة وتسعون ملياراً</t>
  </si>
  <si>
    <t>أربعة وتسعون مليار</t>
  </si>
  <si>
    <t>أربعة وتسعون ملياراً</t>
  </si>
  <si>
    <t>خمسة وتسعون مليار</t>
  </si>
  <si>
    <t>خمسة وتسعون ملياراً</t>
  </si>
  <si>
    <t>ستة وتسعون مليار</t>
  </si>
  <si>
    <t>ستة وتسعون ملياراً</t>
  </si>
  <si>
    <t>سبعة وتسعون مليار</t>
  </si>
  <si>
    <t>سبعة وتسعون ملياراً</t>
  </si>
  <si>
    <t>ثمانية وتسعون مليار</t>
  </si>
  <si>
    <t>ثمانية وتسعون ملياراً</t>
  </si>
  <si>
    <t>تسعة وتسعون مليار</t>
  </si>
  <si>
    <t>تسعة وتسعون ملياراً</t>
  </si>
  <si>
    <t>مائة مليار</t>
  </si>
  <si>
    <t>مائة ملياراً</t>
  </si>
  <si>
    <t>مائة وواحد  مليار</t>
  </si>
  <si>
    <t>مائة وواحد  ملياراً</t>
  </si>
  <si>
    <t>مائة وإثنان  مليار</t>
  </si>
  <si>
    <t>مائة وإثنان  ملياراً</t>
  </si>
  <si>
    <t>مائة وثلاثة  مليار</t>
  </si>
  <si>
    <t>مائة وثلاثة  ملياراً</t>
  </si>
  <si>
    <t>مائة وأربعة  مليار</t>
  </si>
  <si>
    <t>مائة وأربعة  ملياراً</t>
  </si>
  <si>
    <t>مائة وخمسة  مليار</t>
  </si>
  <si>
    <t>مائة وخمسة  ملياراً</t>
  </si>
  <si>
    <t>مائة وستة  مليار</t>
  </si>
  <si>
    <t>مائة وستة  ملياراً</t>
  </si>
  <si>
    <t>مائة وسبعة  مليار</t>
  </si>
  <si>
    <t>مائة وسبعة  ملياراً</t>
  </si>
  <si>
    <t>مائة وثمانية  مليار</t>
  </si>
  <si>
    <t>مائة وثمانية  ملياراً</t>
  </si>
  <si>
    <t>مائة وتسعة  مليار</t>
  </si>
  <si>
    <t>مائة وتسعة  ملياراً</t>
  </si>
  <si>
    <t>مائة وعشرة مليار</t>
  </si>
  <si>
    <t>مائة وعشرة ملياراً</t>
  </si>
  <si>
    <t>مائة وإحدي عشر مليار</t>
  </si>
  <si>
    <t>مائة وإحدي عشر ملياراً</t>
  </si>
  <si>
    <t>مائة وإثنا عشر مليار</t>
  </si>
  <si>
    <t>مائة وإثنا عشر ملياراً</t>
  </si>
  <si>
    <t>مائة وثلاثة عشر مليار</t>
  </si>
  <si>
    <t>مائة وثلاثة عشر ملياراً</t>
  </si>
  <si>
    <t>مائة وأربعة عشر مليار</t>
  </si>
  <si>
    <t>مائة وأربعة عشر ملياراً</t>
  </si>
  <si>
    <t>مائة وخمسة عشر مليار</t>
  </si>
  <si>
    <t>مائة وخمسة عشر ملياراً</t>
  </si>
  <si>
    <t>مائة وستة عشر مليار</t>
  </si>
  <si>
    <t>مائة وستة عشر ملياراً</t>
  </si>
  <si>
    <t>مائة وسبعة عشر مليار</t>
  </si>
  <si>
    <t>مائة وسبعة عشر ملياراً</t>
  </si>
  <si>
    <t>مائة وثمانية عشر مليار</t>
  </si>
  <si>
    <t>مائة وثمانية عشر ملياراً</t>
  </si>
  <si>
    <t>مائة وتسعة عشر مليار</t>
  </si>
  <si>
    <t>مائة وتسعة عشر ملياراً</t>
  </si>
  <si>
    <t>مائة وعشرون مليار</t>
  </si>
  <si>
    <t>مائة وعشرون ملياراً</t>
  </si>
  <si>
    <t>مائة وواحد وعشرون مليار</t>
  </si>
  <si>
    <t>مائة وواحد وعشرون ملياراً</t>
  </si>
  <si>
    <t>مائة وإثنان وعشرون مليار</t>
  </si>
  <si>
    <t>مائة وإثنان وعشرون ملياراً</t>
  </si>
  <si>
    <t>مائة وثلاثة وعشرون مليار</t>
  </si>
  <si>
    <t>مائة وثلاثة وعشرون ملياراً</t>
  </si>
  <si>
    <t>مائة وأربعة وعشرون مليار</t>
  </si>
  <si>
    <t>مائة وأربعة وعشرون ملياراً</t>
  </si>
  <si>
    <t>مائة وخمسة وعشرون مليار</t>
  </si>
  <si>
    <t>مائة وخمسة وعشرون ملياراً</t>
  </si>
  <si>
    <t>مائة وستة وعشرون مليار</t>
  </si>
  <si>
    <t>مائة وستة وعشرون ملياراً</t>
  </si>
  <si>
    <t>مائة وسبعة وعشرون مليار</t>
  </si>
  <si>
    <t>مائة وسبعة وعشرون ملياراً</t>
  </si>
  <si>
    <t>مائة وثمانية وعشرون مليار</t>
  </si>
  <si>
    <t>مائة وثمانية وعشرون ملياراً</t>
  </si>
  <si>
    <t>مائة وتسعة وعشرون مليار</t>
  </si>
  <si>
    <t>مائة وتسعة وعشرون ملياراً</t>
  </si>
  <si>
    <t>مائة وثلاثون مليار</t>
  </si>
  <si>
    <t>مائة وثلاثون ملياراً</t>
  </si>
  <si>
    <t>مائة وواحد وثلاثون مليار</t>
  </si>
  <si>
    <t>مائة وواحد وثلاثون ملياراً</t>
  </si>
  <si>
    <t>مائة وإثنان وثلاثون مليار</t>
  </si>
  <si>
    <t>مائة وإثنان وثلاثون ملياراً</t>
  </si>
  <si>
    <t>مائة وثلاثة وثلاثون مليار</t>
  </si>
  <si>
    <t>مائة وثلاثة وثلاثون ملياراً</t>
  </si>
  <si>
    <t>مائة وأربعة وثلاثون مليار</t>
  </si>
  <si>
    <t>مائة وأربعة وثلاثون ملياراً</t>
  </si>
  <si>
    <t>مائة وخمسة وثلاثون مليار</t>
  </si>
  <si>
    <t>مائة وخمسة وثلاثون ملياراً</t>
  </si>
  <si>
    <t>مائة وستة وثلاثون مليار</t>
  </si>
  <si>
    <t>مائة وستة وثلاثون ملياراً</t>
  </si>
  <si>
    <t>مائة وسبعة وثلاثون مليار</t>
  </si>
  <si>
    <t>مائة وسبعة وثلاثون ملياراً</t>
  </si>
  <si>
    <t>مائة وثمانية وثلاثون مليار</t>
  </si>
  <si>
    <t>مائة وثمانية وثلاثون ملياراً</t>
  </si>
  <si>
    <t>مائة وتسعة وثلاثون مليار</t>
  </si>
  <si>
    <t>مائة وتسعة وثلاثون ملياراً</t>
  </si>
  <si>
    <t>مائة وأربعون مليار</t>
  </si>
  <si>
    <t>مائة وأربعون ملياراً</t>
  </si>
  <si>
    <t>مائة وواحد وأربعون مليار</t>
  </si>
  <si>
    <t>مائة وواحد وأربعون ملياراً</t>
  </si>
  <si>
    <t>مائة وإثنان وأربعون مليار</t>
  </si>
  <si>
    <t>مائة وإثنان وأربعون ملياراً</t>
  </si>
  <si>
    <t>مائة وثلاثة وأربعون مليار</t>
  </si>
  <si>
    <t>مائة وثلاثة وأربعون ملياراً</t>
  </si>
  <si>
    <t>مائة وأربعة وأربعون مليار</t>
  </si>
  <si>
    <t>مائة وأربعة وأربعون ملياراً</t>
  </si>
  <si>
    <t>مائة وخمسة وأربعون مليار</t>
  </si>
  <si>
    <t>مائة وخمسة وأربعون ملياراً</t>
  </si>
  <si>
    <t>مائة وستة وأربعون مليار</t>
  </si>
  <si>
    <t>مائة وستة وأربعون ملياراً</t>
  </si>
  <si>
    <t>مائة وسبعة وأربعون مليار</t>
  </si>
  <si>
    <t>مائة وسبعة وأربعون ملياراً</t>
  </si>
  <si>
    <t>مائة وثمانية وأربعون مليار</t>
  </si>
  <si>
    <t>مائة وثمانية وأربعون ملياراً</t>
  </si>
  <si>
    <t>مائة وتسعة وأربعون مليار</t>
  </si>
  <si>
    <t>مائة وتسعة وأربعون ملياراً</t>
  </si>
  <si>
    <t>مائة وخمسون مليار</t>
  </si>
  <si>
    <t>مائة وخمسون ملياراً</t>
  </si>
  <si>
    <t>مائة وواحد وخمسون مليار</t>
  </si>
  <si>
    <t>مائة وواحد وخمسون ملياراً</t>
  </si>
  <si>
    <t>مائة وإثنان وخمسون مليار</t>
  </si>
  <si>
    <t>مائة وإثنان وخمسون ملياراً</t>
  </si>
  <si>
    <t>مائة وثلاثة وخمسون مليار</t>
  </si>
  <si>
    <t>مائة وثلاثة وخمسون ملياراً</t>
  </si>
  <si>
    <t>مائة وأربعة وخمسون مليار</t>
  </si>
  <si>
    <t>مائة وأربعة وخمسون ملياراً</t>
  </si>
  <si>
    <t>مائة وخمسة وخمسون مليار</t>
  </si>
  <si>
    <t>مائة وخمسة وخمسون ملياراً</t>
  </si>
  <si>
    <t>مائة وستة وخمسون مليار</t>
  </si>
  <si>
    <t>مائة وستة وخمسون ملياراً</t>
  </si>
  <si>
    <t>مائة وسبعة وخمسون مليار</t>
  </si>
  <si>
    <t>مائة وسبعة وخمسون ملياراً</t>
  </si>
  <si>
    <t>مائة وثمانية وخمسون مليار</t>
  </si>
  <si>
    <t>مائة وثمانية وخمسون ملياراً</t>
  </si>
  <si>
    <t>مائة وتسعة وخمسون مليار</t>
  </si>
  <si>
    <t>مائة وتسعة وخمسون ملياراً</t>
  </si>
  <si>
    <t>مائة وستون مليار</t>
  </si>
  <si>
    <t>مائة وستون ملياراً</t>
  </si>
  <si>
    <t>مائة وواحد وستون مليار</t>
  </si>
  <si>
    <t>مائة وواحد وستون ملياراً</t>
  </si>
  <si>
    <t>مائة وإثنان وستون مليار</t>
  </si>
  <si>
    <t>مائة وإثنان وستون ملياراً</t>
  </si>
  <si>
    <t>مائة وثلاثة وستون مليار</t>
  </si>
  <si>
    <t>مائة وثلاثة وستون ملياراً</t>
  </si>
  <si>
    <t>مائة وأربعة وستون مليار</t>
  </si>
  <si>
    <t>مائة وأربعة وستون ملياراً</t>
  </si>
  <si>
    <t>مائة وخمسة وستون مليار</t>
  </si>
  <si>
    <t>مائة وخمسة وستون ملياراً</t>
  </si>
  <si>
    <t>مائة وستة وستون مليار</t>
  </si>
  <si>
    <t>مائة وستة وستون ملياراً</t>
  </si>
  <si>
    <t>مائة وسبعة وستون مليار</t>
  </si>
  <si>
    <t>مائة وسبعة وستون ملياراً</t>
  </si>
  <si>
    <t>مائة وثمانية وستون مليار</t>
  </si>
  <si>
    <t>مائة وثمانية وستون ملياراً</t>
  </si>
  <si>
    <t>مائة وتسعة وستون مليار</t>
  </si>
  <si>
    <t>مائة وتسعة وستون ملياراً</t>
  </si>
  <si>
    <t>مائة وسبعون مليار</t>
  </si>
  <si>
    <t>مائة وسبعون ملياراً</t>
  </si>
  <si>
    <t>مائة وواحد وسبعون مليار</t>
  </si>
  <si>
    <t>مائة وواحد وسبعون ملياراً</t>
  </si>
  <si>
    <t>مائة وإثنان وسبعون مليار</t>
  </si>
  <si>
    <t>مائة وإثنان وسبعون ملياراً</t>
  </si>
  <si>
    <t>مائة وثلاثة وسبعون مليار</t>
  </si>
  <si>
    <t>مائة وثلاثة وسبعون ملياراً</t>
  </si>
  <si>
    <t>مائة وأربعة وسبعون مليار</t>
  </si>
  <si>
    <t>مائة وأربعة وسبعون ملياراً</t>
  </si>
  <si>
    <t>مائة وخمسة وسبعون مليار</t>
  </si>
  <si>
    <t>مائة وخمسة وسبعون ملياراً</t>
  </si>
  <si>
    <t>مائة وستة وسبعون مليار</t>
  </si>
  <si>
    <t>مائة وستة وسبعون ملياراً</t>
  </si>
  <si>
    <t>مائة وسبعة وسبعون مليار</t>
  </si>
  <si>
    <t>مائة وسبعة وسبعون ملياراً</t>
  </si>
  <si>
    <t>مائة وثمانية وسبعون مليار</t>
  </si>
  <si>
    <t>مائة وثمانية وسبعون ملياراً</t>
  </si>
  <si>
    <t>مائة وتسعة وسبعون مليار</t>
  </si>
  <si>
    <t>مائة وتسعة وسبعون ملياراً</t>
  </si>
  <si>
    <t>مائة وثمانون مليار</t>
  </si>
  <si>
    <t>مائة وثمانون ملياراً</t>
  </si>
  <si>
    <t>مائة وواحد وثمانون مليار</t>
  </si>
  <si>
    <t>مائة وواحد وثمانون ملياراً</t>
  </si>
  <si>
    <t>مائة وإثنان وثمانون مليار</t>
  </si>
  <si>
    <t>مائة وإثنان وثمانون ملياراً</t>
  </si>
  <si>
    <t>مائة وثلاثة وثمانون مليار</t>
  </si>
  <si>
    <t>مائة وثلاثة وثمانون ملياراً</t>
  </si>
  <si>
    <t>مائة وأربعة وثمانون مليار</t>
  </si>
  <si>
    <t>مائة وأربعة وثمانون ملياراً</t>
  </si>
  <si>
    <t>مائة وخمسة وثمانون مليار</t>
  </si>
  <si>
    <t>مائة وخمسة وثمانون ملياراً</t>
  </si>
  <si>
    <t>مائة وستة وثمانون مليار</t>
  </si>
  <si>
    <t>مائة وستة وثمانون ملياراً</t>
  </si>
  <si>
    <t>مائة وسبعة وثمانون مليار</t>
  </si>
  <si>
    <t>مائة وسبعة وثمانون ملياراً</t>
  </si>
  <si>
    <t>مائة وثمانية وثمانون مليار</t>
  </si>
  <si>
    <t>مائة وثمانية وثمانون ملياراً</t>
  </si>
  <si>
    <t>مائة وتسعة وثمانون مليار</t>
  </si>
  <si>
    <t>مائة وتسعة وثمانون ملياراً</t>
  </si>
  <si>
    <t>مائة وتسعون مليار</t>
  </si>
  <si>
    <t>مائة وتسعون ملياراً</t>
  </si>
  <si>
    <t>مائة وواحد وتسعون مليار</t>
  </si>
  <si>
    <t>مائة وواحد وتسعون ملياراً</t>
  </si>
  <si>
    <t>مائة وإثنان وتسعون مليار</t>
  </si>
  <si>
    <t>مائة وإثنان وتسعون ملياراً</t>
  </si>
  <si>
    <t>مائة وثلاثة وتسعون مليار</t>
  </si>
  <si>
    <t>مائة وثلاثة وتسعون ملياراً</t>
  </si>
  <si>
    <t>مائة وأربعة وتسعون مليار</t>
  </si>
  <si>
    <t>مائة وأربعة وتسعون ملياراً</t>
  </si>
  <si>
    <t>مائة وخمسة وتسعون مليار</t>
  </si>
  <si>
    <t>مائة وخمسة وتسعون ملياراً</t>
  </si>
  <si>
    <t>مائة وستة وتسعون مليار</t>
  </si>
  <si>
    <t>مائة وستة وتسعون ملياراً</t>
  </si>
  <si>
    <t>مائة وسبعة وتسعون مليار</t>
  </si>
  <si>
    <t>مائة وسبعة وتسعون ملياراً</t>
  </si>
  <si>
    <t>مائة وثمانية وتسعون مليار</t>
  </si>
  <si>
    <t>مائة وثمانية وتسعون ملياراً</t>
  </si>
  <si>
    <t>مائة وتسعة وتسعون مليار</t>
  </si>
  <si>
    <t>مائة وتسعة وتسعون ملياراً</t>
  </si>
  <si>
    <t>مائتان وواحد  مليار</t>
  </si>
  <si>
    <t>مائتان وواحد  ملياراً</t>
  </si>
  <si>
    <t>مائتان وإثنان  مليار</t>
  </si>
  <si>
    <t>مائتان وإثنان  ملياراً</t>
  </si>
  <si>
    <t>مائتان وثلاثة  مليار</t>
  </si>
  <si>
    <t>مائتان وثلاثة  ملياراً</t>
  </si>
  <si>
    <t>مائتان وأربعة  مليار</t>
  </si>
  <si>
    <t>مائتان وأربعة  ملياراً</t>
  </si>
  <si>
    <t>مائتان وخمسة  مليار</t>
  </si>
  <si>
    <t>مائتان وخمسة  ملياراً</t>
  </si>
  <si>
    <t>مائتان وستة  مليار</t>
  </si>
  <si>
    <t>مائتان وستة  ملياراً</t>
  </si>
  <si>
    <t>مائتان وسبعة  مليار</t>
  </si>
  <si>
    <t>مائتان وسبعة  ملياراً</t>
  </si>
  <si>
    <t>مائتان وثمانية  مليار</t>
  </si>
  <si>
    <t>مائتان وثمانية  ملياراً</t>
  </si>
  <si>
    <t>مائتان وتسعة  مليار</t>
  </si>
  <si>
    <t>مائتان وتسعة  ملياراً</t>
  </si>
  <si>
    <t>مائتان وعشرة  مليار</t>
  </si>
  <si>
    <t>مائتان وعشرة  ملياراً</t>
  </si>
  <si>
    <t>مائتان وإحدي عشر مليار</t>
  </si>
  <si>
    <t>مائتان وإحدي عشر ملياراً</t>
  </si>
  <si>
    <t>مائتان وإثنا عشر مليار</t>
  </si>
  <si>
    <t>مائتان وإثنا عشر ملياراً</t>
  </si>
  <si>
    <t>مائتان وثلاثة عشر مليار</t>
  </si>
  <si>
    <t>مائتان وثلاثة عشر ملياراً</t>
  </si>
  <si>
    <t>مائتان وأربعة عشر مليار</t>
  </si>
  <si>
    <t>مائتان وأربعة عشر ملياراً</t>
  </si>
  <si>
    <t>مائتان وخمسة عشر مليار</t>
  </si>
  <si>
    <t>مائتان وخمسة عشر ملياراً</t>
  </si>
  <si>
    <t>مائتان وستة عشر مليار</t>
  </si>
  <si>
    <t>مائتان وستة عشر ملياراً</t>
  </si>
  <si>
    <t>مائتان وسبعة عشر مليار</t>
  </si>
  <si>
    <t>مائتان وسبعة عشر ملياراً</t>
  </si>
  <si>
    <t>مائتان وثمانية عشر مليار</t>
  </si>
  <si>
    <t>مائتان وثمانية عشر ملياراً</t>
  </si>
  <si>
    <t>مائتان وتسعة عشر مليار</t>
  </si>
  <si>
    <t>مائتان وتسعة عشر ملياراً</t>
  </si>
  <si>
    <t>مائتان وعشرون  مليار</t>
  </si>
  <si>
    <t>مائتان وعشرون  ملياراً</t>
  </si>
  <si>
    <t>مائتان وواحد وعشرون مليار</t>
  </si>
  <si>
    <t>مائتان وواحد وعشرون ملياراً</t>
  </si>
  <si>
    <t>مائتان وإثنان وعشرون مليار</t>
  </si>
  <si>
    <t>مائتان وإثنان وعشرون ملياراً</t>
  </si>
  <si>
    <t>مائتان وثلاثة وعشرون مليار</t>
  </si>
  <si>
    <t>مائتان وثلاثة وعشرون ملياراً</t>
  </si>
  <si>
    <t>مائتان وأربعة وعشرون مليار</t>
  </si>
  <si>
    <t>مائتان وأربعة وعشرون ملياراً</t>
  </si>
  <si>
    <t>مائتان وخمسة وعشرون مليار</t>
  </si>
  <si>
    <t>مائتان وخمسة وعشرون ملياراً</t>
  </si>
  <si>
    <t>مائتان وستة وعشرون مليار</t>
  </si>
  <si>
    <t>مائتان وستة وعشرون ملياراً</t>
  </si>
  <si>
    <t>مائتان وسبعة وعشرون مليار</t>
  </si>
  <si>
    <t>مائتان وسبعة وعشرون ملياراً</t>
  </si>
  <si>
    <t>مائتان وثمانية وعشرون مليار</t>
  </si>
  <si>
    <t>مائتان وثمانية وعشرون ملياراً</t>
  </si>
  <si>
    <t>مائتان وتسعة وعشرون مليار</t>
  </si>
  <si>
    <t>مائتان وتسعة وعشرون ملياراً</t>
  </si>
  <si>
    <t>مائتان وثلاثون  مليار</t>
  </si>
  <si>
    <t>مائتان وثلاثون  ملياراً</t>
  </si>
  <si>
    <t>مائتان وواحد وثلاثون مليار</t>
  </si>
  <si>
    <t>مائتان وواحد وثلاثون ملياراً</t>
  </si>
  <si>
    <t>مائتان وإثنان وثلاثون مليار</t>
  </si>
  <si>
    <t>مائتان وإثنان وثلاثون ملياراً</t>
  </si>
  <si>
    <t>مائتان وثلاثة وثلاثون مليار</t>
  </si>
  <si>
    <t>مائتان وثلاثة وثلاثون ملياراً</t>
  </si>
  <si>
    <t>مائتان وأربعة وثلاثون مليار</t>
  </si>
  <si>
    <t>مائتان وأربعة وثلاثون ملياراً</t>
  </si>
  <si>
    <t>مائتان وخمسة وثلاثون مليار</t>
  </si>
  <si>
    <t>مائتان وخمسة وثلاثون ملياراً</t>
  </si>
  <si>
    <t>مائتان وستة وثلاثون مليار</t>
  </si>
  <si>
    <t>مائتان وستة وثلاثون ملياراً</t>
  </si>
  <si>
    <t>مائتان وسبعة وثلاثون مليار</t>
  </si>
  <si>
    <t>مائتان وسبعة وثلاثون ملياراً</t>
  </si>
  <si>
    <t>مائتان وثمانية وثلاثون مليار</t>
  </si>
  <si>
    <t>مائتان وثمانية وثلاثون ملياراً</t>
  </si>
  <si>
    <t>مائتان وتسعة وثلاثون مليار</t>
  </si>
  <si>
    <t>مائتان وتسعة وثلاثون ملياراً</t>
  </si>
  <si>
    <t>مائتان وأربعون  مليار</t>
  </si>
  <si>
    <t>مائتان وأربعون  ملياراً</t>
  </si>
  <si>
    <t>مائتان وواحد وأربعون مليار</t>
  </si>
  <si>
    <t>مائتان وواحد وأربعون ملياراً</t>
  </si>
  <si>
    <t>مائتان وإثنان وأربعون مليار</t>
  </si>
  <si>
    <t>مائتان وإثنان وأربعون ملياراً</t>
  </si>
  <si>
    <t>مائتان وثلاثة وأربعون مليار</t>
  </si>
  <si>
    <t>مائتان وثلاثة وأربعون ملياراً</t>
  </si>
  <si>
    <t>مائتان وأربعة وأربعون مليار</t>
  </si>
  <si>
    <t>مائتان وأربعة وأربعون ملياراً</t>
  </si>
  <si>
    <t>مائتان وخمسة وأربعون مليار</t>
  </si>
  <si>
    <t>مائتان وخمسة وأربعون ملياراً</t>
  </si>
  <si>
    <t>مائتان وستة وأربعون مليار</t>
  </si>
  <si>
    <t>مائتان وستة وأربعون ملياراً</t>
  </si>
  <si>
    <t>مائتان وسبعة وأربعون مليار</t>
  </si>
  <si>
    <t>مائتان وسبعة وأربعون ملياراً</t>
  </si>
  <si>
    <t>مائتان وثمانية وأربعون مليار</t>
  </si>
  <si>
    <t>مائتان وثمانية وأربعون ملياراً</t>
  </si>
  <si>
    <t>مائتان وتسعة وأربعون مليار</t>
  </si>
  <si>
    <t>مائتان وتسعة وأربعون ملياراً</t>
  </si>
  <si>
    <t>مائتان وخمسون  مليار</t>
  </si>
  <si>
    <t>مائتان وخمسون  ملياراً</t>
  </si>
  <si>
    <t>مائتان وواحد وخمسون مليار</t>
  </si>
  <si>
    <t>مائتان وواحد وخمسون ملياراً</t>
  </si>
  <si>
    <t>مائتان وإثنان وخمسون مليار</t>
  </si>
  <si>
    <t>مائتان وإثنان وخمسون ملياراً</t>
  </si>
  <si>
    <t>مائتان وثلاثة وخمسون مليار</t>
  </si>
  <si>
    <t>مائتان وثلاثة وخمسون ملياراً</t>
  </si>
  <si>
    <t>مائتان وأربعة وخمسون مليار</t>
  </si>
  <si>
    <t>مائتان وأربعة وخمسون ملياراً</t>
  </si>
  <si>
    <t>مائتان وخمسة وخمسون مليار</t>
  </si>
  <si>
    <t>مائتان وخمسة وخمسون ملياراً</t>
  </si>
  <si>
    <t>مائتان وستة وخمسون مليار</t>
  </si>
  <si>
    <t>مائتان وستة وخمسون ملياراً</t>
  </si>
  <si>
    <t>مائتان وسبعة وخمسون مليار</t>
  </si>
  <si>
    <t>مائتان وسبعة وخمسون ملياراً</t>
  </si>
  <si>
    <t>مائتان وثمانية وخمسون مليار</t>
  </si>
  <si>
    <t>مائتان وثمانية وخمسون ملياراً</t>
  </si>
  <si>
    <t>مائتان وتسعة وخمسون مليار</t>
  </si>
  <si>
    <t>مائتان وتسعة وخمسون ملياراً</t>
  </si>
  <si>
    <t>مائتان وستون  مليار</t>
  </si>
  <si>
    <t>مائتان وستون  ملياراً</t>
  </si>
  <si>
    <t>مائتان وواحد وستون مليار</t>
  </si>
  <si>
    <t>مائتان وواحد وستون ملياراً</t>
  </si>
  <si>
    <t>مائتان وإثنان وستون مليار</t>
  </si>
  <si>
    <t>مائتان وإثنان وستون ملياراً</t>
  </si>
  <si>
    <t>مائتان وثلاثة وستون مليار</t>
  </si>
  <si>
    <t>مائتان وثلاثة وستون ملياراً</t>
  </si>
  <si>
    <t>مائتان وأربعة وستون مليار</t>
  </si>
  <si>
    <t>مائتان وأربعة وستون ملياراً</t>
  </si>
  <si>
    <t>مائتان وخمسة وستون مليار</t>
  </si>
  <si>
    <t>مائتان وخمسة وستون ملياراً</t>
  </si>
  <si>
    <t>مائتان وستة وستون مليار</t>
  </si>
  <si>
    <t>مائتان وستة وستون ملياراً</t>
  </si>
  <si>
    <t>مائتان وسبعة وستون مليار</t>
  </si>
  <si>
    <t>مائتان وسبعة وستون ملياراً</t>
  </si>
  <si>
    <t>مائتان وثمانية وستون مليار</t>
  </si>
  <si>
    <t>مائتان وثمانية وستون ملياراً</t>
  </si>
  <si>
    <t>مائتان وتسعة وستون مليار</t>
  </si>
  <si>
    <t>مائتان وتسعة وستون ملياراً</t>
  </si>
  <si>
    <t>مائتان وسبعون  مليار</t>
  </si>
  <si>
    <t>مائتان وسبعون  ملياراً</t>
  </si>
  <si>
    <t>مائتان وواحد وسبعون مليار</t>
  </si>
  <si>
    <t>مائتان وواحد وسبعون ملياراً</t>
  </si>
  <si>
    <t>مائتان وإثنان وسبعون مليار</t>
  </si>
  <si>
    <t>مائتان وإثنان وسبعون ملياراً</t>
  </si>
  <si>
    <t>مائتان وثلاثة وسبعون مليار</t>
  </si>
  <si>
    <t>مائتان وثلاثة وسبعون ملياراً</t>
  </si>
  <si>
    <t>مائتان وأربعة وسبعون مليار</t>
  </si>
  <si>
    <t>مائتان وأربعة وسبعون ملياراً</t>
  </si>
  <si>
    <t>مائتان وخمسة وسبعون مليار</t>
  </si>
  <si>
    <t>مائتان وخمسة وسبعون ملياراً</t>
  </si>
  <si>
    <t>مائتان وستة وسبعون مليار</t>
  </si>
  <si>
    <t>مائتان وستة وسبعون ملياراً</t>
  </si>
  <si>
    <t>مائتان وسبعة وسبعون مليار</t>
  </si>
  <si>
    <t>مائتان وسبعة وسبعون ملياراً</t>
  </si>
  <si>
    <t>مائتان وثمانية وسبعون مليار</t>
  </si>
  <si>
    <t>مائتان وثمانية وسبعون ملياراً</t>
  </si>
  <si>
    <t>مائتان وتسعة وسبعون مليار</t>
  </si>
  <si>
    <t>مائتان وتسعة وسبعون ملياراً</t>
  </si>
  <si>
    <t>مائتان وثمانون  مليار</t>
  </si>
  <si>
    <t>مائتان وثمانون  ملياراً</t>
  </si>
  <si>
    <t>مائتان وواحد وثمانون مليار</t>
  </si>
  <si>
    <t>مائتان وواحد وثمانون ملياراً</t>
  </si>
  <si>
    <t>مائتان وإثنان وثمانون مليار</t>
  </si>
  <si>
    <t>مائتان وإثنان وثمانون ملياراً</t>
  </si>
  <si>
    <t>مائتان وثلاثة وثمانون مليار</t>
  </si>
  <si>
    <t>مائتان وثلاثة وثمانون ملياراً</t>
  </si>
  <si>
    <t>مائتان وأربعة وثمانون مليار</t>
  </si>
  <si>
    <t>مائتان وأربعة وثمانون ملياراً</t>
  </si>
  <si>
    <t>مائتان وخمسة وثمانون مليار</t>
  </si>
  <si>
    <t>مائتان وخمسة وثمانون ملياراً</t>
  </si>
  <si>
    <t>مائتان وستة وثمانون مليار</t>
  </si>
  <si>
    <t>مائتان وستة وثمانون ملياراً</t>
  </si>
  <si>
    <t>مائتان وسبعة وثمانون مليار</t>
  </si>
  <si>
    <t>مائتان وسبعة وثمانون ملياراً</t>
  </si>
  <si>
    <t>مائتان وثمانية وثمانون مليار</t>
  </si>
  <si>
    <t>مائتان وثمانية وثمانون ملياراً</t>
  </si>
  <si>
    <t>مائتان وتسعة وثمانون مليار</t>
  </si>
  <si>
    <t>مائتان وتسعة وثمانون ملياراً</t>
  </si>
  <si>
    <t>مائتان وتسعون  مليار</t>
  </si>
  <si>
    <t>مائتان وتسعون  ملياراً</t>
  </si>
  <si>
    <t>مائتان وواحد وتسعون مليار</t>
  </si>
  <si>
    <t>مائتان وواحد وتسعون ملياراً</t>
  </si>
  <si>
    <t>مائتان وإثنان وتسعون مليار</t>
  </si>
  <si>
    <t>مائتان وإثنان وتسعون ملياراً</t>
  </si>
  <si>
    <t>مائتان وثلاثة وتسعون مليار</t>
  </si>
  <si>
    <t>مائتان وثلاثة وتسعون ملياراً</t>
  </si>
  <si>
    <t>مائتان وأربعة وتسعون مليار</t>
  </si>
  <si>
    <t>مائتان وأربعة وتسعون ملياراً</t>
  </si>
  <si>
    <t>مائتان وخمسة وتسعون مليار</t>
  </si>
  <si>
    <t>مائتان وخمسة وتسعون ملياراً</t>
  </si>
  <si>
    <t>مائتان وستة وتسعون مليار</t>
  </si>
  <si>
    <t>مائتان وستة وتسعون ملياراً</t>
  </si>
  <si>
    <t>مائتان وسبعة وتسعون مليار</t>
  </si>
  <si>
    <t>مائتان وسبعة وتسعون ملياراً</t>
  </si>
  <si>
    <t>مائتان وثمانية وتسعون مليار</t>
  </si>
  <si>
    <t>مائتان وثمانية وتسعون ملياراً</t>
  </si>
  <si>
    <t>مائتان وتسعة وتسعون مليار</t>
  </si>
  <si>
    <t>مائتان وتسعة وتسعون ملياراً</t>
  </si>
  <si>
    <t>ثلاثمائة مليار</t>
  </si>
  <si>
    <t>ثلاثمائة ملياراً</t>
  </si>
  <si>
    <t>ثلاثمائة وواحد  مليار</t>
  </si>
  <si>
    <t>ثلاثمائة وواحد  ملياراً</t>
  </si>
  <si>
    <t>ثلاثمائة وإثنان  مليار</t>
  </si>
  <si>
    <t>ثلاثمائة وإثنان  ملياراً</t>
  </si>
  <si>
    <t>ثلاثمائة وثلاثة  مليار</t>
  </si>
  <si>
    <t>ثلاثمائة وثلاثة  ملياراً</t>
  </si>
  <si>
    <t>ثلاثمائة وأربعة  مليار</t>
  </si>
  <si>
    <t>ثلاثمائة وأربعة  ملياراً</t>
  </si>
  <si>
    <t>ثلاثمائة وخمسة  مليار</t>
  </si>
  <si>
    <t>ثلاثمائة وخمسة  ملياراً</t>
  </si>
  <si>
    <t>ثلاثمائة وستة  مليار</t>
  </si>
  <si>
    <t>ثلاثمائة وستة  ملياراً</t>
  </si>
  <si>
    <t>ثلاثمائة وسبعة  مليار</t>
  </si>
  <si>
    <t>ثلاثمائة وسبعة  ملياراً</t>
  </si>
  <si>
    <t>ثلاثمائة وثمانية  مليار</t>
  </si>
  <si>
    <t>ثلاثمائة وثمانية  ملياراً</t>
  </si>
  <si>
    <t>ثلاثمائة وتسعة  مليار</t>
  </si>
  <si>
    <t>ثلاثمائة وتسعة  ملياراً</t>
  </si>
  <si>
    <t>ثلاثمائة وعشرة  مليار</t>
  </si>
  <si>
    <t>ثلاثمائة وعشرة  ملياراً</t>
  </si>
  <si>
    <t>ثلاثمائة وإحدي عشر مليار</t>
  </si>
  <si>
    <t>ثلاثمائة وإحدي عشر ملياراً</t>
  </si>
  <si>
    <t>ثلاثمائة وإثنا عشر مليار</t>
  </si>
  <si>
    <t>ثلاثمائة وإثنا عشر ملياراً</t>
  </si>
  <si>
    <t>ثلاثمائة وثلاثة عشر مليار</t>
  </si>
  <si>
    <t>ثلاثمائة وثلاثة عشر ملياراً</t>
  </si>
  <si>
    <t>ثلاثمائة وأربعة عشر مليار</t>
  </si>
  <si>
    <t>ثلاثمائة وأربعة عشر ملياراً</t>
  </si>
  <si>
    <t>ثلاثمائة وخمسة عشر مليار</t>
  </si>
  <si>
    <t>ثلاثمائة وخمسة عشر ملياراً</t>
  </si>
  <si>
    <t>ثلاثمائة وستة عشر مليار</t>
  </si>
  <si>
    <t>ثلاثمائة وستة عشر ملياراً</t>
  </si>
  <si>
    <t>ثلاثمائة وسبعة عشر مليار</t>
  </si>
  <si>
    <t>ثلاثمائة وسبعة عشر ملياراً</t>
  </si>
  <si>
    <t>ثلاثمائة وثمانية عشر مليار</t>
  </si>
  <si>
    <t>ثلاثمائة وثمانية عشر ملياراً</t>
  </si>
  <si>
    <t>ثلاثمائة وتسعة عشر مليار</t>
  </si>
  <si>
    <t>ثلاثمائة وتسعة عشر ملياراً</t>
  </si>
  <si>
    <t>ثلاثمائة وعشرون  مليار</t>
  </si>
  <si>
    <t>ثلاثمائة وعشرون  ملياراً</t>
  </si>
  <si>
    <t>ثلاثمائة وواحد وعشرون مليار</t>
  </si>
  <si>
    <t>ثلاثمائة وواحد وعشرون ملياراً</t>
  </si>
  <si>
    <t>ثلاثمائة وإثنان وعشرون مليار</t>
  </si>
  <si>
    <t>ثلاثمائة وإثنان وعشرون ملياراً</t>
  </si>
  <si>
    <t>ثلاثمائة وثلاثة وعشرون مليار</t>
  </si>
  <si>
    <t>ثلاثمائة وثلاثة وعشرون ملياراً</t>
  </si>
  <si>
    <t>ثلاثمائة وأربعة وعشرون مليار</t>
  </si>
  <si>
    <t>ثلاثمائة وأربعة وعشرون ملياراً</t>
  </si>
  <si>
    <t>ثلاثمائة وخمسة وعشرون مليار</t>
  </si>
  <si>
    <t>ثلاثمائة وخمسة وعشرون ملياراً</t>
  </si>
  <si>
    <t>ثلاثمائة وستة وعشرون مليار</t>
  </si>
  <si>
    <t>ثلاثمائة وستة وعشرون ملياراً</t>
  </si>
  <si>
    <t>ثلاثمائة وسبعة وعشرون مليار</t>
  </si>
  <si>
    <t>ثلاثمائة وسبعة وعشرون ملياراً</t>
  </si>
  <si>
    <t>ثلاثمائة وثمانية وعشرون مليار</t>
  </si>
  <si>
    <t>ثلاثمائة وثمانية وعشرون ملياراً</t>
  </si>
  <si>
    <t>ثلاثمائة وتسعة وعشرون مليار</t>
  </si>
  <si>
    <t>ثلاثمائة وتسعة وعشرون ملياراً</t>
  </si>
  <si>
    <t>ثلاثمائة وثلاثون  مليار</t>
  </si>
  <si>
    <t>ثلاثمائة وثلاثون  ملياراً</t>
  </si>
  <si>
    <t>ثلاثمائة وواحد وثلاثون مليار</t>
  </si>
  <si>
    <t>ثلاثمائة وواحد وثلاثون ملياراً</t>
  </si>
  <si>
    <t>ثلاثمائة وإثنان وثلاثون مليار</t>
  </si>
  <si>
    <t>ثلاثمائة وإثنان وثلاثون ملياراً</t>
  </si>
  <si>
    <t>ثلاثمائة وثلاثة وثلاثون مليار</t>
  </si>
  <si>
    <t>ثلاثمائة وثلاثة وثلاثون ملياراً</t>
  </si>
  <si>
    <t>ثلاثمائة وأربعة وثلاثون مليار</t>
  </si>
  <si>
    <t>ثلاثمائة وأربعة وثلاثون ملياراً</t>
  </si>
  <si>
    <t>ثلاثمائة وخمسة وثلاثون مليار</t>
  </si>
  <si>
    <t>ثلاثمائة وخمسة وثلاثون ملياراً</t>
  </si>
  <si>
    <t>ثلاثمائة وستة وثلاثون مليار</t>
  </si>
  <si>
    <t>ثلاثمائة وستة وثلاثون ملياراً</t>
  </si>
  <si>
    <t>ثلاثمائة وسبعة وثلاثون مليار</t>
  </si>
  <si>
    <t>ثلاثمائة وسبعة وثلاثون ملياراً</t>
  </si>
  <si>
    <t>ثلاثمائة وثمانية وثلاثون مليار</t>
  </si>
  <si>
    <t>ثلاثمائة وثمانية وثلاثون ملياراً</t>
  </si>
  <si>
    <t>ثلاثمائة وتسعة وثلاثون مليار</t>
  </si>
  <si>
    <t>ثلاثمائة وتسعة وثلاثون ملياراً</t>
  </si>
  <si>
    <t>ثلاثمائة وأربعون  مليار</t>
  </si>
  <si>
    <t>ثلاثمائة وأربعون  ملياراً</t>
  </si>
  <si>
    <t>ثلاثمائة وواحد وأربعون مليار</t>
  </si>
  <si>
    <t>ثلاثمائة وواحد وأربعون ملياراً</t>
  </si>
  <si>
    <t>ثلاثمائة وإثنان وأربعون مليار</t>
  </si>
  <si>
    <t>ثلاثمائة وإثنان وأربعون ملياراً</t>
  </si>
  <si>
    <t>ثلاثمائة وثلاثة وأربعون مليار</t>
  </si>
  <si>
    <t>ثلاثمائة وثلاثة وأربعون ملياراً</t>
  </si>
  <si>
    <t>ثلاثمائة وأربعة وأربعون مليار</t>
  </si>
  <si>
    <t>ثلاثمائة وأربعة وأربعون ملياراً</t>
  </si>
  <si>
    <t>ثلاثمائة وخمسة وأربعون مليار</t>
  </si>
  <si>
    <t>ثلاثمائة وخمسة وأربعون ملياراً</t>
  </si>
  <si>
    <t>ثلاثمائة وستة وأربعون مليار</t>
  </si>
  <si>
    <t>ثلاثمائة وستة وأربعون ملياراً</t>
  </si>
  <si>
    <t>ثلاثمائة وسبعة وأربعون مليار</t>
  </si>
  <si>
    <t>ثلاثمائة وسبعة وأربعون ملياراً</t>
  </si>
  <si>
    <t>ثلاثمائة وثمانية وأربعون مليار</t>
  </si>
  <si>
    <t>ثلاثمائة وثمانية وأربعون ملياراً</t>
  </si>
  <si>
    <t>ثلاثمائة وتسعة وأربعون مليار</t>
  </si>
  <si>
    <t>ثلاثمائة وتسعة وأربعون ملياراً</t>
  </si>
  <si>
    <t>ثلاثمائة وخمسون  مليار</t>
  </si>
  <si>
    <t>ثلاثمائة وخمسون  ملياراً</t>
  </si>
  <si>
    <t>ثلاثمائة وواحد وخمسون مليار</t>
  </si>
  <si>
    <t>ثلاثمائة وواحد وخمسون ملياراً</t>
  </si>
  <si>
    <t>ثلاثمائة وإثنان وخمسون مليار</t>
  </si>
  <si>
    <t>ثلاثمائة وإثنان وخمسون ملياراً</t>
  </si>
  <si>
    <t>ثلاثمائة وثلاثة وخمسون مليار</t>
  </si>
  <si>
    <t>ثلاثمائة وثلاثة وخمسون ملياراً</t>
  </si>
  <si>
    <t>ثلاثمائة وأربعة وخمسون مليار</t>
  </si>
  <si>
    <t>ثلاثمائة وأربعة وخمسون ملياراً</t>
  </si>
  <si>
    <t>ثلاثمائة وخمسة وخمسون مليار</t>
  </si>
  <si>
    <t>ثلاثمائة وخمسة وخمسون ملياراً</t>
  </si>
  <si>
    <t>ثلاثمائة وستة وخمسون مليار</t>
  </si>
  <si>
    <t>ثلاثمائة وستة وخمسون ملياراً</t>
  </si>
  <si>
    <t>ثلاثمائة وسبعة وخمسون مليار</t>
  </si>
  <si>
    <t>ثلاثمائة وسبعة وخمسون ملياراً</t>
  </si>
  <si>
    <t>ثلاثمائة وثمانية وخمسون مليار</t>
  </si>
  <si>
    <t>ثلاثمائة وثمانية وخمسون ملياراً</t>
  </si>
  <si>
    <t>ثلاثمائة وتسعة وخمسون مليار</t>
  </si>
  <si>
    <t>ثلاثمائة وتسعة وخمسون ملياراً</t>
  </si>
  <si>
    <t>ثلاثمائة وستون  مليار</t>
  </si>
  <si>
    <t>ثلاثمائة وستون  ملياراً</t>
  </si>
  <si>
    <t>ثلاثمائة وواحد وستون مليار</t>
  </si>
  <si>
    <t>ثلاثمائة وواحد وستون ملياراً</t>
  </si>
  <si>
    <t>ثلاثمائة وإثنان وستون مليار</t>
  </si>
  <si>
    <t>ثلاثمائة وإثنان وستون ملياراً</t>
  </si>
  <si>
    <t>ثلاثمائة وثلاثة وستون مليار</t>
  </si>
  <si>
    <t>ثلاثمائة وثلاثة وستون ملياراً</t>
  </si>
  <si>
    <t>ثلاثمائة وأربعة وستون مليار</t>
  </si>
  <si>
    <t>ثلاثمائة وأربعة وستون ملياراً</t>
  </si>
  <si>
    <t>ثلاثمائة وخمسة وستون مليار</t>
  </si>
  <si>
    <t>ثلاثمائة وخمسة وستون ملياراً</t>
  </si>
  <si>
    <t>ثلاثمائة وستة وستون مليار</t>
  </si>
  <si>
    <t>ثلاثمائة وستة وستون ملياراً</t>
  </si>
  <si>
    <t>ثلاثمائة وسبعة وستون مليار</t>
  </si>
  <si>
    <t>ثلاثمائة وسبعة وستون ملياراً</t>
  </si>
  <si>
    <t>ثلاثمائة وثمانية وستون مليار</t>
  </si>
  <si>
    <t>ثلاثمائة وثمانية وستون ملياراً</t>
  </si>
  <si>
    <t>ثلاثمائة وتسعة وستون مليار</t>
  </si>
  <si>
    <t>ثلاثمائة وتسعة وستون ملياراً</t>
  </si>
  <si>
    <t>ثلاثمائة وسبعون  مليار</t>
  </si>
  <si>
    <t>ثلاثمائة وسبعون  ملياراً</t>
  </si>
  <si>
    <t>ثلاثمائة وواحد وسبعون مليار</t>
  </si>
  <si>
    <t>ثلاثمائة وواحد وسبعون ملياراً</t>
  </si>
  <si>
    <t>ثلاثمائة وإثنان وسبعون مليار</t>
  </si>
  <si>
    <t>ثلاثمائة وإثنان وسبعون ملياراً</t>
  </si>
  <si>
    <t>ثلاثمائة وثلاثة وسبعون مليار</t>
  </si>
  <si>
    <t>ثلاثمائة وثلاثة وسبعون ملياراً</t>
  </si>
  <si>
    <t>ثلاثمائة وأربعة وسبعون مليار</t>
  </si>
  <si>
    <t>ثلاثمائة وأربعة وسبعون ملياراً</t>
  </si>
  <si>
    <t>ثلاثمائة وخمسة وسبعون مليار</t>
  </si>
  <si>
    <t>ثلاثمائة وخمسة وسبعون ملياراً</t>
  </si>
  <si>
    <t>ثلاثمائة وستة وسبعون مليار</t>
  </si>
  <si>
    <t>ثلاثمائة وستة وسبعون ملياراً</t>
  </si>
  <si>
    <t>ثلاثمائة وسبعة وسبعون مليار</t>
  </si>
  <si>
    <t>ثلاثمائة وسبعة وسبعون ملياراً</t>
  </si>
  <si>
    <t>ثلاثمائة وثمانية وسبعون مليار</t>
  </si>
  <si>
    <t>ثلاثمائة وثمانية وسبعون ملياراً</t>
  </si>
  <si>
    <t>ثلاثمائة وتسعة وسبعون مليار</t>
  </si>
  <si>
    <t>ثلاثمائة وتسعة وسبعون ملياراً</t>
  </si>
  <si>
    <t>ثلاثمائة وثمانون  مليار</t>
  </si>
  <si>
    <t>ثلاثمائة وثمانون  ملياراً</t>
  </si>
  <si>
    <t>ثلاثمائة وواحد وثمانون مليار</t>
  </si>
  <si>
    <t>ثلاثمائة وواحد وثمانون ملياراً</t>
  </si>
  <si>
    <t>ثلاثمائة وإثنان وثمانون مليار</t>
  </si>
  <si>
    <t>ثلاثمائة وإثنان وثمانون ملياراً</t>
  </si>
  <si>
    <t>ثلاثمائة وثلاثة وثمانون مليار</t>
  </si>
  <si>
    <t>ثلاثمائة وثلاثة وثمانون ملياراً</t>
  </si>
  <si>
    <t>ثلاثمائة وأربعة وثمانون مليار</t>
  </si>
  <si>
    <t>ثلاثمائة وأربعة وثمانون ملياراً</t>
  </si>
  <si>
    <t>ثلاثمائة وخمسة وثمانون مليار</t>
  </si>
  <si>
    <t>ثلاثمائة وخمسة وثمانون ملياراً</t>
  </si>
  <si>
    <t>ثلاثمائة وستة وثمانون مليار</t>
  </si>
  <si>
    <t>ثلاثمائة وستة وثمانون ملياراً</t>
  </si>
  <si>
    <t>ثلاثمائة وسبعة وثمانون مليار</t>
  </si>
  <si>
    <t>ثلاثمائة وسبعة وثمانون ملياراً</t>
  </si>
  <si>
    <t>ثلاثمائة وثمانية وثمانون مليار</t>
  </si>
  <si>
    <t>ثلاثمائة وثمانية وثمانون ملياراً</t>
  </si>
  <si>
    <t>ثلاثمائة وتسعة وثمانون مليار</t>
  </si>
  <si>
    <t>ثلاثمائة وتسعة وثمانون ملياراً</t>
  </si>
  <si>
    <t>ثلاثمائة وتسعون  مليار</t>
  </si>
  <si>
    <t>ثلاثمائة وتسعون  ملياراً</t>
  </si>
  <si>
    <t>ثلاثمائة وواحد وتسعون مليار</t>
  </si>
  <si>
    <t>ثلاثمائة وواحد وتسعون ملياراً</t>
  </si>
  <si>
    <t>ثلاثمائة وإثنان وتسعون مليار</t>
  </si>
  <si>
    <t>ثلاثمائة وإثنان وتسعون ملياراً</t>
  </si>
  <si>
    <t>ثلاثمائة وثلاثة وتسعون مليار</t>
  </si>
  <si>
    <t>ثلاثمائة وثلاثة وتسعون ملياراً</t>
  </si>
  <si>
    <t>ثلاثمائة وأربعة وتسعون مليار</t>
  </si>
  <si>
    <t>ثلاثمائة وأربعة وتسعون ملياراً</t>
  </si>
  <si>
    <t>ثلاثمائة وخمسة وتسعون مليار</t>
  </si>
  <si>
    <t>ثلاثمائة وخمسة وتسعون ملياراً</t>
  </si>
  <si>
    <t>ثلاثمائة وستة وتسعون مليار</t>
  </si>
  <si>
    <t>ثلاثمائة وستة وتسعون ملياراً</t>
  </si>
  <si>
    <t>ثلاثمائة وسبعة وتسعون مليار</t>
  </si>
  <si>
    <t>ثلاثمائة وسبعة وتسعون ملياراً</t>
  </si>
  <si>
    <t>ثلاثمائة وثمانية وتسعون مليار</t>
  </si>
  <si>
    <t>ثلاثمائة وثمانية وتسعون ملياراً</t>
  </si>
  <si>
    <t>ثلاثمائة وتسعة وتسعون مليار</t>
  </si>
  <si>
    <t>ثلاثمائة وتسعة وتسعون ملياراً</t>
  </si>
  <si>
    <t>أربعمائة مليار</t>
  </si>
  <si>
    <t>أربعمائة ملياراً</t>
  </si>
  <si>
    <t>أربعمائة وواحد  مليار</t>
  </si>
  <si>
    <t>أربعمائة وواحد  ملياراً</t>
  </si>
  <si>
    <t>أربعمائة وإثنان  مليار</t>
  </si>
  <si>
    <t>أربعمائة وإثنان  ملياراً</t>
  </si>
  <si>
    <t>أربعمائة وثلاثة  مليار</t>
  </si>
  <si>
    <t>أربعمائة وثلاثة  ملياراً</t>
  </si>
  <si>
    <t>أربعمائة وأربعة  مليار</t>
  </si>
  <si>
    <t>أربعمائة وأربعة  ملياراً</t>
  </si>
  <si>
    <t>أربعمائة وخمسة  مليار</t>
  </si>
  <si>
    <t>أربعمائة وخمسة  ملياراً</t>
  </si>
  <si>
    <t>أربعمائة وستة  مليار</t>
  </si>
  <si>
    <t>أربعمائة وستة  ملياراً</t>
  </si>
  <si>
    <t>أربعمائة وسبعة  مليار</t>
  </si>
  <si>
    <t>أربعمائة وسبعة  ملياراً</t>
  </si>
  <si>
    <t>أربعمائة وثمانية  مليار</t>
  </si>
  <si>
    <t>أربعمائة وثمانية  ملياراً</t>
  </si>
  <si>
    <t>أربعمائة وتسعة  مليار</t>
  </si>
  <si>
    <t>أربعمائة وتسعة  ملياراً</t>
  </si>
  <si>
    <t>أربعمائة وعشرة  مليار</t>
  </si>
  <si>
    <t>أربعمائة وعشرة  ملياراً</t>
  </si>
  <si>
    <t>أربعمائة وإحدي عشر مليار</t>
  </si>
  <si>
    <t>أربعمائة وإحدي عشر ملياراً</t>
  </si>
  <si>
    <t>أربعمائة وإثنا عشر مليار</t>
  </si>
  <si>
    <t>أربعمائة وإثنا عشر ملياراً</t>
  </si>
  <si>
    <t>أربعمائة وثلاثة عشر مليار</t>
  </si>
  <si>
    <t>أربعمائة وثلاثة عشر ملياراً</t>
  </si>
  <si>
    <t>أربعمائة وأربعة عشر مليار</t>
  </si>
  <si>
    <t>أربعمائة وأربعة عشر ملياراً</t>
  </si>
  <si>
    <t>أربعمائة وخمسة عشر مليار</t>
  </si>
  <si>
    <t>أربعمائة وخمسة عشر ملياراً</t>
  </si>
  <si>
    <t>أربعمائة وستة عشر مليار</t>
  </si>
  <si>
    <t>أربعمائة وستة عشر ملياراً</t>
  </si>
  <si>
    <t>أربعمائة وسبعة عشر مليار</t>
  </si>
  <si>
    <t>أربعمائة وسبعة عشر ملياراً</t>
  </si>
  <si>
    <t>أربعمائة وثمانية عشر مليار</t>
  </si>
  <si>
    <t>أربعمائة وثمانية عشر ملياراً</t>
  </si>
  <si>
    <t>أربعمائة وتسعة عشر مليار</t>
  </si>
  <si>
    <t>أربعمائة وتسعة عشر ملياراً</t>
  </si>
  <si>
    <t>أربعمائة وعشرون  مليار</t>
  </si>
  <si>
    <t>أربعمائة وعشرون  ملياراً</t>
  </si>
  <si>
    <t>أربعمائة وواحد وعشرون مليار</t>
  </si>
  <si>
    <t>أربعمائة وواحد وعشرون ملياراً</t>
  </si>
  <si>
    <t>أربعمائة وإثنان وعشرون مليار</t>
  </si>
  <si>
    <t>أربعمائة وإثنان وعشرون ملياراً</t>
  </si>
  <si>
    <t>أربعمائة وثلاثة وعشرون مليار</t>
  </si>
  <si>
    <t>أربعمائة وثلاثة وعشرون ملياراً</t>
  </si>
  <si>
    <t>أربعمائة وأربعة وعشرون مليار</t>
  </si>
  <si>
    <t>أربعمائة وأربعة وعشرون ملياراً</t>
  </si>
  <si>
    <t>أربعمائة وخمسة وعشرون مليار</t>
  </si>
  <si>
    <t>أربعمائة وخمسة وعشرون ملياراً</t>
  </si>
  <si>
    <t>أربعمائة وستة وعشرون مليار</t>
  </si>
  <si>
    <t>أربعمائة وستة وعشرون ملياراً</t>
  </si>
  <si>
    <t>أربعمائة وسبعة وعشرون مليار</t>
  </si>
  <si>
    <t>أربعمائة وسبعة وعشرون ملياراً</t>
  </si>
  <si>
    <t>أربعمائة وثمانية وعشرون مليار</t>
  </si>
  <si>
    <t>أربعمائة وثمانية وعشرون ملياراً</t>
  </si>
  <si>
    <t>أربعمائة وتسعة وعشرون مليار</t>
  </si>
  <si>
    <t>أربعمائة وتسعة وعشرون ملياراً</t>
  </si>
  <si>
    <t>أربعمائة وثلاثون  مليار</t>
  </si>
  <si>
    <t>أربعمائة وثلاثون  ملياراً</t>
  </si>
  <si>
    <t>أربعمائة وواحد وثلاثون مليار</t>
  </si>
  <si>
    <t>أربعمائة وواحد وثلاثون ملياراً</t>
  </si>
  <si>
    <t>أربعمائة وإثنان وثلاثون مليار</t>
  </si>
  <si>
    <t>أربعمائة وإثنان وثلاثون ملياراً</t>
  </si>
  <si>
    <t>أربعمائة وثلاثة وثلاثون مليار</t>
  </si>
  <si>
    <t>أربعمائة وثلاثة وثلاثون ملياراً</t>
  </si>
  <si>
    <t>أربعمائة وأربعة وثلاثون مليار</t>
  </si>
  <si>
    <t>أربعمائة وأربعة وثلاثون ملياراً</t>
  </si>
  <si>
    <t>أربعمائة وخمسة وثلاثون مليار</t>
  </si>
  <si>
    <t>أربعمائة وخمسة وثلاثون ملياراً</t>
  </si>
  <si>
    <t>أربعمائة وستة وثلاثون مليار</t>
  </si>
  <si>
    <t>أربعمائة وستة وثلاثون ملياراً</t>
  </si>
  <si>
    <t>أربعمائة وسبعة وثلاثون مليار</t>
  </si>
  <si>
    <t>أربعمائة وسبعة وثلاثون ملياراً</t>
  </si>
  <si>
    <t>أربعمائة وثمانية وثلاثون مليار</t>
  </si>
  <si>
    <t>أربعمائة وثمانية وثلاثون ملياراً</t>
  </si>
  <si>
    <t>أربعمائة وتسعة وثلاثون مليار</t>
  </si>
  <si>
    <t>أربعمائة وتسعة وثلاثون ملياراً</t>
  </si>
  <si>
    <t>أربعمائة وأربعون  مليار</t>
  </si>
  <si>
    <t>أربعمائة وأربعون  ملياراً</t>
  </si>
  <si>
    <t>أربعمائة وواحد وأربعون مليار</t>
  </si>
  <si>
    <t>أربعمائة وواحد وأربعون ملياراً</t>
  </si>
  <si>
    <t>أربعمائة وإثنان وأربعون مليار</t>
  </si>
  <si>
    <t>أربعمائة وإثنان وأربعون ملياراً</t>
  </si>
  <si>
    <t>أربعمائة وثلاثة وأربعون مليار</t>
  </si>
  <si>
    <t>أربعمائة وثلاثة وأربعون ملياراً</t>
  </si>
  <si>
    <t>أربعمائة وأربعة وأربعون مليار</t>
  </si>
  <si>
    <t>أربعمائة وأربعة وأربعون ملياراً</t>
  </si>
  <si>
    <t>أربعمائة وخمسة وأربعون مليار</t>
  </si>
  <si>
    <t>أربعمائة وخمسة وأربعون ملياراً</t>
  </si>
  <si>
    <t>أربعمائة وستة وأربعون مليار</t>
  </si>
  <si>
    <t>أربعمائة وستة وأربعون ملياراً</t>
  </si>
  <si>
    <t>أربعمائة وسبعة وأربعون مليار</t>
  </si>
  <si>
    <t>أربعمائة وسبعة وأربعون ملياراً</t>
  </si>
  <si>
    <t>أربعمائة وثمانية وأربعون مليار</t>
  </si>
  <si>
    <t>أربعمائة وثمانية وأربعون ملياراً</t>
  </si>
  <si>
    <t>أربعمائة وتسعة وأربعون مليار</t>
  </si>
  <si>
    <t>أربعمائة وتسعة وأربعون ملياراً</t>
  </si>
  <si>
    <t>أربعمائة وخمسون  مليار</t>
  </si>
  <si>
    <t>أربعمائة وخمسون  ملياراً</t>
  </si>
  <si>
    <t>أربعمائة وواحد وخمسون مليار</t>
  </si>
  <si>
    <t>أربعمائة وواحد وخمسون ملياراً</t>
  </si>
  <si>
    <t>أربعمائة وإثنان وخمسون مليار</t>
  </si>
  <si>
    <t>أربعمائة وإثنان وخمسون ملياراً</t>
  </si>
  <si>
    <t>أربعمائة وثلاثة وخمسون مليار</t>
  </si>
  <si>
    <t>أربعمائة وثلاثة وخمسون ملياراً</t>
  </si>
  <si>
    <t>أربعمائة وأربعة وخمسون مليار</t>
  </si>
  <si>
    <t>أربعمائة وأربعة وخمسون ملياراً</t>
  </si>
  <si>
    <t>أربعمائة وخمسة وخمسون مليار</t>
  </si>
  <si>
    <t>أربعمائة وخمسة وخمسون ملياراً</t>
  </si>
  <si>
    <t>أربعمائة وستة وخمسون مليار</t>
  </si>
  <si>
    <t>أربعمائة وستة وخمسون ملياراً</t>
  </si>
  <si>
    <t>أربعمائة وسبعة وخمسون مليار</t>
  </si>
  <si>
    <t>أربعمائة وسبعة وخمسون ملياراً</t>
  </si>
  <si>
    <t>أربعمائة وثمانية وخمسون مليار</t>
  </si>
  <si>
    <t>أربعمائة وثمانية وخمسون ملياراً</t>
  </si>
  <si>
    <t>أربعمائة وتسعة وخمسون مليار</t>
  </si>
  <si>
    <t>أربعمائة وتسعة وخمسون ملياراً</t>
  </si>
  <si>
    <t>أربعمائة وستون  مليار</t>
  </si>
  <si>
    <t>أربعمائة وستون  ملياراً</t>
  </si>
  <si>
    <t>أربعمائة وواحد وستون مليار</t>
  </si>
  <si>
    <t>أربعمائة وواحد وستون ملياراً</t>
  </si>
  <si>
    <t>أربعمائة وإثنان وستون مليار</t>
  </si>
  <si>
    <t>أربعمائة وإثنان وستون ملياراً</t>
  </si>
  <si>
    <t>أربعمائة وثلاثة وستون مليار</t>
  </si>
  <si>
    <t>أربعمائة وثلاثة وستون ملياراً</t>
  </si>
  <si>
    <t>أربعمائة وأربعة وستون مليار</t>
  </si>
  <si>
    <t>أربعمائة وأربعة وستون ملياراً</t>
  </si>
  <si>
    <t>أربعمائة وخمسة وستون مليار</t>
  </si>
  <si>
    <t>أربعمائة وخمسة وستون ملياراً</t>
  </si>
  <si>
    <t>أربعمائة وستة وستون مليار</t>
  </si>
  <si>
    <t>أربعمائة وستة وستون ملياراً</t>
  </si>
  <si>
    <t>أربعمائة وسبعة وستون مليار</t>
  </si>
  <si>
    <t>أربعمائة وسبعة وستون ملياراً</t>
  </si>
  <si>
    <t>أربعمائة وثمانية وستون مليار</t>
  </si>
  <si>
    <t>أربعمائة وثمانية وستون ملياراً</t>
  </si>
  <si>
    <t>أربعمائة وتسعة وستون مليار</t>
  </si>
  <si>
    <t>أربعمائة وتسعة وستون ملياراً</t>
  </si>
  <si>
    <t>أربعمائة وسبعون  مليار</t>
  </si>
  <si>
    <t>أربعمائة وسبعون  ملياراً</t>
  </si>
  <si>
    <t>أربعمائة وواحد وسبعون مليار</t>
  </si>
  <si>
    <t>أربعمائة وواحد وسبعون ملياراً</t>
  </si>
  <si>
    <t>أربعمائة وإثنان وسبعون مليار</t>
  </si>
  <si>
    <t>أربعمائة وإثنان وسبعون ملياراً</t>
  </si>
  <si>
    <t>أربعمائة وثلاثة وسبعون مليار</t>
  </si>
  <si>
    <t>أربعمائة وثلاثة وسبعون ملياراً</t>
  </si>
  <si>
    <t>أربعمائة وأربعة وسبعون مليار</t>
  </si>
  <si>
    <t>أربعمائة وأربعة وسبعون ملياراً</t>
  </si>
  <si>
    <t>أربعمائة وخمسة وسبعون مليار</t>
  </si>
  <si>
    <t>أربعمائة وخمسة وسبعون ملياراً</t>
  </si>
  <si>
    <t>أربعمائة وستة وسبعون مليار</t>
  </si>
  <si>
    <t>أربعمائة وستة وسبعون ملياراً</t>
  </si>
  <si>
    <t>أربعمائة وسبعة وسبعون مليار</t>
  </si>
  <si>
    <t>أربعمائة وسبعة وسبعون ملياراً</t>
  </si>
  <si>
    <t>أربعمائة وثمانية وسبعون مليار</t>
  </si>
  <si>
    <t>أربعمائة وثمانية وسبعون ملياراً</t>
  </si>
  <si>
    <t>أربعمائة وتسعة وسبعون مليار</t>
  </si>
  <si>
    <t>أربعمائة وتسعة وسبعون ملياراً</t>
  </si>
  <si>
    <t>أربعمائة وثمانون  مليار</t>
  </si>
  <si>
    <t>أربعمائة وثمانون  ملياراً</t>
  </si>
  <si>
    <t>أربعمائة وواحد وثمانون مليار</t>
  </si>
  <si>
    <t>أربعمائة وواحد وثمانون ملياراً</t>
  </si>
  <si>
    <t>أربعمائة وإثنان وثمانون مليار</t>
  </si>
  <si>
    <t>أربعمائة وإثنان وثمانون ملياراً</t>
  </si>
  <si>
    <t>أربعمائة وثلاثة وثمانون مليار</t>
  </si>
  <si>
    <t>أربعمائة وثلاثة وثمانون ملياراً</t>
  </si>
  <si>
    <t>أربعمائة وأربعة وثمانون مليار</t>
  </si>
  <si>
    <t>أربعمائة وأربعة وثمانون ملياراً</t>
  </si>
  <si>
    <t>أربعمائة وخمسة وثمانون مليار</t>
  </si>
  <si>
    <t>أربعمائة وخمسة وثمانون ملياراً</t>
  </si>
  <si>
    <t>أربعمائة وستة وثمانون مليار</t>
  </si>
  <si>
    <t>أربعمائة وستة وثمانون ملياراً</t>
  </si>
  <si>
    <t>أربعمائة وسبعة وثمانون مليار</t>
  </si>
  <si>
    <t>أربعمائة وسبعة وثمانون ملياراً</t>
  </si>
  <si>
    <t>أربعمائة وثمانية وثمانون مليار</t>
  </si>
  <si>
    <t>أربعمائة وثمانية وثمانون ملياراً</t>
  </si>
  <si>
    <t>أربعمائة وتسعة وثمانون مليار</t>
  </si>
  <si>
    <t>أربعمائة وتسعة وثمانون ملياراً</t>
  </si>
  <si>
    <t>أربعمائة وتسعون  مليار</t>
  </si>
  <si>
    <t>أربعمائة وتسعون  ملياراً</t>
  </si>
  <si>
    <t>أربعمائة وواحد وتسعون مليار</t>
  </si>
  <si>
    <t>أربعمائة وواحد وتسعون ملياراً</t>
  </si>
  <si>
    <t>أربعمائة وإثنان وتسعون مليار</t>
  </si>
  <si>
    <t>أربعمائة وإثنان وتسعون ملياراً</t>
  </si>
  <si>
    <t>أربعمائة وثلاثة وتسعون مليار</t>
  </si>
  <si>
    <t>أربعمائة وثلاثة وتسعون ملياراً</t>
  </si>
  <si>
    <t>أربعمائة وأربعة وتسعون مليار</t>
  </si>
  <si>
    <t>أربعمائة وأربعة وتسعون ملياراً</t>
  </si>
  <si>
    <t>أربعمائة وخمسة وتسعون مليار</t>
  </si>
  <si>
    <t>أربعمائة وخمسة وتسعون ملياراً</t>
  </si>
  <si>
    <t>أربعمائة وستة وتسعون مليار</t>
  </si>
  <si>
    <t>أربعمائة وستة وتسعون ملياراً</t>
  </si>
  <si>
    <t>أربعمائة وسبعة وتسعون مليار</t>
  </si>
  <si>
    <t>أربعمائة وسبعة وتسعون ملياراً</t>
  </si>
  <si>
    <t>أربعمائة وثمانية وتسعون مليار</t>
  </si>
  <si>
    <t>أربعمائة وثمانية وتسعون ملياراً</t>
  </si>
  <si>
    <t>أربعمائة وتسعة وتسعون مليار</t>
  </si>
  <si>
    <t>أربعمائة وتسعة وتسعون ملياراً</t>
  </si>
  <si>
    <t>خمسمائة مليار</t>
  </si>
  <si>
    <t>خمسمائة ملياراً</t>
  </si>
  <si>
    <t>خمسمائة وواحد  مليار</t>
  </si>
  <si>
    <t>خمسمائة وواحد  ملياراً</t>
  </si>
  <si>
    <t>خمسمائة وإثنان  مليار</t>
  </si>
  <si>
    <t>خمسمائة وإثنان  ملياراً</t>
  </si>
  <si>
    <t>خمسمائة وثلاثة  مليار</t>
  </si>
  <si>
    <t>خمسمائة وثلاثة  ملياراً</t>
  </si>
  <si>
    <t>خمسمائة وأربعة  مليار</t>
  </si>
  <si>
    <t>خمسمائة وأربعة  ملياراً</t>
  </si>
  <si>
    <t>خمسمائة وخمسة  مليار</t>
  </si>
  <si>
    <t>خمسمائة وخمسة  ملياراً</t>
  </si>
  <si>
    <t>خمسمائة وستة  مليار</t>
  </si>
  <si>
    <t>خمسمائة وستة  ملياراً</t>
  </si>
  <si>
    <t>خمسمائة وسبعة  مليار</t>
  </si>
  <si>
    <t>خمسمائة وسبعة  ملياراً</t>
  </si>
  <si>
    <t>خمسمائة وثمانية  مليار</t>
  </si>
  <si>
    <t>خمسمائة وثمانية  ملياراً</t>
  </si>
  <si>
    <t>خمسمائة وتسعة  مليار</t>
  </si>
  <si>
    <t>خمسمائة وتسعة  ملياراً</t>
  </si>
  <si>
    <t>خمسمائة وعشرة  مليار</t>
  </si>
  <si>
    <t>خمسمائة وعشرة  ملياراً</t>
  </si>
  <si>
    <t>خمسمائة وإحدي عشر مليار</t>
  </si>
  <si>
    <t>خمسمائة وإحدي عشر ملياراً</t>
  </si>
  <si>
    <t>خمسمائة وإثنا عشر مليار</t>
  </si>
  <si>
    <t>خمسمائة وإثنا عشر ملياراً</t>
  </si>
  <si>
    <t>خمسمائة وثلاثة عشر مليار</t>
  </si>
  <si>
    <t>خمسمائة وثلاثة عشر ملياراً</t>
  </si>
  <si>
    <t>خمسمائة وأربعة عشر مليار</t>
  </si>
  <si>
    <t>خمسمائة وأربعة عشر ملياراً</t>
  </si>
  <si>
    <t>خمسمائة وخمسة عشر مليار</t>
  </si>
  <si>
    <t>خمسمائة وخمسة عشر ملياراً</t>
  </si>
  <si>
    <t>خمسمائة وستة عشر مليار</t>
  </si>
  <si>
    <t>خمسمائة وستة عشر ملياراً</t>
  </si>
  <si>
    <t>خمسمائة وسبعة عشر مليار</t>
  </si>
  <si>
    <t>خمسمائة وسبعة عشر ملياراً</t>
  </si>
  <si>
    <t>خمسمائة وثمانية عشر مليار</t>
  </si>
  <si>
    <t>خمسمائة وثمانية عشر ملياراً</t>
  </si>
  <si>
    <t>خمسمائة وتسعة عشر مليار</t>
  </si>
  <si>
    <t>خمسمائة وتسعة عشر ملياراً</t>
  </si>
  <si>
    <t>خمسمائة وعشرون  مليار</t>
  </si>
  <si>
    <t>خمسمائة وعشرون  ملياراً</t>
  </si>
  <si>
    <t>خمسمائة وواحد وعشرون مليار</t>
  </si>
  <si>
    <t>خمسمائة وواحد وعشرون ملياراً</t>
  </si>
  <si>
    <t>خمسمائة وإثنان وعشرون مليار</t>
  </si>
  <si>
    <t>خمسمائة وإثنان وعشرون ملياراً</t>
  </si>
  <si>
    <t>خمسمائة وثلاثة وعشرون مليار</t>
  </si>
  <si>
    <t>خمسمائة وثلاثة وعشرون ملياراً</t>
  </si>
  <si>
    <t>خمسمائة وأربعة وعشرون مليار</t>
  </si>
  <si>
    <t>خمسمائة وأربعة وعشرون ملياراً</t>
  </si>
  <si>
    <t>خمسمائة وخمسة وعشرون مليار</t>
  </si>
  <si>
    <t>خمسمائة وخمسة وعشرون ملياراً</t>
  </si>
  <si>
    <t>خمسمائة وستة وعشرون مليار</t>
  </si>
  <si>
    <t>خمسمائة وستة وعشرون ملياراً</t>
  </si>
  <si>
    <t>خمسمائة وسبعة وعشرون مليار</t>
  </si>
  <si>
    <t>خمسمائة وسبعة وعشرون ملياراً</t>
  </si>
  <si>
    <t>خمسمائة وثمانية وعشرون مليار</t>
  </si>
  <si>
    <t>خمسمائة وثمانية وعشرون ملياراً</t>
  </si>
  <si>
    <t>خمسمائة وتسعة وعشرون مليار</t>
  </si>
  <si>
    <t>خمسمائة وتسعة وعشرون ملياراً</t>
  </si>
  <si>
    <t>خمسمائة وثلاثون  مليار</t>
  </si>
  <si>
    <t>خمسمائة وثلاثون  ملياراً</t>
  </si>
  <si>
    <t>خمسمائة وواحد وثلاثون مليار</t>
  </si>
  <si>
    <t>خمسمائة وواحد وثلاثون ملياراً</t>
  </si>
  <si>
    <t>خمسمائة وإثنان وثلاثون مليار</t>
  </si>
  <si>
    <t>خمسمائة وإثنان وثلاثون ملياراً</t>
  </si>
  <si>
    <t>خمسمائة وثلاثة وثلاثون مليار</t>
  </si>
  <si>
    <t>خمسمائة وثلاثة وثلاثون ملياراً</t>
  </si>
  <si>
    <t>خمسمائة وأربعة وثلاثون مليار</t>
  </si>
  <si>
    <t>خمسمائة وأربعة وثلاثون ملياراً</t>
  </si>
  <si>
    <t>خمسمائة وخمسة وثلاثون مليار</t>
  </si>
  <si>
    <t>خمسمائة وخمسة وثلاثون ملياراً</t>
  </si>
  <si>
    <t>خمسمائة وستة وثلاثون مليار</t>
  </si>
  <si>
    <t>خمسمائة وستة وثلاثون ملياراً</t>
  </si>
  <si>
    <t>خمسمائة وسبعة وثلاثون مليار</t>
  </si>
  <si>
    <t>خمسمائة وسبعة وثلاثون ملياراً</t>
  </si>
  <si>
    <t>خمسمائة وثمانية وثلاثون مليار</t>
  </si>
  <si>
    <t>خمسمائة وثمانية وثلاثون ملياراً</t>
  </si>
  <si>
    <t>خمسمائة وتسعة وثلاثون مليار</t>
  </si>
  <si>
    <t>خمسمائة وتسعة وثلاثون ملياراً</t>
  </si>
  <si>
    <t>خمسمائة وأربعون  مليار</t>
  </si>
  <si>
    <t>خمسمائة وأربعون  ملياراً</t>
  </si>
  <si>
    <t>خمسمائة وواحد وأربعون مليار</t>
  </si>
  <si>
    <t>خمسمائة وواحد وأربعون ملياراً</t>
  </si>
  <si>
    <t>خمسمائة وإثنان وأربعون مليار</t>
  </si>
  <si>
    <t>خمسمائة وإثنان وأربعون ملياراً</t>
  </si>
  <si>
    <t>خمسمائة وثلاثة وأربعون مليار</t>
  </si>
  <si>
    <t>خمسمائة وثلاثة وأربعون ملياراً</t>
  </si>
  <si>
    <t>خمسمائة وأربعة وأربعون مليار</t>
  </si>
  <si>
    <t>خمسمائة وأربعة وأربعون ملياراً</t>
  </si>
  <si>
    <t>خمسمائة وخمسة وأربعون مليار</t>
  </si>
  <si>
    <t>خمسمائة وخمسة وأربعون ملياراً</t>
  </si>
  <si>
    <t>خمسمائة وستة وأربعون مليار</t>
  </si>
  <si>
    <t>خمسمائة وستة وأربعون ملياراً</t>
  </si>
  <si>
    <t>خمسمائة وسبعة وأربعون مليار</t>
  </si>
  <si>
    <t>خمسمائة وسبعة وأربعون ملياراً</t>
  </si>
  <si>
    <t>خمسمائة وثمانية وأربعون مليار</t>
  </si>
  <si>
    <t>خمسمائة وثمانية وأربعون ملياراً</t>
  </si>
  <si>
    <t>خمسمائة وتسعة وأربعون مليار</t>
  </si>
  <si>
    <t>خمسمائة وتسعة وأربعون ملياراً</t>
  </si>
  <si>
    <t>خمسمائة وخمسون  مليار</t>
  </si>
  <si>
    <t>خمسمائة وخمسون  ملياراً</t>
  </si>
  <si>
    <t>خمسمائة وواحد وخمسون مليار</t>
  </si>
  <si>
    <t>خمسمائة وواحد وخمسون ملياراً</t>
  </si>
  <si>
    <t>خمسمائة وإثنان وخمسون مليار</t>
  </si>
  <si>
    <t>خمسمائة وإثنان وخمسون ملياراً</t>
  </si>
  <si>
    <t>خمسمائة وثلاثة وخمسون مليار</t>
  </si>
  <si>
    <t>خمسمائة وثلاثة وخمسون ملياراً</t>
  </si>
  <si>
    <t>خمسمائة وأربعة وخمسون مليار</t>
  </si>
  <si>
    <t>خمسمائة وأربعة وخمسون ملياراً</t>
  </si>
  <si>
    <t>خمسمائة وخمسة وخمسون مليار</t>
  </si>
  <si>
    <t>خمسمائة وخمسة وخمسون ملياراً</t>
  </si>
  <si>
    <t>خمسمائة وستة وخمسون مليار</t>
  </si>
  <si>
    <t>خمسمائة وستة وخمسون ملياراً</t>
  </si>
  <si>
    <t>خمسمائة وسبعة وخمسون مليار</t>
  </si>
  <si>
    <t>خمسمائة وسبعة وخمسون ملياراً</t>
  </si>
  <si>
    <t>خمسمائة وثمانية وخمسون مليار</t>
  </si>
  <si>
    <t>خمسمائة وثمانية وخمسون ملياراً</t>
  </si>
  <si>
    <t>خمسمائة وتسعة وخمسون مليار</t>
  </si>
  <si>
    <t>خمسمائة وتسعة وخمسون ملياراً</t>
  </si>
  <si>
    <t>خمسمائة وستون  مليار</t>
  </si>
  <si>
    <t>خمسمائة وستون  ملياراً</t>
  </si>
  <si>
    <t>خمسمائة وواحد وستون مليار</t>
  </si>
  <si>
    <t>خمسمائة وواحد وستون ملياراً</t>
  </si>
  <si>
    <t>خمسمائة وإثنان وستون مليار</t>
  </si>
  <si>
    <t>خمسمائة وإثنان وستون ملياراً</t>
  </si>
  <si>
    <t>خمسمائة وثلاثة وستون مليار</t>
  </si>
  <si>
    <t>خمسمائة وثلاثة وستون ملياراً</t>
  </si>
  <si>
    <t>خمسمائة وأربعة وستون مليار</t>
  </si>
  <si>
    <t>خمسمائة وأربعة وستون ملياراً</t>
  </si>
  <si>
    <t>خمسمائة وخمسة وستون مليار</t>
  </si>
  <si>
    <t>خمسمائة وخمسة وستون ملياراً</t>
  </si>
  <si>
    <t>خمسمائة وستة وستون مليار</t>
  </si>
  <si>
    <t>خمسمائة وستة وستون ملياراً</t>
  </si>
  <si>
    <t>خمسمائة وسبعة وستون مليار</t>
  </si>
  <si>
    <t>خمسمائة وسبعة وستون ملياراً</t>
  </si>
  <si>
    <t>خمسمائة وثمانية وستون مليار</t>
  </si>
  <si>
    <t>خمسمائة وثمانية وستون ملياراً</t>
  </si>
  <si>
    <t>خمسمائة وتسعة وستون مليار</t>
  </si>
  <si>
    <t>خمسمائة وتسعة وستون ملياراً</t>
  </si>
  <si>
    <t>خمسمائة وسبعون  مليار</t>
  </si>
  <si>
    <t>خمسمائة وسبعون  ملياراً</t>
  </si>
  <si>
    <t>خمسمائة وواحد وسبعون مليار</t>
  </si>
  <si>
    <t>خمسمائة وواحد وسبعون ملياراً</t>
  </si>
  <si>
    <t>خمسمائة وإثنان وسبعون مليار</t>
  </si>
  <si>
    <t>خمسمائة وإثنان وسبعون ملياراً</t>
  </si>
  <si>
    <t>خمسمائة وثلاثة وسبعون مليار</t>
  </si>
  <si>
    <t>خمسمائة وثلاثة وسبعون ملياراً</t>
  </si>
  <si>
    <t>خمسمائة وأربعة وسبعون مليار</t>
  </si>
  <si>
    <t>خمسمائة وأربعة وسبعون ملياراً</t>
  </si>
  <si>
    <t>خمسمائة وخمسة وسبعون مليار</t>
  </si>
  <si>
    <t>خمسمائة وخمسة وسبعون ملياراً</t>
  </si>
  <si>
    <t>خمسمائة وستة وسبعون مليار</t>
  </si>
  <si>
    <t>خمسمائة وستة وسبعون ملياراً</t>
  </si>
  <si>
    <t>خمسمائة وسبعة وسبعون مليار</t>
  </si>
  <si>
    <t>خمسمائة وسبعة وسبعون ملياراً</t>
  </si>
  <si>
    <t>خمسمائة وثمانية وسبعون مليار</t>
  </si>
  <si>
    <t>خمسمائة وثمانية وسبعون ملياراً</t>
  </si>
  <si>
    <t>خمسمائة وتسعة وسبعون مليار</t>
  </si>
  <si>
    <t>خمسمائة وتسعة وسبعون ملياراً</t>
  </si>
  <si>
    <t>خمسمائة وثمانون  مليار</t>
  </si>
  <si>
    <t>خمسمائة وثمانون  ملياراً</t>
  </si>
  <si>
    <t>خمسمائة وواحد وثمانون مليار</t>
  </si>
  <si>
    <t>خمسمائة وواحد وثمانون ملياراً</t>
  </si>
  <si>
    <t>خمسمائة وإثنان وثمانون مليار</t>
  </si>
  <si>
    <t>خمسمائة وإثنان وثمانون ملياراً</t>
  </si>
  <si>
    <t>خمسمائة وثلاثة وثمانون مليار</t>
  </si>
  <si>
    <t>خمسمائة وثلاثة وثمانون ملياراً</t>
  </si>
  <si>
    <t>خمسمائة وأربعة وثمانون مليار</t>
  </si>
  <si>
    <t>خمسمائة وأربعة وثمانون ملياراً</t>
  </si>
  <si>
    <t>خمسمائة وخمسة وثمانون مليار</t>
  </si>
  <si>
    <t>خمسمائة وخمسة وثمانون ملياراً</t>
  </si>
  <si>
    <t>خمسمائة وستة وثمانون مليار</t>
  </si>
  <si>
    <t>خمسمائة وستة وثمانون ملياراً</t>
  </si>
  <si>
    <t>خمسمائة وسبعة وثمانون مليار</t>
  </si>
  <si>
    <t>خمسمائة وسبعة وثمانون ملياراً</t>
  </si>
  <si>
    <t>خمسمائة وثمانية وثمانون مليار</t>
  </si>
  <si>
    <t>خمسمائة وثمانية وثمانون ملياراً</t>
  </si>
  <si>
    <t>خمسمائة وتسعة وثمانون مليار</t>
  </si>
  <si>
    <t>خمسمائة وتسعة وثمانون ملياراً</t>
  </si>
  <si>
    <t>خمسمائة وتسعون  مليار</t>
  </si>
  <si>
    <t>خمسمائة وتسعون  ملياراً</t>
  </si>
  <si>
    <t>خمسمائة وواحد وتسعون مليار</t>
  </si>
  <si>
    <t>خمسمائة وواحد وتسعون ملياراً</t>
  </si>
  <si>
    <t>خمسمائة وإثنان وتسعون مليار</t>
  </si>
  <si>
    <t>خمسمائة وإثنان وتسعون ملياراً</t>
  </si>
  <si>
    <t>خمسمائة وثلاثة وتسعون مليار</t>
  </si>
  <si>
    <t>خمسمائة وثلاثة وتسعون ملياراً</t>
  </si>
  <si>
    <t>خمسمائة وأربعة وتسعون مليار</t>
  </si>
  <si>
    <t>خمسمائة وأربعة وتسعون ملياراً</t>
  </si>
  <si>
    <t>خمسمائة وخمسة وتسعون مليار</t>
  </si>
  <si>
    <t>خمسمائة وخمسة وتسعون ملياراً</t>
  </si>
  <si>
    <t>خمسمائة وستة وتسعون مليار</t>
  </si>
  <si>
    <t>خمسمائة وستة وتسعون ملياراً</t>
  </si>
  <si>
    <t>خمسمائة وسبعة وتسعون مليار</t>
  </si>
  <si>
    <t>خمسمائة وسبعة وتسعون ملياراً</t>
  </si>
  <si>
    <t>خمسمائة وثمانية وتسعون مليار</t>
  </si>
  <si>
    <t>خمسمائة وثمانية وتسعون ملياراً</t>
  </si>
  <si>
    <t>خمسمائة وتسعة وتسعون مليار</t>
  </si>
  <si>
    <t>خمسمائة وتسعة وتسعون ملياراً</t>
  </si>
  <si>
    <t>ستمائة مليار</t>
  </si>
  <si>
    <t>ستمائة ملياراً</t>
  </si>
  <si>
    <t>ستمائة وواحد  مليار</t>
  </si>
  <si>
    <t>ستمائة وواحد  ملياراً</t>
  </si>
  <si>
    <t>ستمائة وإثنان  مليار</t>
  </si>
  <si>
    <t>ستمائة وإثنان  ملياراً</t>
  </si>
  <si>
    <t>ستمائة وثلاثة  مليار</t>
  </si>
  <si>
    <t>ستمائة وثلاثة  ملياراً</t>
  </si>
  <si>
    <t>ستمائة وأربعة  مليار</t>
  </si>
  <si>
    <t>ستمائة وأربعة  ملياراً</t>
  </si>
  <si>
    <t>ستمائة وخمسة  مليار</t>
  </si>
  <si>
    <t>ستمائة وخمسة  ملياراً</t>
  </si>
  <si>
    <t>ستمائة وستة  مليار</t>
  </si>
  <si>
    <t>ستمائة وستة  ملياراً</t>
  </si>
  <si>
    <t>ستمائة وسبعة  مليار</t>
  </si>
  <si>
    <t>ستمائة وسبعة  ملياراً</t>
  </si>
  <si>
    <t>ستمائة وثمانية  مليار</t>
  </si>
  <si>
    <t>ستمائة وثمانية  ملياراً</t>
  </si>
  <si>
    <t>ستمائة وتسعة  مليار</t>
  </si>
  <si>
    <t>ستمائة وتسعة  ملياراً</t>
  </si>
  <si>
    <t>ستمائة وعشرة  مليار</t>
  </si>
  <si>
    <t>ستمائة وعشرة  ملياراً</t>
  </si>
  <si>
    <t>ستمائة وإحدي عشر مليار</t>
  </si>
  <si>
    <t>ستمائة وإحدي عشر ملياراً</t>
  </si>
  <si>
    <t>ستمائة وإثنا عشر مليار</t>
  </si>
  <si>
    <t>ستمائة وإثنا عشر ملياراً</t>
  </si>
  <si>
    <t>ستمائة وثلاثة عشر مليار</t>
  </si>
  <si>
    <t>ستمائة وثلاثة عشر ملياراً</t>
  </si>
  <si>
    <t>ستمائة وأربعة عشر مليار</t>
  </si>
  <si>
    <t>ستمائة وأربعة عشر ملياراً</t>
  </si>
  <si>
    <t>ستمائة وخمسة عشر مليار</t>
  </si>
  <si>
    <t>ستمائة وخمسة عشر ملياراً</t>
  </si>
  <si>
    <t>ستمائة وستة عشر مليار</t>
  </si>
  <si>
    <t>ستمائة وستة عشر ملياراً</t>
  </si>
  <si>
    <t>ستمائة وسبعة عشر مليار</t>
  </si>
  <si>
    <t>ستمائة وسبعة عشر ملياراً</t>
  </si>
  <si>
    <t>ستمائة وثمانية عشر مليار</t>
  </si>
  <si>
    <t>ستمائة وثمانية عشر ملياراً</t>
  </si>
  <si>
    <t>ستمائة وتسعة عشر مليار</t>
  </si>
  <si>
    <t>ستمائة وتسعة عشر ملياراً</t>
  </si>
  <si>
    <t>ستمائة وعشرون  مليار</t>
  </si>
  <si>
    <t>ستمائة وعشرون  ملياراً</t>
  </si>
  <si>
    <t>ستمائة وواحد وعشرون مليار</t>
  </si>
  <si>
    <t>ستمائة وواحد وعشرون ملياراً</t>
  </si>
  <si>
    <t>ستمائة وإثنان وعشرون مليار</t>
  </si>
  <si>
    <t>ستمائة وإثنان وعشرون ملياراً</t>
  </si>
  <si>
    <t>ستمائة وثلاثة وعشرون مليار</t>
  </si>
  <si>
    <t>ستمائة وثلاثة وعشرون ملياراً</t>
  </si>
  <si>
    <t>ستمائة وأربعة وعشرون مليار</t>
  </si>
  <si>
    <t>ستمائة وأربعة وعشرون ملياراً</t>
  </si>
  <si>
    <t>ستمائة وخمسة وعشرون مليار</t>
  </si>
  <si>
    <t>ستمائة وخمسة وعشرون ملياراً</t>
  </si>
  <si>
    <t>ستمائة وستة وعشرون مليار</t>
  </si>
  <si>
    <t>ستمائة وستة وعشرون ملياراً</t>
  </si>
  <si>
    <t>ستمائة وسبعة وعشرون مليار</t>
  </si>
  <si>
    <t>ستمائة وسبعة وعشرون ملياراً</t>
  </si>
  <si>
    <t>ستمائة وثمانية وعشرون مليار</t>
  </si>
  <si>
    <t>ستمائة وثمانية وعشرون ملياراً</t>
  </si>
  <si>
    <t>ستمائة وتسعة وعشرون مليار</t>
  </si>
  <si>
    <t>ستمائة وتسعة وعشرون ملياراً</t>
  </si>
  <si>
    <t>ستمائة وثلاثون  مليار</t>
  </si>
  <si>
    <t>ستمائة وثلاثون  ملياراً</t>
  </si>
  <si>
    <t>ستمائة وواحد وثلاثون مليار</t>
  </si>
  <si>
    <t>ستمائة وواحد وثلاثون ملياراً</t>
  </si>
  <si>
    <t>ستمائة وإثنان وثلاثون مليار</t>
  </si>
  <si>
    <t>ستمائة وإثنان وثلاثون ملياراً</t>
  </si>
  <si>
    <t>ستمائة وثلاثة وثلاثون مليار</t>
  </si>
  <si>
    <t>ستمائة وثلاثة وثلاثون ملياراً</t>
  </si>
  <si>
    <t>ستمائة وأربعة وثلاثون مليار</t>
  </si>
  <si>
    <t>ستمائة وأربعة وثلاثون ملياراً</t>
  </si>
  <si>
    <t>ستمائة وخمسة وثلاثون مليار</t>
  </si>
  <si>
    <t>ستمائة وخمسة وثلاثون ملياراً</t>
  </si>
  <si>
    <t>ستمائة وستة وثلاثون مليار</t>
  </si>
  <si>
    <t>ستمائة وستة وثلاثون ملياراً</t>
  </si>
  <si>
    <t>ستمائة وسبعة وثلاثون مليار</t>
  </si>
  <si>
    <t>ستمائة وسبعة وثلاثون ملياراً</t>
  </si>
  <si>
    <t>ستمائة وثمانية وثلاثون مليار</t>
  </si>
  <si>
    <t>ستمائة وثمانية وثلاثون ملياراً</t>
  </si>
  <si>
    <t>ستمائة وتسعة وثلاثون مليار</t>
  </si>
  <si>
    <t>ستمائة وتسعة وثلاثون ملياراً</t>
  </si>
  <si>
    <t>ستمائة وأربعون  مليار</t>
  </si>
  <si>
    <t>ستمائة وأربعون  ملياراً</t>
  </si>
  <si>
    <t>ستمائة وواحد وأربعون مليار</t>
  </si>
  <si>
    <t>ستمائة وواحد وأربعون ملياراً</t>
  </si>
  <si>
    <t>ستمائة وإثنان وأربعون مليار</t>
  </si>
  <si>
    <t>ستمائة وإثنان وأربعون ملياراً</t>
  </si>
  <si>
    <t>ستمائة وثلاثة وأربعون مليار</t>
  </si>
  <si>
    <t>ستمائة وثلاثة وأربعون ملياراً</t>
  </si>
  <si>
    <t>ستمائة وأربعة وأربعون مليار</t>
  </si>
  <si>
    <t>ستمائة وأربعة وأربعون ملياراً</t>
  </si>
  <si>
    <t>ستمائة وخمسة وأربعون مليار</t>
  </si>
  <si>
    <t>ستمائة وخمسة وأربعون ملياراً</t>
  </si>
  <si>
    <t>ستمائة وستة وأربعون مليار</t>
  </si>
  <si>
    <t>ستمائة وستة وأربعون ملياراً</t>
  </si>
  <si>
    <t>ستمائة وسبعة وأربعون مليار</t>
  </si>
  <si>
    <t>ستمائة وسبعة وأربعون ملياراً</t>
  </si>
  <si>
    <t>ستمائة وثمانية وأربعون مليار</t>
  </si>
  <si>
    <t>ستمائة وثمانية وأربعون ملياراً</t>
  </si>
  <si>
    <t>ستمائة وتسعة وأربعون مليار</t>
  </si>
  <si>
    <t>ستمائة وتسعة وأربعون ملياراً</t>
  </si>
  <si>
    <t>ستمائة وخمسون  مليار</t>
  </si>
  <si>
    <t>ستمائة وخمسون  ملياراً</t>
  </si>
  <si>
    <t>ستمائة وواحد وخمسون مليار</t>
  </si>
  <si>
    <t>ستمائة وواحد وخمسون ملياراً</t>
  </si>
  <si>
    <t>ستمائة وإثنان وخمسون مليار</t>
  </si>
  <si>
    <t>ستمائة وإثنان وخمسون ملياراً</t>
  </si>
  <si>
    <t>ستمائة وثلاثة وخمسون مليار</t>
  </si>
  <si>
    <t>ستمائة وثلاثة وخمسون ملياراً</t>
  </si>
  <si>
    <t>ستمائة وأربعة وخمسون مليار</t>
  </si>
  <si>
    <t>ستمائة وأربعة وخمسون ملياراً</t>
  </si>
  <si>
    <t>ستمائة وخمسة وخمسون مليار</t>
  </si>
  <si>
    <t>ستمائة وخمسة وخمسون ملياراً</t>
  </si>
  <si>
    <t>ستمائة وستة وخمسون مليار</t>
  </si>
  <si>
    <t>ستمائة وستة وخمسون ملياراً</t>
  </si>
  <si>
    <t>ستمائة وسبعة وخمسون مليار</t>
  </si>
  <si>
    <t>ستمائة وسبعة وخمسون ملياراً</t>
  </si>
  <si>
    <t>ستمائة وثمانية وخمسون مليار</t>
  </si>
  <si>
    <t>ستمائة وثمانية وخمسون ملياراً</t>
  </si>
  <si>
    <t>ستمائة وتسعة وخمسون مليار</t>
  </si>
  <si>
    <t>ستمائة وتسعة وخمسون ملياراً</t>
  </si>
  <si>
    <t>ستمائة وستون  مليار</t>
  </si>
  <si>
    <t>ستمائة وستون  ملياراً</t>
  </si>
  <si>
    <t>ستمائة وواحد وستون مليار</t>
  </si>
  <si>
    <t>ستمائة وواحد وستون ملياراً</t>
  </si>
  <si>
    <t>ستمائة وإثنان وستون مليار</t>
  </si>
  <si>
    <t>ستمائة وإثنان وستون ملياراً</t>
  </si>
  <si>
    <t>ستمائة وثلاثة وستون مليار</t>
  </si>
  <si>
    <t>ستمائة وثلاثة وستون ملياراً</t>
  </si>
  <si>
    <t>ستمائة وأربعة وستون مليار</t>
  </si>
  <si>
    <t>ستمائة وأربعة وستون ملياراً</t>
  </si>
  <si>
    <t>ستمائة وخمسة وستون مليار</t>
  </si>
  <si>
    <t>ستمائة وخمسة وستون ملياراً</t>
  </si>
  <si>
    <t>ستمائة وستة وستون مليار</t>
  </si>
  <si>
    <t>ستمائة وستة وستون ملياراً</t>
  </si>
  <si>
    <t>ستمائة وسبعة وستون مليار</t>
  </si>
  <si>
    <t>ستمائة وسبعة وستون ملياراً</t>
  </si>
  <si>
    <t>ستمائة وثمانية وستون مليار</t>
  </si>
  <si>
    <t>ستمائة وثمانية وستون ملياراً</t>
  </si>
  <si>
    <t>ستمائة وتسعة وستون مليار</t>
  </si>
  <si>
    <t>ستمائة وتسعة وستون ملياراً</t>
  </si>
  <si>
    <t>ستمائة وسبعون  مليار</t>
  </si>
  <si>
    <t>ستمائة وسبعون  ملياراً</t>
  </si>
  <si>
    <t>ستمائة وواحد وسبعون مليار</t>
  </si>
  <si>
    <t>ستمائة وواحد وسبعون ملياراً</t>
  </si>
  <si>
    <t>ستمائة وإثنان وسبعون مليار</t>
  </si>
  <si>
    <t>ستمائة وإثنان وسبعون ملياراً</t>
  </si>
  <si>
    <t>ستمائة وثلاثة وسبعون مليار</t>
  </si>
  <si>
    <t>ستمائة وثلاثة وسبعون ملياراً</t>
  </si>
  <si>
    <t>ستمائة وأربعة وسبعون مليار</t>
  </si>
  <si>
    <t>ستمائة وأربعة وسبعون ملياراً</t>
  </si>
  <si>
    <t>ستمائة وخمسة وسبعون مليار</t>
  </si>
  <si>
    <t>ستمائة وخمسة وسبعون ملياراً</t>
  </si>
  <si>
    <t>ستمائة وستة وسبعون مليار</t>
  </si>
  <si>
    <t>ستمائة وستة وسبعون ملياراً</t>
  </si>
  <si>
    <t>ستمائة وسبعة وسبعون مليار</t>
  </si>
  <si>
    <t>ستمائة وسبعة وسبعون ملياراً</t>
  </si>
  <si>
    <t>ستمائة وثمانية وسبعون مليار</t>
  </si>
  <si>
    <t>ستمائة وثمانية وسبعون ملياراً</t>
  </si>
  <si>
    <t>ستمائة وتسعة وسبعون مليار</t>
  </si>
  <si>
    <t>ستمائة وتسعة وسبعون ملياراً</t>
  </si>
  <si>
    <t>ستمائة وثمانون  مليار</t>
  </si>
  <si>
    <t>ستمائة وثمانون  ملياراً</t>
  </si>
  <si>
    <t>ستمائة وواحد وثمانون مليار</t>
  </si>
  <si>
    <t>ستمائة وواحد وثمانون ملياراً</t>
  </si>
  <si>
    <t>ستمائة وإثنان وثمانون مليار</t>
  </si>
  <si>
    <t>ستمائة وإثنان وثمانون ملياراً</t>
  </si>
  <si>
    <t>ستمائة وثلاثة وثمانون مليار</t>
  </si>
  <si>
    <t>ستمائة وثلاثة وثمانون ملياراً</t>
  </si>
  <si>
    <t>ستمائة وأربعة وثمانون مليار</t>
  </si>
  <si>
    <t>ستمائة وأربعة وثمانون ملياراً</t>
  </si>
  <si>
    <t>ستمائة وخمسة وثمانون مليار</t>
  </si>
  <si>
    <t>ستمائة وخمسة وثمانون ملياراً</t>
  </si>
  <si>
    <t>ستمائة وستة وثمانون مليار</t>
  </si>
  <si>
    <t>ستمائة وستة وثمانون ملياراً</t>
  </si>
  <si>
    <t>ستمائة وسبعة وثمانون مليار</t>
  </si>
  <si>
    <t>ستمائة وسبعة وثمانون ملياراً</t>
  </si>
  <si>
    <t>ستمائة وثمانية وثمانون مليار</t>
  </si>
  <si>
    <t>ستمائة وثمانية وثمانون ملياراً</t>
  </si>
  <si>
    <t>ستمائة وتسعة وثمانون مليار</t>
  </si>
  <si>
    <t>ستمائة وتسعة وثمانون ملياراً</t>
  </si>
  <si>
    <t>ستمائة وتسعون  مليار</t>
  </si>
  <si>
    <t>ستمائة وتسعون  ملياراً</t>
  </si>
  <si>
    <t>ستمائة وواحد وتسعون مليار</t>
  </si>
  <si>
    <t>ستمائة وواحد وتسعون ملياراً</t>
  </si>
  <si>
    <t>ستمائة وإثنان وتسعون مليار</t>
  </si>
  <si>
    <t>ستمائة وإثنان وتسعون ملياراً</t>
  </si>
  <si>
    <t>ستمائة وثلاثة وتسعون مليار</t>
  </si>
  <si>
    <t>ستمائة وثلاثة وتسعون ملياراً</t>
  </si>
  <si>
    <t>ستمائة وأربعة وتسعون مليار</t>
  </si>
  <si>
    <t>ستمائة وأربعة وتسعون ملياراً</t>
  </si>
  <si>
    <t>ستمائة وخمسة وتسعون مليار</t>
  </si>
  <si>
    <t>ستمائة وخمسة وتسعون ملياراً</t>
  </si>
  <si>
    <t>ستمائة وستة وتسعون مليار</t>
  </si>
  <si>
    <t>ستمائة وستة وتسعون ملياراً</t>
  </si>
  <si>
    <t>ستمائة وسبعة وتسعون مليار</t>
  </si>
  <si>
    <t>ستمائة وسبعة وتسعون ملياراً</t>
  </si>
  <si>
    <t>ستمائة وثمانية وتسعون مليار</t>
  </si>
  <si>
    <t>ستمائة وثمانية وتسعون ملياراً</t>
  </si>
  <si>
    <t>ستمائة وتسعة وتسعون مليار</t>
  </si>
  <si>
    <t>ستمائة وتسعة وتسعون ملياراً</t>
  </si>
  <si>
    <t>سبعمائة مليار</t>
  </si>
  <si>
    <t>سبعمائة ملياراً</t>
  </si>
  <si>
    <t>سبعمائة وواحد  مليار</t>
  </si>
  <si>
    <t>سبعمائة وواحد  ملياراً</t>
  </si>
  <si>
    <t>سبعمائة وإثنان  مليار</t>
  </si>
  <si>
    <t>سبعمائة وإثنان  ملياراً</t>
  </si>
  <si>
    <t>سبعمائة وثلاثة  مليار</t>
  </si>
  <si>
    <t>سبعمائة وثلاثة  ملياراً</t>
  </si>
  <si>
    <t>سبعمائة وأربعة  مليار</t>
  </si>
  <si>
    <t>سبعمائة وأربعة  ملياراً</t>
  </si>
  <si>
    <t>سبعمائة وخمسة  مليار</t>
  </si>
  <si>
    <t>سبعمائة وخمسة  ملياراً</t>
  </si>
  <si>
    <t>سبعمائة وستة  مليار</t>
  </si>
  <si>
    <t>سبعمائة وستة  ملياراً</t>
  </si>
  <si>
    <t>سبعمائة وسبعة  مليار</t>
  </si>
  <si>
    <t>سبعمائة وسبعة  ملياراً</t>
  </si>
  <si>
    <t>سبعمائة وثمانية  مليار</t>
  </si>
  <si>
    <t>سبعمائة وثمانية  ملياراً</t>
  </si>
  <si>
    <t>سبعمائة وتسعة  مليار</t>
  </si>
  <si>
    <t>سبعمائة وتسعة  ملياراً</t>
  </si>
  <si>
    <t>سبعمائة وعشرة  مليار</t>
  </si>
  <si>
    <t>سبعمائة وعشرة  ملياراً</t>
  </si>
  <si>
    <t>سبعمائة وإحدي عشر مليار</t>
  </si>
  <si>
    <t>سبعمائة وإحدي عشر ملياراً</t>
  </si>
  <si>
    <t>سبعمائة وإثنا عشر مليار</t>
  </si>
  <si>
    <t>سبعمائة وإثنا عشر ملياراً</t>
  </si>
  <si>
    <t>سبعمائة وثلاثة عشر مليار</t>
  </si>
  <si>
    <t>سبعمائة وثلاثة عشر ملياراً</t>
  </si>
  <si>
    <t>سبعمائة وأربعة عشر مليار</t>
  </si>
  <si>
    <t>سبعمائة وأربعة عشر ملياراً</t>
  </si>
  <si>
    <t>سبعمائة وخمسة عشر مليار</t>
  </si>
  <si>
    <t>سبعمائة وخمسة عشر ملياراً</t>
  </si>
  <si>
    <t>سبعمائة وستة عشر مليار</t>
  </si>
  <si>
    <t>سبعمائة وستة عشر ملياراً</t>
  </si>
  <si>
    <t>سبعمائة وسبعة عشر مليار</t>
  </si>
  <si>
    <t>سبعمائة وسبعة عشر ملياراً</t>
  </si>
  <si>
    <t>سبعمائة وثمانية عشر مليار</t>
  </si>
  <si>
    <t>سبعمائة وثمانية عشر ملياراً</t>
  </si>
  <si>
    <t>سبعمائة وتسعة عشر مليار</t>
  </si>
  <si>
    <t>سبعمائة وتسعة عشر ملياراً</t>
  </si>
  <si>
    <t>سبعمائة وعشرون  مليار</t>
  </si>
  <si>
    <t>سبعمائة وعشرون  ملياراً</t>
  </si>
  <si>
    <t>سبعمائة وواحد وعشرون مليار</t>
  </si>
  <si>
    <t>سبعمائة وواحد وعشرون ملياراً</t>
  </si>
  <si>
    <t>سبعمائة وإثنان وعشرون مليار</t>
  </si>
  <si>
    <t>سبعمائة وإثنان وعشرون ملياراً</t>
  </si>
  <si>
    <t>سبعمائة وثلاثة وعشرون مليار</t>
  </si>
  <si>
    <t>سبعمائة وثلاثة وعشرون ملياراً</t>
  </si>
  <si>
    <t>سبعمائة وأربعة وعشرون مليار</t>
  </si>
  <si>
    <t>سبعمائة وأربعة وعشرون ملياراً</t>
  </si>
  <si>
    <t>سبعمائة وخمسة وعشرون مليار</t>
  </si>
  <si>
    <t>سبعمائة وخمسة وعشرون ملياراً</t>
  </si>
  <si>
    <t>سبعمائة وستة وعشرون مليار</t>
  </si>
  <si>
    <t>سبعمائة وستة وعشرون ملياراً</t>
  </si>
  <si>
    <t>سبعمائة وسبعة وعشرون مليار</t>
  </si>
  <si>
    <t>سبعمائة وسبعة وعشرون ملياراً</t>
  </si>
  <si>
    <t>سبعمائة وثمانية وعشرون مليار</t>
  </si>
  <si>
    <t>سبعمائة وثمانية وعشرون ملياراً</t>
  </si>
  <si>
    <t>سبعمائة وتسعة وعشرون مليار</t>
  </si>
  <si>
    <t>سبعمائة وتسعة وعشرون ملياراً</t>
  </si>
  <si>
    <t>سبعمائة وثلاثون  مليار</t>
  </si>
  <si>
    <t>سبعمائة وثلاثون  ملياراً</t>
  </si>
  <si>
    <t>سبعمائة وواحد وثلاثون مليار</t>
  </si>
  <si>
    <t>سبعمائة وواحد وثلاثون ملياراً</t>
  </si>
  <si>
    <t>سبعمائة وإثنان وثلاثون مليار</t>
  </si>
  <si>
    <t>سبعمائة وإثنان وثلاثون ملياراً</t>
  </si>
  <si>
    <t>سبعمائة وثلاثة وثلاثون مليار</t>
  </si>
  <si>
    <t>سبعمائة وثلاثة وثلاثون ملياراً</t>
  </si>
  <si>
    <t>سبعمائة وأربعة وثلاثون مليار</t>
  </si>
  <si>
    <t>سبعمائة وأربعة وثلاثون ملياراً</t>
  </si>
  <si>
    <t>سبعمائة وخمسة وثلاثون مليار</t>
  </si>
  <si>
    <t>سبعمائة وخمسة وثلاثون ملياراً</t>
  </si>
  <si>
    <t>سبعمائة وستة وثلاثون مليار</t>
  </si>
  <si>
    <t>سبعمائة وستة وثلاثون ملياراً</t>
  </si>
  <si>
    <t>سبعمائة وسبعة وثلاثون مليار</t>
  </si>
  <si>
    <t>سبعمائة وسبعة وثلاثون ملياراً</t>
  </si>
  <si>
    <t>سبعمائة وثمانية وثلاثون مليار</t>
  </si>
  <si>
    <t>سبعمائة وثمانية وثلاثون ملياراً</t>
  </si>
  <si>
    <t>سبعمائة وتسعة وثلاثون مليار</t>
  </si>
  <si>
    <t>سبعمائة وتسعة وثلاثون ملياراً</t>
  </si>
  <si>
    <t>سبعمائة وأربعون  مليار</t>
  </si>
  <si>
    <t>سبعمائة وأربعون  ملياراً</t>
  </si>
  <si>
    <t>سبعمائة وواحد وأربعون مليار</t>
  </si>
  <si>
    <t>سبعمائة وواحد وأربعون ملياراً</t>
  </si>
  <si>
    <t>سبعمائة وإثنان وأربعون مليار</t>
  </si>
  <si>
    <t>سبعمائة وإثنان وأربعون ملياراً</t>
  </si>
  <si>
    <t>سبعمائة وثلاثة وأربعون مليار</t>
  </si>
  <si>
    <t>سبعمائة وثلاثة وأربعون ملياراً</t>
  </si>
  <si>
    <t>سبعمائة وأربعة وأربعون مليار</t>
  </si>
  <si>
    <t>سبعمائة وأربعة وأربعون ملياراً</t>
  </si>
  <si>
    <t>سبعمائة وخمسة وأربعون مليار</t>
  </si>
  <si>
    <t>سبعمائة وخمسة وأربعون ملياراً</t>
  </si>
  <si>
    <t>سبعمائة وستة وأربعون مليار</t>
  </si>
  <si>
    <t>سبعمائة وستة وأربعون ملياراً</t>
  </si>
  <si>
    <t>سبعمائة وسبعة وأربعون مليار</t>
  </si>
  <si>
    <t>سبعمائة وسبعة وأربعون ملياراً</t>
  </si>
  <si>
    <t>سبعمائة وثمانية وأربعون مليار</t>
  </si>
  <si>
    <t>سبعمائة وثمانية وأربعون ملياراً</t>
  </si>
  <si>
    <t>سبعمائة وتسعة وأربعون مليار</t>
  </si>
  <si>
    <t>سبعمائة وتسعة وأربعون ملياراً</t>
  </si>
  <si>
    <t>سبعمائة وخمسون  مليار</t>
  </si>
  <si>
    <t>سبعمائة وخمسون  ملياراً</t>
  </si>
  <si>
    <t>سبعمائة وواحد وخمسون مليار</t>
  </si>
  <si>
    <t>سبعمائة وواحد وخمسون ملياراً</t>
  </si>
  <si>
    <t>سبعمائة وإثنان وخمسون مليار</t>
  </si>
  <si>
    <t>سبعمائة وإثنان وخمسون ملياراً</t>
  </si>
  <si>
    <t>سبعمائة وثلاثة وخمسون مليار</t>
  </si>
  <si>
    <t>سبعمائة وثلاثة وخمسون ملياراً</t>
  </si>
  <si>
    <t>سبعمائة وأربعة وخمسون مليار</t>
  </si>
  <si>
    <t>سبعمائة وأربعة وخمسون ملياراً</t>
  </si>
  <si>
    <t>سبعمائة وخمسة وخمسون مليار</t>
  </si>
  <si>
    <t>سبعمائة وخمسة وخمسون ملياراً</t>
  </si>
  <si>
    <t>سبعمائة وستة وخمسون مليار</t>
  </si>
  <si>
    <t>سبعمائة وستة وخمسون ملياراً</t>
  </si>
  <si>
    <t>سبعمائة وسبعة وخمسون مليار</t>
  </si>
  <si>
    <t>سبعمائة وسبعة وخمسون ملياراً</t>
  </si>
  <si>
    <t>سبعمائة وثمانية وخمسون مليار</t>
  </si>
  <si>
    <t>سبعمائة وثمانية وخمسون ملياراً</t>
  </si>
  <si>
    <t>سبعمائة وتسعة وخمسون مليار</t>
  </si>
  <si>
    <t>سبعمائة وتسعة وخمسون ملياراً</t>
  </si>
  <si>
    <t>سبعمائة وستون  مليار</t>
  </si>
  <si>
    <t>سبعمائة وستون  ملياراً</t>
  </si>
  <si>
    <t>سبعمائة وواحد وستون مليار</t>
  </si>
  <si>
    <t>سبعمائة وواحد وستون ملياراً</t>
  </si>
  <si>
    <t>سبعمائة وإثنان وستون مليار</t>
  </si>
  <si>
    <t>سبعمائة وإثنان وستون ملياراً</t>
  </si>
  <si>
    <t>سبعمائة وثلاثة وستون مليار</t>
  </si>
  <si>
    <t>سبعمائة وثلاثة وستون ملياراً</t>
  </si>
  <si>
    <t>سبعمائة وأربعة وستون مليار</t>
  </si>
  <si>
    <t>سبعمائة وأربعة وستون ملياراً</t>
  </si>
  <si>
    <t>سبعمائة وخمسة وستون مليار</t>
  </si>
  <si>
    <t>سبعمائة وخمسة وستون ملياراً</t>
  </si>
  <si>
    <t>سبعمائة وستة وستون مليار</t>
  </si>
  <si>
    <t>سبعمائة وستة وستون ملياراً</t>
  </si>
  <si>
    <t>سبعمائة وسبعة وستون مليار</t>
  </si>
  <si>
    <t>سبعمائة وسبعة وستون ملياراً</t>
  </si>
  <si>
    <t>سبعمائة وثمانية وستون مليار</t>
  </si>
  <si>
    <t>سبعمائة وثمانية وستون ملياراً</t>
  </si>
  <si>
    <t>سبعمائة وتسعة وستون مليار</t>
  </si>
  <si>
    <t>سبعمائة وتسعة وستون ملياراً</t>
  </si>
  <si>
    <t>سبعمائة وسبعون  مليار</t>
  </si>
  <si>
    <t>سبعمائة وسبعون  ملياراً</t>
  </si>
  <si>
    <t>سبعمائة وواحد وسبعون مليار</t>
  </si>
  <si>
    <t>سبعمائة وواحد وسبعون ملياراً</t>
  </si>
  <si>
    <t>سبعمائة وإثنان وسبعون مليار</t>
  </si>
  <si>
    <t>سبعمائة وإثنان وسبعون ملياراً</t>
  </si>
  <si>
    <t>سبعمائة وثلاثة وسبعون مليار</t>
  </si>
  <si>
    <t>سبعمائة وثلاثة وسبعون ملياراً</t>
  </si>
  <si>
    <t>سبعمائة وأربعة وسبعون مليار</t>
  </si>
  <si>
    <t>سبعمائة وأربعة وسبعون ملياراً</t>
  </si>
  <si>
    <t>سبعمائة وخمسة وسبعون مليار</t>
  </si>
  <si>
    <t>سبعمائة وخمسة وسبعون ملياراً</t>
  </si>
  <si>
    <t>سبعمائة وستة وسبعون مليار</t>
  </si>
  <si>
    <t>سبعمائة وستة وسبعون ملياراً</t>
  </si>
  <si>
    <t>سبعمائة وسبعة وسبعون مليار</t>
  </si>
  <si>
    <t>سبعمائة وسبعة وسبعون ملياراً</t>
  </si>
  <si>
    <t>سبعمائة وثمانية وسبعون مليار</t>
  </si>
  <si>
    <t>سبعمائة وثمانية وسبعون ملياراً</t>
  </si>
  <si>
    <t>سبعمائة وتسعة وسبعون مليار</t>
  </si>
  <si>
    <t>سبعمائة وتسعة وسبعون ملياراً</t>
  </si>
  <si>
    <t>سبعمائة وثمانون  مليار</t>
  </si>
  <si>
    <t>سبعمائة وثمانون  ملياراً</t>
  </si>
  <si>
    <t>سبعمائة وواحد وثمانون مليار</t>
  </si>
  <si>
    <t>سبعمائة وواحد وثمانون ملياراً</t>
  </si>
  <si>
    <t>سبعمائة وإثنان وثمانون مليار</t>
  </si>
  <si>
    <t>سبعمائة وإثنان وثمانون ملياراً</t>
  </si>
  <si>
    <t>سبعمائة وثلاثة وثمانون مليار</t>
  </si>
  <si>
    <t>سبعمائة وثلاثة وثمانون ملياراً</t>
  </si>
  <si>
    <t>سبعمائة وأربعة وثمانون مليار</t>
  </si>
  <si>
    <t>سبعمائة وأربعة وثمانون ملياراً</t>
  </si>
  <si>
    <t>سبعمائة وخمسة وثمانون مليار</t>
  </si>
  <si>
    <t>سبعمائة وخمسة وثمانون ملياراً</t>
  </si>
  <si>
    <t>سبعمائة وستة وثمانون مليار</t>
  </si>
  <si>
    <t>سبعمائة وستة وثمانون ملياراً</t>
  </si>
  <si>
    <t>سبعمائة وسبعة وثمانون مليار</t>
  </si>
  <si>
    <t>سبعمائة وسبعة وثمانون ملياراً</t>
  </si>
  <si>
    <t>سبعمائة وثمانية وثمانون مليار</t>
  </si>
  <si>
    <t>سبعمائة وثمانية وثمانون ملياراً</t>
  </si>
  <si>
    <t>سبعمائة وتسعة وثمانون مليار</t>
  </si>
  <si>
    <t>سبعمائة وتسعة وثمانون ملياراً</t>
  </si>
  <si>
    <t>سبعمائة وتسعون  مليار</t>
  </si>
  <si>
    <t>سبعمائة وتسعون  ملياراً</t>
  </si>
  <si>
    <t>سبعمائة وواحد وتسعون مليار</t>
  </si>
  <si>
    <t>سبعمائة وواحد وتسعون ملياراً</t>
  </si>
  <si>
    <t>سبعمائة وإثنان وتسعون مليار</t>
  </si>
  <si>
    <t>سبعمائة وإثنان وتسعون ملياراً</t>
  </si>
  <si>
    <t>سبعمائة وثلاثة وتسعون مليار</t>
  </si>
  <si>
    <t>سبعمائة وثلاثة وتسعون ملياراً</t>
  </si>
  <si>
    <t>سبعمائة وأربعة وتسعون مليار</t>
  </si>
  <si>
    <t>سبعمائة وأربعة وتسعون ملياراً</t>
  </si>
  <si>
    <t>سبعمائة وخمسة وتسعون مليار</t>
  </si>
  <si>
    <t>سبعمائة وخمسة وتسعون ملياراً</t>
  </si>
  <si>
    <t>سبعمائة وستة وتسعون مليار</t>
  </si>
  <si>
    <t>سبعمائة وستة وتسعون ملياراً</t>
  </si>
  <si>
    <t>سبعمائة وسبعة وتسعون مليار</t>
  </si>
  <si>
    <t>سبعمائة وسبعة وتسعون ملياراً</t>
  </si>
  <si>
    <t>سبعمائة وثمانية وتسعون مليار</t>
  </si>
  <si>
    <t>سبعمائة وثمانية وتسعون ملياراً</t>
  </si>
  <si>
    <t>سبعمائة وتسعة وتسعون مليار</t>
  </si>
  <si>
    <t>سبعمائة وتسعة وتسعون ملياراً</t>
  </si>
  <si>
    <t>ثمانمائة مليار</t>
  </si>
  <si>
    <t>ثمانمائة ملياراً</t>
  </si>
  <si>
    <t>ثمانمائة وواحد  مليار</t>
  </si>
  <si>
    <t>ثمانمائة وواحد  ملياراً</t>
  </si>
  <si>
    <t>ثمانمائة وإثنان  مليار</t>
  </si>
  <si>
    <t>ثمانمائة وإثنان  ملياراً</t>
  </si>
  <si>
    <t>ثمانمائة وثلاثة  مليار</t>
  </si>
  <si>
    <t>ثمانمائة وثلاثة  ملياراً</t>
  </si>
  <si>
    <t>ثمانمائة وأربعة  مليار</t>
  </si>
  <si>
    <t>ثمانمائة وأربعة  ملياراً</t>
  </si>
  <si>
    <t>ثمانمائة وخمسة  مليار</t>
  </si>
  <si>
    <t>ثمانمائة وخمسة  ملياراً</t>
  </si>
  <si>
    <t>ثمانمائة وستة  مليار</t>
  </si>
  <si>
    <t>ثمانمائة وستة  ملياراً</t>
  </si>
  <si>
    <t>ثمانمائة وسبعة  مليار</t>
  </si>
  <si>
    <t>ثمانمائة وسبعة  ملياراً</t>
  </si>
  <si>
    <t>ثمانمائة وثمانية  مليار</t>
  </si>
  <si>
    <t>ثمانمائة وثمانية  ملياراً</t>
  </si>
  <si>
    <t>ثمانمائة وتسعة  مليار</t>
  </si>
  <si>
    <t>ثمانمائة وتسعة  ملياراً</t>
  </si>
  <si>
    <t>ثمانمائة وعشرة  مليار</t>
  </si>
  <si>
    <t>ثمانمائة وعشرة  ملياراً</t>
  </si>
  <si>
    <t>ثمانمائة وإحدي عشر مليار</t>
  </si>
  <si>
    <t>ثمانمائة وإحدي عشر ملياراً</t>
  </si>
  <si>
    <t>ثمانمائة وإثنا عشر مليار</t>
  </si>
  <si>
    <t>ثمانمائة وإثنا عشر ملياراً</t>
  </si>
  <si>
    <t>ثمانمائة وثلاثة عشر مليار</t>
  </si>
  <si>
    <t>ثمانمائة وثلاثة عشر ملياراً</t>
  </si>
  <si>
    <t>ثمانمائة وأربعة عشر مليار</t>
  </si>
  <si>
    <t>ثمانمائة وأربعة عشر ملياراً</t>
  </si>
  <si>
    <t>ثمانمائة وخمسة عشر مليار</t>
  </si>
  <si>
    <t>ثمانمائة وخمسة عشر ملياراً</t>
  </si>
  <si>
    <t>ثمانمائة وستة عشر مليار</t>
  </si>
  <si>
    <t>ثمانمائة وستة عشر ملياراً</t>
  </si>
  <si>
    <t>ثمانمائة وسبعة عشر مليار</t>
  </si>
  <si>
    <t>ثمانمائة وسبعة عشر ملياراً</t>
  </si>
  <si>
    <t>ثمانمائة وثمانية عشر مليار</t>
  </si>
  <si>
    <t>ثمانمائة وثمانية عشر ملياراً</t>
  </si>
  <si>
    <t>ثمانمائة وتسعة عشر مليار</t>
  </si>
  <si>
    <t>ثمانمائة وتسعة عشر ملياراً</t>
  </si>
  <si>
    <t>ثمانمائة وعشرون  مليار</t>
  </si>
  <si>
    <t>ثمانمائة وعشرون  ملياراً</t>
  </si>
  <si>
    <t>ثمانمائة وواحد وعشرون مليار</t>
  </si>
  <si>
    <t>ثمانمائة وواحد وعشرون ملياراً</t>
  </si>
  <si>
    <t>ثمانمائة وإثنان وعشرون مليار</t>
  </si>
  <si>
    <t>ثمانمائة وإثنان وعشرون ملياراً</t>
  </si>
  <si>
    <t>ثمانمائة وثلاثة وعشرون مليار</t>
  </si>
  <si>
    <t>ثمانمائة وثلاثة وعشرون ملياراً</t>
  </si>
  <si>
    <t>ثمانمائة وأربعة وعشرون مليار</t>
  </si>
  <si>
    <t>ثمانمائة وأربعة وعشرون ملياراً</t>
  </si>
  <si>
    <t>ثمانمائة وخمسة وعشرون مليار</t>
  </si>
  <si>
    <t>ثمانمائة وخمسة وعشرون ملياراً</t>
  </si>
  <si>
    <t>ثمانمائة وستة وعشرون مليار</t>
  </si>
  <si>
    <t>ثمانمائة وستة وعشرون ملياراً</t>
  </si>
  <si>
    <t>ثمانمائة وسبعة وعشرون مليار</t>
  </si>
  <si>
    <t>ثمانمائة وسبعة وعشرون ملياراً</t>
  </si>
  <si>
    <t>ثمانمائة وثمانية وعشرون مليار</t>
  </si>
  <si>
    <t>ثمانمائة وثمانية وعشرون ملياراً</t>
  </si>
  <si>
    <t>ثمانمائة وتسعة وعشرون مليار</t>
  </si>
  <si>
    <t>ثمانمائة وتسعة وعشرون ملياراً</t>
  </si>
  <si>
    <t>ثمانمائة وثلاثون  مليار</t>
  </si>
  <si>
    <t>ثمانمائة وثلاثون  ملياراً</t>
  </si>
  <si>
    <t>ثمانمائة وواحد وثلاثون مليار</t>
  </si>
  <si>
    <t>ثمانمائة وواحد وثلاثون ملياراً</t>
  </si>
  <si>
    <t>ثمانمائة وإثنان وثلاثون مليار</t>
  </si>
  <si>
    <t>ثمانمائة وإثنان وثلاثون ملياراً</t>
  </si>
  <si>
    <t>ثمانمائة وثلاثة وثلاثون مليار</t>
  </si>
  <si>
    <t>ثمانمائة وثلاثة وثلاثون ملياراً</t>
  </si>
  <si>
    <t>ثمانمائة وأربعة وثلاثون مليار</t>
  </si>
  <si>
    <t>ثمانمائة وأربعة وثلاثون ملياراً</t>
  </si>
  <si>
    <t>ثمانمائة وخمسة وثلاثون مليار</t>
  </si>
  <si>
    <t>ثمانمائة وخمسة وثلاثون ملياراً</t>
  </si>
  <si>
    <t>ثمانمائة وستة وثلاثون مليار</t>
  </si>
  <si>
    <t>ثمانمائة وستة وثلاثون ملياراً</t>
  </si>
  <si>
    <t>ثمانمائة وسبعة وثلاثون مليار</t>
  </si>
  <si>
    <t>ثمانمائة وسبعة وثلاثون ملياراً</t>
  </si>
  <si>
    <t>ثمانمائة وثمانية وثلاثون مليار</t>
  </si>
  <si>
    <t>ثمانمائة وثمانية وثلاثون ملياراً</t>
  </si>
  <si>
    <t>ثمانمائة وتسعة وثلاثون مليار</t>
  </si>
  <si>
    <t>ثمانمائة وتسعة وثلاثون ملياراً</t>
  </si>
  <si>
    <t>ثمانمائة وأربعون  مليار</t>
  </si>
  <si>
    <t>ثمانمائة وأربعون  ملياراً</t>
  </si>
  <si>
    <t>ثمانمائة وواحد وأربعون مليار</t>
  </si>
  <si>
    <t>ثمانمائة وواحد وأربعون ملياراً</t>
  </si>
  <si>
    <t>ثمانمائة وإثنان وأربعون مليار</t>
  </si>
  <si>
    <t>ثمانمائة وإثنان وأربعون ملياراً</t>
  </si>
  <si>
    <t>ثمانمائة وثلاثة وأربعون مليار</t>
  </si>
  <si>
    <t>ثمانمائة وثلاثة وأربعون ملياراً</t>
  </si>
  <si>
    <t>ثمانمائة وأربعة وأربعون مليار</t>
  </si>
  <si>
    <t>ثمانمائة وأربعة وأربعون ملياراً</t>
  </si>
  <si>
    <t>ثمانمائة وخمسة وأربعون مليار</t>
  </si>
  <si>
    <t>ثمانمائة وخمسة وأربعون ملياراً</t>
  </si>
  <si>
    <t>ثمانمائة وستة وأربعون مليار</t>
  </si>
  <si>
    <t>ثمانمائة وستة وأربعون ملياراً</t>
  </si>
  <si>
    <t>ثمانمائة وسبعة وأربعون مليار</t>
  </si>
  <si>
    <t>ثمانمائة وسبعة وأربعون ملياراً</t>
  </si>
  <si>
    <t>ثمانمائة وثمانية وأربعون مليار</t>
  </si>
  <si>
    <t>ثمانمائة وثمانية وأربعون ملياراً</t>
  </si>
  <si>
    <t>ثمانمائة وتسعة وأربعون مليار</t>
  </si>
  <si>
    <t>ثمانمائة وتسعة وأربعون ملياراً</t>
  </si>
  <si>
    <t>ثمانمائة وخمسون  مليار</t>
  </si>
  <si>
    <t>ثمانمائة وخمسون  ملياراً</t>
  </si>
  <si>
    <t>ثمانمائة وواحد وخمسون مليار</t>
  </si>
  <si>
    <t>ثمانمائة وواحد وخمسون ملياراً</t>
  </si>
  <si>
    <t>ثمانمائة وإثنان وخمسون مليار</t>
  </si>
  <si>
    <t>ثمانمائة وإثنان وخمسون ملياراً</t>
  </si>
  <si>
    <t>ثمانمائة وثلاثة وخمسون مليار</t>
  </si>
  <si>
    <t>ثمانمائة وثلاثة وخمسون ملياراً</t>
  </si>
  <si>
    <t>ثمانمائة وأربعة وخمسون مليار</t>
  </si>
  <si>
    <t>ثمانمائة وأربعة وخمسون ملياراً</t>
  </si>
  <si>
    <t>ثمانمائة وخمسة وخمسون مليار</t>
  </si>
  <si>
    <t>ثمانمائة وخمسة وخمسون ملياراً</t>
  </si>
  <si>
    <t>ثمانمائة وستة وخمسون مليار</t>
  </si>
  <si>
    <t>ثمانمائة وستة وخمسون ملياراً</t>
  </si>
  <si>
    <t>ثمانمائة وسبعة وخمسون مليار</t>
  </si>
  <si>
    <t>ثمانمائة وسبعة وخمسون ملياراً</t>
  </si>
  <si>
    <t>ثمانمائة وثمانية وخمسون مليار</t>
  </si>
  <si>
    <t>ثمانمائة وثمانية وخمسون ملياراً</t>
  </si>
  <si>
    <t>ثمانمائة وتسعة وخمسون مليار</t>
  </si>
  <si>
    <t>ثمانمائة وتسعة وخمسون ملياراً</t>
  </si>
  <si>
    <t>ثمانمائة وستون  مليار</t>
  </si>
  <si>
    <t>ثمانمائة وستون  ملياراً</t>
  </si>
  <si>
    <t>ثمانمائة وواحد وستون مليار</t>
  </si>
  <si>
    <t>ثمانمائة وواحد وستون ملياراً</t>
  </si>
  <si>
    <t>ثمانمائة وإثنان وستون مليار</t>
  </si>
  <si>
    <t>ثمانمائة وإثنان وستون ملياراً</t>
  </si>
  <si>
    <t>ثمانمائة وثلاثة وستون مليار</t>
  </si>
  <si>
    <t>ثمانمائة وثلاثة وستون ملياراً</t>
  </si>
  <si>
    <t>ثمانمائة وأربعة وستون مليار</t>
  </si>
  <si>
    <t>ثمانمائة وأربعة وستون ملياراً</t>
  </si>
  <si>
    <t>ثمانمائة وخمسة وستون مليار</t>
  </si>
  <si>
    <t>ثمانمائة وخمسة وستون ملياراً</t>
  </si>
  <si>
    <t>ثمانمائة وستة وستون مليار</t>
  </si>
  <si>
    <t>ثمانمائة وستة وستون ملياراً</t>
  </si>
  <si>
    <t>ثمانمائة وسبعة وستون مليار</t>
  </si>
  <si>
    <t>ثمانمائة وسبعة وستون ملياراً</t>
  </si>
  <si>
    <t>ثمانمائة وثمانية وستون مليار</t>
  </si>
  <si>
    <t>ثمانمائة وثمانية وستون ملياراً</t>
  </si>
  <si>
    <t>ثمانمائة وتسعة وستون مليار</t>
  </si>
  <si>
    <t>ثمانمائة وتسعة وستون ملياراً</t>
  </si>
  <si>
    <t>ثمانمائة وسبعون  مليار</t>
  </si>
  <si>
    <t>ثمانمائة وسبعون  ملياراً</t>
  </si>
  <si>
    <t>ثمانمائة وواحد وسبعون مليار</t>
  </si>
  <si>
    <t>ثمانمائة وواحد وسبعون ملياراً</t>
  </si>
  <si>
    <t>ثمانمائة وإثنان وسبعون مليار</t>
  </si>
  <si>
    <t>ثمانمائة وإثنان وسبعون ملياراً</t>
  </si>
  <si>
    <t>ثمانمائة وثلاثة وسبعون مليار</t>
  </si>
  <si>
    <t>ثمانمائة وثلاثة وسبعون ملياراً</t>
  </si>
  <si>
    <t>ثمانمائة وأربعة وسبعون مليار</t>
  </si>
  <si>
    <t>ثمانمائة وأربعة وسبعون ملياراً</t>
  </si>
  <si>
    <t>ثمانمائة وخمسة وسبعون مليار</t>
  </si>
  <si>
    <t>ثمانمائة وخمسة وسبعون ملياراً</t>
  </si>
  <si>
    <t>ثمانمائة وستة وسبعون مليار</t>
  </si>
  <si>
    <t>ثمانمائة وستة وسبعون ملياراً</t>
  </si>
  <si>
    <t>ثمانمائة وسبعة وسبعون مليار</t>
  </si>
  <si>
    <t>ثمانمائة وسبعة وسبعون ملياراً</t>
  </si>
  <si>
    <t>ثمانمائة وثمانية وسبعون مليار</t>
  </si>
  <si>
    <t>ثمانمائة وثمانية وسبعون ملياراً</t>
  </si>
  <si>
    <t>ثمانمائة وتسعة وسبعون مليار</t>
  </si>
  <si>
    <t>ثمانمائة وتسعة وسبعون ملياراً</t>
  </si>
  <si>
    <t>ثمانمائة وثمانون  مليار</t>
  </si>
  <si>
    <t>ثمانمائة وثمانون  ملياراً</t>
  </si>
  <si>
    <t>ثمانمائة وواحد وثمانون مليار</t>
  </si>
  <si>
    <t>ثمانمائة وواحد وثمانون ملياراً</t>
  </si>
  <si>
    <t>ثمانمائة وإثنان وثمانون مليار</t>
  </si>
  <si>
    <t>ثمانمائة وإثنان وثمانون ملياراً</t>
  </si>
  <si>
    <t>ثمانمائة وثلاثة وثمانون مليار</t>
  </si>
  <si>
    <t>ثمانمائة وثلاثة وثمانون ملياراً</t>
  </si>
  <si>
    <t>ثمانمائة وأربعة وثمانون مليار</t>
  </si>
  <si>
    <t>ثمانمائة وأربعة وثمانون ملياراً</t>
  </si>
  <si>
    <t>ثمانمائة وخمسة وثمانون مليار</t>
  </si>
  <si>
    <t>ثمانمائة وخمسة وثمانون ملياراً</t>
  </si>
  <si>
    <t>ثمانمائة وستة وثمانون مليار</t>
  </si>
  <si>
    <t>ثمانمائة وستة وثمانون ملياراً</t>
  </si>
  <si>
    <t>ثمانمائة وسبعة وثمانون مليار</t>
  </si>
  <si>
    <t>ثمانمائة وسبعة وثمانون ملياراً</t>
  </si>
  <si>
    <t>ثمانمائة وثمانية وثمانون مليار</t>
  </si>
  <si>
    <t>ثمانمائة وثمانية وثمانون ملياراً</t>
  </si>
  <si>
    <t>ثمانمائة وتسعة وثمانون مليار</t>
  </si>
  <si>
    <t>ثمانمائة وتسعة وثمانون ملياراً</t>
  </si>
  <si>
    <t>ثمانمائة وتسعون  مليار</t>
  </si>
  <si>
    <t>ثمانمائة وتسعون  ملياراً</t>
  </si>
  <si>
    <t>ثمانمائة وواحد وتسعون مليار</t>
  </si>
  <si>
    <t>ثمانمائة وواحد وتسعون ملياراً</t>
  </si>
  <si>
    <t>ثمانمائة وإثنان وتسعون مليار</t>
  </si>
  <si>
    <t>ثمانمائة وإثنان وتسعون ملياراً</t>
  </si>
  <si>
    <t>ثمانمائة وثلاثة وتسعون مليار</t>
  </si>
  <si>
    <t>ثمانمائة وثلاثة وتسعون ملياراً</t>
  </si>
  <si>
    <t>ثمانمائة وأربعة وتسعون مليار</t>
  </si>
  <si>
    <t>ثمانمائة وأربعة وتسعون ملياراً</t>
  </si>
  <si>
    <t>ثمانمائة وخمسة وتسعون مليار</t>
  </si>
  <si>
    <t>ثمانمائة وخمسة وتسعون ملياراً</t>
  </si>
  <si>
    <t>ثمانمائة وستة وتسعون مليار</t>
  </si>
  <si>
    <t>ثمانمائة وستة وتسعون ملياراً</t>
  </si>
  <si>
    <t>ثمانمائة وسبعة وتسعون مليار</t>
  </si>
  <si>
    <t>ثمانمائة وسبعة وتسعون ملياراً</t>
  </si>
  <si>
    <t>ثمانمائة وثمانية وتسعون مليار</t>
  </si>
  <si>
    <t>ثمانمائة وثمانية وتسعون ملياراً</t>
  </si>
  <si>
    <t>ثمانمائة وتسعة وتسعون مليار</t>
  </si>
  <si>
    <t>ثمانمائة وتسعة وتسعون ملياراً</t>
  </si>
  <si>
    <t>تسعمائة مليار</t>
  </si>
  <si>
    <t>تسعمائة ملياراً</t>
  </si>
  <si>
    <t>تسعمائة وواحد  مليار</t>
  </si>
  <si>
    <t>تسعمائة وواحد  ملياراً</t>
  </si>
  <si>
    <t>تسعمائة وإثنان  مليار</t>
  </si>
  <si>
    <t>تسعمائة وإثنان  ملياراً</t>
  </si>
  <si>
    <t>تسعمائة وثلاثة  مليار</t>
  </si>
  <si>
    <t>تسعمائة وثلاثة  ملياراً</t>
  </si>
  <si>
    <t>تسعمائة وأربعة  مليار</t>
  </si>
  <si>
    <t>تسعمائة وأربعة  ملياراً</t>
  </si>
  <si>
    <t>تسعمائة وخمسة  مليار</t>
  </si>
  <si>
    <t>تسعمائة وخمسة  ملياراً</t>
  </si>
  <si>
    <t>تسعمائة وستة  مليار</t>
  </si>
  <si>
    <t>تسعمائة وستة  ملياراً</t>
  </si>
  <si>
    <t>تسعمائة وسبعة  مليار</t>
  </si>
  <si>
    <t>تسعمائة وسبعة  ملياراً</t>
  </si>
  <si>
    <t>تسعمائة وثمانية  مليار</t>
  </si>
  <si>
    <t>تسعمائة وثمانية  ملياراً</t>
  </si>
  <si>
    <t>تسعمائة وتسعة  مليار</t>
  </si>
  <si>
    <t>تسعمائة وتسعة  ملياراً</t>
  </si>
  <si>
    <t>تسعمائة وعشرة  مليار</t>
  </si>
  <si>
    <t>تسعمائة وعشرة  ملياراً</t>
  </si>
  <si>
    <t>تسعمائة وإحدي عشر مليار</t>
  </si>
  <si>
    <t>تسعمائة وإحدي عشر ملياراً</t>
  </si>
  <si>
    <t>تسعمائة وإثنا عشر مليار</t>
  </si>
  <si>
    <t>تسعمائة وإثنا عشر ملياراً</t>
  </si>
  <si>
    <t>تسعمائة وثلاثة عشر مليار</t>
  </si>
  <si>
    <t>تسعمائة وثلاثة عشر ملياراً</t>
  </si>
  <si>
    <t>تسعمائة وأربعة عشر مليار</t>
  </si>
  <si>
    <t>تسعمائة وأربعة عشر ملياراً</t>
  </si>
  <si>
    <t>تسعمائة وخمسة عشر مليار</t>
  </si>
  <si>
    <t>تسعمائة وخمسة عشر ملياراً</t>
  </si>
  <si>
    <t>تسعمائة وستة عشر مليار</t>
  </si>
  <si>
    <t>تسعمائة وستة عشر ملياراً</t>
  </si>
  <si>
    <t>تسعمائة وسبعة عشر مليار</t>
  </si>
  <si>
    <t>تسعمائة وسبعة عشر ملياراً</t>
  </si>
  <si>
    <t>تسعمائة وثمانية عشر مليار</t>
  </si>
  <si>
    <t>تسعمائة وثمانية عشر ملياراً</t>
  </si>
  <si>
    <t>تسعمائة وتسعة عشر مليار</t>
  </si>
  <si>
    <t>تسعمائة وتسعة عشر ملياراً</t>
  </si>
  <si>
    <t>تسعمائة وعشرون  مليار</t>
  </si>
  <si>
    <t>تسعمائة وعشرون  ملياراً</t>
  </si>
  <si>
    <t>تسعمائة وواحد وعشرون مليار</t>
  </si>
  <si>
    <t>تسعمائة وواحد وعشرون ملياراً</t>
  </si>
  <si>
    <t>تسعمائة وإثنان وعشرون مليار</t>
  </si>
  <si>
    <t>تسعمائة وإثنان وعشرون ملياراً</t>
  </si>
  <si>
    <t>تسعمائة وثلاثة وعشرون مليار</t>
  </si>
  <si>
    <t>تسعمائة وثلاثة وعشرون ملياراً</t>
  </si>
  <si>
    <t>تسعمائة وأربعة وعشرون مليار</t>
  </si>
  <si>
    <t>تسعمائة وأربعة وعشرون ملياراً</t>
  </si>
  <si>
    <t>تسعمائة وخمسة وعشرون مليار</t>
  </si>
  <si>
    <t>تسعمائة وخمسة وعشرون ملياراً</t>
  </si>
  <si>
    <t>تسعمائة وستة وعشرون مليار</t>
  </si>
  <si>
    <t>تسعمائة وستة وعشرون ملياراً</t>
  </si>
  <si>
    <t>تسعمائة وسبعة وعشرون مليار</t>
  </si>
  <si>
    <t>تسعمائة وسبعة وعشرون ملياراً</t>
  </si>
  <si>
    <t>تسعمائة وثمانية وعشرون مليار</t>
  </si>
  <si>
    <t>تسعمائة وثمانية وعشرون ملياراً</t>
  </si>
  <si>
    <t>تسعمائة وتسعة وعشرون مليار</t>
  </si>
  <si>
    <t>تسعمائة وتسعة وعشرون ملياراً</t>
  </si>
  <si>
    <t>تسعمائة وثلاثون  مليار</t>
  </si>
  <si>
    <t>تسعمائة وثلاثون  ملياراً</t>
  </si>
  <si>
    <t>تسعمائة وواحد وثلاثون مليار</t>
  </si>
  <si>
    <t>تسعمائة وواحد وثلاثون ملياراً</t>
  </si>
  <si>
    <t>تسعمائة وإثنان وثلاثون مليار</t>
  </si>
  <si>
    <t>تسعمائة وإثنان وثلاثون ملياراً</t>
  </si>
  <si>
    <t>تسعمائة وثلاثة وثلاثون مليار</t>
  </si>
  <si>
    <t>تسعمائة وثلاثة وثلاثون ملياراً</t>
  </si>
  <si>
    <t>تسعمائة وأربعة وثلاثون مليار</t>
  </si>
  <si>
    <t>تسعمائة وأربعة وثلاثون ملياراً</t>
  </si>
  <si>
    <t>تسعمائة وخمسة وثلاثون مليار</t>
  </si>
  <si>
    <t>تسعمائة وخمسة وثلاثون ملياراً</t>
  </si>
  <si>
    <t>تسعمائة وستة وثلاثون مليار</t>
  </si>
  <si>
    <t>تسعمائة وستة وثلاثون ملياراً</t>
  </si>
  <si>
    <t>تسعمائة وسبعة وثلاثون مليار</t>
  </si>
  <si>
    <t>تسعمائة وسبعة وثلاثون ملياراً</t>
  </si>
  <si>
    <t>تسعمائة وثمانية وثلاثون مليار</t>
  </si>
  <si>
    <t>تسعمائة وثمانية وثلاثون ملياراً</t>
  </si>
  <si>
    <t>تسعمائة وتسعة وثلاثون مليار</t>
  </si>
  <si>
    <t>تسعمائة وتسعة وثلاثون ملياراً</t>
  </si>
  <si>
    <t>تسعمائة وأربعون  مليار</t>
  </si>
  <si>
    <t>تسعمائة وأربعون  ملياراً</t>
  </si>
  <si>
    <t>تسعمائة وواحد وأربعون مليار</t>
  </si>
  <si>
    <t>تسعمائة وواحد وأربعون ملياراً</t>
  </si>
  <si>
    <t>تسعمائة وإثنان وأربعون مليار</t>
  </si>
  <si>
    <t>تسعمائة وإثنان وأربعون ملياراً</t>
  </si>
  <si>
    <t>تسعمائة وثلاثة وأربعون مليار</t>
  </si>
  <si>
    <t>تسعمائة وثلاثة وأربعون ملياراً</t>
  </si>
  <si>
    <t>تسعمائة وأربعة وأربعون مليار</t>
  </si>
  <si>
    <t>تسعمائة وأربعة وأربعون ملياراً</t>
  </si>
  <si>
    <t>تسعمائة وخمسة وأربعون مليار</t>
  </si>
  <si>
    <t>تسعمائة وخمسة وأربعون ملياراً</t>
  </si>
  <si>
    <t>تسعمائة وستة وأربعون مليار</t>
  </si>
  <si>
    <t>تسعمائة وستة وأربعون ملياراً</t>
  </si>
  <si>
    <t>تسعمائة وسبعة وأربعون مليار</t>
  </si>
  <si>
    <t>تسعمائة وسبعة وأربعون ملياراً</t>
  </si>
  <si>
    <t>تسعمائة وثمانية وأربعون مليار</t>
  </si>
  <si>
    <t>تسعمائة وثمانية وأربعون ملياراً</t>
  </si>
  <si>
    <t>تسعمائة وتسعة وأربعون مليار</t>
  </si>
  <si>
    <t>تسعمائة وتسعة وأربعون ملياراً</t>
  </si>
  <si>
    <t>تسعمائة وخمسون  مليار</t>
  </si>
  <si>
    <t>تسعمائة وخمسون  ملياراً</t>
  </si>
  <si>
    <t>تسعمائة وواحد وخمسون مليار</t>
  </si>
  <si>
    <t>تسعمائة وواحد وخمسون ملياراً</t>
  </si>
  <si>
    <t>تسعمائة وإثنان وخمسون مليار</t>
  </si>
  <si>
    <t>تسعمائة وإثنان وخمسون ملياراً</t>
  </si>
  <si>
    <t>تسعمائة وثلاثة وخمسون مليار</t>
  </si>
  <si>
    <t>تسعمائة وثلاثة وخمسون ملياراً</t>
  </si>
  <si>
    <t>تسعمائة وأربعة وخمسون مليار</t>
  </si>
  <si>
    <t>تسعمائة وأربعة وخمسون ملياراً</t>
  </si>
  <si>
    <t>تسعمائة وخمسة وخمسون مليار</t>
  </si>
  <si>
    <t>تسعمائة وخمسة وخمسون ملياراً</t>
  </si>
  <si>
    <t>تسعمائة وستة وخمسون مليار</t>
  </si>
  <si>
    <t>تسعمائة وستة وخمسون ملياراً</t>
  </si>
  <si>
    <t>تسعمائة وسبعة وخمسون مليار</t>
  </si>
  <si>
    <t>تسعمائة وسبعة وخمسون ملياراً</t>
  </si>
  <si>
    <t>تسعمائة وثمانية وخمسون مليار</t>
  </si>
  <si>
    <t>تسعمائة وثمانية وخمسون ملياراً</t>
  </si>
  <si>
    <t>تسعمائة وتسعة وخمسون مليار</t>
  </si>
  <si>
    <t>تسعمائة وتسعة وخمسون ملياراً</t>
  </si>
  <si>
    <t>تسعمائة وستون  مليار</t>
  </si>
  <si>
    <t>تسعمائة وستون  ملياراً</t>
  </si>
  <si>
    <t>تسعمائة وواحد وستون مليار</t>
  </si>
  <si>
    <t>تسعمائة وواحد وستون ملياراً</t>
  </si>
  <si>
    <t>تسعمائة وإثنان وستون مليار</t>
  </si>
  <si>
    <t>تسعمائة وإثنان وستون ملياراً</t>
  </si>
  <si>
    <t>تسعمائة وثلاثة وستون مليار</t>
  </si>
  <si>
    <t>تسعمائة وثلاثة وستون ملياراً</t>
  </si>
  <si>
    <t>تسعمائة وأربعة وستون مليار</t>
  </si>
  <si>
    <t>تسعمائة وأربعة وستون ملياراً</t>
  </si>
  <si>
    <t>تسعمائة وخمسة وستون مليار</t>
  </si>
  <si>
    <t>تسعمائة وخمسة وستون ملياراً</t>
  </si>
  <si>
    <t>تسعمائة وستة وستون مليار</t>
  </si>
  <si>
    <t>تسعمائة وستة وستون ملياراً</t>
  </si>
  <si>
    <t>تسعمائة وسبعة وستون مليار</t>
  </si>
  <si>
    <t>تسعمائة وسبعة وستون ملياراً</t>
  </si>
  <si>
    <t>تسعمائة وثمانية وستون مليار</t>
  </si>
  <si>
    <t>تسعمائة وثمانية وستون ملياراً</t>
  </si>
  <si>
    <t>تسعمائة وتسعة وستون مليار</t>
  </si>
  <si>
    <t>تسعمائة وتسعة وستون ملياراً</t>
  </si>
  <si>
    <t>تسعمائة وسبعون  مليار</t>
  </si>
  <si>
    <t>تسعمائة وسبعون  ملياراً</t>
  </si>
  <si>
    <t>تسعمائة وواحد وسبعون مليار</t>
  </si>
  <si>
    <t>تسعمائة وواحد وسبعون ملياراً</t>
  </si>
  <si>
    <t>تسعمائة وإثنان وسبعون مليار</t>
  </si>
  <si>
    <t>تسعمائة وإثنان وسبعون ملياراً</t>
  </si>
  <si>
    <t>تسعمائة وثلاثة وسبعون مليار</t>
  </si>
  <si>
    <t>تسعمائة وثلاثة وسبعون ملياراً</t>
  </si>
  <si>
    <t>تسعمائة وأربعة وسبعون مليار</t>
  </si>
  <si>
    <t>تسعمائة وأربعة وسبعون ملياراً</t>
  </si>
  <si>
    <t>تسعمائة وخمسة وسبعون مليار</t>
  </si>
  <si>
    <t>تسعمائة وخمسة وسبعون ملياراً</t>
  </si>
  <si>
    <t>تسعمائة وستة وسبعون مليار</t>
  </si>
  <si>
    <t>تسعمائة وستة وسبعون ملياراً</t>
  </si>
  <si>
    <t>تسعمائة وسبعة وسبعون مليار</t>
  </si>
  <si>
    <t>تسعمائة وسبعة وسبعون ملياراً</t>
  </si>
  <si>
    <t>تسعمائة وثمانية وسبعون مليار</t>
  </si>
  <si>
    <t>تسعمائة وثمانية وسبعون ملياراً</t>
  </si>
  <si>
    <t>تسعمائة وتسعة وسبعون مليار</t>
  </si>
  <si>
    <t>تسعمائة وتسعة وسبعون ملياراً</t>
  </si>
  <si>
    <t>تسعمائة وثمانون  مليار</t>
  </si>
  <si>
    <t>تسعمائة وثمانون  ملياراً</t>
  </si>
  <si>
    <t>تسعمائة وواحد وثمانون مليار</t>
  </si>
  <si>
    <t>تسعمائة وواحد وثمانون ملياراً</t>
  </si>
  <si>
    <t>تسعمائة وإثنان وثمانون مليار</t>
  </si>
  <si>
    <t>تسعمائة وإثنان وثمانون ملياراً</t>
  </si>
  <si>
    <t>تسعمائة وثلاثة وثمانون مليار</t>
  </si>
  <si>
    <t>تسعمائة وثلاثة وثمانون ملياراً</t>
  </si>
  <si>
    <t>تسعمائة وأربعة وثمانون مليار</t>
  </si>
  <si>
    <t>تسعمائة وأربعة وثمانون ملياراً</t>
  </si>
  <si>
    <t>تسعمائة وخمسة وثمانون مليار</t>
  </si>
  <si>
    <t>تسعمائة وخمسة وثمانون ملياراً</t>
  </si>
  <si>
    <t>تسعمائة وستة وثمانون مليار</t>
  </si>
  <si>
    <t>تسعمائة وستة وثمانون ملياراً</t>
  </si>
  <si>
    <t>تسعمائة وسبعة وثمانون مليار</t>
  </si>
  <si>
    <t>تسعمائة وسبعة وثمانون ملياراً</t>
  </si>
  <si>
    <t>تسعمائة وثمانية وثمانون مليار</t>
  </si>
  <si>
    <t>تسعمائة وثمانية وثمانون ملياراً</t>
  </si>
  <si>
    <t>تسعمائة وتسعة وثمانون مليار</t>
  </si>
  <si>
    <t>تسعمائة وتسعة وثمانون ملياراً</t>
  </si>
  <si>
    <t>تسعمائة وتسعون  مليار</t>
  </si>
  <si>
    <t>تسعمائة وتسعون  ملياراً</t>
  </si>
  <si>
    <t>تسعمائة وواحد وتسعون مليار</t>
  </si>
  <si>
    <t>تسعمائة وواحد وتسعون ملياراً</t>
  </si>
  <si>
    <t>تسعمائة وإثنان وتسعون مليار</t>
  </si>
  <si>
    <t>تسعمائة وإثنان وتسعون ملياراً</t>
  </si>
  <si>
    <t>تسعمائة وثلاثة وتسعون مليار</t>
  </si>
  <si>
    <t>تسعمائة وثلاثة وتسعون ملياراً</t>
  </si>
  <si>
    <t>تسعمائة وأربعة وتسعون مليار</t>
  </si>
  <si>
    <t>تسعمائة وأربعة وتسعون ملياراً</t>
  </si>
  <si>
    <t>تسعمائة وخمسة وتسعون مليار</t>
  </si>
  <si>
    <t>تسعمائة وخمسة وتسعون ملياراً</t>
  </si>
  <si>
    <t>تسعمائة وستة وتسعون مليار</t>
  </si>
  <si>
    <t>تسعمائة وستة وتسعون ملياراً</t>
  </si>
  <si>
    <t>تسعمائة وسبعة وتسعون مليار</t>
  </si>
  <si>
    <t>تسعمائة وسبعة وتسعون ملياراً</t>
  </si>
  <si>
    <t>تسعمائة وثمانية وتسعون مليار</t>
  </si>
  <si>
    <t>تسعمائة وثمانية وتسعون ملياراً</t>
  </si>
  <si>
    <t>تسعمائة وتسعة وتسعون مليار</t>
  </si>
  <si>
    <t>تسعمائة وتسعة وتسعون ملياراً</t>
  </si>
  <si>
    <t>نص فئة المليار 1</t>
  </si>
  <si>
    <t>نص فئة المليار 2</t>
  </si>
  <si>
    <t>مليون</t>
  </si>
  <si>
    <t>مليوناً</t>
  </si>
  <si>
    <t>نص فئة المليون 1</t>
  </si>
  <si>
    <t>نص فئة المليون 2</t>
  </si>
  <si>
    <t>إثنان مليون</t>
  </si>
  <si>
    <t>إثنان مليوناً</t>
  </si>
  <si>
    <t>مئتا مليار</t>
  </si>
  <si>
    <t>مئتا ملياراً</t>
  </si>
  <si>
    <t>مئتا</t>
  </si>
  <si>
    <t>إحدي عشر مليون</t>
  </si>
  <si>
    <t>إحدي عشر مليوناً</t>
  </si>
  <si>
    <t>إثنا عشر مليون</t>
  </si>
  <si>
    <t>إثنا عشر مليوناً</t>
  </si>
  <si>
    <t>ثلاثة عشر مليون</t>
  </si>
  <si>
    <t>ثلاثة عشر مليوناً</t>
  </si>
  <si>
    <t>أربعة عشر مليون</t>
  </si>
  <si>
    <t>أربعة عشر مليوناً</t>
  </si>
  <si>
    <t>خمسة عشر مليون</t>
  </si>
  <si>
    <t>خمسة عشر مليوناً</t>
  </si>
  <si>
    <t>ستة عشر مليون</t>
  </si>
  <si>
    <t>ستة عشر مليوناً</t>
  </si>
  <si>
    <t>سبعة عشر مليون</t>
  </si>
  <si>
    <t>سبعة عشر مليوناً</t>
  </si>
  <si>
    <t>ثمانية عشر مليون</t>
  </si>
  <si>
    <t>ثمانية عشر مليوناً</t>
  </si>
  <si>
    <t>تسعة عشر مليون</t>
  </si>
  <si>
    <t>تسعة عشر مليوناً</t>
  </si>
  <si>
    <t>عشرون مليون</t>
  </si>
  <si>
    <t>عشرون مليوناً</t>
  </si>
  <si>
    <t>واحد وعشرون مليون</t>
  </si>
  <si>
    <t>واحد وعشرون مليوناً</t>
  </si>
  <si>
    <t>إثنان وعشرون مليون</t>
  </si>
  <si>
    <t>إثنان وعشرون مليوناً</t>
  </si>
  <si>
    <t>ثلاثة وعشرون مليون</t>
  </si>
  <si>
    <t>ثلاثة وعشرون مليوناً</t>
  </si>
  <si>
    <t>أربعة وعشرون مليون</t>
  </si>
  <si>
    <t>أربعة وعشرون مليوناً</t>
  </si>
  <si>
    <t>خمسة وعشرون مليون</t>
  </si>
  <si>
    <t>خمسة وعشرون مليوناً</t>
  </si>
  <si>
    <t>ستة وعشرون مليون</t>
  </si>
  <si>
    <t>ستة وعشرون مليوناً</t>
  </si>
  <si>
    <t>سبعة وعشرون مليون</t>
  </si>
  <si>
    <t>سبعة وعشرون مليوناً</t>
  </si>
  <si>
    <t>ثمانية وعشرون مليون</t>
  </si>
  <si>
    <t>ثمانية وعشرون مليوناً</t>
  </si>
  <si>
    <t>تسعة وعشرون مليون</t>
  </si>
  <si>
    <t>تسعة وعشرون مليوناً</t>
  </si>
  <si>
    <t>ثلاثون مليون</t>
  </si>
  <si>
    <t>ثلاثون مليوناً</t>
  </si>
  <si>
    <t>واحد وثلاثون مليون</t>
  </si>
  <si>
    <t>واحد وثلاثون مليوناً</t>
  </si>
  <si>
    <t>إثنان وثلاثون مليون</t>
  </si>
  <si>
    <t>إثنان وثلاثون مليوناً</t>
  </si>
  <si>
    <t>ثلاثة وثلاثون مليون</t>
  </si>
  <si>
    <t>ثلاثة وثلاثون مليوناً</t>
  </si>
  <si>
    <t>أربعة وثلاثون مليون</t>
  </si>
  <si>
    <t>أربعة وثلاثون مليوناً</t>
  </si>
  <si>
    <t>خمسة وثلاثون مليون</t>
  </si>
  <si>
    <t>خمسة وثلاثون مليوناً</t>
  </si>
  <si>
    <t>ستة وثلاثون مليون</t>
  </si>
  <si>
    <t>ستة وثلاثون مليوناً</t>
  </si>
  <si>
    <t>سبعة وثلاثون مليون</t>
  </si>
  <si>
    <t>سبعة وثلاثون مليوناً</t>
  </si>
  <si>
    <t>ثمانية وثلاثون مليون</t>
  </si>
  <si>
    <t>ثمانية وثلاثون مليوناً</t>
  </si>
  <si>
    <t>تسعة وثلاثون مليون</t>
  </si>
  <si>
    <t>تسعة وثلاثون مليوناً</t>
  </si>
  <si>
    <t>أربعون مليون</t>
  </si>
  <si>
    <t>أربعون مليوناً</t>
  </si>
  <si>
    <t>واحد وأربعون مليون</t>
  </si>
  <si>
    <t>واحد وأربعون مليوناً</t>
  </si>
  <si>
    <t>إثنان وأربعون مليون</t>
  </si>
  <si>
    <t>إثنان وأربعون مليوناً</t>
  </si>
  <si>
    <t>ثلاثة وأربعون مليون</t>
  </si>
  <si>
    <t>ثلاثة وأربعون مليوناً</t>
  </si>
  <si>
    <t>أربعة وأربعون مليون</t>
  </si>
  <si>
    <t>أربعة وأربعون مليوناً</t>
  </si>
  <si>
    <t>خمسة وأربعون مليون</t>
  </si>
  <si>
    <t>خمسة وأربعون مليوناً</t>
  </si>
  <si>
    <t>ستة وأربعون مليون</t>
  </si>
  <si>
    <t>ستة وأربعون مليوناً</t>
  </si>
  <si>
    <t>سبعة وأربعون مليون</t>
  </si>
  <si>
    <t>سبعة وأربعون مليوناً</t>
  </si>
  <si>
    <t>ثمانية وأربعون مليون</t>
  </si>
  <si>
    <t>ثمانية وأربعون مليوناً</t>
  </si>
  <si>
    <t>تسعة وأربعون مليون</t>
  </si>
  <si>
    <t>تسعة وأربعون مليوناً</t>
  </si>
  <si>
    <t>خمسون مليون</t>
  </si>
  <si>
    <t>خمسون مليوناً</t>
  </si>
  <si>
    <t>واحد وخمسون مليون</t>
  </si>
  <si>
    <t>واحد وخمسون مليوناً</t>
  </si>
  <si>
    <t>إثنان وخمسون مليون</t>
  </si>
  <si>
    <t>إثنان وخمسون مليوناً</t>
  </si>
  <si>
    <t>ثلاثة وخمسون مليون</t>
  </si>
  <si>
    <t>ثلاثة وخمسون مليوناً</t>
  </si>
  <si>
    <t>أربعة وخمسون مليون</t>
  </si>
  <si>
    <t>أربعة وخمسون مليوناً</t>
  </si>
  <si>
    <t>خمسة وخمسون مليون</t>
  </si>
  <si>
    <t>خمسة وخمسون مليوناً</t>
  </si>
  <si>
    <t>ستة وخمسون مليون</t>
  </si>
  <si>
    <t>ستة وخمسون مليوناً</t>
  </si>
  <si>
    <t>سبعة وخمسون مليون</t>
  </si>
  <si>
    <t>سبعة وخمسون مليوناً</t>
  </si>
  <si>
    <t>ثمانية وخمسون مليون</t>
  </si>
  <si>
    <t>ثمانية وخمسون مليوناً</t>
  </si>
  <si>
    <t>تسعة وخمسون مليون</t>
  </si>
  <si>
    <t>تسعة وخمسون مليوناً</t>
  </si>
  <si>
    <t>ستون مليون</t>
  </si>
  <si>
    <t>ستون مليوناً</t>
  </si>
  <si>
    <t>واحد وستون مليون</t>
  </si>
  <si>
    <t>واحد وستون مليوناً</t>
  </si>
  <si>
    <t>إثنان وستون مليون</t>
  </si>
  <si>
    <t>إثنان وستون مليوناً</t>
  </si>
  <si>
    <t>ثلاثة وستون مليون</t>
  </si>
  <si>
    <t>ثلاثة وستون مليوناً</t>
  </si>
  <si>
    <t>أربعة وستون مليون</t>
  </si>
  <si>
    <t>أربعة وستون مليوناً</t>
  </si>
  <si>
    <t>خمسة وستون مليون</t>
  </si>
  <si>
    <t>خمسة وستون مليوناً</t>
  </si>
  <si>
    <t>ستة وستون مليون</t>
  </si>
  <si>
    <t>ستة وستون مليوناً</t>
  </si>
  <si>
    <t>سبعة وستون مليون</t>
  </si>
  <si>
    <t>سبعة وستون مليوناً</t>
  </si>
  <si>
    <t>ثمانية وستون مليون</t>
  </si>
  <si>
    <t>ثمانية وستون مليوناً</t>
  </si>
  <si>
    <t>تسعة وستون مليون</t>
  </si>
  <si>
    <t>تسعة وستون مليوناً</t>
  </si>
  <si>
    <t>سبعون مليون</t>
  </si>
  <si>
    <t>سبعون مليوناً</t>
  </si>
  <si>
    <t>واحد وسبعون مليون</t>
  </si>
  <si>
    <t>واحد وسبعون مليوناً</t>
  </si>
  <si>
    <t>إثنان وسبعون مليون</t>
  </si>
  <si>
    <t>إثنان وسبعون مليوناً</t>
  </si>
  <si>
    <t>ثلاثة وسبعون مليون</t>
  </si>
  <si>
    <t>ثلاثة وسبعون مليوناً</t>
  </si>
  <si>
    <t>أربعة وسبعون مليون</t>
  </si>
  <si>
    <t>أربعة وسبعون مليوناً</t>
  </si>
  <si>
    <t>خمسة وسبعون مليون</t>
  </si>
  <si>
    <t>خمسة وسبعون مليوناً</t>
  </si>
  <si>
    <t>ستة وسبعون مليون</t>
  </si>
  <si>
    <t>ستة وسبعون مليوناً</t>
  </si>
  <si>
    <t>سبعة وسبعون مليون</t>
  </si>
  <si>
    <t>سبعة وسبعون مليوناً</t>
  </si>
  <si>
    <t>ثمانية وسبعون مليون</t>
  </si>
  <si>
    <t>ثمانية وسبعون مليوناً</t>
  </si>
  <si>
    <t>تسعة وسبعون مليون</t>
  </si>
  <si>
    <t>تسعة وسبعون مليوناً</t>
  </si>
  <si>
    <t>ثمانون مليون</t>
  </si>
  <si>
    <t>ثمانون مليوناً</t>
  </si>
  <si>
    <t>واحد وثمانون مليون</t>
  </si>
  <si>
    <t>واحد وثمانون مليوناً</t>
  </si>
  <si>
    <t>إثنان وثمانون مليون</t>
  </si>
  <si>
    <t>إثنان وثمانون مليوناً</t>
  </si>
  <si>
    <t>ثلاثة وثمانون مليون</t>
  </si>
  <si>
    <t>ثلاثة وثمانون مليوناً</t>
  </si>
  <si>
    <t>أربعة وثمانون مليون</t>
  </si>
  <si>
    <t>أربعة وثمانون مليوناً</t>
  </si>
  <si>
    <t>خمسة وثمانون مليون</t>
  </si>
  <si>
    <t>خمسة وثمانون مليوناً</t>
  </si>
  <si>
    <t>ستة وثمانون مليون</t>
  </si>
  <si>
    <t>ستة وثمانون مليوناً</t>
  </si>
  <si>
    <t>سبعة وثمانون مليون</t>
  </si>
  <si>
    <t>سبعة وثمانون مليوناً</t>
  </si>
  <si>
    <t>ثمانية وثمانون مليون</t>
  </si>
  <si>
    <t>ثمانية وثمانون مليوناً</t>
  </si>
  <si>
    <t>تسعة وثمانون مليون</t>
  </si>
  <si>
    <t>تسعة وثمانون مليوناً</t>
  </si>
  <si>
    <t>تسعون مليون</t>
  </si>
  <si>
    <t>تسعون مليوناً</t>
  </si>
  <si>
    <t>واحد وتسعون مليون</t>
  </si>
  <si>
    <t>واحد وتسعون مليوناً</t>
  </si>
  <si>
    <t>إثنان وتسعون مليون</t>
  </si>
  <si>
    <t>إثنان وتسعون مليوناً</t>
  </si>
  <si>
    <t>ثلاثة وتسعون مليون</t>
  </si>
  <si>
    <t>ثلاثة وتسعون مليوناً</t>
  </si>
  <si>
    <t>أربعة وتسعون مليون</t>
  </si>
  <si>
    <t>أربعة وتسعون مليوناً</t>
  </si>
  <si>
    <t>خمسة وتسعون مليون</t>
  </si>
  <si>
    <t>خمسة وتسعون مليوناً</t>
  </si>
  <si>
    <t>ستة وتسعون مليون</t>
  </si>
  <si>
    <t>ستة وتسعون مليوناً</t>
  </si>
  <si>
    <t>سبعة وتسعون مليون</t>
  </si>
  <si>
    <t>سبعة وتسعون مليوناً</t>
  </si>
  <si>
    <t>ثمانية وتسعون مليون</t>
  </si>
  <si>
    <t>ثمانية وتسعون مليوناً</t>
  </si>
  <si>
    <t>تسعة وتسعون مليون</t>
  </si>
  <si>
    <t>تسعة وتسعون مليوناً</t>
  </si>
  <si>
    <t>مائة مليون</t>
  </si>
  <si>
    <t>مائة مليوناً</t>
  </si>
  <si>
    <t>مائة وواحد مليون</t>
  </si>
  <si>
    <t>مائة وواحد مليوناً</t>
  </si>
  <si>
    <t>مائة وإثنان مليون</t>
  </si>
  <si>
    <t>مائة وإثنان مليوناً</t>
  </si>
  <si>
    <t>مائة وثلاثة مليون</t>
  </si>
  <si>
    <t>مائة وثلاثة مليوناً</t>
  </si>
  <si>
    <t>مائة وأربعة مليون</t>
  </si>
  <si>
    <t>مائة وأربعة مليوناً</t>
  </si>
  <si>
    <t>مائة وخمسة مليون</t>
  </si>
  <si>
    <t>مائة وخمسة مليوناً</t>
  </si>
  <si>
    <t>مائة وستة مليون</t>
  </si>
  <si>
    <t>مائة وستة مليوناً</t>
  </si>
  <si>
    <t>مائة وسبعة مليون</t>
  </si>
  <si>
    <t>مائة وسبعة مليوناً</t>
  </si>
  <si>
    <t>مائة وثمانية مليون</t>
  </si>
  <si>
    <t>مائة وثمانية مليوناً</t>
  </si>
  <si>
    <t>مائة وتسعة مليون</t>
  </si>
  <si>
    <t>مائة وتسعة مليوناً</t>
  </si>
  <si>
    <t>مائة وعشرة مليون</t>
  </si>
  <si>
    <t>مائة وعشرة مليوناً</t>
  </si>
  <si>
    <t>مائة وإحدي عشر مليون</t>
  </si>
  <si>
    <t>مائة وإحدي عشر مليوناً</t>
  </si>
  <si>
    <t>مائة وإثنا عشر مليون</t>
  </si>
  <si>
    <t>مائة وإثنا عشر مليوناً</t>
  </si>
  <si>
    <t>مائة وثلاثة عشر مليون</t>
  </si>
  <si>
    <t>مائة وثلاثة عشر مليوناً</t>
  </si>
  <si>
    <t>مائة وأربعة عشر مليون</t>
  </si>
  <si>
    <t>مائة وأربعة عشر مليوناً</t>
  </si>
  <si>
    <t>مائة وخمسة عشر مليون</t>
  </si>
  <si>
    <t>مائة وخمسة عشر مليوناً</t>
  </si>
  <si>
    <t>مائة وستة عشر مليون</t>
  </si>
  <si>
    <t>مائة وستة عشر مليوناً</t>
  </si>
  <si>
    <t>مائة وسبعة عشر مليون</t>
  </si>
  <si>
    <t>مائة وسبعة عشر مليوناً</t>
  </si>
  <si>
    <t>مائة وثمانية عشر مليون</t>
  </si>
  <si>
    <t>مائة وثمانية عشر مليوناً</t>
  </si>
  <si>
    <t>مائة وتسعة عشر مليون</t>
  </si>
  <si>
    <t>مائة وتسعة عشر مليوناً</t>
  </si>
  <si>
    <t>مائة وعشرون مليون</t>
  </si>
  <si>
    <t>مائة وعشرون مليوناً</t>
  </si>
  <si>
    <t>مائة وواحد وعشرون مليون</t>
  </si>
  <si>
    <t>مائة وواحد وعشرون مليوناً</t>
  </si>
  <si>
    <t>مائة وإثنان وعشرون مليون</t>
  </si>
  <si>
    <t>مائة وإثنان وعشرون مليوناً</t>
  </si>
  <si>
    <t>مائة وثلاثة وعشرون مليون</t>
  </si>
  <si>
    <t>مائة وثلاثة وعشرون مليوناً</t>
  </si>
  <si>
    <t>مائة وأربعة وعشرون مليون</t>
  </si>
  <si>
    <t>مائة وأربعة وعشرون مليوناً</t>
  </si>
  <si>
    <t>مائة وخمسة وعشرون مليون</t>
  </si>
  <si>
    <t>مائة وخمسة وعشرون مليوناً</t>
  </si>
  <si>
    <t>مائة وستة وعشرون مليون</t>
  </si>
  <si>
    <t>مائة وستة وعشرون مليوناً</t>
  </si>
  <si>
    <t>مائة وسبعة وعشرون مليون</t>
  </si>
  <si>
    <t>مائة وسبعة وعشرون مليوناً</t>
  </si>
  <si>
    <t>مائة وثمانية وعشرون مليون</t>
  </si>
  <si>
    <t>مائة وثمانية وعشرون مليوناً</t>
  </si>
  <si>
    <t>مائة وتسعة وعشرون مليون</t>
  </si>
  <si>
    <t>مائة وتسعة وعشرون مليوناً</t>
  </si>
  <si>
    <t>مائة وثلاثون مليون</t>
  </si>
  <si>
    <t>مائة وثلاثون مليوناً</t>
  </si>
  <si>
    <t>مائة وواحد وثلاثون مليون</t>
  </si>
  <si>
    <t>مائة وواحد وثلاثون مليوناً</t>
  </si>
  <si>
    <t>مائة وإثنان وثلاثون مليون</t>
  </si>
  <si>
    <t>مائة وإثنان وثلاثون مليوناً</t>
  </si>
  <si>
    <t>مائة وثلاثة وثلاثون مليون</t>
  </si>
  <si>
    <t>مائة وثلاثة وثلاثون مليوناً</t>
  </si>
  <si>
    <t>مائة وأربعة وثلاثون مليون</t>
  </si>
  <si>
    <t>مائة وأربعة وثلاثون مليوناً</t>
  </si>
  <si>
    <t>مائة وخمسة وثلاثون مليون</t>
  </si>
  <si>
    <t>مائة وخمسة وثلاثون مليوناً</t>
  </si>
  <si>
    <t>مائة وستة وثلاثون مليون</t>
  </si>
  <si>
    <t>مائة وستة وثلاثون مليوناً</t>
  </si>
  <si>
    <t>مائة وسبعة وثلاثون مليون</t>
  </si>
  <si>
    <t>مائة وسبعة وثلاثون مليوناً</t>
  </si>
  <si>
    <t>مائة وثمانية وثلاثون مليون</t>
  </si>
  <si>
    <t>مائة وثمانية وثلاثون مليوناً</t>
  </si>
  <si>
    <t>مائة وتسعة وثلاثون مليون</t>
  </si>
  <si>
    <t>مائة وتسعة وثلاثون مليوناً</t>
  </si>
  <si>
    <t>مائة وأربعون مليون</t>
  </si>
  <si>
    <t>مائة وأربعون مليوناً</t>
  </si>
  <si>
    <t>مائة وواحد وأربعون مليون</t>
  </si>
  <si>
    <t>مائة وواحد وأربعون مليوناً</t>
  </si>
  <si>
    <t>مائة وإثنان وأربعون مليون</t>
  </si>
  <si>
    <t>مائة وإثنان وأربعون مليوناً</t>
  </si>
  <si>
    <t>مائة وثلاثة وأربعون مليون</t>
  </si>
  <si>
    <t>مائة وثلاثة وأربعون مليوناً</t>
  </si>
  <si>
    <t>مائة وأربعة وأربعون مليون</t>
  </si>
  <si>
    <t>مائة وأربعة وأربعون مليوناً</t>
  </si>
  <si>
    <t>مائة وخمسة وأربعون مليون</t>
  </si>
  <si>
    <t>مائة وخمسة وأربعون مليوناً</t>
  </si>
  <si>
    <t>مائة وستة وأربعون مليون</t>
  </si>
  <si>
    <t>مائة وستة وأربعون مليوناً</t>
  </si>
  <si>
    <t>مائة وسبعة وأربعون مليون</t>
  </si>
  <si>
    <t>مائة وسبعة وأربعون مليوناً</t>
  </si>
  <si>
    <t>مائة وثمانية وأربعون مليون</t>
  </si>
  <si>
    <t>مائة وثمانية وأربعون مليوناً</t>
  </si>
  <si>
    <t>مائة وتسعة وأربعون مليون</t>
  </si>
  <si>
    <t>مائة وتسعة وأربعون مليوناً</t>
  </si>
  <si>
    <t>مائة وخمسون مليون</t>
  </si>
  <si>
    <t>مائة وخمسون مليوناً</t>
  </si>
  <si>
    <t>مائة وواحد وخمسون مليون</t>
  </si>
  <si>
    <t>مائة وواحد وخمسون مليوناً</t>
  </si>
  <si>
    <t>مائة وإثنان وخمسون مليون</t>
  </si>
  <si>
    <t>مائة وإثنان وخمسون مليوناً</t>
  </si>
  <si>
    <t>مائة وثلاثة وخمسون مليون</t>
  </si>
  <si>
    <t>مائة وثلاثة وخمسون مليوناً</t>
  </si>
  <si>
    <t>مائة وأربعة وخمسون مليون</t>
  </si>
  <si>
    <t>مائة وأربعة وخمسون مليوناً</t>
  </si>
  <si>
    <t>مائة وخمسة وخمسون مليون</t>
  </si>
  <si>
    <t>مائة وخمسة وخمسون مليوناً</t>
  </si>
  <si>
    <t>مائة وستة وخمسون مليون</t>
  </si>
  <si>
    <t>مائة وستة وخمسون مليوناً</t>
  </si>
  <si>
    <t>مائة وسبعة وخمسون مليون</t>
  </si>
  <si>
    <t>مائة وسبعة وخمسون مليوناً</t>
  </si>
  <si>
    <t>مائة وثمانية وخمسون مليون</t>
  </si>
  <si>
    <t>مائة وثمانية وخمسون مليوناً</t>
  </si>
  <si>
    <t>مائة وتسعة وخمسون مليون</t>
  </si>
  <si>
    <t>مائة وتسعة وخمسون مليوناً</t>
  </si>
  <si>
    <t>مائة وستون مليون</t>
  </si>
  <si>
    <t>مائة وستون مليوناً</t>
  </si>
  <si>
    <t>مائة وواحد وستون مليون</t>
  </si>
  <si>
    <t>مائة وواحد وستون مليوناً</t>
  </si>
  <si>
    <t>مائة وإثنان وستون مليون</t>
  </si>
  <si>
    <t>مائة وإثنان وستون مليوناً</t>
  </si>
  <si>
    <t>مائة وثلاثة وستون مليون</t>
  </si>
  <si>
    <t>مائة وثلاثة وستون مليوناً</t>
  </si>
  <si>
    <t>مائة وأربعة وستون مليون</t>
  </si>
  <si>
    <t>مائة وأربعة وستون مليوناً</t>
  </si>
  <si>
    <t>مائة وخمسة وستون مليون</t>
  </si>
  <si>
    <t>مائة وخمسة وستون مليوناً</t>
  </si>
  <si>
    <t>مائة وستة وستون مليون</t>
  </si>
  <si>
    <t>مائة وستة وستون مليوناً</t>
  </si>
  <si>
    <t>مائة وسبعة وستون مليون</t>
  </si>
  <si>
    <t>مائة وسبعة وستون مليوناً</t>
  </si>
  <si>
    <t>مائة وثمانية وستون مليون</t>
  </si>
  <si>
    <t>مائة وثمانية وستون مليوناً</t>
  </si>
  <si>
    <t>مائة وتسعة وستون مليون</t>
  </si>
  <si>
    <t>مائة وتسعة وستون مليوناً</t>
  </si>
  <si>
    <t>مائة وسبعون مليون</t>
  </si>
  <si>
    <t>مائة وسبعون مليوناً</t>
  </si>
  <si>
    <t>مائة وواحد وسبعون مليون</t>
  </si>
  <si>
    <t>مائة وواحد وسبعون مليوناً</t>
  </si>
  <si>
    <t>مائة وإثنان وسبعون مليون</t>
  </si>
  <si>
    <t>مائة وإثنان وسبعون مليوناً</t>
  </si>
  <si>
    <t>مائة وثلاثة وسبعون مليون</t>
  </si>
  <si>
    <t>مائة وثلاثة وسبعون مليوناً</t>
  </si>
  <si>
    <t>مائة وأربعة وسبعون مليون</t>
  </si>
  <si>
    <t>مائة وأربعة وسبعون مليوناً</t>
  </si>
  <si>
    <t>مائة وخمسة وسبعون مليون</t>
  </si>
  <si>
    <t>مائة وخمسة وسبعون مليوناً</t>
  </si>
  <si>
    <t>مائة وستة وسبعون مليون</t>
  </si>
  <si>
    <t>مائة وستة وسبعون مليوناً</t>
  </si>
  <si>
    <t>مائة وسبعة وسبعون مليون</t>
  </si>
  <si>
    <t>مائة وسبعة وسبعون مليوناً</t>
  </si>
  <si>
    <t>مائة وثمانية وسبعون مليون</t>
  </si>
  <si>
    <t>مائة وثمانية وسبعون مليوناً</t>
  </si>
  <si>
    <t>مائة وتسعة وسبعون مليون</t>
  </si>
  <si>
    <t>مائة وتسعة وسبعون مليوناً</t>
  </si>
  <si>
    <t>مائة وثمانون مليون</t>
  </si>
  <si>
    <t>مائة وثمانون مليوناً</t>
  </si>
  <si>
    <t>مائة وواحد وثمانون مليون</t>
  </si>
  <si>
    <t>مائة وواحد وثمانون مليوناً</t>
  </si>
  <si>
    <t>مائة وإثنان وثمانون مليون</t>
  </si>
  <si>
    <t>مائة وإثنان وثمانون مليوناً</t>
  </si>
  <si>
    <t>مائة وثلاثة وثمانون مليون</t>
  </si>
  <si>
    <t>مائة وثلاثة وثمانون مليوناً</t>
  </si>
  <si>
    <t>مائة وأربعة وثمانون مليون</t>
  </si>
  <si>
    <t>مائة وأربعة وثمانون مليوناً</t>
  </si>
  <si>
    <t>مائة وخمسة وثمانون مليون</t>
  </si>
  <si>
    <t>مائة وخمسة وثمانون مليوناً</t>
  </si>
  <si>
    <t>مائة وستة وثمانون مليون</t>
  </si>
  <si>
    <t>مائة وستة وثمانون مليوناً</t>
  </si>
  <si>
    <t>مائة وسبعة وثمانون مليون</t>
  </si>
  <si>
    <t>مائة وسبعة وثمانون مليوناً</t>
  </si>
  <si>
    <t>مائة وثمانية وثمانون مليون</t>
  </si>
  <si>
    <t>مائة وثمانية وثمانون مليوناً</t>
  </si>
  <si>
    <t>مائة وتسعة وثمانون مليون</t>
  </si>
  <si>
    <t>مائة وتسعة وثمانون مليوناً</t>
  </si>
  <si>
    <t>مائة وتسعون مليون</t>
  </si>
  <si>
    <t>مائة وتسعون مليوناً</t>
  </si>
  <si>
    <t>مائة وواحد وتسعون مليون</t>
  </si>
  <si>
    <t>مائة وواحد وتسعون مليوناً</t>
  </si>
  <si>
    <t>مائة وإثنان وتسعون مليون</t>
  </si>
  <si>
    <t>مائة وإثنان وتسعون مليوناً</t>
  </si>
  <si>
    <t>مائة وثلاثة وتسعون مليون</t>
  </si>
  <si>
    <t>مائة وثلاثة وتسعون مليوناً</t>
  </si>
  <si>
    <t>مائة وأربعة وتسعون مليون</t>
  </si>
  <si>
    <t>مائة وأربعة وتسعون مليوناً</t>
  </si>
  <si>
    <t>مائة وخمسة وتسعون مليون</t>
  </si>
  <si>
    <t>مائة وخمسة وتسعون مليوناً</t>
  </si>
  <si>
    <t>مائة وستة وتسعون مليون</t>
  </si>
  <si>
    <t>مائة وستة وتسعون مليوناً</t>
  </si>
  <si>
    <t>مائة وسبعة وتسعون مليون</t>
  </si>
  <si>
    <t>مائة وسبعة وتسعون مليوناً</t>
  </si>
  <si>
    <t>مائة وثمانية وتسعون مليون</t>
  </si>
  <si>
    <t>مائة وثمانية وتسعون مليوناً</t>
  </si>
  <si>
    <t>مائة وتسعة وتسعون مليون</t>
  </si>
  <si>
    <t>مائة وتسعة وتسعون مليوناً</t>
  </si>
  <si>
    <t>مئتا مليون</t>
  </si>
  <si>
    <t>مئتا مليوناً</t>
  </si>
  <si>
    <t>مائتان وواحد مليون</t>
  </si>
  <si>
    <t>مائتان وواحد مليوناً</t>
  </si>
  <si>
    <t>مائتان وإثنان مليون</t>
  </si>
  <si>
    <t>مائتان وإثنان مليوناً</t>
  </si>
  <si>
    <t>مائتان وثلاثة مليون</t>
  </si>
  <si>
    <t>مائتان وثلاثة مليوناً</t>
  </si>
  <si>
    <t>مائتان وأربعة مليون</t>
  </si>
  <si>
    <t>مائتان وأربعة مليوناً</t>
  </si>
  <si>
    <t>مائتان وخمسة مليون</t>
  </si>
  <si>
    <t>مائتان وخمسة مليوناً</t>
  </si>
  <si>
    <t>مائتان وستة مليون</t>
  </si>
  <si>
    <t>مائتان وستة مليوناً</t>
  </si>
  <si>
    <t>مائتان وسبعة مليون</t>
  </si>
  <si>
    <t>مائتان وسبعة مليوناً</t>
  </si>
  <si>
    <t>مائتان وثمانية مليون</t>
  </si>
  <si>
    <t>مائتان وثمانية مليوناً</t>
  </si>
  <si>
    <t>مائتان وتسعة مليون</t>
  </si>
  <si>
    <t>مائتان وتسعة مليوناً</t>
  </si>
  <si>
    <t>مائتان وعشرة مليون</t>
  </si>
  <si>
    <t>مائتان وعشرة مليوناً</t>
  </si>
  <si>
    <t>مائتان وإحدي عشر مليون</t>
  </si>
  <si>
    <t>مائتان وإحدي عشر مليوناً</t>
  </si>
  <si>
    <t>مائتان وإثنا عشر مليون</t>
  </si>
  <si>
    <t>مائتان وإثنا عشر مليوناً</t>
  </si>
  <si>
    <t>مائتان وثلاثة عشر مليون</t>
  </si>
  <si>
    <t>مائتان وثلاثة عشر مليوناً</t>
  </si>
  <si>
    <t>مائتان وأربعة عشر مليون</t>
  </si>
  <si>
    <t>مائتان وأربعة عشر مليوناً</t>
  </si>
  <si>
    <t>مائتان وخمسة عشر مليون</t>
  </si>
  <si>
    <t>مائتان وخمسة عشر مليوناً</t>
  </si>
  <si>
    <t>مائتان وستة عشر مليون</t>
  </si>
  <si>
    <t>مائتان وستة عشر مليوناً</t>
  </si>
  <si>
    <t>مائتان وسبعة عشر مليون</t>
  </si>
  <si>
    <t>مائتان وسبعة عشر مليوناً</t>
  </si>
  <si>
    <t>مائتان وثمانية عشر مليون</t>
  </si>
  <si>
    <t>مائتان وثمانية عشر مليوناً</t>
  </si>
  <si>
    <t>مائتان وتسعة عشر مليون</t>
  </si>
  <si>
    <t>مائتان وتسعة عشر مليوناً</t>
  </si>
  <si>
    <t>مائتان وعشرون مليون</t>
  </si>
  <si>
    <t>مائتان وعشرون مليوناً</t>
  </si>
  <si>
    <t>مائتان وواحد وعشرون مليون</t>
  </si>
  <si>
    <t>مائتان وواحد وعشرون مليوناً</t>
  </si>
  <si>
    <t>مائتان وإثنان وعشرون مليون</t>
  </si>
  <si>
    <t>مائتان وإثنان وعشرون مليوناً</t>
  </si>
  <si>
    <t>مائتان وثلاثة وعشرون مليون</t>
  </si>
  <si>
    <t>مائتان وثلاثة وعشرون مليوناً</t>
  </si>
  <si>
    <t>مائتان وأربعة وعشرون مليون</t>
  </si>
  <si>
    <t>مائتان وأربعة وعشرون مليوناً</t>
  </si>
  <si>
    <t>مائتان وخمسة وعشرون مليون</t>
  </si>
  <si>
    <t>مائتان وخمسة وعشرون مليوناً</t>
  </si>
  <si>
    <t>مائتان وستة وعشرون مليون</t>
  </si>
  <si>
    <t>مائتان وستة وعشرون مليوناً</t>
  </si>
  <si>
    <t>مائتان وسبعة وعشرون مليون</t>
  </si>
  <si>
    <t>مائتان وسبعة وعشرون مليوناً</t>
  </si>
  <si>
    <t>مائتان وثمانية وعشرون مليون</t>
  </si>
  <si>
    <t>مائتان وثمانية وعشرون مليوناً</t>
  </si>
  <si>
    <t>مائتان وتسعة وعشرون مليون</t>
  </si>
  <si>
    <t>مائتان وتسعة وعشرون مليوناً</t>
  </si>
  <si>
    <t>مائتان وثلاثون مليون</t>
  </si>
  <si>
    <t>مائتان وثلاثون مليوناً</t>
  </si>
  <si>
    <t>مائتان وواحد وثلاثون مليون</t>
  </si>
  <si>
    <t>مائتان وواحد وثلاثون مليوناً</t>
  </si>
  <si>
    <t>مائتان وإثنان وثلاثون مليون</t>
  </si>
  <si>
    <t>مائتان وإثنان وثلاثون مليوناً</t>
  </si>
  <si>
    <t>مائتان وثلاثة وثلاثون مليون</t>
  </si>
  <si>
    <t>مائتان وثلاثة وثلاثون مليوناً</t>
  </si>
  <si>
    <t>مائتان وأربعة وثلاثون مليون</t>
  </si>
  <si>
    <t>مائتان وأربعة وثلاثون مليوناً</t>
  </si>
  <si>
    <t>مائتان وخمسة وثلاثون مليون</t>
  </si>
  <si>
    <t>مائتان وخمسة وثلاثون مليوناً</t>
  </si>
  <si>
    <t>مائتان وستة وثلاثون مليون</t>
  </si>
  <si>
    <t>مائتان وستة وثلاثون مليوناً</t>
  </si>
  <si>
    <t>مائتان وسبعة وثلاثون مليون</t>
  </si>
  <si>
    <t>مائتان وسبعة وثلاثون مليوناً</t>
  </si>
  <si>
    <t>مائتان وثمانية وثلاثون مليون</t>
  </si>
  <si>
    <t>مائتان وثمانية وثلاثون مليوناً</t>
  </si>
  <si>
    <t>مائتان وتسعة وثلاثون مليون</t>
  </si>
  <si>
    <t>مائتان وتسعة وثلاثون مليوناً</t>
  </si>
  <si>
    <t>مائتان وأربعون مليون</t>
  </si>
  <si>
    <t>مائتان وأربعون مليوناً</t>
  </si>
  <si>
    <t>مائتان وواحد وأربعون مليون</t>
  </si>
  <si>
    <t>مائتان وواحد وأربعون مليوناً</t>
  </si>
  <si>
    <t>مائتان وإثنان وأربعون مليون</t>
  </si>
  <si>
    <t>مائتان وإثنان وأربعون مليوناً</t>
  </si>
  <si>
    <t>مائتان وثلاثة وأربعون مليون</t>
  </si>
  <si>
    <t>مائتان وثلاثة وأربعون مليوناً</t>
  </si>
  <si>
    <t>مائتان وأربعة وأربعون مليون</t>
  </si>
  <si>
    <t>مائتان وأربعة وأربعون مليوناً</t>
  </si>
  <si>
    <t>مائتان وخمسة وأربعون مليون</t>
  </si>
  <si>
    <t>مائتان وخمسة وأربعون مليوناً</t>
  </si>
  <si>
    <t>مائتان وستة وأربعون مليون</t>
  </si>
  <si>
    <t>مائتان وستة وأربعون مليوناً</t>
  </si>
  <si>
    <t>مائتان وسبعة وأربعون مليون</t>
  </si>
  <si>
    <t>مائتان وسبعة وأربعون مليوناً</t>
  </si>
  <si>
    <t>مائتان وثمانية وأربعون مليون</t>
  </si>
  <si>
    <t>مائتان وثمانية وأربعون مليوناً</t>
  </si>
  <si>
    <t>مائتان وتسعة وأربعون مليون</t>
  </si>
  <si>
    <t>مائتان وتسعة وأربعون مليوناً</t>
  </si>
  <si>
    <t>مائتان وخمسون مليون</t>
  </si>
  <si>
    <t>مائتان وخمسون مليوناً</t>
  </si>
  <si>
    <t>مائتان وواحد وخمسون مليون</t>
  </si>
  <si>
    <t>مائتان وواحد وخمسون مليوناً</t>
  </si>
  <si>
    <t>مائتان وإثنان وخمسون مليون</t>
  </si>
  <si>
    <t>مائتان وإثنان وخمسون مليوناً</t>
  </si>
  <si>
    <t>مائتان وثلاثة وخمسون مليون</t>
  </si>
  <si>
    <t>مائتان وثلاثة وخمسون مليوناً</t>
  </si>
  <si>
    <t>مائتان وأربعة وخمسون مليون</t>
  </si>
  <si>
    <t>مائتان وأربعة وخمسون مليوناً</t>
  </si>
  <si>
    <t>مائتان وخمسة وخمسون مليون</t>
  </si>
  <si>
    <t>مائتان وخمسة وخمسون مليوناً</t>
  </si>
  <si>
    <t>مائتان وستة وخمسون مليون</t>
  </si>
  <si>
    <t>مائتان وستة وخمسون مليوناً</t>
  </si>
  <si>
    <t>مائتان وسبعة وخمسون مليون</t>
  </si>
  <si>
    <t>مائتان وسبعة وخمسون مليوناً</t>
  </si>
  <si>
    <t>مائتان وثمانية وخمسون مليون</t>
  </si>
  <si>
    <t>مائتان وثمانية وخمسون مليوناً</t>
  </si>
  <si>
    <t>مائتان وتسعة وخمسون مليون</t>
  </si>
  <si>
    <t>مائتان وتسعة وخمسون مليوناً</t>
  </si>
  <si>
    <t>مائتان وستون مليون</t>
  </si>
  <si>
    <t>مائتان وستون مليوناً</t>
  </si>
  <si>
    <t>مائتان وواحد وستون مليون</t>
  </si>
  <si>
    <t>مائتان وواحد وستون مليوناً</t>
  </si>
  <si>
    <t>مائتان وإثنان وستون مليون</t>
  </si>
  <si>
    <t>مائتان وإثنان وستون مليوناً</t>
  </si>
  <si>
    <t>مائتان وثلاثة وستون مليون</t>
  </si>
  <si>
    <t>مائتان وثلاثة وستون مليوناً</t>
  </si>
  <si>
    <t>مائتان وأربعة وستون مليون</t>
  </si>
  <si>
    <t>مائتان وأربعة وستون مليوناً</t>
  </si>
  <si>
    <t>مائتان وخمسة وستون مليون</t>
  </si>
  <si>
    <t>مائتان وخمسة وستون مليوناً</t>
  </si>
  <si>
    <t>مائتان وستة وستون مليون</t>
  </si>
  <si>
    <t>مائتان وستة وستون مليوناً</t>
  </si>
  <si>
    <t>مائتان وسبعة وستون مليون</t>
  </si>
  <si>
    <t>مائتان وسبعة وستون مليوناً</t>
  </si>
  <si>
    <t>مائتان وثمانية وستون مليون</t>
  </si>
  <si>
    <t>مائتان وثمانية وستون مليوناً</t>
  </si>
  <si>
    <t>مائتان وتسعة وستون مليون</t>
  </si>
  <si>
    <t>مائتان وتسعة وستون مليوناً</t>
  </si>
  <si>
    <t>مائتان وسبعون مليون</t>
  </si>
  <si>
    <t>مائتان وسبعون مليوناً</t>
  </si>
  <si>
    <t>مائتان وواحد وسبعون مليون</t>
  </si>
  <si>
    <t>مائتان وواحد وسبعون مليوناً</t>
  </si>
  <si>
    <t>مائتان وإثنان وسبعون مليون</t>
  </si>
  <si>
    <t>مائتان وإثنان وسبعون مليوناً</t>
  </si>
  <si>
    <t>مائتان وثلاثة وسبعون مليون</t>
  </si>
  <si>
    <t>مائتان وثلاثة وسبعون مليوناً</t>
  </si>
  <si>
    <t>مائتان وأربعة وسبعون مليون</t>
  </si>
  <si>
    <t>مائتان وأربعة وسبعون مليوناً</t>
  </si>
  <si>
    <t>مائتان وخمسة وسبعون مليون</t>
  </si>
  <si>
    <t>مائتان وخمسة وسبعون مليوناً</t>
  </si>
  <si>
    <t>مائتان وستة وسبعون مليون</t>
  </si>
  <si>
    <t>مائتان وستة وسبعون مليوناً</t>
  </si>
  <si>
    <t>مائتان وسبعة وسبعون مليون</t>
  </si>
  <si>
    <t>مائتان وسبعة وسبعون مليوناً</t>
  </si>
  <si>
    <t>مائتان وثمانية وسبعون مليون</t>
  </si>
  <si>
    <t>مائتان وثمانية وسبعون مليوناً</t>
  </si>
  <si>
    <t>مائتان وتسعة وسبعون مليون</t>
  </si>
  <si>
    <t>مائتان وتسعة وسبعون مليوناً</t>
  </si>
  <si>
    <t>مائتان وثمانون مليون</t>
  </si>
  <si>
    <t>مائتان وثمانون مليوناً</t>
  </si>
  <si>
    <t>مائتان وواحد وثمانون مليون</t>
  </si>
  <si>
    <t>مائتان وواحد وثمانون مليوناً</t>
  </si>
  <si>
    <t>مائتان وإثنان وثمانون مليون</t>
  </si>
  <si>
    <t>مائتان وإثنان وثمانون مليوناً</t>
  </si>
  <si>
    <t>مائتان وثلاثة وثمانون مليون</t>
  </si>
  <si>
    <t>مائتان وثلاثة وثمانون مليوناً</t>
  </si>
  <si>
    <t>مائتان وأربعة وثمانون مليون</t>
  </si>
  <si>
    <t>مائتان وأربعة وثمانون مليوناً</t>
  </si>
  <si>
    <t>مائتان وخمسة وثمانون مليون</t>
  </si>
  <si>
    <t>مائتان وخمسة وثمانون مليوناً</t>
  </si>
  <si>
    <t>مائتان وستة وثمانون مليون</t>
  </si>
  <si>
    <t>مائتان وستة وثمانون مليوناً</t>
  </si>
  <si>
    <t>مائتان وسبعة وثمانون مليون</t>
  </si>
  <si>
    <t>مائتان وسبعة وثمانون مليوناً</t>
  </si>
  <si>
    <t>مائتان وثمانية وثمانون مليون</t>
  </si>
  <si>
    <t>مائتان وثمانية وثمانون مليوناً</t>
  </si>
  <si>
    <t>مائتان وتسعة وثمانون مليون</t>
  </si>
  <si>
    <t>مائتان وتسعة وثمانون مليوناً</t>
  </si>
  <si>
    <t>مائتان وتسعون مليون</t>
  </si>
  <si>
    <t>مائتان وتسعون مليوناً</t>
  </si>
  <si>
    <t>مائتان وواحد وتسعون مليون</t>
  </si>
  <si>
    <t>مائتان وواحد وتسعون مليوناً</t>
  </si>
  <si>
    <t>مائتان وإثنان وتسعون مليون</t>
  </si>
  <si>
    <t>مائتان وإثنان وتسعون مليوناً</t>
  </si>
  <si>
    <t>مائتان وثلاثة وتسعون مليون</t>
  </si>
  <si>
    <t>مائتان وثلاثة وتسعون مليوناً</t>
  </si>
  <si>
    <t>مائتان وأربعة وتسعون مليون</t>
  </si>
  <si>
    <t>مائتان وأربعة وتسعون مليوناً</t>
  </si>
  <si>
    <t>مائتان وخمسة وتسعون مليون</t>
  </si>
  <si>
    <t>مائتان وخمسة وتسعون مليوناً</t>
  </si>
  <si>
    <t>مائتان وستة وتسعون مليون</t>
  </si>
  <si>
    <t>مائتان وستة وتسعون مليوناً</t>
  </si>
  <si>
    <t>مائتان وسبعة وتسعون مليون</t>
  </si>
  <si>
    <t>مائتان وسبعة وتسعون مليوناً</t>
  </si>
  <si>
    <t>مائتان وثمانية وتسعون مليون</t>
  </si>
  <si>
    <t>مائتان وثمانية وتسعون مليوناً</t>
  </si>
  <si>
    <t>مائتان وتسعة وتسعون مليون</t>
  </si>
  <si>
    <t>مائتان وتسعة وتسعون مليوناً</t>
  </si>
  <si>
    <t>ثلاثمائة مليون</t>
  </si>
  <si>
    <t>ثلاثمائة مليوناً</t>
  </si>
  <si>
    <t>ثلاثمائة وواحد مليون</t>
  </si>
  <si>
    <t>ثلاثمائة وواحد مليوناً</t>
  </si>
  <si>
    <t>ثلاثمائة وإثنان مليون</t>
  </si>
  <si>
    <t>ثلاثمائة وإثنان مليوناً</t>
  </si>
  <si>
    <t>ثلاثمائة وثلاثة مليون</t>
  </si>
  <si>
    <t>ثلاثمائة وثلاثة مليوناً</t>
  </si>
  <si>
    <t>ثلاثمائة وأربعة مليون</t>
  </si>
  <si>
    <t>ثلاثمائة وأربعة مليوناً</t>
  </si>
  <si>
    <t>ثلاثمائة وخمسة مليون</t>
  </si>
  <si>
    <t>ثلاثمائة وخمسة مليوناً</t>
  </si>
  <si>
    <t>ثلاثمائة وستة مليون</t>
  </si>
  <si>
    <t>ثلاثمائة وستة مليوناً</t>
  </si>
  <si>
    <t>ثلاثمائة وسبعة مليون</t>
  </si>
  <si>
    <t>ثلاثمائة وسبعة مليوناً</t>
  </si>
  <si>
    <t>ثلاثمائة وثمانية مليون</t>
  </si>
  <si>
    <t>ثلاثمائة وثمانية مليوناً</t>
  </si>
  <si>
    <t>ثلاثمائة وتسعة مليون</t>
  </si>
  <si>
    <t>ثلاثمائة وتسعة مليوناً</t>
  </si>
  <si>
    <t>ثلاثمائة وعشرة مليون</t>
  </si>
  <si>
    <t>ثلاثمائة وعشرة مليوناً</t>
  </si>
  <si>
    <t>ثلاثمائة وإحدي عشر مليون</t>
  </si>
  <si>
    <t>ثلاثمائة وإحدي عشر مليوناً</t>
  </si>
  <si>
    <t>ثلاثمائة وإثنا عشر مليون</t>
  </si>
  <si>
    <t>ثلاثمائة وإثنا عشر مليوناً</t>
  </si>
  <si>
    <t>ثلاثمائة وثلاثة عشر مليون</t>
  </si>
  <si>
    <t>ثلاثمائة وثلاثة عشر مليوناً</t>
  </si>
  <si>
    <t>ثلاثمائة وأربعة عشر مليون</t>
  </si>
  <si>
    <t>ثلاثمائة وأربعة عشر مليوناً</t>
  </si>
  <si>
    <t>ثلاثمائة وخمسة عشر مليون</t>
  </si>
  <si>
    <t>ثلاثمائة وخمسة عشر مليوناً</t>
  </si>
  <si>
    <t>ثلاثمائة وستة عشر مليون</t>
  </si>
  <si>
    <t>ثلاثمائة وستة عشر مليوناً</t>
  </si>
  <si>
    <t>ثلاثمائة وسبعة عشر مليون</t>
  </si>
  <si>
    <t>ثلاثمائة وسبعة عشر مليوناً</t>
  </si>
  <si>
    <t>ثلاثمائة وثمانية عشر مليون</t>
  </si>
  <si>
    <t>ثلاثمائة وثمانية عشر مليوناً</t>
  </si>
  <si>
    <t>ثلاثمائة وتسعة عشر مليون</t>
  </si>
  <si>
    <t>ثلاثمائة وتسعة عشر مليوناً</t>
  </si>
  <si>
    <t>ثلاثمائة وعشرون مليون</t>
  </si>
  <si>
    <t>ثلاثمائة وعشرون مليوناً</t>
  </si>
  <si>
    <t>ثلاثمائة وواحد وعشرون مليون</t>
  </si>
  <si>
    <t>ثلاثمائة وواحد وعشرون مليوناً</t>
  </si>
  <si>
    <t>ثلاثمائة وإثنان وعشرون مليون</t>
  </si>
  <si>
    <t>ثلاثمائة وإثنان وعشرون مليوناً</t>
  </si>
  <si>
    <t>ثلاثمائة وثلاثة وعشرون مليون</t>
  </si>
  <si>
    <t>ثلاثمائة وثلاثة وعشرون مليوناً</t>
  </si>
  <si>
    <t>ثلاثمائة وأربعة وعشرون مليون</t>
  </si>
  <si>
    <t>ثلاثمائة وأربعة وعشرون مليوناً</t>
  </si>
  <si>
    <t>ثلاثمائة وخمسة وعشرون مليون</t>
  </si>
  <si>
    <t>ثلاثمائة وخمسة وعشرون مليوناً</t>
  </si>
  <si>
    <t>ثلاثمائة وستة وعشرون مليون</t>
  </si>
  <si>
    <t>ثلاثمائة وستة وعشرون مليوناً</t>
  </si>
  <si>
    <t>ثلاثمائة وسبعة وعشرون مليون</t>
  </si>
  <si>
    <t>ثلاثمائة وسبعة وعشرون مليوناً</t>
  </si>
  <si>
    <t>ثلاثمائة وثمانية وعشرون مليون</t>
  </si>
  <si>
    <t>ثلاثمائة وثمانية وعشرون مليوناً</t>
  </si>
  <si>
    <t>ثلاثمائة وتسعة وعشرون مليون</t>
  </si>
  <si>
    <t>ثلاثمائة وتسعة وعشرون مليوناً</t>
  </si>
  <si>
    <t>ثلاثمائة وثلاثون مليون</t>
  </si>
  <si>
    <t>ثلاثمائة وثلاثون مليوناً</t>
  </si>
  <si>
    <t>ثلاثمائة وواحد وثلاثون مليون</t>
  </si>
  <si>
    <t>ثلاثمائة وواحد وثلاثون مليوناً</t>
  </si>
  <si>
    <t>ثلاثمائة وإثنان وثلاثون مليون</t>
  </si>
  <si>
    <t>ثلاثمائة وإثنان وثلاثون مليوناً</t>
  </si>
  <si>
    <t>ثلاثمائة وثلاثة وثلاثون مليون</t>
  </si>
  <si>
    <t>ثلاثمائة وثلاثة وثلاثون مليوناً</t>
  </si>
  <si>
    <t>ثلاثمائة وأربعة وثلاثون مليون</t>
  </si>
  <si>
    <t>ثلاثمائة وأربعة وثلاثون مليوناً</t>
  </si>
  <si>
    <t>ثلاثمائة وخمسة وثلاثون مليون</t>
  </si>
  <si>
    <t>ثلاثمائة وخمسة وثلاثون مليوناً</t>
  </si>
  <si>
    <t>ثلاثمائة وستة وثلاثون مليون</t>
  </si>
  <si>
    <t>ثلاثمائة وستة وثلاثون مليوناً</t>
  </si>
  <si>
    <t>ثلاثمائة وسبعة وثلاثون مليون</t>
  </si>
  <si>
    <t>ثلاثمائة وسبعة وثلاثون مليوناً</t>
  </si>
  <si>
    <t>ثلاثمائة وثمانية وثلاثون مليون</t>
  </si>
  <si>
    <t>ثلاثمائة وثمانية وثلاثون مليوناً</t>
  </si>
  <si>
    <t>ثلاثمائة وتسعة وثلاثون مليون</t>
  </si>
  <si>
    <t>ثلاثمائة وتسعة وثلاثون مليوناً</t>
  </si>
  <si>
    <t>ثلاثمائة وأربعون مليون</t>
  </si>
  <si>
    <t>ثلاثمائة وأربعون مليوناً</t>
  </si>
  <si>
    <t>ثلاثمائة وواحد وأربعون مليون</t>
  </si>
  <si>
    <t>ثلاثمائة وواحد وأربعون مليوناً</t>
  </si>
  <si>
    <t>ثلاثمائة وإثنان وأربعون مليون</t>
  </si>
  <si>
    <t>ثلاثمائة وإثنان وأربعون مليوناً</t>
  </si>
  <si>
    <t>ثلاثمائة وثلاثة وأربعون مليون</t>
  </si>
  <si>
    <t>ثلاثمائة وثلاثة وأربعون مليوناً</t>
  </si>
  <si>
    <t>ثلاثمائة وأربعة وأربعون مليون</t>
  </si>
  <si>
    <t>ثلاثمائة وأربعة وأربعون مليوناً</t>
  </si>
  <si>
    <t>ثلاثمائة وخمسة وأربعون مليون</t>
  </si>
  <si>
    <t>ثلاثمائة وخمسة وأربعون مليوناً</t>
  </si>
  <si>
    <t>ثلاثمائة وستة وأربعون مليون</t>
  </si>
  <si>
    <t>ثلاثمائة وستة وأربعون مليوناً</t>
  </si>
  <si>
    <t>ثلاثمائة وسبعة وأربعون مليون</t>
  </si>
  <si>
    <t>ثلاثمائة وسبعة وأربعون مليوناً</t>
  </si>
  <si>
    <t>ثلاثمائة وثمانية وأربعون مليون</t>
  </si>
  <si>
    <t>ثلاثمائة وثمانية وأربعون مليوناً</t>
  </si>
  <si>
    <t>ثلاثمائة وتسعة وأربعون مليون</t>
  </si>
  <si>
    <t>ثلاثمائة وتسعة وأربعون مليوناً</t>
  </si>
  <si>
    <t>ثلاثمائة وخمسون مليون</t>
  </si>
  <si>
    <t>ثلاثمائة وخمسون مليوناً</t>
  </si>
  <si>
    <t>ثلاثمائة وواحد وخمسون مليون</t>
  </si>
  <si>
    <t>ثلاثمائة وواحد وخمسون مليوناً</t>
  </si>
  <si>
    <t>ثلاثمائة وإثنان وخمسون مليون</t>
  </si>
  <si>
    <t>ثلاثمائة وإثنان وخمسون مليوناً</t>
  </si>
  <si>
    <t>ثلاثمائة وثلاثة وخمسون مليون</t>
  </si>
  <si>
    <t>ثلاثمائة وثلاثة وخمسون مليوناً</t>
  </si>
  <si>
    <t>ثلاثمائة وأربعة وخمسون مليون</t>
  </si>
  <si>
    <t>ثلاثمائة وأربعة وخمسون مليوناً</t>
  </si>
  <si>
    <t>ثلاثمائة وخمسة وخمسون مليون</t>
  </si>
  <si>
    <t>ثلاثمائة وخمسة وخمسون مليوناً</t>
  </si>
  <si>
    <t>ثلاثمائة وستة وخمسون مليون</t>
  </si>
  <si>
    <t>ثلاثمائة وستة وخمسون مليوناً</t>
  </si>
  <si>
    <t>ثلاثمائة وسبعة وخمسون مليون</t>
  </si>
  <si>
    <t>ثلاثمائة وسبعة وخمسون مليوناً</t>
  </si>
  <si>
    <t>ثلاثمائة وثمانية وخمسون مليون</t>
  </si>
  <si>
    <t>ثلاثمائة وثمانية وخمسون مليوناً</t>
  </si>
  <si>
    <t>ثلاثمائة وتسعة وخمسون مليون</t>
  </si>
  <si>
    <t>ثلاثمائة وتسعة وخمسون مليوناً</t>
  </si>
  <si>
    <t>ثلاثمائة وستون مليون</t>
  </si>
  <si>
    <t>ثلاثمائة وستون مليوناً</t>
  </si>
  <si>
    <t>ثلاثمائة وواحد وستون مليون</t>
  </si>
  <si>
    <t>ثلاثمائة وواحد وستون مليوناً</t>
  </si>
  <si>
    <t>ثلاثمائة وإثنان وستون مليون</t>
  </si>
  <si>
    <t>ثلاثمائة وإثنان وستون مليوناً</t>
  </si>
  <si>
    <t>ثلاثمائة وثلاثة وستون مليون</t>
  </si>
  <si>
    <t>ثلاثمائة وثلاثة وستون مليوناً</t>
  </si>
  <si>
    <t>ثلاثمائة وأربعة وستون مليون</t>
  </si>
  <si>
    <t>ثلاثمائة وأربعة وستون مليوناً</t>
  </si>
  <si>
    <t>ثلاثمائة وخمسة وستون مليون</t>
  </si>
  <si>
    <t>ثلاثمائة وخمسة وستون مليوناً</t>
  </si>
  <si>
    <t>ثلاثمائة وستة وستون مليون</t>
  </si>
  <si>
    <t>ثلاثمائة وستة وستون مليوناً</t>
  </si>
  <si>
    <t>ثلاثمائة وسبعة وستون مليون</t>
  </si>
  <si>
    <t>ثلاثمائة وسبعة وستون مليوناً</t>
  </si>
  <si>
    <t>ثلاثمائة وثمانية وستون مليون</t>
  </si>
  <si>
    <t>ثلاثمائة وثمانية وستون مليوناً</t>
  </si>
  <si>
    <t>ثلاثمائة وتسعة وستون مليون</t>
  </si>
  <si>
    <t>ثلاثمائة وتسعة وستون مليوناً</t>
  </si>
  <si>
    <t>ثلاثمائة وسبعون مليون</t>
  </si>
  <si>
    <t>ثلاثمائة وسبعون مليوناً</t>
  </si>
  <si>
    <t>ثلاثمائة وواحد وسبعون مليون</t>
  </si>
  <si>
    <t>ثلاثمائة وواحد وسبعون مليوناً</t>
  </si>
  <si>
    <t>ثلاثمائة وإثنان وسبعون مليون</t>
  </si>
  <si>
    <t>ثلاثمائة وإثنان وسبعون مليوناً</t>
  </si>
  <si>
    <t>ثلاثمائة وثلاثة وسبعون مليون</t>
  </si>
  <si>
    <t>ثلاثمائة وثلاثة وسبعون مليوناً</t>
  </si>
  <si>
    <t>ثلاثمائة وأربعة وسبعون مليون</t>
  </si>
  <si>
    <t>ثلاثمائة وأربعة وسبعون مليوناً</t>
  </si>
  <si>
    <t>ثلاثمائة وخمسة وسبعون مليون</t>
  </si>
  <si>
    <t>ثلاثمائة وخمسة وسبعون مليوناً</t>
  </si>
  <si>
    <t>ثلاثمائة وستة وسبعون مليون</t>
  </si>
  <si>
    <t>ثلاثمائة وستة وسبعون مليوناً</t>
  </si>
  <si>
    <t>ثلاثمائة وسبعة وسبعون مليون</t>
  </si>
  <si>
    <t>ثلاثمائة وسبعة وسبعون مليوناً</t>
  </si>
  <si>
    <t>ثلاثمائة وثمانية وسبعون مليون</t>
  </si>
  <si>
    <t>ثلاثمائة وثمانية وسبعون مليوناً</t>
  </si>
  <si>
    <t>ثلاثمائة وتسعة وسبعون مليون</t>
  </si>
  <si>
    <t>ثلاثمائة وتسعة وسبعون مليوناً</t>
  </si>
  <si>
    <t>ثلاثمائة وثمانون مليون</t>
  </si>
  <si>
    <t>ثلاثمائة وثمانون مليوناً</t>
  </si>
  <si>
    <t>ثلاثمائة وواحد وثمانون مليون</t>
  </si>
  <si>
    <t>ثلاثمائة وواحد وثمانون مليوناً</t>
  </si>
  <si>
    <t>ثلاثمائة وإثنان وثمانون مليون</t>
  </si>
  <si>
    <t>ثلاثمائة وإثنان وثمانون مليوناً</t>
  </si>
  <si>
    <t>ثلاثمائة وثلاثة وثمانون مليون</t>
  </si>
  <si>
    <t>ثلاثمائة وثلاثة وثمانون مليوناً</t>
  </si>
  <si>
    <t>ثلاثمائة وأربعة وثمانون مليون</t>
  </si>
  <si>
    <t>ثلاثمائة وأربعة وثمانون مليوناً</t>
  </si>
  <si>
    <t>ثلاثمائة وخمسة وثمانون مليون</t>
  </si>
  <si>
    <t>ثلاثمائة وخمسة وثمانون مليوناً</t>
  </si>
  <si>
    <t>ثلاثمائة وستة وثمانون مليون</t>
  </si>
  <si>
    <t>ثلاثمائة وستة وثمانون مليوناً</t>
  </si>
  <si>
    <t>ثلاثمائة وسبعة وثمانون مليون</t>
  </si>
  <si>
    <t>ثلاثمائة وسبعة وثمانون مليوناً</t>
  </si>
  <si>
    <t>ثلاثمائة وثمانية وثمانون مليون</t>
  </si>
  <si>
    <t>ثلاثمائة وثمانية وثمانون مليوناً</t>
  </si>
  <si>
    <t>ثلاثمائة وتسعة وثمانون مليون</t>
  </si>
  <si>
    <t>ثلاثمائة وتسعة وثمانون مليوناً</t>
  </si>
  <si>
    <t>ثلاثمائة وتسعون مليون</t>
  </si>
  <si>
    <t>ثلاثمائة وتسعون مليوناً</t>
  </si>
  <si>
    <t>ثلاثمائة وواحد وتسعون مليون</t>
  </si>
  <si>
    <t>ثلاثمائة وواحد وتسعون مليوناً</t>
  </si>
  <si>
    <t>ثلاثمائة وإثنان وتسعون مليون</t>
  </si>
  <si>
    <t>ثلاثمائة وإثنان وتسعون مليوناً</t>
  </si>
  <si>
    <t>ثلاثمائة وثلاثة وتسعون مليون</t>
  </si>
  <si>
    <t>ثلاثمائة وثلاثة وتسعون مليوناً</t>
  </si>
  <si>
    <t>ثلاثمائة وأربعة وتسعون مليون</t>
  </si>
  <si>
    <t>ثلاثمائة وأربعة وتسعون مليوناً</t>
  </si>
  <si>
    <t>ثلاثمائة وخمسة وتسعون مليون</t>
  </si>
  <si>
    <t>ثلاثمائة وخمسة وتسعون مليوناً</t>
  </si>
  <si>
    <t>ثلاثمائة وستة وتسعون مليون</t>
  </si>
  <si>
    <t>ثلاثمائة وستة وتسعون مليوناً</t>
  </si>
  <si>
    <t>ثلاثمائة وسبعة وتسعون مليون</t>
  </si>
  <si>
    <t>ثلاثمائة وسبعة وتسعون مليوناً</t>
  </si>
  <si>
    <t>ثلاثمائة وثمانية وتسعون مليون</t>
  </si>
  <si>
    <t>ثلاثمائة وثمانية وتسعون مليوناً</t>
  </si>
  <si>
    <t>ثلاثمائة وتسعة وتسعون مليون</t>
  </si>
  <si>
    <t>ثلاثمائة وتسعة وتسعون مليوناً</t>
  </si>
  <si>
    <t>أربعمائة مليون</t>
  </si>
  <si>
    <t>أربعمائة مليوناً</t>
  </si>
  <si>
    <t>أربعمائة وواحد مليون</t>
  </si>
  <si>
    <t>أربعمائة وواحد مليوناً</t>
  </si>
  <si>
    <t>أربعمائة وإثنان مليون</t>
  </si>
  <si>
    <t>أربعمائة وإثنان مليوناً</t>
  </si>
  <si>
    <t>أربعمائة وثلاثة مليون</t>
  </si>
  <si>
    <t>أربعمائة وثلاثة مليوناً</t>
  </si>
  <si>
    <t>أربعمائة وأربعة مليون</t>
  </si>
  <si>
    <t>أربعمائة وأربعة مليوناً</t>
  </si>
  <si>
    <t>أربعمائة وخمسة مليون</t>
  </si>
  <si>
    <t>أربعمائة وخمسة مليوناً</t>
  </si>
  <si>
    <t>أربعمائة وستة مليون</t>
  </si>
  <si>
    <t>أربعمائة وستة مليوناً</t>
  </si>
  <si>
    <t>أربعمائة وسبعة مليون</t>
  </si>
  <si>
    <t>أربعمائة وسبعة مليوناً</t>
  </si>
  <si>
    <t>أربعمائة وثمانية مليون</t>
  </si>
  <si>
    <t>أربعمائة وثمانية مليوناً</t>
  </si>
  <si>
    <t>أربعمائة وتسعة مليون</t>
  </si>
  <si>
    <t>أربعمائة وتسعة مليوناً</t>
  </si>
  <si>
    <t>أربعمائة وعشرة مليون</t>
  </si>
  <si>
    <t>أربعمائة وعشرة مليوناً</t>
  </si>
  <si>
    <t>أربعمائة وإحدي عشر مليون</t>
  </si>
  <si>
    <t>أربعمائة وإحدي عشر مليوناً</t>
  </si>
  <si>
    <t>أربعمائة وإثنا عشر مليون</t>
  </si>
  <si>
    <t>أربعمائة وإثنا عشر مليوناً</t>
  </si>
  <si>
    <t>أربعمائة وثلاثة عشر مليون</t>
  </si>
  <si>
    <t>أربعمائة وثلاثة عشر مليوناً</t>
  </si>
  <si>
    <t>أربعمائة وأربعة عشر مليون</t>
  </si>
  <si>
    <t>أربعمائة وأربعة عشر مليوناً</t>
  </si>
  <si>
    <t>أربعمائة وخمسة عشر مليون</t>
  </si>
  <si>
    <t>أربعمائة وخمسة عشر مليوناً</t>
  </si>
  <si>
    <t>أربعمائة وستة عشر مليون</t>
  </si>
  <si>
    <t>أربعمائة وستة عشر مليوناً</t>
  </si>
  <si>
    <t>أربعمائة وسبعة عشر مليون</t>
  </si>
  <si>
    <t>أربعمائة وسبعة عشر مليوناً</t>
  </si>
  <si>
    <t>أربعمائة وثمانية عشر مليون</t>
  </si>
  <si>
    <t>أربعمائة وثمانية عشر مليوناً</t>
  </si>
  <si>
    <t>أربعمائة وتسعة عشر مليون</t>
  </si>
  <si>
    <t>أربعمائة وتسعة عشر مليوناً</t>
  </si>
  <si>
    <t>أربعمائة وعشرون مليون</t>
  </si>
  <si>
    <t>أربعمائة وعشرون مليوناً</t>
  </si>
  <si>
    <t>أربعمائة وواحد وعشرون مليون</t>
  </si>
  <si>
    <t>أربعمائة وواحد وعشرون مليوناً</t>
  </si>
  <si>
    <t>أربعمائة وإثنان وعشرون مليون</t>
  </si>
  <si>
    <t>أربعمائة وإثنان وعشرون مليوناً</t>
  </si>
  <si>
    <t>أربعمائة وثلاثة وعشرون مليون</t>
  </si>
  <si>
    <t>أربعمائة وثلاثة وعشرون مليوناً</t>
  </si>
  <si>
    <t>أربعمائة وأربعة وعشرون مليون</t>
  </si>
  <si>
    <t>أربعمائة وأربعة وعشرون مليوناً</t>
  </si>
  <si>
    <t>أربعمائة وخمسة وعشرون مليون</t>
  </si>
  <si>
    <t>أربعمائة وخمسة وعشرون مليوناً</t>
  </si>
  <si>
    <t>أربعمائة وستة وعشرون مليون</t>
  </si>
  <si>
    <t>أربعمائة وستة وعشرون مليوناً</t>
  </si>
  <si>
    <t>أربعمائة وسبعة وعشرون مليون</t>
  </si>
  <si>
    <t>أربعمائة وسبعة وعشرون مليوناً</t>
  </si>
  <si>
    <t>أربعمائة وثمانية وعشرون مليون</t>
  </si>
  <si>
    <t>أربعمائة وثمانية وعشرون مليوناً</t>
  </si>
  <si>
    <t>أربعمائة وتسعة وعشرون مليون</t>
  </si>
  <si>
    <t>أربعمائة وتسعة وعشرون مليوناً</t>
  </si>
  <si>
    <t>أربعمائة وثلاثون مليون</t>
  </si>
  <si>
    <t>أربعمائة وثلاثون مليوناً</t>
  </si>
  <si>
    <t>أربعمائة وواحد وثلاثون مليون</t>
  </si>
  <si>
    <t>أربعمائة وواحد وثلاثون مليوناً</t>
  </si>
  <si>
    <t>أربعمائة وإثنان وثلاثون مليون</t>
  </si>
  <si>
    <t>أربعمائة وإثنان وثلاثون مليوناً</t>
  </si>
  <si>
    <t>أربعمائة وثلاثة وثلاثون مليون</t>
  </si>
  <si>
    <t>أربعمائة وثلاثة وثلاثون مليوناً</t>
  </si>
  <si>
    <t>أربعمائة وأربعة وثلاثون مليون</t>
  </si>
  <si>
    <t>أربعمائة وأربعة وثلاثون مليوناً</t>
  </si>
  <si>
    <t>أربعمائة وخمسة وثلاثون مليون</t>
  </si>
  <si>
    <t>أربعمائة وخمسة وثلاثون مليوناً</t>
  </si>
  <si>
    <t>أربعمائة وستة وثلاثون مليون</t>
  </si>
  <si>
    <t>أربعمائة وستة وثلاثون مليوناً</t>
  </si>
  <si>
    <t>أربعمائة وسبعة وثلاثون مليون</t>
  </si>
  <si>
    <t>أربعمائة وسبعة وثلاثون مليوناً</t>
  </si>
  <si>
    <t>أربعمائة وثمانية وثلاثون مليون</t>
  </si>
  <si>
    <t>أربعمائة وثمانية وثلاثون مليوناً</t>
  </si>
  <si>
    <t>أربعمائة وتسعة وثلاثون مليون</t>
  </si>
  <si>
    <t>أربعمائة وتسعة وثلاثون مليوناً</t>
  </si>
  <si>
    <t>أربعمائة وأربعون مليون</t>
  </si>
  <si>
    <t>أربعمائة وأربعون مليوناً</t>
  </si>
  <si>
    <t>أربعمائة وواحد وأربعون مليون</t>
  </si>
  <si>
    <t>أربعمائة وواحد وأربعون مليوناً</t>
  </si>
  <si>
    <t>أربعمائة وإثنان وأربعون مليون</t>
  </si>
  <si>
    <t>أربعمائة وإثنان وأربعون مليوناً</t>
  </si>
  <si>
    <t>أربعمائة وثلاثة وأربعون مليون</t>
  </si>
  <si>
    <t>أربعمائة وثلاثة وأربعون مليوناً</t>
  </si>
  <si>
    <t>أربعمائة وأربعة وأربعون مليون</t>
  </si>
  <si>
    <t>أربعمائة وأربعة وأربعون مليوناً</t>
  </si>
  <si>
    <t>أربعمائة وخمسة وأربعون مليون</t>
  </si>
  <si>
    <t>أربعمائة وخمسة وأربعون مليوناً</t>
  </si>
  <si>
    <t>أربعمائة وستة وأربعون مليون</t>
  </si>
  <si>
    <t>أربعمائة وستة وأربعون مليوناً</t>
  </si>
  <si>
    <t>أربعمائة وسبعة وأربعون مليون</t>
  </si>
  <si>
    <t>أربعمائة وسبعة وأربعون مليوناً</t>
  </si>
  <si>
    <t>أربعمائة وثمانية وأربعون مليون</t>
  </si>
  <si>
    <t>أربعمائة وثمانية وأربعون مليوناً</t>
  </si>
  <si>
    <t>أربعمائة وتسعة وأربعون مليون</t>
  </si>
  <si>
    <t>أربعمائة وتسعة وأربعون مليوناً</t>
  </si>
  <si>
    <t>أربعمائة وخمسون مليون</t>
  </si>
  <si>
    <t>أربعمائة وخمسون مليوناً</t>
  </si>
  <si>
    <t>أربعمائة وواحد وخمسون مليون</t>
  </si>
  <si>
    <t>أربعمائة وواحد وخمسون مليوناً</t>
  </si>
  <si>
    <t>أربعمائة وإثنان وخمسون مليون</t>
  </si>
  <si>
    <t>أربعمائة وإثنان وخمسون مليوناً</t>
  </si>
  <si>
    <t>أربعمائة وثلاثة وخمسون مليون</t>
  </si>
  <si>
    <t>أربعمائة وثلاثة وخمسون مليوناً</t>
  </si>
  <si>
    <t>أربعمائة وأربعة وخمسون مليون</t>
  </si>
  <si>
    <t>أربعمائة وأربعة وخمسون مليوناً</t>
  </si>
  <si>
    <t>أربعمائة وخمسة وخمسون مليون</t>
  </si>
  <si>
    <t>أربعمائة وخمسة وخمسون مليوناً</t>
  </si>
  <si>
    <t>أربعمائة وستة وخمسون مليون</t>
  </si>
  <si>
    <t>أربعمائة وستة وخمسون مليوناً</t>
  </si>
  <si>
    <t>أربعمائة وسبعة وخمسون مليون</t>
  </si>
  <si>
    <t>أربعمائة وسبعة وخمسون مليوناً</t>
  </si>
  <si>
    <t>أربعمائة وثمانية وخمسون مليون</t>
  </si>
  <si>
    <t>أربعمائة وثمانية وخمسون مليوناً</t>
  </si>
  <si>
    <t>أربعمائة وتسعة وخمسون مليون</t>
  </si>
  <si>
    <t>أربعمائة وتسعة وخمسون مليوناً</t>
  </si>
  <si>
    <t>أربعمائة وستون مليون</t>
  </si>
  <si>
    <t>أربعمائة وستون مليوناً</t>
  </si>
  <si>
    <t>أربعمائة وواحد وستون مليون</t>
  </si>
  <si>
    <t>أربعمائة وواحد وستون مليوناً</t>
  </si>
  <si>
    <t>أربعمائة وإثنان وستون مليون</t>
  </si>
  <si>
    <t>أربعمائة وإثنان وستون مليوناً</t>
  </si>
  <si>
    <t>أربعمائة وثلاثة وستون مليون</t>
  </si>
  <si>
    <t>أربعمائة وثلاثة وستون مليوناً</t>
  </si>
  <si>
    <t>أربعمائة وأربعة وستون مليون</t>
  </si>
  <si>
    <t>أربعمائة وأربعة وستون مليوناً</t>
  </si>
  <si>
    <t>أربعمائة وخمسة وستون مليون</t>
  </si>
  <si>
    <t>أربعمائة وخمسة وستون مليوناً</t>
  </si>
  <si>
    <t>أربعمائة وستة وستون مليون</t>
  </si>
  <si>
    <t>أربعمائة وستة وستون مليوناً</t>
  </si>
  <si>
    <t>أربعمائة وسبعة وستون مليون</t>
  </si>
  <si>
    <t>أربعمائة وسبعة وستون مليوناً</t>
  </si>
  <si>
    <t>أربعمائة وثمانية وستون مليون</t>
  </si>
  <si>
    <t>أربعمائة وثمانية وستون مليوناً</t>
  </si>
  <si>
    <t>أربعمائة وتسعة وستون مليون</t>
  </si>
  <si>
    <t>أربعمائة وتسعة وستون مليوناً</t>
  </si>
  <si>
    <t>أربعمائة وسبعون مليون</t>
  </si>
  <si>
    <t>أربعمائة وسبعون مليوناً</t>
  </si>
  <si>
    <t>أربعمائة وواحد وسبعون مليون</t>
  </si>
  <si>
    <t>أربعمائة وواحد وسبعون مليوناً</t>
  </si>
  <si>
    <t>أربعمائة وإثنان وسبعون مليون</t>
  </si>
  <si>
    <t>أربعمائة وإثنان وسبعون مليوناً</t>
  </si>
  <si>
    <t>أربعمائة وثلاثة وسبعون مليون</t>
  </si>
  <si>
    <t>أربعمائة وثلاثة وسبعون مليوناً</t>
  </si>
  <si>
    <t>أربعمائة وأربعة وسبعون مليون</t>
  </si>
  <si>
    <t>أربعمائة وأربعة وسبعون مليوناً</t>
  </si>
  <si>
    <t>أربعمائة وخمسة وسبعون مليون</t>
  </si>
  <si>
    <t>أربعمائة وخمسة وسبعون مليوناً</t>
  </si>
  <si>
    <t>أربعمائة وستة وسبعون مليون</t>
  </si>
  <si>
    <t>أربعمائة وستة وسبعون مليوناً</t>
  </si>
  <si>
    <t>أربعمائة وسبعة وسبعون مليون</t>
  </si>
  <si>
    <t>أربعمائة وسبعة وسبعون مليوناً</t>
  </si>
  <si>
    <t>أربعمائة وثمانية وسبعون مليون</t>
  </si>
  <si>
    <t>أربعمائة وثمانية وسبعون مليوناً</t>
  </si>
  <si>
    <t>أربعمائة وتسعة وسبعون مليون</t>
  </si>
  <si>
    <t>أربعمائة وتسعة وسبعون مليوناً</t>
  </si>
  <si>
    <t>أربعمائة وثمانون مليون</t>
  </si>
  <si>
    <t>أربعمائة وثمانون مليوناً</t>
  </si>
  <si>
    <t>أربعمائة وواحد وثمانون مليون</t>
  </si>
  <si>
    <t>أربعمائة وواحد وثمانون مليوناً</t>
  </si>
  <si>
    <t>أربعمائة وإثنان وثمانون مليون</t>
  </si>
  <si>
    <t>أربعمائة وإثنان وثمانون مليوناً</t>
  </si>
  <si>
    <t>أربعمائة وثلاثة وثمانون مليون</t>
  </si>
  <si>
    <t>أربعمائة وثلاثة وثمانون مليوناً</t>
  </si>
  <si>
    <t>أربعمائة وأربعة وثمانون مليون</t>
  </si>
  <si>
    <t>أربعمائة وأربعة وثمانون مليوناً</t>
  </si>
  <si>
    <t>أربعمائة وخمسة وثمانون مليون</t>
  </si>
  <si>
    <t>أربعمائة وخمسة وثمانون مليوناً</t>
  </si>
  <si>
    <t>أربعمائة وستة وثمانون مليون</t>
  </si>
  <si>
    <t>أربعمائة وستة وثمانون مليوناً</t>
  </si>
  <si>
    <t>أربعمائة وسبعة وثمانون مليون</t>
  </si>
  <si>
    <t>أربعمائة وسبعة وثمانون مليوناً</t>
  </si>
  <si>
    <t>أربعمائة وثمانية وثمانون مليون</t>
  </si>
  <si>
    <t>أربعمائة وثمانية وثمانون مليوناً</t>
  </si>
  <si>
    <t>أربعمائة وتسعة وثمانون مليون</t>
  </si>
  <si>
    <t>أربعمائة وتسعة وثمانون مليوناً</t>
  </si>
  <si>
    <t>أربعمائة وتسعون مليون</t>
  </si>
  <si>
    <t>أربعمائة وتسعون مليوناً</t>
  </si>
  <si>
    <t>أربعمائة وواحد وتسعون مليون</t>
  </si>
  <si>
    <t>أربعمائة وواحد وتسعون مليوناً</t>
  </si>
  <si>
    <t>أربعمائة وإثنان وتسعون مليون</t>
  </si>
  <si>
    <t>أربعمائة وإثنان وتسعون مليوناً</t>
  </si>
  <si>
    <t>أربعمائة وثلاثة وتسعون مليون</t>
  </si>
  <si>
    <t>أربعمائة وثلاثة وتسعون مليوناً</t>
  </si>
  <si>
    <t>أربعمائة وأربعة وتسعون مليون</t>
  </si>
  <si>
    <t>أربعمائة وأربعة وتسعون مليوناً</t>
  </si>
  <si>
    <t>أربعمائة وخمسة وتسعون مليون</t>
  </si>
  <si>
    <t>أربعمائة وخمسة وتسعون مليوناً</t>
  </si>
  <si>
    <t>أربعمائة وستة وتسعون مليون</t>
  </si>
  <si>
    <t>أربعمائة وستة وتسعون مليوناً</t>
  </si>
  <si>
    <t>أربعمائة وسبعة وتسعون مليون</t>
  </si>
  <si>
    <t>أربعمائة وسبعة وتسعون مليوناً</t>
  </si>
  <si>
    <t>أربعمائة وثمانية وتسعون مليون</t>
  </si>
  <si>
    <t>أربعمائة وثمانية وتسعون مليوناً</t>
  </si>
  <si>
    <t>أربعمائة وتسعة وتسعون مليون</t>
  </si>
  <si>
    <t>أربعمائة وتسعة وتسعون مليوناً</t>
  </si>
  <si>
    <t>خمسمائة مليون</t>
  </si>
  <si>
    <t>خمسمائة مليوناً</t>
  </si>
  <si>
    <t>خمسمائة وواحد مليون</t>
  </si>
  <si>
    <t>خمسمائة وواحد مليوناً</t>
  </si>
  <si>
    <t>خمسمائة وإثنان مليون</t>
  </si>
  <si>
    <t>خمسمائة وإثنان مليوناً</t>
  </si>
  <si>
    <t>خمسمائة وثلاثة مليون</t>
  </si>
  <si>
    <t>خمسمائة وثلاثة مليوناً</t>
  </si>
  <si>
    <t>خمسمائة وأربعة مليون</t>
  </si>
  <si>
    <t>خمسمائة وأربعة مليوناً</t>
  </si>
  <si>
    <t>خمسمائة وخمسة مليون</t>
  </si>
  <si>
    <t>خمسمائة وخمسة مليوناً</t>
  </si>
  <si>
    <t>خمسمائة وستة مليون</t>
  </si>
  <si>
    <t>خمسمائة وستة مليوناً</t>
  </si>
  <si>
    <t>خمسمائة وسبعة مليون</t>
  </si>
  <si>
    <t>خمسمائة وسبعة مليوناً</t>
  </si>
  <si>
    <t>خمسمائة وثمانية مليون</t>
  </si>
  <si>
    <t>خمسمائة وثمانية مليوناً</t>
  </si>
  <si>
    <t>خمسمائة وتسعة مليون</t>
  </si>
  <si>
    <t>خمسمائة وتسعة مليوناً</t>
  </si>
  <si>
    <t>خمسمائة وعشرة مليون</t>
  </si>
  <si>
    <t>خمسمائة وعشرة مليوناً</t>
  </si>
  <si>
    <t>خمسمائة وإحدي عشر مليون</t>
  </si>
  <si>
    <t>خمسمائة وإحدي عشر مليوناً</t>
  </si>
  <si>
    <t>خمسمائة وإثنا عشر مليون</t>
  </si>
  <si>
    <t>خمسمائة وإثنا عشر مليوناً</t>
  </si>
  <si>
    <t>خمسمائة وثلاثة عشر مليون</t>
  </si>
  <si>
    <t>خمسمائة وثلاثة عشر مليوناً</t>
  </si>
  <si>
    <t>خمسمائة وأربعة عشر مليون</t>
  </si>
  <si>
    <t>خمسمائة وأربعة عشر مليوناً</t>
  </si>
  <si>
    <t>خمسمائة وخمسة عشر مليون</t>
  </si>
  <si>
    <t>خمسمائة وخمسة عشر مليوناً</t>
  </si>
  <si>
    <t>خمسمائة وستة عشر مليون</t>
  </si>
  <si>
    <t>خمسمائة وستة عشر مليوناً</t>
  </si>
  <si>
    <t>خمسمائة وسبعة عشر مليون</t>
  </si>
  <si>
    <t>خمسمائة وسبعة عشر مليوناً</t>
  </si>
  <si>
    <t>خمسمائة وثمانية عشر مليون</t>
  </si>
  <si>
    <t>خمسمائة وثمانية عشر مليوناً</t>
  </si>
  <si>
    <t>خمسمائة وتسعة عشر مليون</t>
  </si>
  <si>
    <t>خمسمائة وتسعة عشر مليوناً</t>
  </si>
  <si>
    <t>خمسمائة وعشرون مليون</t>
  </si>
  <si>
    <t>خمسمائة وعشرون مليوناً</t>
  </si>
  <si>
    <t>خمسمائة وواحد وعشرون مليون</t>
  </si>
  <si>
    <t>خمسمائة وواحد وعشرون مليوناً</t>
  </si>
  <si>
    <t>خمسمائة وإثنان وعشرون مليون</t>
  </si>
  <si>
    <t>خمسمائة وإثنان وعشرون مليوناً</t>
  </si>
  <si>
    <t>خمسمائة وثلاثة وعشرون مليون</t>
  </si>
  <si>
    <t>خمسمائة وثلاثة وعشرون مليوناً</t>
  </si>
  <si>
    <t>خمسمائة وأربعة وعشرون مليون</t>
  </si>
  <si>
    <t>خمسمائة وأربعة وعشرون مليوناً</t>
  </si>
  <si>
    <t>خمسمائة وخمسة وعشرون مليون</t>
  </si>
  <si>
    <t>خمسمائة وخمسة وعشرون مليوناً</t>
  </si>
  <si>
    <t>خمسمائة وستة وعشرون مليون</t>
  </si>
  <si>
    <t>خمسمائة وستة وعشرون مليوناً</t>
  </si>
  <si>
    <t>خمسمائة وسبعة وعشرون مليون</t>
  </si>
  <si>
    <t>خمسمائة وسبعة وعشرون مليوناً</t>
  </si>
  <si>
    <t>خمسمائة وثمانية وعشرون مليون</t>
  </si>
  <si>
    <t>خمسمائة وثمانية وعشرون مليوناً</t>
  </si>
  <si>
    <t>خمسمائة وتسعة وعشرون مليون</t>
  </si>
  <si>
    <t>خمسمائة وتسعة وعشرون مليوناً</t>
  </si>
  <si>
    <t>خمسمائة وثلاثون مليون</t>
  </si>
  <si>
    <t>خمسمائة وثلاثون مليوناً</t>
  </si>
  <si>
    <t>خمسمائة وواحد وثلاثون مليون</t>
  </si>
  <si>
    <t>خمسمائة وواحد وثلاثون مليوناً</t>
  </si>
  <si>
    <t>خمسمائة وإثنان وثلاثون مليون</t>
  </si>
  <si>
    <t>خمسمائة وإثنان وثلاثون مليوناً</t>
  </si>
  <si>
    <t>خمسمائة وثلاثة وثلاثون مليون</t>
  </si>
  <si>
    <t>خمسمائة وثلاثة وثلاثون مليوناً</t>
  </si>
  <si>
    <t>خمسمائة وأربعة وثلاثون مليون</t>
  </si>
  <si>
    <t>خمسمائة وأربعة وثلاثون مليوناً</t>
  </si>
  <si>
    <t>خمسمائة وخمسة وثلاثون مليون</t>
  </si>
  <si>
    <t>خمسمائة وخمسة وثلاثون مليوناً</t>
  </si>
  <si>
    <t>خمسمائة وستة وثلاثون مليون</t>
  </si>
  <si>
    <t>خمسمائة وستة وثلاثون مليوناً</t>
  </si>
  <si>
    <t>خمسمائة وسبعة وثلاثون مليون</t>
  </si>
  <si>
    <t>خمسمائة وسبعة وثلاثون مليوناً</t>
  </si>
  <si>
    <t>خمسمائة وثمانية وثلاثون مليون</t>
  </si>
  <si>
    <t>خمسمائة وثمانية وثلاثون مليوناً</t>
  </si>
  <si>
    <t>خمسمائة وتسعة وثلاثون مليون</t>
  </si>
  <si>
    <t>خمسمائة وتسعة وثلاثون مليوناً</t>
  </si>
  <si>
    <t>خمسمائة وأربعون مليون</t>
  </si>
  <si>
    <t>خمسمائة وأربعون مليوناً</t>
  </si>
  <si>
    <t>خمسمائة وواحد وأربعون مليون</t>
  </si>
  <si>
    <t>خمسمائة وواحد وأربعون مليوناً</t>
  </si>
  <si>
    <t>خمسمائة وإثنان وأربعون مليون</t>
  </si>
  <si>
    <t>خمسمائة وإثنان وأربعون مليوناً</t>
  </si>
  <si>
    <t>خمسمائة وثلاثة وأربعون مليون</t>
  </si>
  <si>
    <t>خمسمائة وثلاثة وأربعون مليوناً</t>
  </si>
  <si>
    <t>خمسمائة وأربعة وأربعون مليون</t>
  </si>
  <si>
    <t>خمسمائة وأربعة وأربعون مليوناً</t>
  </si>
  <si>
    <t>خمسمائة وخمسة وأربعون مليون</t>
  </si>
  <si>
    <t>خمسمائة وخمسة وأربعون مليوناً</t>
  </si>
  <si>
    <t>خمسمائة وستة وأربعون مليون</t>
  </si>
  <si>
    <t>خمسمائة وستة وأربعون مليوناً</t>
  </si>
  <si>
    <t>خمسمائة وسبعة وأربعون مليون</t>
  </si>
  <si>
    <t>خمسمائة وسبعة وأربعون مليوناً</t>
  </si>
  <si>
    <t>خمسمائة وثمانية وأربعون مليون</t>
  </si>
  <si>
    <t>خمسمائة وثمانية وأربعون مليوناً</t>
  </si>
  <si>
    <t>خمسمائة وتسعة وأربعون مليون</t>
  </si>
  <si>
    <t>خمسمائة وتسعة وأربعون مليوناً</t>
  </si>
  <si>
    <t>خمسمائة وخمسون مليون</t>
  </si>
  <si>
    <t>خمسمائة وخمسون مليوناً</t>
  </si>
  <si>
    <t>خمسمائة وواحد وخمسون مليون</t>
  </si>
  <si>
    <t>خمسمائة وواحد وخمسون مليوناً</t>
  </si>
  <si>
    <t>خمسمائة وإثنان وخمسون مليون</t>
  </si>
  <si>
    <t>خمسمائة وإثنان وخمسون مليوناً</t>
  </si>
  <si>
    <t>خمسمائة وثلاثة وخمسون مليون</t>
  </si>
  <si>
    <t>خمسمائة وثلاثة وخمسون مليوناً</t>
  </si>
  <si>
    <t>خمسمائة وأربعة وخمسون مليون</t>
  </si>
  <si>
    <t>خمسمائة وأربعة وخمسون مليوناً</t>
  </si>
  <si>
    <t>خمسمائة وخمسة وخمسون مليون</t>
  </si>
  <si>
    <t>خمسمائة وخمسة وخمسون مليوناً</t>
  </si>
  <si>
    <t>خمسمائة وستة وخمسون مليون</t>
  </si>
  <si>
    <t>خمسمائة وستة وخمسون مليوناً</t>
  </si>
  <si>
    <t>خمسمائة وسبعة وخمسون مليون</t>
  </si>
  <si>
    <t>خمسمائة وسبعة وخمسون مليوناً</t>
  </si>
  <si>
    <t>خمسمائة وثمانية وخمسون مليون</t>
  </si>
  <si>
    <t>خمسمائة وثمانية وخمسون مليوناً</t>
  </si>
  <si>
    <t>خمسمائة وتسعة وخمسون مليون</t>
  </si>
  <si>
    <t>خمسمائة وتسعة وخمسون مليوناً</t>
  </si>
  <si>
    <t>خمسمائة وستون مليون</t>
  </si>
  <si>
    <t>خمسمائة وستون مليوناً</t>
  </si>
  <si>
    <t>خمسمائة وواحد وستون مليون</t>
  </si>
  <si>
    <t>خمسمائة وواحد وستون مليوناً</t>
  </si>
  <si>
    <t>خمسمائة وإثنان وستون مليون</t>
  </si>
  <si>
    <t>خمسمائة وإثنان وستون مليوناً</t>
  </si>
  <si>
    <t>خمسمائة وثلاثة وستون مليون</t>
  </si>
  <si>
    <t>خمسمائة وثلاثة وستون مليوناً</t>
  </si>
  <si>
    <t>خمسمائة وأربعة وستون مليون</t>
  </si>
  <si>
    <t>خمسمائة وأربعة وستون مليوناً</t>
  </si>
  <si>
    <t>خمسمائة وخمسة وستون مليون</t>
  </si>
  <si>
    <t>خمسمائة وخمسة وستون مليوناً</t>
  </si>
  <si>
    <t>خمسمائة وستة وستون مليون</t>
  </si>
  <si>
    <t>خمسمائة وستة وستون مليوناً</t>
  </si>
  <si>
    <t>خمسمائة وسبعة وستون مليون</t>
  </si>
  <si>
    <t>خمسمائة وسبعة وستون مليوناً</t>
  </si>
  <si>
    <t>خمسمائة وثمانية وستون مليون</t>
  </si>
  <si>
    <t>خمسمائة وثمانية وستون مليوناً</t>
  </si>
  <si>
    <t>خمسمائة وتسعة وستون مليون</t>
  </si>
  <si>
    <t>خمسمائة وتسعة وستون مليوناً</t>
  </si>
  <si>
    <t>خمسمائة وسبعون مليون</t>
  </si>
  <si>
    <t>خمسمائة وسبعون مليوناً</t>
  </si>
  <si>
    <t>خمسمائة وواحد وسبعون مليون</t>
  </si>
  <si>
    <t>خمسمائة وواحد وسبعون مليوناً</t>
  </si>
  <si>
    <t>خمسمائة وإثنان وسبعون مليون</t>
  </si>
  <si>
    <t>خمسمائة وإثنان وسبعون مليوناً</t>
  </si>
  <si>
    <t>خمسمائة وثلاثة وسبعون مليون</t>
  </si>
  <si>
    <t>خمسمائة وثلاثة وسبعون مليوناً</t>
  </si>
  <si>
    <t>خمسمائة وأربعة وسبعون مليون</t>
  </si>
  <si>
    <t>خمسمائة وأربعة وسبعون مليوناً</t>
  </si>
  <si>
    <t>خمسمائة وخمسة وسبعون مليون</t>
  </si>
  <si>
    <t>خمسمائة وخمسة وسبعون مليوناً</t>
  </si>
  <si>
    <t>خمسمائة وستة وسبعون مليون</t>
  </si>
  <si>
    <t>خمسمائة وستة وسبعون مليوناً</t>
  </si>
  <si>
    <t>خمسمائة وسبعة وسبعون مليون</t>
  </si>
  <si>
    <t>خمسمائة وسبعة وسبعون مليوناً</t>
  </si>
  <si>
    <t>خمسمائة وثمانية وسبعون مليون</t>
  </si>
  <si>
    <t>خمسمائة وثمانية وسبعون مليوناً</t>
  </si>
  <si>
    <t>خمسمائة وتسعة وسبعون مليون</t>
  </si>
  <si>
    <t>خمسمائة وتسعة وسبعون مليوناً</t>
  </si>
  <si>
    <t>خمسمائة وثمانون مليون</t>
  </si>
  <si>
    <t>خمسمائة وثمانون مليوناً</t>
  </si>
  <si>
    <t>خمسمائة وواحد وثمانون مليون</t>
  </si>
  <si>
    <t>خمسمائة وواحد وثمانون مليوناً</t>
  </si>
  <si>
    <t>خمسمائة وإثنان وثمانون مليون</t>
  </si>
  <si>
    <t>خمسمائة وإثنان وثمانون مليوناً</t>
  </si>
  <si>
    <t>خمسمائة وثلاثة وثمانون مليون</t>
  </si>
  <si>
    <t>خمسمائة وثلاثة وثمانون مليوناً</t>
  </si>
  <si>
    <t>خمسمائة وأربعة وثمانون مليون</t>
  </si>
  <si>
    <t>خمسمائة وأربعة وثمانون مليوناً</t>
  </si>
  <si>
    <t>خمسمائة وخمسة وثمانون مليون</t>
  </si>
  <si>
    <t>خمسمائة وخمسة وثمانون مليوناً</t>
  </si>
  <si>
    <t>خمسمائة وستة وثمانون مليون</t>
  </si>
  <si>
    <t>خمسمائة وستة وثمانون مليوناً</t>
  </si>
  <si>
    <t>خمسمائة وسبعة وثمانون مليون</t>
  </si>
  <si>
    <t>خمسمائة وسبعة وثمانون مليوناً</t>
  </si>
  <si>
    <t>خمسمائة وثمانية وثمانون مليون</t>
  </si>
  <si>
    <t>خمسمائة وثمانية وثمانون مليوناً</t>
  </si>
  <si>
    <t>خمسمائة وتسعة وثمانون مليون</t>
  </si>
  <si>
    <t>خمسمائة وتسعة وثمانون مليوناً</t>
  </si>
  <si>
    <t>خمسمائة وتسعون مليون</t>
  </si>
  <si>
    <t>خمسمائة وتسعون مليوناً</t>
  </si>
  <si>
    <t>خمسمائة وواحد وتسعون مليون</t>
  </si>
  <si>
    <t>خمسمائة وواحد وتسعون مليوناً</t>
  </si>
  <si>
    <t>خمسمائة وإثنان وتسعون مليون</t>
  </si>
  <si>
    <t>خمسمائة وإثنان وتسعون مليوناً</t>
  </si>
  <si>
    <t>خمسمائة وثلاثة وتسعون مليون</t>
  </si>
  <si>
    <t>خمسمائة وثلاثة وتسعون مليوناً</t>
  </si>
  <si>
    <t>خمسمائة وأربعة وتسعون مليون</t>
  </si>
  <si>
    <t>خمسمائة وأربعة وتسعون مليوناً</t>
  </si>
  <si>
    <t>خمسمائة وخمسة وتسعون مليون</t>
  </si>
  <si>
    <t>خمسمائة وخمسة وتسعون مليوناً</t>
  </si>
  <si>
    <t>خمسمائة وستة وتسعون مليون</t>
  </si>
  <si>
    <t>خمسمائة وستة وتسعون مليوناً</t>
  </si>
  <si>
    <t>خمسمائة وسبعة وتسعون مليون</t>
  </si>
  <si>
    <t>خمسمائة وسبعة وتسعون مليوناً</t>
  </si>
  <si>
    <t>خمسمائة وثمانية وتسعون مليون</t>
  </si>
  <si>
    <t>خمسمائة وثمانية وتسعون مليوناً</t>
  </si>
  <si>
    <t>خمسمائة وتسعة وتسعون مليون</t>
  </si>
  <si>
    <t>خمسمائة وتسعة وتسعون مليوناً</t>
  </si>
  <si>
    <t>ستمائة مليون</t>
  </si>
  <si>
    <t>ستمائة مليوناً</t>
  </si>
  <si>
    <t>ستمائة وواحد مليون</t>
  </si>
  <si>
    <t>ستمائة وواحد مليوناً</t>
  </si>
  <si>
    <t>ستمائة وإثنان مليون</t>
  </si>
  <si>
    <t>ستمائة وإثنان مليوناً</t>
  </si>
  <si>
    <t>ستمائة وثلاثة مليون</t>
  </si>
  <si>
    <t>ستمائة وثلاثة مليوناً</t>
  </si>
  <si>
    <t>ستمائة وأربعة مليون</t>
  </si>
  <si>
    <t>ستمائة وأربعة مليوناً</t>
  </si>
  <si>
    <t>ستمائة وخمسة مليون</t>
  </si>
  <si>
    <t>ستمائة وخمسة مليوناً</t>
  </si>
  <si>
    <t>ستمائة وستة مليون</t>
  </si>
  <si>
    <t>ستمائة وستة مليوناً</t>
  </si>
  <si>
    <t>ستمائة وسبعة مليون</t>
  </si>
  <si>
    <t>ستمائة وسبعة مليوناً</t>
  </si>
  <si>
    <t>ستمائة وثمانية مليون</t>
  </si>
  <si>
    <t>ستمائة وثمانية مليوناً</t>
  </si>
  <si>
    <t>ستمائة وتسعة مليون</t>
  </si>
  <si>
    <t>ستمائة وتسعة مليوناً</t>
  </si>
  <si>
    <t>ستمائة وعشرة مليون</t>
  </si>
  <si>
    <t>ستمائة وعشرة مليوناً</t>
  </si>
  <si>
    <t>ستمائة وإحدي عشر مليون</t>
  </si>
  <si>
    <t>ستمائة وإحدي عشر مليوناً</t>
  </si>
  <si>
    <t>ستمائة وإثنا عشر مليون</t>
  </si>
  <si>
    <t>ستمائة وإثنا عشر مليوناً</t>
  </si>
  <si>
    <t>ستمائة وثلاثة عشر مليون</t>
  </si>
  <si>
    <t>ستمائة وثلاثة عشر مليوناً</t>
  </si>
  <si>
    <t>ستمائة وأربعة عشر مليون</t>
  </si>
  <si>
    <t>ستمائة وأربعة عشر مليوناً</t>
  </si>
  <si>
    <t>ستمائة وخمسة عشر مليون</t>
  </si>
  <si>
    <t>ستمائة وخمسة عشر مليوناً</t>
  </si>
  <si>
    <t>ستمائة وستة عشر مليون</t>
  </si>
  <si>
    <t>ستمائة وستة عشر مليوناً</t>
  </si>
  <si>
    <t>ستمائة وسبعة عشر مليون</t>
  </si>
  <si>
    <t>ستمائة وسبعة عشر مليوناً</t>
  </si>
  <si>
    <t>ستمائة وثمانية عشر مليون</t>
  </si>
  <si>
    <t>ستمائة وثمانية عشر مليوناً</t>
  </si>
  <si>
    <t>ستمائة وتسعة عشر مليون</t>
  </si>
  <si>
    <t>ستمائة وتسعة عشر مليوناً</t>
  </si>
  <si>
    <t>ستمائة وعشرون مليون</t>
  </si>
  <si>
    <t>ستمائة وعشرون مليوناً</t>
  </si>
  <si>
    <t>ستمائة وواحد وعشرون مليون</t>
  </si>
  <si>
    <t>ستمائة وواحد وعشرون مليوناً</t>
  </si>
  <si>
    <t>ستمائة وإثنان وعشرون مليون</t>
  </si>
  <si>
    <t>ستمائة وإثنان وعشرون مليوناً</t>
  </si>
  <si>
    <t>ستمائة وثلاثة وعشرون مليون</t>
  </si>
  <si>
    <t>ستمائة وثلاثة وعشرون مليوناً</t>
  </si>
  <si>
    <t>ستمائة وأربعة وعشرون مليون</t>
  </si>
  <si>
    <t>ستمائة وأربعة وعشرون مليوناً</t>
  </si>
  <si>
    <t>ستمائة وخمسة وعشرون مليون</t>
  </si>
  <si>
    <t>ستمائة وخمسة وعشرون مليوناً</t>
  </si>
  <si>
    <t>ستمائة وستة وعشرون مليون</t>
  </si>
  <si>
    <t>ستمائة وستة وعشرون مليوناً</t>
  </si>
  <si>
    <t>ستمائة وسبعة وعشرون مليون</t>
  </si>
  <si>
    <t>ستمائة وسبعة وعشرون مليوناً</t>
  </si>
  <si>
    <t>ستمائة وثمانية وعشرون مليون</t>
  </si>
  <si>
    <t>ستمائة وثمانية وعشرون مليوناً</t>
  </si>
  <si>
    <t>ستمائة وتسعة وعشرون مليون</t>
  </si>
  <si>
    <t>ستمائة وتسعة وعشرون مليوناً</t>
  </si>
  <si>
    <t>ستمائة وثلاثون مليون</t>
  </si>
  <si>
    <t>ستمائة وثلاثون مليوناً</t>
  </si>
  <si>
    <t>ستمائة وواحد وثلاثون مليون</t>
  </si>
  <si>
    <t>ستمائة وواحد وثلاثون مليوناً</t>
  </si>
  <si>
    <t>ستمائة وإثنان وثلاثون مليون</t>
  </si>
  <si>
    <t>ستمائة وإثنان وثلاثون مليوناً</t>
  </si>
  <si>
    <t>ستمائة وثلاثة وثلاثون مليون</t>
  </si>
  <si>
    <t>ستمائة وثلاثة وثلاثون مليوناً</t>
  </si>
  <si>
    <t>ستمائة وأربعة وثلاثون مليون</t>
  </si>
  <si>
    <t>ستمائة وأربعة وثلاثون مليوناً</t>
  </si>
  <si>
    <t>ستمائة وخمسة وثلاثون مليون</t>
  </si>
  <si>
    <t>ستمائة وخمسة وثلاثون مليوناً</t>
  </si>
  <si>
    <t>ستمائة وستة وثلاثون مليون</t>
  </si>
  <si>
    <t>ستمائة وستة وثلاثون مليوناً</t>
  </si>
  <si>
    <t>ستمائة وسبعة وثلاثون مليون</t>
  </si>
  <si>
    <t>ستمائة وسبعة وثلاثون مليوناً</t>
  </si>
  <si>
    <t>ستمائة وثمانية وثلاثون مليون</t>
  </si>
  <si>
    <t>ستمائة وثمانية وثلاثون مليوناً</t>
  </si>
  <si>
    <t>ستمائة وتسعة وثلاثون مليون</t>
  </si>
  <si>
    <t>ستمائة وتسعة وثلاثون مليوناً</t>
  </si>
  <si>
    <t>ستمائة وأربعون مليون</t>
  </si>
  <si>
    <t>ستمائة وأربعون مليوناً</t>
  </si>
  <si>
    <t>ستمائة وواحد وأربعون مليون</t>
  </si>
  <si>
    <t>ستمائة وواحد وأربعون مليوناً</t>
  </si>
  <si>
    <t>ستمائة وإثنان وأربعون مليون</t>
  </si>
  <si>
    <t>ستمائة وإثنان وأربعون مليوناً</t>
  </si>
  <si>
    <t>ستمائة وثلاثة وأربعون مليون</t>
  </si>
  <si>
    <t>ستمائة وثلاثة وأربعون مليوناً</t>
  </si>
  <si>
    <t>ستمائة وأربعة وأربعون مليون</t>
  </si>
  <si>
    <t>ستمائة وأربعة وأربعون مليوناً</t>
  </si>
  <si>
    <t>ستمائة وخمسة وأربعون مليون</t>
  </si>
  <si>
    <t>ستمائة وخمسة وأربعون مليوناً</t>
  </si>
  <si>
    <t>ستمائة وستة وأربعون مليون</t>
  </si>
  <si>
    <t>ستمائة وستة وأربعون مليوناً</t>
  </si>
  <si>
    <t>ستمائة وسبعة وأربعون مليون</t>
  </si>
  <si>
    <t>ستمائة وسبعة وأربعون مليوناً</t>
  </si>
  <si>
    <t>ستمائة وثمانية وأربعون مليون</t>
  </si>
  <si>
    <t>ستمائة وثمانية وأربعون مليوناً</t>
  </si>
  <si>
    <t>ستمائة وتسعة وأربعون مليون</t>
  </si>
  <si>
    <t>ستمائة وتسعة وأربعون مليوناً</t>
  </si>
  <si>
    <t>ستمائة وخمسون مليون</t>
  </si>
  <si>
    <t>ستمائة وخمسون مليوناً</t>
  </si>
  <si>
    <t>ستمائة وواحد وخمسون مليون</t>
  </si>
  <si>
    <t>ستمائة وواحد وخمسون مليوناً</t>
  </si>
  <si>
    <t>ستمائة وإثنان وخمسون مليون</t>
  </si>
  <si>
    <t>ستمائة وإثنان وخمسون مليوناً</t>
  </si>
  <si>
    <t>ستمائة وثلاثة وخمسون مليون</t>
  </si>
  <si>
    <t>ستمائة وثلاثة وخمسون مليوناً</t>
  </si>
  <si>
    <t>ستمائة وأربعة وخمسون مليون</t>
  </si>
  <si>
    <t>ستمائة وأربعة وخمسون مليوناً</t>
  </si>
  <si>
    <t>ستمائة وخمسة وخمسون مليون</t>
  </si>
  <si>
    <t>ستمائة وخمسة وخمسون مليوناً</t>
  </si>
  <si>
    <t>ستمائة وستة وخمسون مليون</t>
  </si>
  <si>
    <t>ستمائة وستة وخمسون مليوناً</t>
  </si>
  <si>
    <t>ستمائة وسبعة وخمسون مليون</t>
  </si>
  <si>
    <t>ستمائة وسبعة وخمسون مليوناً</t>
  </si>
  <si>
    <t>ستمائة وثمانية وخمسون مليون</t>
  </si>
  <si>
    <t>ستمائة وثمانية وخمسون مليوناً</t>
  </si>
  <si>
    <t>ستمائة وتسعة وخمسون مليون</t>
  </si>
  <si>
    <t>ستمائة وتسعة وخمسون مليوناً</t>
  </si>
  <si>
    <t>ستمائة وستون مليون</t>
  </si>
  <si>
    <t>ستمائة وستون مليوناً</t>
  </si>
  <si>
    <t>ستمائة وواحد وستون مليون</t>
  </si>
  <si>
    <t>ستمائة وواحد وستون مليوناً</t>
  </si>
  <si>
    <t>ستمائة وإثنان وستون مليون</t>
  </si>
  <si>
    <t>ستمائة وإثنان وستون مليوناً</t>
  </si>
  <si>
    <t>ستمائة وثلاثة وستون مليون</t>
  </si>
  <si>
    <t>ستمائة وثلاثة وستون مليوناً</t>
  </si>
  <si>
    <t>ستمائة وأربعة وستون مليون</t>
  </si>
  <si>
    <t>ستمائة وأربعة وستون مليوناً</t>
  </si>
  <si>
    <t>ستمائة وخمسة وستون مليون</t>
  </si>
  <si>
    <t>ستمائة وخمسة وستون مليوناً</t>
  </si>
  <si>
    <t>ستمائة وستة وستون مليون</t>
  </si>
  <si>
    <t>ستمائة وستة وستون مليوناً</t>
  </si>
  <si>
    <t>ستمائة وسبعة وستون مليون</t>
  </si>
  <si>
    <t>ستمائة وسبعة وستون مليوناً</t>
  </si>
  <si>
    <t>ستمائة وثمانية وستون مليون</t>
  </si>
  <si>
    <t>ستمائة وثمانية وستون مليوناً</t>
  </si>
  <si>
    <t>ستمائة وتسعة وستون مليون</t>
  </si>
  <si>
    <t>ستمائة وتسعة وستون مليوناً</t>
  </si>
  <si>
    <t>ستمائة وسبعون مليون</t>
  </si>
  <si>
    <t>ستمائة وسبعون مليوناً</t>
  </si>
  <si>
    <t>ستمائة وواحد وسبعون مليون</t>
  </si>
  <si>
    <t>ستمائة وواحد وسبعون مليوناً</t>
  </si>
  <si>
    <t>ستمائة وإثنان وسبعون مليون</t>
  </si>
  <si>
    <t>ستمائة وإثنان وسبعون مليوناً</t>
  </si>
  <si>
    <t>ستمائة وثلاثة وسبعون مليون</t>
  </si>
  <si>
    <t>ستمائة وثلاثة وسبعون مليوناً</t>
  </si>
  <si>
    <t>ستمائة وأربعة وسبعون مليون</t>
  </si>
  <si>
    <t>ستمائة وأربعة وسبعون مليوناً</t>
  </si>
  <si>
    <t>ستمائة وخمسة وسبعون مليون</t>
  </si>
  <si>
    <t>ستمائة وخمسة وسبعون مليوناً</t>
  </si>
  <si>
    <t>ستمائة وستة وسبعون مليون</t>
  </si>
  <si>
    <t>ستمائة وستة وسبعون مليوناً</t>
  </si>
  <si>
    <t>ستمائة وسبعة وسبعون مليون</t>
  </si>
  <si>
    <t>ستمائة وسبعة وسبعون مليوناً</t>
  </si>
  <si>
    <t>ستمائة وثمانية وسبعون مليون</t>
  </si>
  <si>
    <t>ستمائة وثمانية وسبعون مليوناً</t>
  </si>
  <si>
    <t>ستمائة وتسعة وسبعون مليون</t>
  </si>
  <si>
    <t>ستمائة وتسعة وسبعون مليوناً</t>
  </si>
  <si>
    <t>ستمائة وثمانون مليون</t>
  </si>
  <si>
    <t>ستمائة وثمانون مليوناً</t>
  </si>
  <si>
    <t>ستمائة وواحد وثمانون مليون</t>
  </si>
  <si>
    <t>ستمائة وواحد وثمانون مليوناً</t>
  </si>
  <si>
    <t>ستمائة وإثنان وثمانون مليون</t>
  </si>
  <si>
    <t>ستمائة وإثنان وثمانون مليوناً</t>
  </si>
  <si>
    <t>ستمائة وثلاثة وثمانون مليون</t>
  </si>
  <si>
    <t>ستمائة وثلاثة وثمانون مليوناً</t>
  </si>
  <si>
    <t>ستمائة وأربعة وثمانون مليون</t>
  </si>
  <si>
    <t>ستمائة وأربعة وثمانون مليوناً</t>
  </si>
  <si>
    <t>ستمائة وخمسة وثمانون مليون</t>
  </si>
  <si>
    <t>ستمائة وخمسة وثمانون مليوناً</t>
  </si>
  <si>
    <t>ستمائة وستة وثمانون مليون</t>
  </si>
  <si>
    <t>ستمائة وستة وثمانون مليوناً</t>
  </si>
  <si>
    <t>ستمائة وسبعة وثمانون مليون</t>
  </si>
  <si>
    <t>ستمائة وسبعة وثمانون مليوناً</t>
  </si>
  <si>
    <t>ستمائة وثمانية وثمانون مليون</t>
  </si>
  <si>
    <t>ستمائة وثمانية وثمانون مليوناً</t>
  </si>
  <si>
    <t>ستمائة وتسعة وثمانون مليون</t>
  </si>
  <si>
    <t>ستمائة وتسعة وثمانون مليوناً</t>
  </si>
  <si>
    <t>ستمائة وتسعون مليون</t>
  </si>
  <si>
    <t>ستمائة وتسعون مليوناً</t>
  </si>
  <si>
    <t>ستمائة وواحد وتسعون مليون</t>
  </si>
  <si>
    <t>ستمائة وواحد وتسعون مليوناً</t>
  </si>
  <si>
    <t>ستمائة وإثنان وتسعون مليون</t>
  </si>
  <si>
    <t>ستمائة وإثنان وتسعون مليوناً</t>
  </si>
  <si>
    <t>ستمائة وثلاثة وتسعون مليون</t>
  </si>
  <si>
    <t>ستمائة وثلاثة وتسعون مليوناً</t>
  </si>
  <si>
    <t>ستمائة وأربعة وتسعون مليون</t>
  </si>
  <si>
    <t>ستمائة وأربعة وتسعون مليوناً</t>
  </si>
  <si>
    <t>ستمائة وخمسة وتسعون مليون</t>
  </si>
  <si>
    <t>ستمائة وخمسة وتسعون مليوناً</t>
  </si>
  <si>
    <t>ستمائة وستة وتسعون مليون</t>
  </si>
  <si>
    <t>ستمائة وستة وتسعون مليوناً</t>
  </si>
  <si>
    <t>ستمائة وسبعة وتسعون مليون</t>
  </si>
  <si>
    <t>ستمائة وسبعة وتسعون مليوناً</t>
  </si>
  <si>
    <t>ستمائة وثمانية وتسعون مليون</t>
  </si>
  <si>
    <t>ستمائة وثمانية وتسعون مليوناً</t>
  </si>
  <si>
    <t>ستمائة وتسعة وتسعون مليون</t>
  </si>
  <si>
    <t>ستمائة وتسعة وتسعون مليوناً</t>
  </si>
  <si>
    <t>سبعمائة مليون</t>
  </si>
  <si>
    <t>سبعمائة مليوناً</t>
  </si>
  <si>
    <t>سبعمائة وواحد مليون</t>
  </si>
  <si>
    <t>سبعمائة وواحد مليوناً</t>
  </si>
  <si>
    <t>سبعمائة وإثنان مليون</t>
  </si>
  <si>
    <t>سبعمائة وإثنان مليوناً</t>
  </si>
  <si>
    <t>سبعمائة وثلاثة مليون</t>
  </si>
  <si>
    <t>سبعمائة وثلاثة مليوناً</t>
  </si>
  <si>
    <t>سبعمائة وأربعة مليون</t>
  </si>
  <si>
    <t>سبعمائة وأربعة مليوناً</t>
  </si>
  <si>
    <t>سبعمائة وخمسة مليون</t>
  </si>
  <si>
    <t>سبعمائة وخمسة مليوناً</t>
  </si>
  <si>
    <t>سبعمائة وستة مليون</t>
  </si>
  <si>
    <t>سبعمائة وستة مليوناً</t>
  </si>
  <si>
    <t>سبعمائة وسبعة مليون</t>
  </si>
  <si>
    <t>سبعمائة وسبعة مليوناً</t>
  </si>
  <si>
    <t>سبعمائة وثمانية مليون</t>
  </si>
  <si>
    <t>سبعمائة وثمانية مليوناً</t>
  </si>
  <si>
    <t>سبعمائة وتسعة مليون</t>
  </si>
  <si>
    <t>سبعمائة وتسعة مليوناً</t>
  </si>
  <si>
    <t>سبعمائة وعشرة مليون</t>
  </si>
  <si>
    <t>سبعمائة وعشرة مليوناً</t>
  </si>
  <si>
    <t>سبعمائة وإحدي عشر مليون</t>
  </si>
  <si>
    <t>سبعمائة وإحدي عشر مليوناً</t>
  </si>
  <si>
    <t>سبعمائة وإثنا عشر مليون</t>
  </si>
  <si>
    <t>سبعمائة وإثنا عشر مليوناً</t>
  </si>
  <si>
    <t>سبعمائة وثلاثة عشر مليون</t>
  </si>
  <si>
    <t>سبعمائة وثلاثة عشر مليوناً</t>
  </si>
  <si>
    <t>سبعمائة وأربعة عشر مليون</t>
  </si>
  <si>
    <t>سبعمائة وأربعة عشر مليوناً</t>
  </si>
  <si>
    <t>سبعمائة وخمسة عشر مليون</t>
  </si>
  <si>
    <t>سبعمائة وخمسة عشر مليوناً</t>
  </si>
  <si>
    <t>سبعمائة وستة عشر مليون</t>
  </si>
  <si>
    <t>سبعمائة وستة عشر مليوناً</t>
  </si>
  <si>
    <t>سبعمائة وسبعة عشر مليون</t>
  </si>
  <si>
    <t>سبعمائة وسبعة عشر مليوناً</t>
  </si>
  <si>
    <t>سبعمائة وثمانية عشر مليون</t>
  </si>
  <si>
    <t>سبعمائة وثمانية عشر مليوناً</t>
  </si>
  <si>
    <t>سبعمائة وتسعة عشر مليون</t>
  </si>
  <si>
    <t>سبعمائة وتسعة عشر مليوناً</t>
  </si>
  <si>
    <t>سبعمائة وعشرون مليون</t>
  </si>
  <si>
    <t>سبعمائة وعشرون مليوناً</t>
  </si>
  <si>
    <t>سبعمائة وواحد وعشرون مليون</t>
  </si>
  <si>
    <t>سبعمائة وواحد وعشرون مليوناً</t>
  </si>
  <si>
    <t>سبعمائة وإثنان وعشرون مليون</t>
  </si>
  <si>
    <t>سبعمائة وإثنان وعشرون مليوناً</t>
  </si>
  <si>
    <t>سبعمائة وثلاثة وعشرون مليون</t>
  </si>
  <si>
    <t>سبعمائة وثلاثة وعشرون مليوناً</t>
  </si>
  <si>
    <t>سبعمائة وأربعة وعشرون مليون</t>
  </si>
  <si>
    <t>سبعمائة وأربعة وعشرون مليوناً</t>
  </si>
  <si>
    <t>سبعمائة وخمسة وعشرون مليون</t>
  </si>
  <si>
    <t>سبعمائة وخمسة وعشرون مليوناً</t>
  </si>
  <si>
    <t>سبعمائة وستة وعشرون مليون</t>
  </si>
  <si>
    <t>سبعمائة وستة وعشرون مليوناً</t>
  </si>
  <si>
    <t>سبعمائة وسبعة وعشرون مليون</t>
  </si>
  <si>
    <t>سبعمائة وسبعة وعشرون مليوناً</t>
  </si>
  <si>
    <t>سبعمائة وثمانية وعشرون مليون</t>
  </si>
  <si>
    <t>سبعمائة وثمانية وعشرون مليوناً</t>
  </si>
  <si>
    <t>سبعمائة وتسعة وعشرون مليون</t>
  </si>
  <si>
    <t>سبعمائة وتسعة وعشرون مليوناً</t>
  </si>
  <si>
    <t>سبعمائة وثلاثون مليون</t>
  </si>
  <si>
    <t>سبعمائة وثلاثون مليوناً</t>
  </si>
  <si>
    <t>سبعمائة وواحد وثلاثون مليون</t>
  </si>
  <si>
    <t>سبعمائة وواحد وثلاثون مليوناً</t>
  </si>
  <si>
    <t>سبعمائة وإثنان وثلاثون مليون</t>
  </si>
  <si>
    <t>سبعمائة وإثنان وثلاثون مليوناً</t>
  </si>
  <si>
    <t>سبعمائة وثلاثة وثلاثون مليون</t>
  </si>
  <si>
    <t>سبعمائة وثلاثة وثلاثون مليوناً</t>
  </si>
  <si>
    <t>سبعمائة وأربعة وثلاثون مليون</t>
  </si>
  <si>
    <t>سبعمائة وأربعة وثلاثون مليوناً</t>
  </si>
  <si>
    <t>سبعمائة وخمسة وثلاثون مليون</t>
  </si>
  <si>
    <t>سبعمائة وخمسة وثلاثون مليوناً</t>
  </si>
  <si>
    <t>سبعمائة وستة وثلاثون مليون</t>
  </si>
  <si>
    <t>سبعمائة وستة وثلاثون مليوناً</t>
  </si>
  <si>
    <t>سبعمائة وسبعة وثلاثون مليون</t>
  </si>
  <si>
    <t>سبعمائة وسبعة وثلاثون مليوناً</t>
  </si>
  <si>
    <t>سبعمائة وثمانية وثلاثون مليون</t>
  </si>
  <si>
    <t>سبعمائة وثمانية وثلاثون مليوناً</t>
  </si>
  <si>
    <t>سبعمائة وتسعة وثلاثون مليون</t>
  </si>
  <si>
    <t>سبعمائة وتسعة وثلاثون مليوناً</t>
  </si>
  <si>
    <t>سبعمائة وأربعون مليون</t>
  </si>
  <si>
    <t>سبعمائة وأربعون مليوناً</t>
  </si>
  <si>
    <t>سبعمائة وواحد وأربعون مليون</t>
  </si>
  <si>
    <t>سبعمائة وواحد وأربعون مليوناً</t>
  </si>
  <si>
    <t>سبعمائة وإثنان وأربعون مليون</t>
  </si>
  <si>
    <t>سبعمائة وإثنان وأربعون مليوناً</t>
  </si>
  <si>
    <t>سبعمائة وثلاثة وأربعون مليون</t>
  </si>
  <si>
    <t>سبعمائة وثلاثة وأربعون مليوناً</t>
  </si>
  <si>
    <t>سبعمائة وأربعة وأربعون مليون</t>
  </si>
  <si>
    <t>سبعمائة وأربعة وأربعون مليوناً</t>
  </si>
  <si>
    <t>سبعمائة وخمسة وأربعون مليون</t>
  </si>
  <si>
    <t>سبعمائة وخمسة وأربعون مليوناً</t>
  </si>
  <si>
    <t>سبعمائة وستة وأربعون مليون</t>
  </si>
  <si>
    <t>سبعمائة وستة وأربعون مليوناً</t>
  </si>
  <si>
    <t>سبعمائة وسبعة وأربعون مليون</t>
  </si>
  <si>
    <t>سبعمائة وسبعة وأربعون مليوناً</t>
  </si>
  <si>
    <t>سبعمائة وثمانية وأربعون مليون</t>
  </si>
  <si>
    <t>سبعمائة وثمانية وأربعون مليوناً</t>
  </si>
  <si>
    <t>سبعمائة وتسعة وأربعون مليون</t>
  </si>
  <si>
    <t>سبعمائة وتسعة وأربعون مليوناً</t>
  </si>
  <si>
    <t>سبعمائة وخمسون مليون</t>
  </si>
  <si>
    <t>سبعمائة وخمسون مليوناً</t>
  </si>
  <si>
    <t>سبعمائة وواحد وخمسون مليون</t>
  </si>
  <si>
    <t>سبعمائة وواحد وخمسون مليوناً</t>
  </si>
  <si>
    <t>سبعمائة وإثنان وخمسون مليون</t>
  </si>
  <si>
    <t>سبعمائة وإثنان وخمسون مليوناً</t>
  </si>
  <si>
    <t>سبعمائة وثلاثة وخمسون مليون</t>
  </si>
  <si>
    <t>سبعمائة وثلاثة وخمسون مليوناً</t>
  </si>
  <si>
    <t>سبعمائة وأربعة وخمسون مليون</t>
  </si>
  <si>
    <t>سبعمائة وأربعة وخمسون مليوناً</t>
  </si>
  <si>
    <t>سبعمائة وخمسة وخمسون مليون</t>
  </si>
  <si>
    <t>سبعمائة وخمسة وخمسون مليوناً</t>
  </si>
  <si>
    <t>سبعمائة وستة وخمسون مليون</t>
  </si>
  <si>
    <t>سبعمائة وستة وخمسون مليوناً</t>
  </si>
  <si>
    <t>سبعمائة وسبعة وخمسون مليون</t>
  </si>
  <si>
    <t>سبعمائة وسبعة وخمسون مليوناً</t>
  </si>
  <si>
    <t>سبعمائة وثمانية وخمسون مليون</t>
  </si>
  <si>
    <t>سبعمائة وثمانية وخمسون مليوناً</t>
  </si>
  <si>
    <t>سبعمائة وتسعة وخمسون مليون</t>
  </si>
  <si>
    <t>سبعمائة وتسعة وخمسون مليوناً</t>
  </si>
  <si>
    <t>سبعمائة وستون مليون</t>
  </si>
  <si>
    <t>سبعمائة وستون مليوناً</t>
  </si>
  <si>
    <t>سبعمائة وواحد وستون مليون</t>
  </si>
  <si>
    <t>سبعمائة وواحد وستون مليوناً</t>
  </si>
  <si>
    <t>سبعمائة وإثنان وستون مليون</t>
  </si>
  <si>
    <t>سبعمائة وإثنان وستون مليوناً</t>
  </si>
  <si>
    <t>سبعمائة وثلاثة وستون مليون</t>
  </si>
  <si>
    <t>سبعمائة وثلاثة وستون مليوناً</t>
  </si>
  <si>
    <t>سبعمائة وأربعة وستون مليون</t>
  </si>
  <si>
    <t>سبعمائة وأربعة وستون مليوناً</t>
  </si>
  <si>
    <t>سبعمائة وخمسة وستون مليون</t>
  </si>
  <si>
    <t>سبعمائة وخمسة وستون مليوناً</t>
  </si>
  <si>
    <t>سبعمائة وستة وستون مليون</t>
  </si>
  <si>
    <t>سبعمائة وستة وستون مليوناً</t>
  </si>
  <si>
    <t>سبعمائة وسبعة وستون مليون</t>
  </si>
  <si>
    <t>سبعمائة وسبعة وستون مليوناً</t>
  </si>
  <si>
    <t>سبعمائة وثمانية وستون مليون</t>
  </si>
  <si>
    <t>سبعمائة وثمانية وستون مليوناً</t>
  </si>
  <si>
    <t>سبعمائة وتسعة وستون مليون</t>
  </si>
  <si>
    <t>سبعمائة وتسعة وستون مليوناً</t>
  </si>
  <si>
    <t>سبعمائة وسبعون مليون</t>
  </si>
  <si>
    <t>سبعمائة وسبعون مليوناً</t>
  </si>
  <si>
    <t>سبعمائة وواحد وسبعون مليون</t>
  </si>
  <si>
    <t>سبعمائة وواحد وسبعون مليوناً</t>
  </si>
  <si>
    <t>سبعمائة وإثنان وسبعون مليون</t>
  </si>
  <si>
    <t>سبعمائة وإثنان وسبعون مليوناً</t>
  </si>
  <si>
    <t>سبعمائة وثلاثة وسبعون مليون</t>
  </si>
  <si>
    <t>سبعمائة وثلاثة وسبعون مليوناً</t>
  </si>
  <si>
    <t>سبعمائة وأربعة وسبعون مليون</t>
  </si>
  <si>
    <t>سبعمائة وأربعة وسبعون مليوناً</t>
  </si>
  <si>
    <t>سبعمائة وخمسة وسبعون مليون</t>
  </si>
  <si>
    <t>سبعمائة وخمسة وسبعون مليوناً</t>
  </si>
  <si>
    <t>سبعمائة وستة وسبعون مليون</t>
  </si>
  <si>
    <t>سبعمائة وستة وسبعون مليوناً</t>
  </si>
  <si>
    <t>سبعمائة وسبعة وسبعون مليون</t>
  </si>
  <si>
    <t>سبعمائة وسبعة وسبعون مليوناً</t>
  </si>
  <si>
    <t>سبعمائة وثمانية وسبعون مليون</t>
  </si>
  <si>
    <t>سبعمائة وثمانية وسبعون مليوناً</t>
  </si>
  <si>
    <t>سبعمائة وتسعة وسبعون مليون</t>
  </si>
  <si>
    <t>سبعمائة وتسعة وسبعون مليوناً</t>
  </si>
  <si>
    <t>سبعمائة وثمانون مليون</t>
  </si>
  <si>
    <t>سبعمائة وثمانون مليوناً</t>
  </si>
  <si>
    <t>سبعمائة وواحد وثمانون مليون</t>
  </si>
  <si>
    <t>سبعمائة وواحد وثمانون مليوناً</t>
  </si>
  <si>
    <t>سبعمائة وإثنان وثمانون مليون</t>
  </si>
  <si>
    <t>سبعمائة وإثنان وثمانون مليوناً</t>
  </si>
  <si>
    <t>سبعمائة وثلاثة وثمانون مليون</t>
  </si>
  <si>
    <t>سبعمائة وثلاثة وثمانون مليوناً</t>
  </si>
  <si>
    <t>سبعمائة وأربعة وثمانون مليون</t>
  </si>
  <si>
    <t>سبعمائة وأربعة وثمانون مليوناً</t>
  </si>
  <si>
    <t>سبعمائة وخمسة وثمانون مليون</t>
  </si>
  <si>
    <t>سبعمائة وخمسة وثمانون مليوناً</t>
  </si>
  <si>
    <t>سبعمائة وستة وثمانون مليون</t>
  </si>
  <si>
    <t>سبعمائة وستة وثمانون مليوناً</t>
  </si>
  <si>
    <t>سبعمائة وسبعة وثمانون مليون</t>
  </si>
  <si>
    <t>سبعمائة وسبعة وثمانون مليوناً</t>
  </si>
  <si>
    <t>سبعمائة وثمانية وثمانون مليون</t>
  </si>
  <si>
    <t>سبعمائة وثمانية وثمانون مليوناً</t>
  </si>
  <si>
    <t>سبعمائة وتسعة وثمانون مليون</t>
  </si>
  <si>
    <t>سبعمائة وتسعة وثمانون مليوناً</t>
  </si>
  <si>
    <t>سبعمائة وتسعون مليون</t>
  </si>
  <si>
    <t>سبعمائة وتسعون مليوناً</t>
  </si>
  <si>
    <t>سبعمائة وواحد وتسعون مليون</t>
  </si>
  <si>
    <t>سبعمائة وواحد وتسعون مليوناً</t>
  </si>
  <si>
    <t>سبعمائة وإثنان وتسعون مليون</t>
  </si>
  <si>
    <t>سبعمائة وإثنان وتسعون مليوناً</t>
  </si>
  <si>
    <t>سبعمائة وثلاثة وتسعون مليون</t>
  </si>
  <si>
    <t>سبعمائة وثلاثة وتسعون مليوناً</t>
  </si>
  <si>
    <t>سبعمائة وأربعة وتسعون مليون</t>
  </si>
  <si>
    <t>سبعمائة وأربعة وتسعون مليوناً</t>
  </si>
  <si>
    <t>سبعمائة وخمسة وتسعون مليون</t>
  </si>
  <si>
    <t>سبعمائة وخمسة وتسعون مليوناً</t>
  </si>
  <si>
    <t>سبعمائة وستة وتسعون مليون</t>
  </si>
  <si>
    <t>سبعمائة وستة وتسعون مليوناً</t>
  </si>
  <si>
    <t>سبعمائة وسبعة وتسعون مليون</t>
  </si>
  <si>
    <t>سبعمائة وسبعة وتسعون مليوناً</t>
  </si>
  <si>
    <t>سبعمائة وثمانية وتسعون مليون</t>
  </si>
  <si>
    <t>سبعمائة وثمانية وتسعون مليوناً</t>
  </si>
  <si>
    <t>سبعمائة وتسعة وتسعون مليون</t>
  </si>
  <si>
    <t>سبعمائة وتسعة وتسعون مليوناً</t>
  </si>
  <si>
    <t>ثمانمائة مليون</t>
  </si>
  <si>
    <t>ثمانمائة مليوناً</t>
  </si>
  <si>
    <t>ثمانمائة وواحد مليون</t>
  </si>
  <si>
    <t>ثمانمائة وواحد مليوناً</t>
  </si>
  <si>
    <t>ثمانمائة وإثنان مليون</t>
  </si>
  <si>
    <t>ثمانمائة وإثنان مليوناً</t>
  </si>
  <si>
    <t>ثمانمائة وثلاثة مليون</t>
  </si>
  <si>
    <t>ثمانمائة وثلاثة مليوناً</t>
  </si>
  <si>
    <t>ثمانمائة وأربعة مليون</t>
  </si>
  <si>
    <t>ثمانمائة وأربعة مليوناً</t>
  </si>
  <si>
    <t>ثمانمائة وخمسة مليون</t>
  </si>
  <si>
    <t>ثمانمائة وخمسة مليوناً</t>
  </si>
  <si>
    <t>ثمانمائة وستة مليون</t>
  </si>
  <si>
    <t>ثمانمائة وستة مليوناً</t>
  </si>
  <si>
    <t>ثمانمائة وسبعة مليون</t>
  </si>
  <si>
    <t>ثمانمائة وسبعة مليوناً</t>
  </si>
  <si>
    <t>ثمانمائة وثمانية مليون</t>
  </si>
  <si>
    <t>ثمانمائة وثمانية مليوناً</t>
  </si>
  <si>
    <t>ثمانمائة وتسعة مليون</t>
  </si>
  <si>
    <t>ثمانمائة وتسعة مليوناً</t>
  </si>
  <si>
    <t>ثمانمائة وعشرة مليون</t>
  </si>
  <si>
    <t>ثمانمائة وعشرة مليوناً</t>
  </si>
  <si>
    <t>ثمانمائة وإحدي عشر مليون</t>
  </si>
  <si>
    <t>ثمانمائة وإحدي عشر مليوناً</t>
  </si>
  <si>
    <t>ثمانمائة وإثنا عشر مليون</t>
  </si>
  <si>
    <t>ثمانمائة وإثنا عشر مليوناً</t>
  </si>
  <si>
    <t>ثمانمائة وثلاثة عشر مليون</t>
  </si>
  <si>
    <t>ثمانمائة وثلاثة عشر مليوناً</t>
  </si>
  <si>
    <t>ثمانمائة وأربعة عشر مليون</t>
  </si>
  <si>
    <t>ثمانمائة وأربعة عشر مليوناً</t>
  </si>
  <si>
    <t>ثمانمائة وخمسة عشر مليون</t>
  </si>
  <si>
    <t>ثمانمائة وخمسة عشر مليوناً</t>
  </si>
  <si>
    <t>ثمانمائة وستة عشر مليون</t>
  </si>
  <si>
    <t>ثمانمائة وستة عشر مليوناً</t>
  </si>
  <si>
    <t>ثمانمائة وسبعة عشر مليون</t>
  </si>
  <si>
    <t>ثمانمائة وسبعة عشر مليوناً</t>
  </si>
  <si>
    <t>ثمانمائة وثمانية عشر مليون</t>
  </si>
  <si>
    <t>ثمانمائة وثمانية عشر مليوناً</t>
  </si>
  <si>
    <t>ثمانمائة وتسعة عشر مليون</t>
  </si>
  <si>
    <t>ثمانمائة وتسعة عشر مليوناً</t>
  </si>
  <si>
    <t>ثمانمائة وعشرون مليون</t>
  </si>
  <si>
    <t>ثمانمائة وعشرون مليوناً</t>
  </si>
  <si>
    <t>ثمانمائة وواحد وعشرون مليون</t>
  </si>
  <si>
    <t>ثمانمائة وواحد وعشرون مليوناً</t>
  </si>
  <si>
    <t>ثمانمائة وإثنان وعشرون مليون</t>
  </si>
  <si>
    <t>ثمانمائة وإثنان وعشرون مليوناً</t>
  </si>
  <si>
    <t>ثمانمائة وثلاثة وعشرون مليون</t>
  </si>
  <si>
    <t>ثمانمائة وثلاثة وعشرون مليوناً</t>
  </si>
  <si>
    <t>ثمانمائة وأربعة وعشرون مليون</t>
  </si>
  <si>
    <t>ثمانمائة وأربعة وعشرون مليوناً</t>
  </si>
  <si>
    <t>ثمانمائة وخمسة وعشرون مليون</t>
  </si>
  <si>
    <t>ثمانمائة وخمسة وعشرون مليوناً</t>
  </si>
  <si>
    <t>ثمانمائة وستة وعشرون مليون</t>
  </si>
  <si>
    <t>ثمانمائة وستة وعشرون مليوناً</t>
  </si>
  <si>
    <t>ثمانمائة وسبعة وعشرون مليون</t>
  </si>
  <si>
    <t>ثمانمائة وسبعة وعشرون مليوناً</t>
  </si>
  <si>
    <t>ثمانمائة وثمانية وعشرون مليون</t>
  </si>
  <si>
    <t>ثمانمائة وثمانية وعشرون مليوناً</t>
  </si>
  <si>
    <t>ثمانمائة وتسعة وعشرون مليون</t>
  </si>
  <si>
    <t>ثمانمائة وتسعة وعشرون مليوناً</t>
  </si>
  <si>
    <t>ثمانمائة وثلاثون مليون</t>
  </si>
  <si>
    <t>ثمانمائة وثلاثون مليوناً</t>
  </si>
  <si>
    <t>ثمانمائة وواحد وثلاثون مليون</t>
  </si>
  <si>
    <t>ثمانمائة وواحد وثلاثون مليوناً</t>
  </si>
  <si>
    <t>ثمانمائة وإثنان وثلاثون مليون</t>
  </si>
  <si>
    <t>ثمانمائة وإثنان وثلاثون مليوناً</t>
  </si>
  <si>
    <t>ثمانمائة وثلاثة وثلاثون مليون</t>
  </si>
  <si>
    <t>ثمانمائة وثلاثة وثلاثون مليوناً</t>
  </si>
  <si>
    <t>ثمانمائة وأربعة وثلاثون مليون</t>
  </si>
  <si>
    <t>ثمانمائة وأربعة وثلاثون مليوناً</t>
  </si>
  <si>
    <t>ثمانمائة وخمسة وثلاثون مليون</t>
  </si>
  <si>
    <t>ثمانمائة وخمسة وثلاثون مليوناً</t>
  </si>
  <si>
    <t>ثمانمائة وستة وثلاثون مليون</t>
  </si>
  <si>
    <t>ثمانمائة وستة وثلاثون مليوناً</t>
  </si>
  <si>
    <t>ثمانمائة وسبعة وثلاثون مليون</t>
  </si>
  <si>
    <t>ثمانمائة وسبعة وثلاثون مليوناً</t>
  </si>
  <si>
    <t>ثمانمائة وثمانية وثلاثون مليون</t>
  </si>
  <si>
    <t>ثمانمائة وثمانية وثلاثون مليوناً</t>
  </si>
  <si>
    <t>ثمانمائة وتسعة وثلاثون مليون</t>
  </si>
  <si>
    <t>ثمانمائة وتسعة وثلاثون مليوناً</t>
  </si>
  <si>
    <t>ثمانمائة وأربعون مليون</t>
  </si>
  <si>
    <t>ثمانمائة وأربعون مليوناً</t>
  </si>
  <si>
    <t>ثمانمائة وواحد وأربعون مليون</t>
  </si>
  <si>
    <t>ثمانمائة وواحد وأربعون مليوناً</t>
  </si>
  <si>
    <t>ثمانمائة وإثنان وأربعون مليون</t>
  </si>
  <si>
    <t>ثمانمائة وإثنان وأربعون مليوناً</t>
  </si>
  <si>
    <t>ثمانمائة وثلاثة وأربعون مليون</t>
  </si>
  <si>
    <t>ثمانمائة وثلاثة وأربعون مليوناً</t>
  </si>
  <si>
    <t>ثمانمائة وأربعة وأربعون مليون</t>
  </si>
  <si>
    <t>ثمانمائة وأربعة وأربعون مليوناً</t>
  </si>
  <si>
    <t>ثمانمائة وخمسة وأربعون مليون</t>
  </si>
  <si>
    <t>ثمانمائة وخمسة وأربعون مليوناً</t>
  </si>
  <si>
    <t>ثمانمائة وستة وأربعون مليون</t>
  </si>
  <si>
    <t>ثمانمائة وستة وأربعون مليوناً</t>
  </si>
  <si>
    <t>ثمانمائة وسبعة وأربعون مليون</t>
  </si>
  <si>
    <t>ثمانمائة وسبعة وأربعون مليوناً</t>
  </si>
  <si>
    <t>ثمانمائة وثمانية وأربعون مليون</t>
  </si>
  <si>
    <t>ثمانمائة وثمانية وأربعون مليوناً</t>
  </si>
  <si>
    <t>ثمانمائة وتسعة وأربعون مليون</t>
  </si>
  <si>
    <t>ثمانمائة وتسعة وأربعون مليوناً</t>
  </si>
  <si>
    <t>ثمانمائة وخمسون مليون</t>
  </si>
  <si>
    <t>ثمانمائة وخمسون مليوناً</t>
  </si>
  <si>
    <t>ثمانمائة وواحد وخمسون مليون</t>
  </si>
  <si>
    <t>ثمانمائة وواحد وخمسون مليوناً</t>
  </si>
  <si>
    <t>ثمانمائة وإثنان وخمسون مليون</t>
  </si>
  <si>
    <t>ثمانمائة وإثنان وخمسون مليوناً</t>
  </si>
  <si>
    <t>ثمانمائة وثلاثة وخمسون مليون</t>
  </si>
  <si>
    <t>ثمانمائة وثلاثة وخمسون مليوناً</t>
  </si>
  <si>
    <t>ثمانمائة وأربعة وخمسون مليون</t>
  </si>
  <si>
    <t>ثمانمائة وأربعة وخمسون مليوناً</t>
  </si>
  <si>
    <t>ثمانمائة وخمسة وخمسون مليون</t>
  </si>
  <si>
    <t>ثمانمائة وخمسة وخمسون مليوناً</t>
  </si>
  <si>
    <t>ثمانمائة وستة وخمسون مليون</t>
  </si>
  <si>
    <t>ثمانمائة وستة وخمسون مليوناً</t>
  </si>
  <si>
    <t>ثمانمائة وسبعة وخمسون مليون</t>
  </si>
  <si>
    <t>ثمانمائة وسبعة وخمسون مليوناً</t>
  </si>
  <si>
    <t>ثمانمائة وثمانية وخمسون مليون</t>
  </si>
  <si>
    <t>ثمانمائة وثمانية وخمسون مليوناً</t>
  </si>
  <si>
    <t>ثمانمائة وتسعة وخمسون مليون</t>
  </si>
  <si>
    <t>ثمانمائة وتسعة وخمسون مليوناً</t>
  </si>
  <si>
    <t>ثمانمائة وستون مليون</t>
  </si>
  <si>
    <t>ثمانمائة وستون مليوناً</t>
  </si>
  <si>
    <t>ثمانمائة وواحد وستون مليون</t>
  </si>
  <si>
    <t>ثمانمائة وواحد وستون مليوناً</t>
  </si>
  <si>
    <t>ثمانمائة وإثنان وستون مليون</t>
  </si>
  <si>
    <t>ثمانمائة وإثنان وستون مليوناً</t>
  </si>
  <si>
    <t>ثمانمائة وثلاثة وستون مليون</t>
  </si>
  <si>
    <t>ثمانمائة وثلاثة وستون مليوناً</t>
  </si>
  <si>
    <t>ثمانمائة وأربعة وستون مليون</t>
  </si>
  <si>
    <t>ثمانمائة وأربعة وستون مليوناً</t>
  </si>
  <si>
    <t>ثمانمائة وخمسة وستون مليون</t>
  </si>
  <si>
    <t>ثمانمائة وخمسة وستون مليوناً</t>
  </si>
  <si>
    <t>ثمانمائة وستة وستون مليون</t>
  </si>
  <si>
    <t>ثمانمائة وستة وستون مليوناً</t>
  </si>
  <si>
    <t>ثمانمائة وسبعة وستون مليون</t>
  </si>
  <si>
    <t>ثمانمائة وسبعة وستون مليوناً</t>
  </si>
  <si>
    <t>ثمانمائة وثمانية وستون مليون</t>
  </si>
  <si>
    <t>ثمانمائة وثمانية وستون مليوناً</t>
  </si>
  <si>
    <t>ثمانمائة وتسعة وستون مليون</t>
  </si>
  <si>
    <t>ثمانمائة وتسعة وستون مليوناً</t>
  </si>
  <si>
    <t>ثمانمائة وسبعون مليون</t>
  </si>
  <si>
    <t>ثمانمائة وسبعون مليوناً</t>
  </si>
  <si>
    <t>ثمانمائة وواحد وسبعون مليون</t>
  </si>
  <si>
    <t>ثمانمائة وواحد وسبعون مليوناً</t>
  </si>
  <si>
    <t>ثمانمائة وإثنان وسبعون مليون</t>
  </si>
  <si>
    <t>ثمانمائة وإثنان وسبعون مليوناً</t>
  </si>
  <si>
    <t>ثمانمائة وثلاثة وسبعون مليون</t>
  </si>
  <si>
    <t>ثمانمائة وثلاثة وسبعون مليوناً</t>
  </si>
  <si>
    <t>ثمانمائة وأربعة وسبعون مليون</t>
  </si>
  <si>
    <t>ثمانمائة وأربعة وسبعون مليوناً</t>
  </si>
  <si>
    <t>ثمانمائة وخمسة وسبعون مليون</t>
  </si>
  <si>
    <t>ثمانمائة وخمسة وسبعون مليوناً</t>
  </si>
  <si>
    <t>ثمانمائة وستة وسبعون مليون</t>
  </si>
  <si>
    <t>ثمانمائة وستة وسبعون مليوناً</t>
  </si>
  <si>
    <t>ثمانمائة وسبعة وسبعون مليون</t>
  </si>
  <si>
    <t>ثمانمائة وسبعة وسبعون مليوناً</t>
  </si>
  <si>
    <t>ثمانمائة وثمانية وسبعون مليون</t>
  </si>
  <si>
    <t>ثمانمائة وثمانية وسبعون مليوناً</t>
  </si>
  <si>
    <t>ثمانمائة وتسعة وسبعون مليون</t>
  </si>
  <si>
    <t>ثمانمائة وتسعة وسبعون مليوناً</t>
  </si>
  <si>
    <t>ثمانمائة وثمانون مليون</t>
  </si>
  <si>
    <t>ثمانمائة وثمانون مليوناً</t>
  </si>
  <si>
    <t>ثمانمائة وواحد وثمانون مليون</t>
  </si>
  <si>
    <t>ثمانمائة وواحد وثمانون مليوناً</t>
  </si>
  <si>
    <t>ثمانمائة وإثنان وثمانون مليون</t>
  </si>
  <si>
    <t>ثمانمائة وإثنان وثمانون مليوناً</t>
  </si>
  <si>
    <t>ثمانمائة وثلاثة وثمانون مليون</t>
  </si>
  <si>
    <t>ثمانمائة وثلاثة وثمانون مليوناً</t>
  </si>
  <si>
    <t>ثمانمائة وأربعة وثمانون مليون</t>
  </si>
  <si>
    <t>ثمانمائة وأربعة وثمانون مليوناً</t>
  </si>
  <si>
    <t>ثمانمائة وخمسة وثمانون مليون</t>
  </si>
  <si>
    <t>ثمانمائة وخمسة وثمانون مليوناً</t>
  </si>
  <si>
    <t>ثمانمائة وستة وثمانون مليون</t>
  </si>
  <si>
    <t>ثمانمائة وستة وثمانون مليوناً</t>
  </si>
  <si>
    <t>ثمانمائة وسبعة وثمانون مليون</t>
  </si>
  <si>
    <t>ثمانمائة وسبعة وثمانون مليوناً</t>
  </si>
  <si>
    <t>ثمانمائة وثمانية وثمانون مليون</t>
  </si>
  <si>
    <t>ثمانمائة وثمانية وثمانون مليوناً</t>
  </si>
  <si>
    <t>ثمانمائة وتسعة وثمانون مليون</t>
  </si>
  <si>
    <t>ثمانمائة وتسعة وثمانون مليوناً</t>
  </si>
  <si>
    <t>ثمانمائة وتسعون مليون</t>
  </si>
  <si>
    <t>ثمانمائة وتسعون مليوناً</t>
  </si>
  <si>
    <t>ثمانمائة وواحد وتسعون مليون</t>
  </si>
  <si>
    <t>ثمانمائة وواحد وتسعون مليوناً</t>
  </si>
  <si>
    <t>ثمانمائة وإثنان وتسعون مليون</t>
  </si>
  <si>
    <t>ثمانمائة وإثنان وتسعون مليوناً</t>
  </si>
  <si>
    <t>ثمانمائة وثلاثة وتسعون مليون</t>
  </si>
  <si>
    <t>ثمانمائة وثلاثة وتسعون مليوناً</t>
  </si>
  <si>
    <t>ثمانمائة وأربعة وتسعون مليون</t>
  </si>
  <si>
    <t>ثمانمائة وأربعة وتسعون مليوناً</t>
  </si>
  <si>
    <t>ثمانمائة وخمسة وتسعون مليون</t>
  </si>
  <si>
    <t>ثمانمائة وخمسة وتسعون مليوناً</t>
  </si>
  <si>
    <t>ثمانمائة وستة وتسعون مليون</t>
  </si>
  <si>
    <t>ثمانمائة وستة وتسعون مليوناً</t>
  </si>
  <si>
    <t>ثمانمائة وسبعة وتسعون مليون</t>
  </si>
  <si>
    <t>ثمانمائة وسبعة وتسعون مليوناً</t>
  </si>
  <si>
    <t>ثمانمائة وثمانية وتسعون مليون</t>
  </si>
  <si>
    <t>ثمانمائة وثمانية وتسعون مليوناً</t>
  </si>
  <si>
    <t>ثمانمائة وتسعة وتسعون مليون</t>
  </si>
  <si>
    <t>ثمانمائة وتسعة وتسعون مليوناً</t>
  </si>
  <si>
    <t>تسعمائة مليون</t>
  </si>
  <si>
    <t>تسعمائة مليوناً</t>
  </si>
  <si>
    <t>تسعمائة وواحد مليون</t>
  </si>
  <si>
    <t>تسعمائة وواحد مليوناً</t>
  </si>
  <si>
    <t>تسعمائة وإثنان مليون</t>
  </si>
  <si>
    <t>تسعمائة وإثنان مليوناً</t>
  </si>
  <si>
    <t>تسعمائة وثلاثة مليون</t>
  </si>
  <si>
    <t>تسعمائة وثلاثة مليوناً</t>
  </si>
  <si>
    <t>تسعمائة وأربعة مليون</t>
  </si>
  <si>
    <t>تسعمائة وأربعة مليوناً</t>
  </si>
  <si>
    <t>تسعمائة وخمسة مليون</t>
  </si>
  <si>
    <t>تسعمائة وخمسة مليوناً</t>
  </si>
  <si>
    <t>تسعمائة وستة مليون</t>
  </si>
  <si>
    <t>تسعمائة وستة مليوناً</t>
  </si>
  <si>
    <t>تسعمائة وسبعة مليون</t>
  </si>
  <si>
    <t>تسعمائة وسبعة مليوناً</t>
  </si>
  <si>
    <t>تسعمائة وثمانية مليون</t>
  </si>
  <si>
    <t>تسعمائة وثمانية مليوناً</t>
  </si>
  <si>
    <t>تسعمائة وتسعة مليون</t>
  </si>
  <si>
    <t>تسعمائة وتسعة مليوناً</t>
  </si>
  <si>
    <t>تسعمائة وعشرة مليون</t>
  </si>
  <si>
    <t>تسعمائة وعشرة مليوناً</t>
  </si>
  <si>
    <t>تسعمائة وإحدي عشر مليون</t>
  </si>
  <si>
    <t>تسعمائة وإحدي عشر مليوناً</t>
  </si>
  <si>
    <t>تسعمائة وإثنا عشر مليون</t>
  </si>
  <si>
    <t>تسعمائة وإثنا عشر مليوناً</t>
  </si>
  <si>
    <t>تسعمائة وثلاثة عشر مليون</t>
  </si>
  <si>
    <t>تسعمائة وثلاثة عشر مليوناً</t>
  </si>
  <si>
    <t>تسعمائة وأربعة عشر مليون</t>
  </si>
  <si>
    <t>تسعمائة وأربعة عشر مليوناً</t>
  </si>
  <si>
    <t>تسعمائة وخمسة عشر مليون</t>
  </si>
  <si>
    <t>تسعمائة وخمسة عشر مليوناً</t>
  </si>
  <si>
    <t>تسعمائة وستة عشر مليون</t>
  </si>
  <si>
    <t>تسعمائة وستة عشر مليوناً</t>
  </si>
  <si>
    <t>تسعمائة وسبعة عشر مليون</t>
  </si>
  <si>
    <t>تسعمائة وسبعة عشر مليوناً</t>
  </si>
  <si>
    <t>تسعمائة وثمانية عشر مليون</t>
  </si>
  <si>
    <t>تسعمائة وثمانية عشر مليوناً</t>
  </si>
  <si>
    <t>تسعمائة وتسعة عشر مليون</t>
  </si>
  <si>
    <t>تسعمائة وتسعة عشر مليوناً</t>
  </si>
  <si>
    <t>تسعمائة وعشرون مليون</t>
  </si>
  <si>
    <t>تسعمائة وعشرون مليوناً</t>
  </si>
  <si>
    <t>تسعمائة وواحد وعشرون مليون</t>
  </si>
  <si>
    <t>تسعمائة وواحد وعشرون مليوناً</t>
  </si>
  <si>
    <t>تسعمائة وإثنان وعشرون مليون</t>
  </si>
  <si>
    <t>تسعمائة وإثنان وعشرون مليوناً</t>
  </si>
  <si>
    <t>تسعمائة وثلاثة وعشرون مليون</t>
  </si>
  <si>
    <t>تسعمائة وثلاثة وعشرون مليوناً</t>
  </si>
  <si>
    <t>تسعمائة وأربعة وعشرون مليون</t>
  </si>
  <si>
    <t>تسعمائة وأربعة وعشرون مليوناً</t>
  </si>
  <si>
    <t>تسعمائة وخمسة وعشرون مليون</t>
  </si>
  <si>
    <t>تسعمائة وخمسة وعشرون مليوناً</t>
  </si>
  <si>
    <t>تسعمائة وستة وعشرون مليون</t>
  </si>
  <si>
    <t>تسعمائة وستة وعشرون مليوناً</t>
  </si>
  <si>
    <t>تسعمائة وسبعة وعشرون مليون</t>
  </si>
  <si>
    <t>تسعمائة وسبعة وعشرون مليوناً</t>
  </si>
  <si>
    <t>تسعمائة وثمانية وعشرون مليون</t>
  </si>
  <si>
    <t>تسعمائة وثمانية وعشرون مليوناً</t>
  </si>
  <si>
    <t>تسعمائة وتسعة وعشرون مليون</t>
  </si>
  <si>
    <t>تسعمائة وتسعة وعشرون مليوناً</t>
  </si>
  <si>
    <t>تسعمائة وثلاثون مليون</t>
  </si>
  <si>
    <t>تسعمائة وثلاثون مليوناً</t>
  </si>
  <si>
    <t>تسعمائة وواحد وثلاثون مليون</t>
  </si>
  <si>
    <t>تسعمائة وواحد وثلاثون مليوناً</t>
  </si>
  <si>
    <t>تسعمائة وإثنان وثلاثون مليون</t>
  </si>
  <si>
    <t>تسعمائة وإثنان وثلاثون مليوناً</t>
  </si>
  <si>
    <t>تسعمائة وثلاثة وثلاثون مليون</t>
  </si>
  <si>
    <t>تسعمائة وثلاثة وثلاثون مليوناً</t>
  </si>
  <si>
    <t>تسعمائة وأربعة وثلاثون مليون</t>
  </si>
  <si>
    <t>تسعمائة وأربعة وثلاثون مليوناً</t>
  </si>
  <si>
    <t>تسعمائة وخمسة وثلاثون مليون</t>
  </si>
  <si>
    <t>تسعمائة وخمسة وثلاثون مليوناً</t>
  </si>
  <si>
    <t>تسعمائة وستة وثلاثون مليون</t>
  </si>
  <si>
    <t>تسعمائة وستة وثلاثون مليوناً</t>
  </si>
  <si>
    <t>تسعمائة وسبعة وثلاثون مليون</t>
  </si>
  <si>
    <t>تسعمائة وسبعة وثلاثون مليوناً</t>
  </si>
  <si>
    <t>تسعمائة وثمانية وثلاثون مليون</t>
  </si>
  <si>
    <t>تسعمائة وثمانية وثلاثون مليوناً</t>
  </si>
  <si>
    <t>تسعمائة وتسعة وثلاثون مليون</t>
  </si>
  <si>
    <t>تسعمائة وتسعة وثلاثون مليوناً</t>
  </si>
  <si>
    <t>تسعمائة وأربعون مليون</t>
  </si>
  <si>
    <t>تسعمائة وأربعون مليوناً</t>
  </si>
  <si>
    <t>تسعمائة وواحد وأربعون مليون</t>
  </si>
  <si>
    <t>تسعمائة وواحد وأربعون مليوناً</t>
  </si>
  <si>
    <t>تسعمائة وإثنان وأربعون مليون</t>
  </si>
  <si>
    <t>تسعمائة وإثنان وأربعون مليوناً</t>
  </si>
  <si>
    <t>تسعمائة وثلاثة وأربعون مليون</t>
  </si>
  <si>
    <t>تسعمائة وثلاثة وأربعون مليوناً</t>
  </si>
  <si>
    <t>تسعمائة وأربعة وأربعون مليون</t>
  </si>
  <si>
    <t>تسعمائة وأربعة وأربعون مليوناً</t>
  </si>
  <si>
    <t>تسعمائة وخمسة وأربعون مليون</t>
  </si>
  <si>
    <t>تسعمائة وخمسة وأربعون مليوناً</t>
  </si>
  <si>
    <t>تسعمائة وستة وأربعون مليون</t>
  </si>
  <si>
    <t>تسعمائة وستة وأربعون مليوناً</t>
  </si>
  <si>
    <t>تسعمائة وسبعة وأربعون مليون</t>
  </si>
  <si>
    <t>تسعمائة وسبعة وأربعون مليوناً</t>
  </si>
  <si>
    <t>تسعمائة وثمانية وأربعون مليون</t>
  </si>
  <si>
    <t>تسعمائة وثمانية وأربعون مليوناً</t>
  </si>
  <si>
    <t>تسعمائة وتسعة وأربعون مليون</t>
  </si>
  <si>
    <t>تسعمائة وتسعة وأربعون مليوناً</t>
  </si>
  <si>
    <t>تسعمائة وخمسون مليون</t>
  </si>
  <si>
    <t>تسعمائة وخمسون مليوناً</t>
  </si>
  <si>
    <t>تسعمائة وواحد وخمسون مليون</t>
  </si>
  <si>
    <t>تسعمائة وواحد وخمسون مليوناً</t>
  </si>
  <si>
    <t>تسعمائة وإثنان وخمسون مليون</t>
  </si>
  <si>
    <t>تسعمائة وإثنان وخمسون مليوناً</t>
  </si>
  <si>
    <t>تسعمائة وثلاثة وخمسون مليون</t>
  </si>
  <si>
    <t>تسعمائة وثلاثة وخمسون مليوناً</t>
  </si>
  <si>
    <t>تسعمائة وأربعة وخمسون مليون</t>
  </si>
  <si>
    <t>تسعمائة وأربعة وخمسون مليوناً</t>
  </si>
  <si>
    <t>تسعمائة وخمسة وخمسون مليون</t>
  </si>
  <si>
    <t>تسعمائة وخمسة وخمسون مليوناً</t>
  </si>
  <si>
    <t>تسعمائة وستة وخمسون مليون</t>
  </si>
  <si>
    <t>تسعمائة وستة وخمسون مليوناً</t>
  </si>
  <si>
    <t>تسعمائة وسبعة وخمسون مليون</t>
  </si>
  <si>
    <t>تسعمائة وسبعة وخمسون مليوناً</t>
  </si>
  <si>
    <t>تسعمائة وثمانية وخمسون مليون</t>
  </si>
  <si>
    <t>تسعمائة وثمانية وخمسون مليوناً</t>
  </si>
  <si>
    <t>تسعمائة وتسعة وخمسون مليون</t>
  </si>
  <si>
    <t>تسعمائة وتسعة وخمسون مليوناً</t>
  </si>
  <si>
    <t>تسعمائة وستون مليون</t>
  </si>
  <si>
    <t>تسعمائة وستون مليوناً</t>
  </si>
  <si>
    <t>تسعمائة وواحد وستون مليون</t>
  </si>
  <si>
    <t>تسعمائة وواحد وستون مليوناً</t>
  </si>
  <si>
    <t>تسعمائة وإثنان وستون مليون</t>
  </si>
  <si>
    <t>تسعمائة وإثنان وستون مليوناً</t>
  </si>
  <si>
    <t>تسعمائة وثلاثة وستون مليون</t>
  </si>
  <si>
    <t>تسعمائة وثلاثة وستون مليوناً</t>
  </si>
  <si>
    <t>تسعمائة وأربعة وستون مليون</t>
  </si>
  <si>
    <t>تسعمائة وأربعة وستون مليوناً</t>
  </si>
  <si>
    <t>تسعمائة وخمسة وستون مليون</t>
  </si>
  <si>
    <t>تسعمائة وخمسة وستون مليوناً</t>
  </si>
  <si>
    <t>تسعمائة وستة وستون مليون</t>
  </si>
  <si>
    <t>تسعمائة وستة وستون مليوناً</t>
  </si>
  <si>
    <t>تسعمائة وسبعة وستون مليون</t>
  </si>
  <si>
    <t>تسعمائة وسبعة وستون مليوناً</t>
  </si>
  <si>
    <t>تسعمائة وثمانية وستون مليون</t>
  </si>
  <si>
    <t>تسعمائة وثمانية وستون مليوناً</t>
  </si>
  <si>
    <t>تسعمائة وتسعة وستون مليون</t>
  </si>
  <si>
    <t>تسعمائة وتسعة وستون مليوناً</t>
  </si>
  <si>
    <t>تسعمائة وسبعون مليون</t>
  </si>
  <si>
    <t>تسعمائة وسبعون مليوناً</t>
  </si>
  <si>
    <t>تسعمائة وواحد وسبعون مليون</t>
  </si>
  <si>
    <t>تسعمائة وواحد وسبعون مليوناً</t>
  </si>
  <si>
    <t>تسعمائة وإثنان وسبعون مليون</t>
  </si>
  <si>
    <t>تسعمائة وإثنان وسبعون مليوناً</t>
  </si>
  <si>
    <t>تسعمائة وثلاثة وسبعون مليون</t>
  </si>
  <si>
    <t>تسعمائة وثلاثة وسبعون مليوناً</t>
  </si>
  <si>
    <t>تسعمائة وأربعة وسبعون مليون</t>
  </si>
  <si>
    <t>تسعمائة وأربعة وسبعون مليوناً</t>
  </si>
  <si>
    <t>تسعمائة وخمسة وسبعون مليون</t>
  </si>
  <si>
    <t>تسعمائة وخمسة وسبعون مليوناً</t>
  </si>
  <si>
    <t>تسعمائة وستة وسبعون مليون</t>
  </si>
  <si>
    <t>تسعمائة وستة وسبعون مليوناً</t>
  </si>
  <si>
    <t>تسعمائة وسبعة وسبعون مليون</t>
  </si>
  <si>
    <t>تسعمائة وسبعة وسبعون مليوناً</t>
  </si>
  <si>
    <t>تسعمائة وثمانية وسبعون مليون</t>
  </si>
  <si>
    <t>تسعمائة وثمانية وسبعون مليوناً</t>
  </si>
  <si>
    <t>تسعمائة وتسعة وسبعون مليون</t>
  </si>
  <si>
    <t>تسعمائة وتسعة وسبعون مليوناً</t>
  </si>
  <si>
    <t>تسعمائة وثمانون مليون</t>
  </si>
  <si>
    <t>تسعمائة وثمانون مليوناً</t>
  </si>
  <si>
    <t>تسعمائة وواحد وثمانون مليون</t>
  </si>
  <si>
    <t>تسعمائة وواحد وثمانون مليوناً</t>
  </si>
  <si>
    <t>تسعمائة وإثنان وثمانون مليون</t>
  </si>
  <si>
    <t>تسعمائة وإثنان وثمانون مليوناً</t>
  </si>
  <si>
    <t>تسعمائة وثلاثة وثمانون مليون</t>
  </si>
  <si>
    <t>تسعمائة وثلاثة وثمانون مليوناً</t>
  </si>
  <si>
    <t>تسعمائة وأربعة وثمانون مليون</t>
  </si>
  <si>
    <t>تسعمائة وأربعة وثمانون مليوناً</t>
  </si>
  <si>
    <t>تسعمائة وخمسة وثمانون مليون</t>
  </si>
  <si>
    <t>تسعمائة وخمسة وثمانون مليوناً</t>
  </si>
  <si>
    <t>تسعمائة وستة وثمانون مليون</t>
  </si>
  <si>
    <t>تسعمائة وستة وثمانون مليوناً</t>
  </si>
  <si>
    <t>تسعمائة وسبعة وثمانون مليون</t>
  </si>
  <si>
    <t>تسعمائة وسبعة وثمانون مليوناً</t>
  </si>
  <si>
    <t>تسعمائة وثمانية وثمانون مليون</t>
  </si>
  <si>
    <t>تسعمائة وثمانية وثمانون مليوناً</t>
  </si>
  <si>
    <t>تسعمائة وتسعة وثمانون مليون</t>
  </si>
  <si>
    <t>تسعمائة وتسعة وثمانون مليوناً</t>
  </si>
  <si>
    <t>تسعمائة وتسعون مليون</t>
  </si>
  <si>
    <t>تسعمائة وتسعون مليوناً</t>
  </si>
  <si>
    <t>تسعمائة وواحد وتسعون مليون</t>
  </si>
  <si>
    <t>تسعمائة وواحد وتسعون مليوناً</t>
  </si>
  <si>
    <t>تسعمائة وإثنان وتسعون مليون</t>
  </si>
  <si>
    <t>تسعمائة وإثنان وتسعون مليوناً</t>
  </si>
  <si>
    <t>تسعمائة وثلاثة وتسعون مليون</t>
  </si>
  <si>
    <t>تسعمائة وثلاثة وتسعون مليوناً</t>
  </si>
  <si>
    <t>تسعمائة وأربعة وتسعون مليون</t>
  </si>
  <si>
    <t>تسعمائة وأربعة وتسعون مليوناً</t>
  </si>
  <si>
    <t>تسعمائة وخمسة وتسعون مليون</t>
  </si>
  <si>
    <t>تسعمائة وخمسة وتسعون مليوناً</t>
  </si>
  <si>
    <t>تسعمائة وستة وتسعون مليون</t>
  </si>
  <si>
    <t>تسعمائة وستة وتسعون مليوناً</t>
  </si>
  <si>
    <t>تسعمائة وسبعة وتسعون مليون</t>
  </si>
  <si>
    <t>تسعمائة وسبعة وتسعون مليوناً</t>
  </si>
  <si>
    <t>تسعمائة وثمانية وتسعون مليون</t>
  </si>
  <si>
    <t>تسعمائة وثمانية وتسعون مليوناً</t>
  </si>
  <si>
    <t>تسعمائة وتسعة وتسعون مليون</t>
  </si>
  <si>
    <t>تسعمائة وتسعة وتسعون مليوناً</t>
  </si>
  <si>
    <t>العملة</t>
  </si>
  <si>
    <t>ألآف</t>
  </si>
  <si>
    <t>ألف</t>
  </si>
  <si>
    <t>ألفاً</t>
  </si>
  <si>
    <t>ألفا</t>
  </si>
  <si>
    <t>ألفان</t>
  </si>
  <si>
    <t>نص فئة الالف 1</t>
  </si>
  <si>
    <t>نص فئة الالف 2</t>
  </si>
  <si>
    <t>ملياران إثنان</t>
  </si>
  <si>
    <t>ثلاثة ألآف</t>
  </si>
  <si>
    <t>أربعة ألآف</t>
  </si>
  <si>
    <t>خمسة ألآف</t>
  </si>
  <si>
    <t>ستة ألآف</t>
  </si>
  <si>
    <t>سبعة ألآف</t>
  </si>
  <si>
    <t>ثمانية ألآف</t>
  </si>
  <si>
    <t>تسعة ألآف</t>
  </si>
  <si>
    <t>عشرة ألآف</t>
  </si>
  <si>
    <t>إحدي عشر ألف</t>
  </si>
  <si>
    <t>إثنا عشر ألف</t>
  </si>
  <si>
    <t>ثلاثة عشر ألف</t>
  </si>
  <si>
    <t>أربعة عشر ألف</t>
  </si>
  <si>
    <t>خمسة عشر ألف</t>
  </si>
  <si>
    <t>ستة عشر ألف</t>
  </si>
  <si>
    <t>سبعة عشر ألف</t>
  </si>
  <si>
    <t>ثمانية عشر ألف</t>
  </si>
  <si>
    <t>تسعة عشر ألف</t>
  </si>
  <si>
    <t>عشرون ألف</t>
  </si>
  <si>
    <t>واحد وعشرون ألف</t>
  </si>
  <si>
    <t>إثنان وعشرون ألف</t>
  </si>
  <si>
    <t>ثلاثة وعشرون ألف</t>
  </si>
  <si>
    <t>أربعة وعشرون ألف</t>
  </si>
  <si>
    <t>خمسة وعشرون ألف</t>
  </si>
  <si>
    <t>ستة وعشرون ألف</t>
  </si>
  <si>
    <t>سبعة وعشرون ألف</t>
  </si>
  <si>
    <t>ثمانية وعشرون ألف</t>
  </si>
  <si>
    <t>تسعة وعشرون ألف</t>
  </si>
  <si>
    <t>ثلاثون ألف</t>
  </si>
  <si>
    <t>واحد وثلاثون ألف</t>
  </si>
  <si>
    <t>إثنان وثلاثون ألف</t>
  </si>
  <si>
    <t>ثلاثة وثلاثون ألف</t>
  </si>
  <si>
    <t>أربعة وثلاثون ألف</t>
  </si>
  <si>
    <t>خمسة وثلاثون ألف</t>
  </si>
  <si>
    <t>ستة وثلاثون ألف</t>
  </si>
  <si>
    <t>سبعة وثلاثون ألف</t>
  </si>
  <si>
    <t>ثمانية وثلاثون ألف</t>
  </si>
  <si>
    <t>تسعة وثلاثون ألف</t>
  </si>
  <si>
    <t>أربعون ألف</t>
  </si>
  <si>
    <t>واحد وأربعون ألف</t>
  </si>
  <si>
    <t>إثنان وأربعون ألف</t>
  </si>
  <si>
    <t>ثلاثة وأربعون ألف</t>
  </si>
  <si>
    <t>أربعة وأربعون ألف</t>
  </si>
  <si>
    <t>خمسة وأربعون ألف</t>
  </si>
  <si>
    <t>ستة وأربعون ألف</t>
  </si>
  <si>
    <t>سبعة وأربعون ألف</t>
  </si>
  <si>
    <t>ثمانية وأربعون ألف</t>
  </si>
  <si>
    <t>تسعة وأربعون ألف</t>
  </si>
  <si>
    <t>خمسون ألف</t>
  </si>
  <si>
    <t>واحد وخمسون ألف</t>
  </si>
  <si>
    <t>إثنان وخمسون ألف</t>
  </si>
  <si>
    <t>ثلاثة وخمسون ألف</t>
  </si>
  <si>
    <t>أربعة وخمسون ألف</t>
  </si>
  <si>
    <t>خمسة وخمسون ألف</t>
  </si>
  <si>
    <t>ستة وخمسون ألف</t>
  </si>
  <si>
    <t>سبعة وخمسون ألف</t>
  </si>
  <si>
    <t>ثمانية وخمسون ألف</t>
  </si>
  <si>
    <t>تسعة وخمسون ألف</t>
  </si>
  <si>
    <t>ستون ألف</t>
  </si>
  <si>
    <t>واحد وستون ألف</t>
  </si>
  <si>
    <t>إثنان وستون ألف</t>
  </si>
  <si>
    <t>ثلاثة وستون ألف</t>
  </si>
  <si>
    <t>أربعة وستون ألف</t>
  </si>
  <si>
    <t>خمسة وستون ألف</t>
  </si>
  <si>
    <t>ستة وستون ألف</t>
  </si>
  <si>
    <t>سبعة وستون ألف</t>
  </si>
  <si>
    <t>ثمانية وستون ألف</t>
  </si>
  <si>
    <t>تسعة وستون ألف</t>
  </si>
  <si>
    <t>سبعون ألف</t>
  </si>
  <si>
    <t>واحد وسبعون ألف</t>
  </si>
  <si>
    <t>إثنان وسبعون ألف</t>
  </si>
  <si>
    <t>ثلاثة وسبعون ألف</t>
  </si>
  <si>
    <t>أربعة وسبعون ألف</t>
  </si>
  <si>
    <t>خمسة وسبعون ألف</t>
  </si>
  <si>
    <t>ستة وسبعون ألف</t>
  </si>
  <si>
    <t>سبعة وسبعون ألف</t>
  </si>
  <si>
    <t>ثمانية وسبعون ألف</t>
  </si>
  <si>
    <t>تسعة وسبعون ألف</t>
  </si>
  <si>
    <t>ثمانون ألف</t>
  </si>
  <si>
    <t>واحد وثمانون ألف</t>
  </si>
  <si>
    <t>إثنان وثمانون ألف</t>
  </si>
  <si>
    <t>ثلاثة وثمانون ألف</t>
  </si>
  <si>
    <t>أربعة وثمانون ألف</t>
  </si>
  <si>
    <t>خمسة وثمانون ألف</t>
  </si>
  <si>
    <t>ستة وثمانون ألف</t>
  </si>
  <si>
    <t>سبعة وثمانون ألف</t>
  </si>
  <si>
    <t>ثمانية وثمانون ألف</t>
  </si>
  <si>
    <t>تسعة وثمانون ألف</t>
  </si>
  <si>
    <t>تسعون ألف</t>
  </si>
  <si>
    <t>واحد وتسعون ألف</t>
  </si>
  <si>
    <t>إثنان وتسعون ألف</t>
  </si>
  <si>
    <t>ثلاثة وتسعون ألف</t>
  </si>
  <si>
    <t>أربعة وتسعون ألف</t>
  </si>
  <si>
    <t>خمسة وتسعون ألف</t>
  </si>
  <si>
    <t>ستة وتسعون ألف</t>
  </si>
  <si>
    <t>سبعة وتسعون ألف</t>
  </si>
  <si>
    <t>ثمانية وتسعون ألف</t>
  </si>
  <si>
    <t>تسعة وتسعون ألف</t>
  </si>
  <si>
    <t>مائة ألف</t>
  </si>
  <si>
    <t>مائة وواحد ألف</t>
  </si>
  <si>
    <t>مائة وإثنان ألف</t>
  </si>
  <si>
    <t>مائة وثلاثة ألف</t>
  </si>
  <si>
    <t>مائة وأربعة ألف</t>
  </si>
  <si>
    <t>مائة وخمسة ألف</t>
  </si>
  <si>
    <t>مائة وستة ألف</t>
  </si>
  <si>
    <t>مائة وسبعة ألف</t>
  </si>
  <si>
    <t>مائة وثمانية ألف</t>
  </si>
  <si>
    <t>مائة وتسعة ألف</t>
  </si>
  <si>
    <t>مائة وعشرة ألف</t>
  </si>
  <si>
    <t>مائة وإحدي عشر ألف</t>
  </si>
  <si>
    <t>مائة وإثنا عشر ألف</t>
  </si>
  <si>
    <t>مائة وثلاثة عشر ألف</t>
  </si>
  <si>
    <t>مائة وأربعة عشر ألف</t>
  </si>
  <si>
    <t>مائة وخمسة عشر ألف</t>
  </si>
  <si>
    <t>مائة وستة عشر ألف</t>
  </si>
  <si>
    <t>مائة وسبعة عشر ألف</t>
  </si>
  <si>
    <t>مائة وثمانية عشر ألف</t>
  </si>
  <si>
    <t>مائة وتسعة عشر ألف</t>
  </si>
  <si>
    <t>مائة وعشرون ألف</t>
  </si>
  <si>
    <t>مائة وواحد وعشرون ألف</t>
  </si>
  <si>
    <t>مائة وإثنان وعشرون ألف</t>
  </si>
  <si>
    <t>مائة وثلاثة وعشرون ألف</t>
  </si>
  <si>
    <t>مائة وأربعة وعشرون ألف</t>
  </si>
  <si>
    <t>مائة وخمسة وعشرون ألف</t>
  </si>
  <si>
    <t>مائة وستة وعشرون ألف</t>
  </si>
  <si>
    <t>مائة وسبعة وعشرون ألف</t>
  </si>
  <si>
    <t>مائة وثمانية وعشرون ألف</t>
  </si>
  <si>
    <t>مائة وتسعة وعشرون ألف</t>
  </si>
  <si>
    <t>مائة وثلاثون ألف</t>
  </si>
  <si>
    <t>مائة وواحد وثلاثون ألف</t>
  </si>
  <si>
    <t>مائة وإثنان وثلاثون ألف</t>
  </si>
  <si>
    <t>مائة وثلاثة وثلاثون ألف</t>
  </si>
  <si>
    <t>مائة وأربعة وثلاثون ألف</t>
  </si>
  <si>
    <t>مائة وخمسة وثلاثون ألف</t>
  </si>
  <si>
    <t>مائة وستة وثلاثون ألف</t>
  </si>
  <si>
    <t>مائة وسبعة وثلاثون ألف</t>
  </si>
  <si>
    <t>مائة وثمانية وثلاثون ألف</t>
  </si>
  <si>
    <t>مائة وتسعة وثلاثون ألف</t>
  </si>
  <si>
    <t>مائة وأربعون ألف</t>
  </si>
  <si>
    <t>مائة وواحد وأربعون ألف</t>
  </si>
  <si>
    <t>مائة وإثنان وأربعون ألف</t>
  </si>
  <si>
    <t>مائة وثلاثة وأربعون ألف</t>
  </si>
  <si>
    <t>مائة وأربعة وأربعون ألف</t>
  </si>
  <si>
    <t>مائة وخمسة وأربعون ألف</t>
  </si>
  <si>
    <t>مائة وستة وأربعون ألف</t>
  </si>
  <si>
    <t>مائة وسبعة وأربعون ألف</t>
  </si>
  <si>
    <t>مائة وثمانية وأربعون ألف</t>
  </si>
  <si>
    <t>مائة وتسعة وأربعون ألف</t>
  </si>
  <si>
    <t>مائة وخمسون ألف</t>
  </si>
  <si>
    <t>مائة وواحد وخمسون ألف</t>
  </si>
  <si>
    <t>مائة وإثنان وخمسون ألف</t>
  </si>
  <si>
    <t>مائة وثلاثة وخمسون ألف</t>
  </si>
  <si>
    <t>مائة وأربعة وخمسون ألف</t>
  </si>
  <si>
    <t>مائة وخمسة وخمسون ألف</t>
  </si>
  <si>
    <t>مائة وستة وخمسون ألف</t>
  </si>
  <si>
    <t>مائة وسبعة وخمسون ألف</t>
  </si>
  <si>
    <t>مائة وثمانية وخمسون ألف</t>
  </si>
  <si>
    <t>مائة وتسعة وخمسون ألف</t>
  </si>
  <si>
    <t>مائة وستون ألف</t>
  </si>
  <si>
    <t>مائة وواحد وستون ألف</t>
  </si>
  <si>
    <t>مائة وإثنان وستون ألف</t>
  </si>
  <si>
    <t>مائة وثلاثة وستون ألف</t>
  </si>
  <si>
    <t>مائة وأربعة وستون ألف</t>
  </si>
  <si>
    <t>مائة وخمسة وستون ألف</t>
  </si>
  <si>
    <t>مائة وستة وستون ألف</t>
  </si>
  <si>
    <t>مائة وسبعة وستون ألف</t>
  </si>
  <si>
    <t>مائة وثمانية وستون ألف</t>
  </si>
  <si>
    <t>مائة وتسعة وستون ألف</t>
  </si>
  <si>
    <t>مائة وسبعون ألف</t>
  </si>
  <si>
    <t>مائة وواحد وسبعون ألف</t>
  </si>
  <si>
    <t>مائة وإثنان وسبعون ألف</t>
  </si>
  <si>
    <t>مائة وثلاثة وسبعون ألف</t>
  </si>
  <si>
    <t>مائة وأربعة وسبعون ألف</t>
  </si>
  <si>
    <t>مائة وخمسة وسبعون ألف</t>
  </si>
  <si>
    <t>مائة وستة وسبعون ألف</t>
  </si>
  <si>
    <t>مائة وسبعة وسبعون ألف</t>
  </si>
  <si>
    <t>مائة وثمانية وسبعون ألف</t>
  </si>
  <si>
    <t>مائة وتسعة وسبعون ألف</t>
  </si>
  <si>
    <t>مائة وثمانون ألف</t>
  </si>
  <si>
    <t>مائة وواحد وثمانون ألف</t>
  </si>
  <si>
    <t>مائة وإثنان وثمانون ألف</t>
  </si>
  <si>
    <t>مائة وثلاثة وثمانون ألف</t>
  </si>
  <si>
    <t>مائة وأربعة وثمانون ألف</t>
  </si>
  <si>
    <t>مائة وخمسة وثمانون ألف</t>
  </si>
  <si>
    <t>مائة وستة وثمانون ألف</t>
  </si>
  <si>
    <t>مائة وسبعة وثمانون ألف</t>
  </si>
  <si>
    <t>مائة وثمانية وثمانون ألف</t>
  </si>
  <si>
    <t>مائة وتسعة وثمانون ألف</t>
  </si>
  <si>
    <t>مائة وتسعون ألف</t>
  </si>
  <si>
    <t>مائة وواحد وتسعون ألف</t>
  </si>
  <si>
    <t>مائة وإثنان وتسعون ألف</t>
  </si>
  <si>
    <t>مائة وثلاثة وتسعون ألف</t>
  </si>
  <si>
    <t>مائة وأربعة وتسعون ألف</t>
  </si>
  <si>
    <t>مائة وخمسة وتسعون ألف</t>
  </si>
  <si>
    <t>مائة وستة وتسعون ألف</t>
  </si>
  <si>
    <t>مائة وسبعة وتسعون ألف</t>
  </si>
  <si>
    <t>مائة وثمانية وتسعون ألف</t>
  </si>
  <si>
    <t>مائة وتسعة وتسعون ألف</t>
  </si>
  <si>
    <t>مئتا ألف</t>
  </si>
  <si>
    <t>مائتان وواحد ألف</t>
  </si>
  <si>
    <t>مائتان وإثنان ألف</t>
  </si>
  <si>
    <t>مائتان وثلاثة ألف</t>
  </si>
  <si>
    <t>مائتان وأربعة ألف</t>
  </si>
  <si>
    <t>مائتان وخمسة ألف</t>
  </si>
  <si>
    <t>مائتان وستة ألف</t>
  </si>
  <si>
    <t>مائتان وسبعة ألف</t>
  </si>
  <si>
    <t>مائتان وثمانية ألف</t>
  </si>
  <si>
    <t>مائتان وتسعة ألف</t>
  </si>
  <si>
    <t>مائتان وعشرة ألف</t>
  </si>
  <si>
    <t>مائتان وإحدي عشر ألف</t>
  </si>
  <si>
    <t>مائتان وإثنا عشر ألف</t>
  </si>
  <si>
    <t>مائتان وثلاثة عشر ألف</t>
  </si>
  <si>
    <t>مائتان وأربعة عشر ألف</t>
  </si>
  <si>
    <t>مائتان وخمسة عشر ألف</t>
  </si>
  <si>
    <t>مائتان وستة عشر ألف</t>
  </si>
  <si>
    <t>مائتان وسبعة عشر ألف</t>
  </si>
  <si>
    <t>مائتان وثمانية عشر ألف</t>
  </si>
  <si>
    <t>مائتان وتسعة عشر ألف</t>
  </si>
  <si>
    <t>مائتان وعشرون ألف</t>
  </si>
  <si>
    <t>مائتان وواحد وعشرون ألف</t>
  </si>
  <si>
    <t>مائتان وإثنان وعشرون ألف</t>
  </si>
  <si>
    <t>مائتان وثلاثة وعشرون ألف</t>
  </si>
  <si>
    <t>مائتان وأربعة وعشرون ألف</t>
  </si>
  <si>
    <t>مائتان وخمسة وعشرون ألف</t>
  </si>
  <si>
    <t>مائتان وستة وعشرون ألف</t>
  </si>
  <si>
    <t>مائتان وسبعة وعشرون ألف</t>
  </si>
  <si>
    <t>مائتان وثمانية وعشرون ألف</t>
  </si>
  <si>
    <t>مائتان وتسعة وعشرون ألف</t>
  </si>
  <si>
    <t>مائتان وثلاثون ألف</t>
  </si>
  <si>
    <t>مائتان وواحد وثلاثون ألف</t>
  </si>
  <si>
    <t>مائتان وإثنان وثلاثون ألف</t>
  </si>
  <si>
    <t>مائتان وثلاثة وثلاثون ألف</t>
  </si>
  <si>
    <t>مائتان وأربعة وثلاثون ألف</t>
  </si>
  <si>
    <t>مائتان وخمسة وثلاثون ألف</t>
  </si>
  <si>
    <t>مائتان وستة وثلاثون ألف</t>
  </si>
  <si>
    <t>مائتان وسبعة وثلاثون ألف</t>
  </si>
  <si>
    <t>مائتان وثمانية وثلاثون ألف</t>
  </si>
  <si>
    <t>مائتان وتسعة وثلاثون ألف</t>
  </si>
  <si>
    <t>مائتان وأربعون ألف</t>
  </si>
  <si>
    <t>مائتان وواحد وأربعون ألف</t>
  </si>
  <si>
    <t>مائتان وإثنان وأربعون ألف</t>
  </si>
  <si>
    <t>مائتان وثلاثة وأربعون ألف</t>
  </si>
  <si>
    <t>مائتان وأربعة وأربعون ألف</t>
  </si>
  <si>
    <t>مائتان وخمسة وأربعون ألف</t>
  </si>
  <si>
    <t>مائتان وستة وأربعون ألف</t>
  </si>
  <si>
    <t>مائتان وسبعة وأربعون ألف</t>
  </si>
  <si>
    <t>مائتان وثمانية وأربعون ألف</t>
  </si>
  <si>
    <t>مائتان وتسعة وأربعون ألف</t>
  </si>
  <si>
    <t>مائتان وخمسون ألف</t>
  </si>
  <si>
    <t>مائتان وواحد وخمسون ألف</t>
  </si>
  <si>
    <t>مائتان وإثنان وخمسون ألف</t>
  </si>
  <si>
    <t>مائتان وثلاثة وخمسون ألف</t>
  </si>
  <si>
    <t>مائتان وأربعة وخمسون ألف</t>
  </si>
  <si>
    <t>مائتان وخمسة وخمسون ألف</t>
  </si>
  <si>
    <t>مائتان وستة وخمسون ألف</t>
  </si>
  <si>
    <t>مائتان وسبعة وخمسون ألف</t>
  </si>
  <si>
    <t>مائتان وثمانية وخمسون ألف</t>
  </si>
  <si>
    <t>مائتان وتسعة وخمسون ألف</t>
  </si>
  <si>
    <t>مائتان وستون ألف</t>
  </si>
  <si>
    <t>مائتان وواحد وستون ألف</t>
  </si>
  <si>
    <t>مائتان وإثنان وستون ألف</t>
  </si>
  <si>
    <t>مائتان وثلاثة وستون ألف</t>
  </si>
  <si>
    <t>مائتان وأربعة وستون ألف</t>
  </si>
  <si>
    <t>مائتان وخمسة وستون ألف</t>
  </si>
  <si>
    <t>مائتان وستة وستون ألف</t>
  </si>
  <si>
    <t>مائتان وسبعة وستون ألف</t>
  </si>
  <si>
    <t>مائتان وثمانية وستون ألف</t>
  </si>
  <si>
    <t>مائتان وتسعة وستون ألف</t>
  </si>
  <si>
    <t>مائتان وسبعون ألف</t>
  </si>
  <si>
    <t>مائتان وواحد وسبعون ألف</t>
  </si>
  <si>
    <t>مائتان وإثنان وسبعون ألف</t>
  </si>
  <si>
    <t>مائتان وثلاثة وسبعون ألف</t>
  </si>
  <si>
    <t>مائتان وأربعة وسبعون ألف</t>
  </si>
  <si>
    <t>مائتان وخمسة وسبعون ألف</t>
  </si>
  <si>
    <t>مائتان وستة وسبعون ألف</t>
  </si>
  <si>
    <t>مائتان وسبعة وسبعون ألف</t>
  </si>
  <si>
    <t>مائتان وثمانية وسبعون ألف</t>
  </si>
  <si>
    <t>مائتان وتسعة وسبعون ألف</t>
  </si>
  <si>
    <t>مائتان وثمانون ألف</t>
  </si>
  <si>
    <t>مائتان وواحد وثمانون ألف</t>
  </si>
  <si>
    <t>مائتان وإثنان وثمانون ألف</t>
  </si>
  <si>
    <t>مائتان وثلاثة وثمانون ألف</t>
  </si>
  <si>
    <t>مائتان وأربعة وثمانون ألف</t>
  </si>
  <si>
    <t>مائتان وخمسة وثمانون ألف</t>
  </si>
  <si>
    <t>مائتان وستة وثمانون ألف</t>
  </si>
  <si>
    <t>مائتان وسبعة وثمانون ألف</t>
  </si>
  <si>
    <t>مائتان وثمانية وثمانون ألف</t>
  </si>
  <si>
    <t>مائتان وتسعة وثمانون ألف</t>
  </si>
  <si>
    <t>مائتان وتسعون ألف</t>
  </si>
  <si>
    <t>مائتان وواحد وتسعون ألف</t>
  </si>
  <si>
    <t>مائتان وإثنان وتسعون ألف</t>
  </si>
  <si>
    <t>مائتان وثلاثة وتسعون ألف</t>
  </si>
  <si>
    <t>مائتان وأربعة وتسعون ألف</t>
  </si>
  <si>
    <t>مائتان وخمسة وتسعون ألف</t>
  </si>
  <si>
    <t>مائتان وستة وتسعون ألف</t>
  </si>
  <si>
    <t>مائتان وسبعة وتسعون ألف</t>
  </si>
  <si>
    <t>مائتان وثمانية وتسعون ألف</t>
  </si>
  <si>
    <t>مائتان وتسعة وتسعون ألف</t>
  </si>
  <si>
    <t>ثلاثمائة ألف</t>
  </si>
  <si>
    <t>ثلاثمائة وواحد ألف</t>
  </si>
  <si>
    <t>ثلاثمائة وإثنان ألف</t>
  </si>
  <si>
    <t>ثلاثمائة وثلاثة ألف</t>
  </si>
  <si>
    <t>ثلاثمائة وأربعة ألف</t>
  </si>
  <si>
    <t>ثلاثمائة وخمسة ألف</t>
  </si>
  <si>
    <t>ثلاثمائة وستة ألف</t>
  </si>
  <si>
    <t>ثلاثمائة وسبعة ألف</t>
  </si>
  <si>
    <t>ثلاثمائة وثمانية ألف</t>
  </si>
  <si>
    <t>ثلاثمائة وتسعة ألف</t>
  </si>
  <si>
    <t>ثلاثمائة وعشرة ألف</t>
  </si>
  <si>
    <t>ثلاثمائة وإحدي عشر ألف</t>
  </si>
  <si>
    <t>ثلاثمائة وإثنا عشر ألف</t>
  </si>
  <si>
    <t>ثلاثمائة وثلاثة عشر ألف</t>
  </si>
  <si>
    <t>ثلاثمائة وأربعة عشر ألف</t>
  </si>
  <si>
    <t>ثلاثمائة وخمسة عشر ألف</t>
  </si>
  <si>
    <t>ثلاثمائة وستة عشر ألف</t>
  </si>
  <si>
    <t>ثلاثمائة وسبعة عشر ألف</t>
  </si>
  <si>
    <t>ثلاثمائة وثمانية عشر ألف</t>
  </si>
  <si>
    <t>ثلاثمائة وتسعة عشر ألف</t>
  </si>
  <si>
    <t>ثلاثمائة وعشرون ألف</t>
  </si>
  <si>
    <t>ثلاثمائة وواحد وعشرون ألف</t>
  </si>
  <si>
    <t>ثلاثمائة وإثنان وعشرون ألف</t>
  </si>
  <si>
    <t>ثلاثمائة وثلاثة وعشرون ألف</t>
  </si>
  <si>
    <t>ثلاثمائة وأربعة وعشرون ألف</t>
  </si>
  <si>
    <t>ثلاثمائة وخمسة وعشرون ألف</t>
  </si>
  <si>
    <t>ثلاثمائة وستة وعشرون ألف</t>
  </si>
  <si>
    <t>ثلاثمائة وسبعة وعشرون ألف</t>
  </si>
  <si>
    <t>ثلاثمائة وثمانية وعشرون ألف</t>
  </si>
  <si>
    <t>ثلاثمائة وتسعة وعشرون ألف</t>
  </si>
  <si>
    <t>ثلاثمائة وثلاثون ألف</t>
  </si>
  <si>
    <t>ثلاثمائة وواحد وثلاثون ألف</t>
  </si>
  <si>
    <t>ثلاثمائة وإثنان وثلاثون ألف</t>
  </si>
  <si>
    <t>ثلاثمائة وثلاثة وثلاثون ألف</t>
  </si>
  <si>
    <t>ثلاثمائة وأربعة وثلاثون ألف</t>
  </si>
  <si>
    <t>ثلاثمائة وخمسة وثلاثون ألف</t>
  </si>
  <si>
    <t>ثلاثمائة وستة وثلاثون ألف</t>
  </si>
  <si>
    <t>ثلاثمائة وسبعة وثلاثون ألف</t>
  </si>
  <si>
    <t>ثلاثمائة وثمانية وثلاثون ألف</t>
  </si>
  <si>
    <t>ثلاثمائة وتسعة وثلاثون ألف</t>
  </si>
  <si>
    <t>ثلاثمائة وأربعون ألف</t>
  </si>
  <si>
    <t>ثلاثمائة وواحد وأربعون ألف</t>
  </si>
  <si>
    <t>ثلاثمائة وإثنان وأربعون ألف</t>
  </si>
  <si>
    <t>ثلاثمائة وثلاثة وأربعون ألف</t>
  </si>
  <si>
    <t>ثلاثمائة وأربعة وأربعون ألف</t>
  </si>
  <si>
    <t>ثلاثمائة وخمسة وأربعون ألف</t>
  </si>
  <si>
    <t>ثلاثمائة وستة وأربعون ألف</t>
  </si>
  <si>
    <t>ثلاثمائة وسبعة وأربعون ألف</t>
  </si>
  <si>
    <t>ثلاثمائة وثمانية وأربعون ألف</t>
  </si>
  <si>
    <t>ثلاثمائة وتسعة وأربعون ألف</t>
  </si>
  <si>
    <t>ثلاثمائة وخمسون ألف</t>
  </si>
  <si>
    <t>ثلاثمائة وواحد وخمسون ألف</t>
  </si>
  <si>
    <t>ثلاثمائة وإثنان وخمسون ألف</t>
  </si>
  <si>
    <t>ثلاثمائة وثلاثة وخمسون ألف</t>
  </si>
  <si>
    <t>ثلاثمائة وأربعة وخمسون ألف</t>
  </si>
  <si>
    <t>ثلاثمائة وخمسة وخمسون ألف</t>
  </si>
  <si>
    <t>ثلاثمائة وستة وخمسون ألف</t>
  </si>
  <si>
    <t>ثلاثمائة وسبعة وخمسون ألف</t>
  </si>
  <si>
    <t>ثلاثمائة وثمانية وخمسون ألف</t>
  </si>
  <si>
    <t>ثلاثمائة وتسعة وخمسون ألف</t>
  </si>
  <si>
    <t>ثلاثمائة وستون ألف</t>
  </si>
  <si>
    <t>ثلاثمائة وواحد وستون ألف</t>
  </si>
  <si>
    <t>ثلاثمائة وإثنان وستون ألف</t>
  </si>
  <si>
    <t>ثلاثمائة وثلاثة وستون ألف</t>
  </si>
  <si>
    <t>ثلاثمائة وأربعة وستون ألف</t>
  </si>
  <si>
    <t>ثلاثمائة وخمسة وستون ألف</t>
  </si>
  <si>
    <t>ثلاثمائة وستة وستون ألف</t>
  </si>
  <si>
    <t>ثلاثمائة وسبعة وستون ألف</t>
  </si>
  <si>
    <t>ثلاثمائة وثمانية وستون ألف</t>
  </si>
  <si>
    <t>ثلاثمائة وتسعة وستون ألف</t>
  </si>
  <si>
    <t>ثلاثمائة وسبعون ألف</t>
  </si>
  <si>
    <t>ثلاثمائة وواحد وسبعون ألف</t>
  </si>
  <si>
    <t>ثلاثمائة وإثنان وسبعون ألف</t>
  </si>
  <si>
    <t>ثلاثمائة وثلاثة وسبعون ألف</t>
  </si>
  <si>
    <t>ثلاثمائة وأربعة وسبعون ألف</t>
  </si>
  <si>
    <t>ثلاثمائة وخمسة وسبعون ألف</t>
  </si>
  <si>
    <t>ثلاثمائة وستة وسبعون ألف</t>
  </si>
  <si>
    <t>ثلاثمائة وسبعة وسبعون ألف</t>
  </si>
  <si>
    <t>ثلاثمائة وثمانية وسبعون ألف</t>
  </si>
  <si>
    <t>ثلاثمائة وتسعة وسبعون ألف</t>
  </si>
  <si>
    <t>ثلاثمائة وثمانون ألف</t>
  </si>
  <si>
    <t>ثلاثمائة وواحد وثمانون ألف</t>
  </si>
  <si>
    <t>ثلاثمائة وإثنان وثمانون ألف</t>
  </si>
  <si>
    <t>ثلاثمائة وثلاثة وثمانون ألف</t>
  </si>
  <si>
    <t>ثلاثمائة وأربعة وثمانون ألف</t>
  </si>
  <si>
    <t>ثلاثمائة وخمسة وثمانون ألف</t>
  </si>
  <si>
    <t>ثلاثمائة وستة وثمانون ألف</t>
  </si>
  <si>
    <t>ثلاثمائة وسبعة وثمانون ألف</t>
  </si>
  <si>
    <t>ثلاثمائة وثمانية وثمانون ألف</t>
  </si>
  <si>
    <t>ثلاثمائة وتسعة وثمانون ألف</t>
  </si>
  <si>
    <t>ثلاثمائة وتسعون ألف</t>
  </si>
  <si>
    <t>ثلاثمائة وواحد وتسعون ألف</t>
  </si>
  <si>
    <t>ثلاثمائة وإثنان وتسعون ألف</t>
  </si>
  <si>
    <t>ثلاثمائة وثلاثة وتسعون ألف</t>
  </si>
  <si>
    <t>ثلاثمائة وأربعة وتسعون ألف</t>
  </si>
  <si>
    <t>ثلاثمائة وخمسة وتسعون ألف</t>
  </si>
  <si>
    <t>ثلاثمائة وستة وتسعون ألف</t>
  </si>
  <si>
    <t>ثلاثمائة وسبعة وتسعون ألف</t>
  </si>
  <si>
    <t>ثلاثمائة وثمانية وتسعون ألف</t>
  </si>
  <si>
    <t>ثلاثمائة وتسعة وتسعون ألف</t>
  </si>
  <si>
    <t>أربعمائة ألف</t>
  </si>
  <si>
    <t>أربعمائة وواحد ألف</t>
  </si>
  <si>
    <t>أربعمائة وإثنان ألف</t>
  </si>
  <si>
    <t>أربعمائة وثلاثة ألف</t>
  </si>
  <si>
    <t>أربعمائة وأربعة ألف</t>
  </si>
  <si>
    <t>أربعمائة وخمسة ألف</t>
  </si>
  <si>
    <t>أربعمائة وستة ألف</t>
  </si>
  <si>
    <t>أربعمائة وسبعة ألف</t>
  </si>
  <si>
    <t>أربعمائة وثمانية ألف</t>
  </si>
  <si>
    <t>أربعمائة وتسعة ألف</t>
  </si>
  <si>
    <t>أربعمائة وعشرة ألف</t>
  </si>
  <si>
    <t>أربعمائة وإحدي عشر ألف</t>
  </si>
  <si>
    <t>أربعمائة وإثنا عشر ألف</t>
  </si>
  <si>
    <t>أربعمائة وثلاثة عشر ألف</t>
  </si>
  <si>
    <t>أربعمائة وأربعة عشر ألف</t>
  </si>
  <si>
    <t>أربعمائة وخمسة عشر ألف</t>
  </si>
  <si>
    <t>أربعمائة وستة عشر ألف</t>
  </si>
  <si>
    <t>أربعمائة وسبعة عشر ألف</t>
  </si>
  <si>
    <t>أربعمائة وثمانية عشر ألف</t>
  </si>
  <si>
    <t>أربعمائة وتسعة عشر ألف</t>
  </si>
  <si>
    <t>أربعمائة وعشرون ألف</t>
  </si>
  <si>
    <t>أربعمائة وواحد وعشرون ألف</t>
  </si>
  <si>
    <t>أربعمائة وإثنان وعشرون ألف</t>
  </si>
  <si>
    <t>أربعمائة وثلاثة وعشرون ألف</t>
  </si>
  <si>
    <t>أربعمائة وأربعة وعشرون ألف</t>
  </si>
  <si>
    <t>أربعمائة وخمسة وعشرون ألف</t>
  </si>
  <si>
    <t>أربعمائة وستة وعشرون ألف</t>
  </si>
  <si>
    <t>أربعمائة وسبعة وعشرون ألف</t>
  </si>
  <si>
    <t>أربعمائة وثمانية وعشرون ألف</t>
  </si>
  <si>
    <t>أربعمائة وتسعة وعشرون ألف</t>
  </si>
  <si>
    <t>أربعمائة وثلاثون ألف</t>
  </si>
  <si>
    <t>أربعمائة وواحد وثلاثون ألف</t>
  </si>
  <si>
    <t>أربعمائة وإثنان وثلاثون ألف</t>
  </si>
  <si>
    <t>أربعمائة وثلاثة وثلاثون ألف</t>
  </si>
  <si>
    <t>أربعمائة وأربعة وثلاثون ألف</t>
  </si>
  <si>
    <t>أربعمائة وخمسة وثلاثون ألف</t>
  </si>
  <si>
    <t>أربعمائة وستة وثلاثون ألف</t>
  </si>
  <si>
    <t>أربعمائة وسبعة وثلاثون ألف</t>
  </si>
  <si>
    <t>أربعمائة وثمانية وثلاثون ألف</t>
  </si>
  <si>
    <t>أربعمائة وتسعة وثلاثون ألف</t>
  </si>
  <si>
    <t>أربعمائة وأربعون ألف</t>
  </si>
  <si>
    <t>أربعمائة وواحد وأربعون ألف</t>
  </si>
  <si>
    <t>أربعمائة وإثنان وأربعون ألف</t>
  </si>
  <si>
    <t>أربعمائة وثلاثة وأربعون ألف</t>
  </si>
  <si>
    <t>أربعمائة وأربعة وأربعون ألف</t>
  </si>
  <si>
    <t>أربعمائة وخمسة وأربعون ألف</t>
  </si>
  <si>
    <t>أربعمائة وستة وأربعون ألف</t>
  </si>
  <si>
    <t>أربعمائة وسبعة وأربعون ألف</t>
  </si>
  <si>
    <t>أربعمائة وثمانية وأربعون ألف</t>
  </si>
  <si>
    <t>أربعمائة وتسعة وأربعون ألف</t>
  </si>
  <si>
    <t>أربعمائة وخمسون ألف</t>
  </si>
  <si>
    <t>أربعمائة وواحد وخمسون ألف</t>
  </si>
  <si>
    <t>أربعمائة وإثنان وخمسون ألف</t>
  </si>
  <si>
    <t>أربعمائة وثلاثة وخمسون ألف</t>
  </si>
  <si>
    <t>أربعمائة وأربعة وخمسون ألف</t>
  </si>
  <si>
    <t>أربعمائة وخمسة وخمسون ألف</t>
  </si>
  <si>
    <t>أربعمائة وستة وخمسون ألف</t>
  </si>
  <si>
    <t>أربعمائة وسبعة وخمسون ألف</t>
  </si>
  <si>
    <t>أربعمائة وثمانية وخمسون ألف</t>
  </si>
  <si>
    <t>أربعمائة وتسعة وخمسون ألف</t>
  </si>
  <si>
    <t>أربعمائة وستون ألف</t>
  </si>
  <si>
    <t>أربعمائة وواحد وستون ألف</t>
  </si>
  <si>
    <t>أربعمائة وإثنان وستون ألف</t>
  </si>
  <si>
    <t>أربعمائة وثلاثة وستون ألف</t>
  </si>
  <si>
    <t>أربعمائة وأربعة وستون ألف</t>
  </si>
  <si>
    <t>أربعمائة وخمسة وستون ألف</t>
  </si>
  <si>
    <t>أربعمائة وستة وستون ألف</t>
  </si>
  <si>
    <t>أربعمائة وسبعة وستون ألف</t>
  </si>
  <si>
    <t>أربعمائة وثمانية وستون ألف</t>
  </si>
  <si>
    <t>أربعمائة وتسعة وستون ألف</t>
  </si>
  <si>
    <t>أربعمائة وسبعون ألف</t>
  </si>
  <si>
    <t>أربعمائة وواحد وسبعون ألف</t>
  </si>
  <si>
    <t>أربعمائة وإثنان وسبعون ألف</t>
  </si>
  <si>
    <t>أربعمائة وثلاثة وسبعون ألف</t>
  </si>
  <si>
    <t>أربعمائة وأربعة وسبعون ألف</t>
  </si>
  <si>
    <t>أربعمائة وخمسة وسبعون ألف</t>
  </si>
  <si>
    <t>أربعمائة وستة وسبعون ألف</t>
  </si>
  <si>
    <t>أربعمائة وسبعة وسبعون ألف</t>
  </si>
  <si>
    <t>أربعمائة وثمانية وسبعون ألف</t>
  </si>
  <si>
    <t>أربعمائة وتسعة وسبعون ألف</t>
  </si>
  <si>
    <t>أربعمائة وثمانون ألف</t>
  </si>
  <si>
    <t>أربعمائة وواحد وثمانون ألف</t>
  </si>
  <si>
    <t>أربعمائة وإثنان وثمانون ألف</t>
  </si>
  <si>
    <t>أربعمائة وثلاثة وثمانون ألف</t>
  </si>
  <si>
    <t>أربعمائة وأربعة وثمانون ألف</t>
  </si>
  <si>
    <t>أربعمائة وخمسة وثمانون ألف</t>
  </si>
  <si>
    <t>أربعمائة وستة وثمانون ألف</t>
  </si>
  <si>
    <t>أربعمائة وسبعة وثمانون ألف</t>
  </si>
  <si>
    <t>أربعمائة وثمانية وثمانون ألف</t>
  </si>
  <si>
    <t>أربعمائة وتسعة وثمانون ألف</t>
  </si>
  <si>
    <t>أربعمائة وتسعون ألف</t>
  </si>
  <si>
    <t>أربعمائة وواحد وتسعون ألف</t>
  </si>
  <si>
    <t>أربعمائة وإثنان وتسعون ألف</t>
  </si>
  <si>
    <t>أربعمائة وثلاثة وتسعون ألف</t>
  </si>
  <si>
    <t>أربعمائة وأربعة وتسعون ألف</t>
  </si>
  <si>
    <t>أربعمائة وخمسة وتسعون ألف</t>
  </si>
  <si>
    <t>أربعمائة وستة وتسعون ألف</t>
  </si>
  <si>
    <t>أربعمائة وسبعة وتسعون ألف</t>
  </si>
  <si>
    <t>أربعمائة وثمانية وتسعون ألف</t>
  </si>
  <si>
    <t>أربعمائة وتسعة وتسعون ألف</t>
  </si>
  <si>
    <t>خمسمائة ألف</t>
  </si>
  <si>
    <t>خمسمائة وواحد ألف</t>
  </si>
  <si>
    <t>خمسمائة وإثنان ألف</t>
  </si>
  <si>
    <t>خمسمائة وثلاثة ألف</t>
  </si>
  <si>
    <t>خمسمائة وأربعة ألف</t>
  </si>
  <si>
    <t>خمسمائة وخمسة ألف</t>
  </si>
  <si>
    <t>خمسمائة وستة ألف</t>
  </si>
  <si>
    <t>خمسمائة وسبعة ألف</t>
  </si>
  <si>
    <t>خمسمائة وثمانية ألف</t>
  </si>
  <si>
    <t>خمسمائة وتسعة ألف</t>
  </si>
  <si>
    <t>خمسمائة وعشرة ألف</t>
  </si>
  <si>
    <t>خمسمائة وإحدي عشر ألف</t>
  </si>
  <si>
    <t>خمسمائة وإثنا عشر ألف</t>
  </si>
  <si>
    <t>خمسمائة وثلاثة عشر ألف</t>
  </si>
  <si>
    <t>خمسمائة وأربعة عشر ألف</t>
  </si>
  <si>
    <t>خمسمائة وخمسة عشر ألف</t>
  </si>
  <si>
    <t>خمسمائة وستة عشر ألف</t>
  </si>
  <si>
    <t>خمسمائة وسبعة عشر ألف</t>
  </si>
  <si>
    <t>خمسمائة وثمانية عشر ألف</t>
  </si>
  <si>
    <t>خمسمائة وتسعة عشر ألف</t>
  </si>
  <si>
    <t>خمسمائة وعشرون ألف</t>
  </si>
  <si>
    <t>خمسمائة وواحد وعشرون ألف</t>
  </si>
  <si>
    <t>خمسمائة وإثنان وعشرون ألف</t>
  </si>
  <si>
    <t>خمسمائة وثلاثة وعشرون ألف</t>
  </si>
  <si>
    <t>خمسمائة وأربعة وعشرون ألف</t>
  </si>
  <si>
    <t>خمسمائة وخمسة وعشرون ألف</t>
  </si>
  <si>
    <t>خمسمائة وستة وعشرون ألف</t>
  </si>
  <si>
    <t>خمسمائة وسبعة وعشرون ألف</t>
  </si>
  <si>
    <t>خمسمائة وثمانية وعشرون ألف</t>
  </si>
  <si>
    <t>خمسمائة وتسعة وعشرون ألف</t>
  </si>
  <si>
    <t>خمسمائة وثلاثون ألف</t>
  </si>
  <si>
    <t>خمسمائة وواحد وثلاثون ألف</t>
  </si>
  <si>
    <t>خمسمائة وإثنان وثلاثون ألف</t>
  </si>
  <si>
    <t>خمسمائة وثلاثة وثلاثون ألف</t>
  </si>
  <si>
    <t>خمسمائة وأربعة وثلاثون ألف</t>
  </si>
  <si>
    <t>خمسمائة وخمسة وثلاثون ألف</t>
  </si>
  <si>
    <t>خمسمائة وستة وثلاثون ألف</t>
  </si>
  <si>
    <t>خمسمائة وسبعة وثلاثون ألف</t>
  </si>
  <si>
    <t>خمسمائة وثمانية وثلاثون ألف</t>
  </si>
  <si>
    <t>خمسمائة وتسعة وثلاثون ألف</t>
  </si>
  <si>
    <t>خمسمائة وأربعون ألف</t>
  </si>
  <si>
    <t>خمسمائة وواحد وأربعون ألف</t>
  </si>
  <si>
    <t>خمسمائة وإثنان وأربعون ألف</t>
  </si>
  <si>
    <t>خمسمائة وثلاثة وأربعون ألف</t>
  </si>
  <si>
    <t>خمسمائة وأربعة وأربعون ألف</t>
  </si>
  <si>
    <t>خمسمائة وخمسة وأربعون ألف</t>
  </si>
  <si>
    <t>خمسمائة وستة وأربعون ألف</t>
  </si>
  <si>
    <t>خمسمائة وسبعة وأربعون ألف</t>
  </si>
  <si>
    <t>خمسمائة وثمانية وأربعون ألف</t>
  </si>
  <si>
    <t>خمسمائة وتسعة وأربعون ألف</t>
  </si>
  <si>
    <t>خمسمائة وخمسون ألف</t>
  </si>
  <si>
    <t>خمسمائة وواحد وخمسون ألف</t>
  </si>
  <si>
    <t>خمسمائة وإثنان وخمسون ألف</t>
  </si>
  <si>
    <t>خمسمائة وثلاثة وخمسون ألف</t>
  </si>
  <si>
    <t>خمسمائة وأربعة وخمسون ألف</t>
  </si>
  <si>
    <t>خمسمائة وخمسة وخمسون ألف</t>
  </si>
  <si>
    <t>خمسمائة وستة وخمسون ألف</t>
  </si>
  <si>
    <t>خمسمائة وسبعة وخمسون ألف</t>
  </si>
  <si>
    <t>خمسمائة وثمانية وخمسون ألف</t>
  </si>
  <si>
    <t>خمسمائة وتسعة وخمسون ألف</t>
  </si>
  <si>
    <t>خمسمائة وستون ألف</t>
  </si>
  <si>
    <t>خمسمائة وواحد وستون ألف</t>
  </si>
  <si>
    <t>خمسمائة وإثنان وستون ألف</t>
  </si>
  <si>
    <t>خمسمائة وثلاثة وستون ألف</t>
  </si>
  <si>
    <t>خمسمائة وأربعة وستون ألف</t>
  </si>
  <si>
    <t>خمسمائة وخمسة وستون ألف</t>
  </si>
  <si>
    <t>خمسمائة وستة وستون ألف</t>
  </si>
  <si>
    <t>خمسمائة وسبعة وستون ألف</t>
  </si>
  <si>
    <t>خمسمائة وثمانية وستون ألف</t>
  </si>
  <si>
    <t>خمسمائة وتسعة وستون ألف</t>
  </si>
  <si>
    <t>خمسمائة وسبعون ألف</t>
  </si>
  <si>
    <t>خمسمائة وواحد وسبعون ألف</t>
  </si>
  <si>
    <t>خمسمائة وإثنان وسبعون ألف</t>
  </si>
  <si>
    <t>خمسمائة وثلاثة وسبعون ألف</t>
  </si>
  <si>
    <t>خمسمائة وأربعة وسبعون ألف</t>
  </si>
  <si>
    <t>خمسمائة وخمسة وسبعون ألف</t>
  </si>
  <si>
    <t>خمسمائة وستة وسبعون ألف</t>
  </si>
  <si>
    <t>خمسمائة وسبعة وسبعون ألف</t>
  </si>
  <si>
    <t>خمسمائة وثمانية وسبعون ألف</t>
  </si>
  <si>
    <t>خمسمائة وتسعة وسبعون ألف</t>
  </si>
  <si>
    <t>خمسمائة وثمانون ألف</t>
  </si>
  <si>
    <t>خمسمائة وواحد وثمانون ألف</t>
  </si>
  <si>
    <t>خمسمائة وإثنان وثمانون ألف</t>
  </si>
  <si>
    <t>خمسمائة وثلاثة وثمانون ألف</t>
  </si>
  <si>
    <t>خمسمائة وأربعة وثمانون ألف</t>
  </si>
  <si>
    <t>خمسمائة وخمسة وثمانون ألف</t>
  </si>
  <si>
    <t>خمسمائة وستة وثمانون ألف</t>
  </si>
  <si>
    <t>خمسمائة وسبعة وثمانون ألف</t>
  </si>
  <si>
    <t>خمسمائة وثمانية وثمانون ألف</t>
  </si>
  <si>
    <t>خمسمائة وتسعة وثمانون ألف</t>
  </si>
  <si>
    <t>خمسمائة وتسعون ألف</t>
  </si>
  <si>
    <t>خمسمائة وواحد وتسعون ألف</t>
  </si>
  <si>
    <t>خمسمائة وإثنان وتسعون ألف</t>
  </si>
  <si>
    <t>خمسمائة وثلاثة وتسعون ألف</t>
  </si>
  <si>
    <t>خمسمائة وأربعة وتسعون ألف</t>
  </si>
  <si>
    <t>خمسمائة وخمسة وتسعون ألف</t>
  </si>
  <si>
    <t>خمسمائة وستة وتسعون ألف</t>
  </si>
  <si>
    <t>خمسمائة وسبعة وتسعون ألف</t>
  </si>
  <si>
    <t>خمسمائة وثمانية وتسعون ألف</t>
  </si>
  <si>
    <t>خمسمائة وتسعة وتسعون ألف</t>
  </si>
  <si>
    <t>ستمائة ألف</t>
  </si>
  <si>
    <t>ستمائة وواحد ألف</t>
  </si>
  <si>
    <t>ستمائة وإثنان ألف</t>
  </si>
  <si>
    <t>ستمائة وثلاثة ألف</t>
  </si>
  <si>
    <t>ستمائة وأربعة ألف</t>
  </si>
  <si>
    <t>ستمائة وخمسة ألف</t>
  </si>
  <si>
    <t>ستمائة وستة ألف</t>
  </si>
  <si>
    <t>ستمائة وسبعة ألف</t>
  </si>
  <si>
    <t>ستمائة وثمانية ألف</t>
  </si>
  <si>
    <t>ستمائة وتسعة ألف</t>
  </si>
  <si>
    <t>ستمائة وعشرة ألف</t>
  </si>
  <si>
    <t>ستمائة وإحدي عشر ألف</t>
  </si>
  <si>
    <t>ستمائة وإثنا عشر ألف</t>
  </si>
  <si>
    <t>ستمائة وثلاثة عشر ألف</t>
  </si>
  <si>
    <t>ستمائة وأربعة عشر ألف</t>
  </si>
  <si>
    <t>ستمائة وخمسة عشر ألف</t>
  </si>
  <si>
    <t>ستمائة وستة عشر ألف</t>
  </si>
  <si>
    <t>ستمائة وسبعة عشر ألف</t>
  </si>
  <si>
    <t>ستمائة وثمانية عشر ألف</t>
  </si>
  <si>
    <t>ستمائة وتسعة عشر ألف</t>
  </si>
  <si>
    <t>ستمائة وعشرون ألف</t>
  </si>
  <si>
    <t>ستمائة وواحد وعشرون ألف</t>
  </si>
  <si>
    <t>ستمائة وإثنان وعشرون ألف</t>
  </si>
  <si>
    <t>ستمائة وثلاثة وعشرون ألف</t>
  </si>
  <si>
    <t>ستمائة وأربعة وعشرون ألف</t>
  </si>
  <si>
    <t>ستمائة وخمسة وعشرون ألف</t>
  </si>
  <si>
    <t>ستمائة وستة وعشرون ألف</t>
  </si>
  <si>
    <t>ستمائة وسبعة وعشرون ألف</t>
  </si>
  <si>
    <t>ستمائة وثمانية وعشرون ألف</t>
  </si>
  <si>
    <t>ستمائة وتسعة وعشرون ألف</t>
  </si>
  <si>
    <t>ستمائة وثلاثون ألف</t>
  </si>
  <si>
    <t>ستمائة وواحد وثلاثون ألف</t>
  </si>
  <si>
    <t>ستمائة وإثنان وثلاثون ألف</t>
  </si>
  <si>
    <t>ستمائة وثلاثة وثلاثون ألف</t>
  </si>
  <si>
    <t>ستمائة وأربعة وثلاثون ألف</t>
  </si>
  <si>
    <t>ستمائة وخمسة وثلاثون ألف</t>
  </si>
  <si>
    <t>ستمائة وستة وثلاثون ألف</t>
  </si>
  <si>
    <t>ستمائة وسبعة وثلاثون ألف</t>
  </si>
  <si>
    <t>ستمائة وثمانية وثلاثون ألف</t>
  </si>
  <si>
    <t>ستمائة وتسعة وثلاثون ألف</t>
  </si>
  <si>
    <t>ستمائة وأربعون ألف</t>
  </si>
  <si>
    <t>ستمائة وواحد وأربعون ألف</t>
  </si>
  <si>
    <t>ستمائة وإثنان وأربعون ألف</t>
  </si>
  <si>
    <t>ستمائة وثلاثة وأربعون ألف</t>
  </si>
  <si>
    <t>ستمائة وأربعة وأربعون ألف</t>
  </si>
  <si>
    <t>ستمائة وخمسة وأربعون ألف</t>
  </si>
  <si>
    <t>ستمائة وستة وأربعون ألف</t>
  </si>
  <si>
    <t>ستمائة وسبعة وأربعون ألف</t>
  </si>
  <si>
    <t>ستمائة وثمانية وأربعون ألف</t>
  </si>
  <si>
    <t>ستمائة وتسعة وأربعون ألف</t>
  </si>
  <si>
    <t>ستمائة وخمسون ألف</t>
  </si>
  <si>
    <t>ستمائة وواحد وخمسون ألف</t>
  </si>
  <si>
    <t>ستمائة وإثنان وخمسون ألف</t>
  </si>
  <si>
    <t>ستمائة وثلاثة وخمسون ألف</t>
  </si>
  <si>
    <t>ستمائة وأربعة وخمسون ألف</t>
  </si>
  <si>
    <t>ستمائة وخمسة وخمسون ألف</t>
  </si>
  <si>
    <t>ستمائة وستة وخمسون ألف</t>
  </si>
  <si>
    <t>ستمائة وسبعة وخمسون ألف</t>
  </si>
  <si>
    <t>ستمائة وثمانية وخمسون ألف</t>
  </si>
  <si>
    <t>ستمائة وتسعة وخمسون ألف</t>
  </si>
  <si>
    <t>ستمائة وستون ألف</t>
  </si>
  <si>
    <t>ستمائة وواحد وستون ألف</t>
  </si>
  <si>
    <t>ستمائة وإثنان وستون ألف</t>
  </si>
  <si>
    <t>ستمائة وثلاثة وستون ألف</t>
  </si>
  <si>
    <t>ستمائة وأربعة وستون ألف</t>
  </si>
  <si>
    <t>ستمائة وخمسة وستون ألف</t>
  </si>
  <si>
    <t>ستمائة وستة وستون ألف</t>
  </si>
  <si>
    <t>ستمائة وسبعة وستون ألف</t>
  </si>
  <si>
    <t>ستمائة وثمانية وستون ألف</t>
  </si>
  <si>
    <t>ستمائة وتسعة وستون ألف</t>
  </si>
  <si>
    <t>ستمائة وسبعون ألف</t>
  </si>
  <si>
    <t>ستمائة وواحد وسبعون ألف</t>
  </si>
  <si>
    <t>ستمائة وإثنان وسبعون ألف</t>
  </si>
  <si>
    <t>ستمائة وثلاثة وسبعون ألف</t>
  </si>
  <si>
    <t>ستمائة وأربعة وسبعون ألف</t>
  </si>
  <si>
    <t>ستمائة وخمسة وسبعون ألف</t>
  </si>
  <si>
    <t>ستمائة وستة وسبعون ألف</t>
  </si>
  <si>
    <t>ستمائة وسبعة وسبعون ألف</t>
  </si>
  <si>
    <t>ستمائة وثمانية وسبعون ألف</t>
  </si>
  <si>
    <t>ستمائة وتسعة وسبعون ألف</t>
  </si>
  <si>
    <t>ستمائة وثمانون ألف</t>
  </si>
  <si>
    <t>ستمائة وواحد وثمانون ألف</t>
  </si>
  <si>
    <t>ستمائة وإثنان وثمانون ألف</t>
  </si>
  <si>
    <t>ستمائة وثلاثة وثمانون ألف</t>
  </si>
  <si>
    <t>ستمائة وأربعة وثمانون ألف</t>
  </si>
  <si>
    <t>ستمائة وخمسة وثمانون ألف</t>
  </si>
  <si>
    <t>ستمائة وستة وثمانون ألف</t>
  </si>
  <si>
    <t>ستمائة وسبعة وثمانون ألف</t>
  </si>
  <si>
    <t>ستمائة وثمانية وثمانون ألف</t>
  </si>
  <si>
    <t>ستمائة وتسعة وثمانون ألف</t>
  </si>
  <si>
    <t>ستمائة وتسعون ألف</t>
  </si>
  <si>
    <t>ستمائة وواحد وتسعون ألف</t>
  </si>
  <si>
    <t>ستمائة وإثنان وتسعون ألف</t>
  </si>
  <si>
    <t>ستمائة وثلاثة وتسعون ألف</t>
  </si>
  <si>
    <t>ستمائة وأربعة وتسعون ألف</t>
  </si>
  <si>
    <t>ستمائة وخمسة وتسعون ألف</t>
  </si>
  <si>
    <t>ستمائة وستة وتسعون ألف</t>
  </si>
  <si>
    <t>ستمائة وسبعة وتسعون ألف</t>
  </si>
  <si>
    <t>ستمائة وثمانية وتسعون ألف</t>
  </si>
  <si>
    <t>ستمائة وتسعة وتسعون ألف</t>
  </si>
  <si>
    <t>سبعمائة ألف</t>
  </si>
  <si>
    <t>سبعمائة وواحد ألف</t>
  </si>
  <si>
    <t>سبعمائة وإثنان ألف</t>
  </si>
  <si>
    <t>سبعمائة وثلاثة ألف</t>
  </si>
  <si>
    <t>سبعمائة وأربعة ألف</t>
  </si>
  <si>
    <t>سبعمائة وخمسة ألف</t>
  </si>
  <si>
    <t>سبعمائة وستة ألف</t>
  </si>
  <si>
    <t>سبعمائة وسبعة ألف</t>
  </si>
  <si>
    <t>سبعمائة وثمانية ألف</t>
  </si>
  <si>
    <t>سبعمائة وتسعة ألف</t>
  </si>
  <si>
    <t>سبعمائة وعشرة ألف</t>
  </si>
  <si>
    <t>سبعمائة وإحدي عشر ألف</t>
  </si>
  <si>
    <t>سبعمائة وإثنا عشر ألف</t>
  </si>
  <si>
    <t>سبعمائة وثلاثة عشر ألف</t>
  </si>
  <si>
    <t>سبعمائة وأربعة عشر ألف</t>
  </si>
  <si>
    <t>سبعمائة وخمسة عشر ألف</t>
  </si>
  <si>
    <t>سبعمائة وستة عشر ألف</t>
  </si>
  <si>
    <t>سبعمائة وسبعة عشر ألف</t>
  </si>
  <si>
    <t>سبعمائة وثمانية عشر ألف</t>
  </si>
  <si>
    <t>سبعمائة وتسعة عشر ألف</t>
  </si>
  <si>
    <t>سبعمائة وعشرون ألف</t>
  </si>
  <si>
    <t>سبعمائة وواحد وعشرون ألف</t>
  </si>
  <si>
    <t>سبعمائة وإثنان وعشرون ألف</t>
  </si>
  <si>
    <t>سبعمائة وثلاثة وعشرون ألف</t>
  </si>
  <si>
    <t>سبعمائة وأربعة وعشرون ألف</t>
  </si>
  <si>
    <t>سبعمائة وخمسة وعشرون ألف</t>
  </si>
  <si>
    <t>سبعمائة وستة وعشرون ألف</t>
  </si>
  <si>
    <t>سبعمائة وسبعة وعشرون ألف</t>
  </si>
  <si>
    <t>سبعمائة وثمانية وعشرون ألف</t>
  </si>
  <si>
    <t>سبعمائة وتسعة وعشرون ألف</t>
  </si>
  <si>
    <t>سبعمائة وثلاثون ألف</t>
  </si>
  <si>
    <t>سبعمائة وواحد وثلاثون ألف</t>
  </si>
  <si>
    <t>سبعمائة وإثنان وثلاثون ألف</t>
  </si>
  <si>
    <t>سبعمائة وثلاثة وثلاثون ألف</t>
  </si>
  <si>
    <t>سبعمائة وأربعة وثلاثون ألف</t>
  </si>
  <si>
    <t>سبعمائة وخمسة وثلاثون ألف</t>
  </si>
  <si>
    <t>سبعمائة وستة وثلاثون ألف</t>
  </si>
  <si>
    <t>سبعمائة وسبعة وثلاثون ألف</t>
  </si>
  <si>
    <t>سبعمائة وثمانية وثلاثون ألف</t>
  </si>
  <si>
    <t>سبعمائة وتسعة وثلاثون ألف</t>
  </si>
  <si>
    <t>سبعمائة وأربعون ألف</t>
  </si>
  <si>
    <t>سبعمائة وواحد وأربعون ألف</t>
  </si>
  <si>
    <t>سبعمائة وإثنان وأربعون ألف</t>
  </si>
  <si>
    <t>سبعمائة وثلاثة وأربعون ألف</t>
  </si>
  <si>
    <t>سبعمائة وأربعة وأربعون ألف</t>
  </si>
  <si>
    <t>سبعمائة وخمسة وأربعون ألف</t>
  </si>
  <si>
    <t>سبعمائة وستة وأربعون ألف</t>
  </si>
  <si>
    <t>سبعمائة وسبعة وأربعون ألف</t>
  </si>
  <si>
    <t>سبعمائة وثمانية وأربعون ألف</t>
  </si>
  <si>
    <t>سبعمائة وتسعة وأربعون ألف</t>
  </si>
  <si>
    <t>سبعمائة وخمسون ألف</t>
  </si>
  <si>
    <t>سبعمائة وواحد وخمسون ألف</t>
  </si>
  <si>
    <t>سبعمائة وإثنان وخمسون ألف</t>
  </si>
  <si>
    <t>سبعمائة وثلاثة وخمسون ألف</t>
  </si>
  <si>
    <t>سبعمائة وأربعة وخمسون ألف</t>
  </si>
  <si>
    <t>سبعمائة وخمسة وخمسون ألف</t>
  </si>
  <si>
    <t>سبعمائة وستة وخمسون ألف</t>
  </si>
  <si>
    <t>سبعمائة وسبعة وخمسون ألف</t>
  </si>
  <si>
    <t>سبعمائة وثمانية وخمسون ألف</t>
  </si>
  <si>
    <t>سبعمائة وتسعة وخمسون ألف</t>
  </si>
  <si>
    <t>سبعمائة وستون ألف</t>
  </si>
  <si>
    <t>سبعمائة وواحد وستون ألف</t>
  </si>
  <si>
    <t>سبعمائة وإثنان وستون ألف</t>
  </si>
  <si>
    <t>سبعمائة وثلاثة وستون ألف</t>
  </si>
  <si>
    <t>سبعمائة وأربعة وستون ألف</t>
  </si>
  <si>
    <t>سبعمائة وخمسة وستون ألف</t>
  </si>
  <si>
    <t>سبعمائة وستة وستون ألف</t>
  </si>
  <si>
    <t>سبعمائة وسبعة وستون ألف</t>
  </si>
  <si>
    <t>سبعمائة وثمانية وستون ألف</t>
  </si>
  <si>
    <t>سبعمائة وتسعة وستون ألف</t>
  </si>
  <si>
    <t>سبعمائة وسبعون ألف</t>
  </si>
  <si>
    <t>سبعمائة وواحد وسبعون ألف</t>
  </si>
  <si>
    <t>سبعمائة وإثنان وسبعون ألف</t>
  </si>
  <si>
    <t>سبعمائة وثلاثة وسبعون ألف</t>
  </si>
  <si>
    <t>سبعمائة وأربعة وسبعون ألف</t>
  </si>
  <si>
    <t>سبعمائة وخمسة وسبعون ألف</t>
  </si>
  <si>
    <t>سبعمائة وستة وسبعون ألف</t>
  </si>
  <si>
    <t>سبعمائة وسبعة وسبعون ألف</t>
  </si>
  <si>
    <t>سبعمائة وثمانية وسبعون ألف</t>
  </si>
  <si>
    <t>سبعمائة وتسعة وسبعون ألف</t>
  </si>
  <si>
    <t>سبعمائة وثمانون ألف</t>
  </si>
  <si>
    <t>سبعمائة وواحد وثمانون ألف</t>
  </si>
  <si>
    <t>سبعمائة وإثنان وثمانون ألف</t>
  </si>
  <si>
    <t>سبعمائة وثلاثة وثمانون ألف</t>
  </si>
  <si>
    <t>سبعمائة وأربعة وثمانون ألف</t>
  </si>
  <si>
    <t>سبعمائة وخمسة وثمانون ألف</t>
  </si>
  <si>
    <t>سبعمائة وستة وثمانون ألف</t>
  </si>
  <si>
    <t>سبعمائة وسبعة وثمانون ألف</t>
  </si>
  <si>
    <t>سبعمائة وثمانية وثمانون ألف</t>
  </si>
  <si>
    <t>سبعمائة وتسعة وثمانون ألف</t>
  </si>
  <si>
    <t>سبعمائة وتسعون ألف</t>
  </si>
  <si>
    <t>سبعمائة وواحد وتسعون ألف</t>
  </si>
  <si>
    <t>سبعمائة وإثنان وتسعون ألف</t>
  </si>
  <si>
    <t>سبعمائة وثلاثة وتسعون ألف</t>
  </si>
  <si>
    <t>سبعمائة وأربعة وتسعون ألف</t>
  </si>
  <si>
    <t>سبعمائة وخمسة وتسعون ألف</t>
  </si>
  <si>
    <t>سبعمائة وستة وتسعون ألف</t>
  </si>
  <si>
    <t>سبعمائة وسبعة وتسعون ألف</t>
  </si>
  <si>
    <t>سبعمائة وثمانية وتسعون ألف</t>
  </si>
  <si>
    <t>سبعمائة وتسعة وتسعون ألف</t>
  </si>
  <si>
    <t>ثمانمائة ألف</t>
  </si>
  <si>
    <t>ثمانمائة وواحد ألف</t>
  </si>
  <si>
    <t>ثمانمائة وإثنان ألف</t>
  </si>
  <si>
    <t>ثمانمائة وثلاثة ألف</t>
  </si>
  <si>
    <t>ثمانمائة وأربعة ألف</t>
  </si>
  <si>
    <t>ثمانمائة وخمسة ألف</t>
  </si>
  <si>
    <t>ثمانمائة وستة ألف</t>
  </si>
  <si>
    <t>ثمانمائة وسبعة ألف</t>
  </si>
  <si>
    <t>ثمانمائة وثمانية ألف</t>
  </si>
  <si>
    <t>ثمانمائة وتسعة ألف</t>
  </si>
  <si>
    <t>ثمانمائة وعشرة ألف</t>
  </si>
  <si>
    <t>ثمانمائة وإحدي عشر ألف</t>
  </si>
  <si>
    <t>ثمانمائة وإثنا عشر ألف</t>
  </si>
  <si>
    <t>ثمانمائة وثلاثة عشر ألف</t>
  </si>
  <si>
    <t>ثمانمائة وأربعة عشر ألف</t>
  </si>
  <si>
    <t>ثمانمائة وخمسة عشر ألف</t>
  </si>
  <si>
    <t>ثمانمائة وستة عشر ألف</t>
  </si>
  <si>
    <t>ثمانمائة وسبعة عشر ألف</t>
  </si>
  <si>
    <t>ثمانمائة وثمانية عشر ألف</t>
  </si>
  <si>
    <t>ثمانمائة وتسعة عشر ألف</t>
  </si>
  <si>
    <t>ثمانمائة وعشرون ألف</t>
  </si>
  <si>
    <t>ثمانمائة وواحد وعشرون ألف</t>
  </si>
  <si>
    <t>ثمانمائة وإثنان وعشرون ألف</t>
  </si>
  <si>
    <t>ثمانمائة وثلاثة وعشرون ألف</t>
  </si>
  <si>
    <t>ثمانمائة وأربعة وعشرون ألف</t>
  </si>
  <si>
    <t>ثمانمائة وخمسة وعشرون ألف</t>
  </si>
  <si>
    <t>ثمانمائة وستة وعشرون ألف</t>
  </si>
  <si>
    <t>ثمانمائة وسبعة وعشرون ألف</t>
  </si>
  <si>
    <t>ثمانمائة وثمانية وعشرون ألف</t>
  </si>
  <si>
    <t>ثمانمائة وتسعة وعشرون ألف</t>
  </si>
  <si>
    <t>ثمانمائة وثلاثون ألف</t>
  </si>
  <si>
    <t>ثمانمائة وواحد وثلاثون ألف</t>
  </si>
  <si>
    <t>ثمانمائة وإثنان وثلاثون ألف</t>
  </si>
  <si>
    <t>ثمانمائة وثلاثة وثلاثون ألف</t>
  </si>
  <si>
    <t>ثمانمائة وأربعة وثلاثون ألف</t>
  </si>
  <si>
    <t>ثمانمائة وخمسة وثلاثون ألف</t>
  </si>
  <si>
    <t>ثمانمائة وستة وثلاثون ألف</t>
  </si>
  <si>
    <t>ثمانمائة وسبعة وثلاثون ألف</t>
  </si>
  <si>
    <t>ثمانمائة وثمانية وثلاثون ألف</t>
  </si>
  <si>
    <t>ثمانمائة وتسعة وثلاثون ألف</t>
  </si>
  <si>
    <t>ثمانمائة وأربعون ألف</t>
  </si>
  <si>
    <t>ثمانمائة وواحد وأربعون ألف</t>
  </si>
  <si>
    <t>ثمانمائة وإثنان وأربعون ألف</t>
  </si>
  <si>
    <t>ثمانمائة وثلاثة وأربعون ألف</t>
  </si>
  <si>
    <t>ثمانمائة وأربعة وأربعون ألف</t>
  </si>
  <si>
    <t>ثمانمائة وخمسة وأربعون ألف</t>
  </si>
  <si>
    <t>ثمانمائة وستة وأربعون ألف</t>
  </si>
  <si>
    <t>ثمانمائة وسبعة وأربعون ألف</t>
  </si>
  <si>
    <t>ثمانمائة وثمانية وأربعون ألف</t>
  </si>
  <si>
    <t>ثمانمائة وتسعة وأربعون ألف</t>
  </si>
  <si>
    <t>ثمانمائة وخمسون ألف</t>
  </si>
  <si>
    <t>ثمانمائة وواحد وخمسون ألف</t>
  </si>
  <si>
    <t>ثمانمائة وإثنان وخمسون ألف</t>
  </si>
  <si>
    <t>ثمانمائة وثلاثة وخمسون ألف</t>
  </si>
  <si>
    <t>ثمانمائة وأربعة وخمسون ألف</t>
  </si>
  <si>
    <t>ثمانمائة وخمسة وخمسون ألف</t>
  </si>
  <si>
    <t>ثمانمائة وستة وخمسون ألف</t>
  </si>
  <si>
    <t>ثمانمائة وسبعة وخمسون ألف</t>
  </si>
  <si>
    <t>ثمانمائة وثمانية وخمسون ألف</t>
  </si>
  <si>
    <t>ثمانمائة وتسعة وخمسون ألف</t>
  </si>
  <si>
    <t>ثمانمائة وستون ألف</t>
  </si>
  <si>
    <t>ثمانمائة وواحد وستون ألف</t>
  </si>
  <si>
    <t>ثمانمائة وإثنان وستون ألف</t>
  </si>
  <si>
    <t>ثمانمائة وثلاثة وستون ألف</t>
  </si>
  <si>
    <t>ثمانمائة وأربعة وستون ألف</t>
  </si>
  <si>
    <t>ثمانمائة وخمسة وستون ألف</t>
  </si>
  <si>
    <t>ثمانمائة وستة وستون ألف</t>
  </si>
  <si>
    <t>ثمانمائة وسبعة وستون ألف</t>
  </si>
  <si>
    <t>ثمانمائة وثمانية وستون ألف</t>
  </si>
  <si>
    <t>ثمانمائة وتسعة وستون ألف</t>
  </si>
  <si>
    <t>ثمانمائة وسبعون ألف</t>
  </si>
  <si>
    <t>ثمانمائة وواحد وسبعون ألف</t>
  </si>
  <si>
    <t>ثمانمائة وإثنان وسبعون ألف</t>
  </si>
  <si>
    <t>ثمانمائة وثلاثة وسبعون ألف</t>
  </si>
  <si>
    <t>ثمانمائة وأربعة وسبعون ألف</t>
  </si>
  <si>
    <t>ثمانمائة وخمسة وسبعون ألف</t>
  </si>
  <si>
    <t>ثمانمائة وستة وسبعون ألف</t>
  </si>
  <si>
    <t>ثمانمائة وسبعة وسبعون ألف</t>
  </si>
  <si>
    <t>ثمانمائة وثمانية وسبعون ألف</t>
  </si>
  <si>
    <t>ثمانمائة وتسعة وسبعون ألف</t>
  </si>
  <si>
    <t>ثمانمائة وثمانون ألف</t>
  </si>
  <si>
    <t>ثمانمائة وواحد وثمانون ألف</t>
  </si>
  <si>
    <t>ثمانمائة وإثنان وثمانون ألف</t>
  </si>
  <si>
    <t>ثمانمائة وثلاثة وثمانون ألف</t>
  </si>
  <si>
    <t>ثمانمائة وأربعة وثمانون ألف</t>
  </si>
  <si>
    <t>ثمانمائة وخمسة وثمانون ألف</t>
  </si>
  <si>
    <t>ثمانمائة وستة وثمانون ألف</t>
  </si>
  <si>
    <t>ثمانمائة وسبعة وثمانون ألف</t>
  </si>
  <si>
    <t>ثمانمائة وثمانية وثمانون ألف</t>
  </si>
  <si>
    <t>ثمانمائة وتسعة وثمانون ألف</t>
  </si>
  <si>
    <t>ثمانمائة وتسعون ألف</t>
  </si>
  <si>
    <t>ثمانمائة وواحد وتسعون ألف</t>
  </si>
  <si>
    <t>ثمانمائة وإثنان وتسعون ألف</t>
  </si>
  <si>
    <t>ثمانمائة وثلاثة وتسعون ألف</t>
  </si>
  <si>
    <t>ثمانمائة وأربعة وتسعون ألف</t>
  </si>
  <si>
    <t>ثمانمائة وخمسة وتسعون ألف</t>
  </si>
  <si>
    <t>ثمانمائة وستة وتسعون ألف</t>
  </si>
  <si>
    <t>ثمانمائة وسبعة وتسعون ألف</t>
  </si>
  <si>
    <t>ثمانمائة وثمانية وتسعون ألف</t>
  </si>
  <si>
    <t>ثمانمائة وتسعة وتسعون ألف</t>
  </si>
  <si>
    <t>تسعمائة ألف</t>
  </si>
  <si>
    <t>تسعمائة وواحد ألف</t>
  </si>
  <si>
    <t>تسعمائة وإثنان ألف</t>
  </si>
  <si>
    <t>تسعمائة وثلاثة ألف</t>
  </si>
  <si>
    <t>تسعمائة وأربعة ألف</t>
  </si>
  <si>
    <t>تسعمائة وخمسة ألف</t>
  </si>
  <si>
    <t>تسعمائة وستة ألف</t>
  </si>
  <si>
    <t>تسعمائة وسبعة ألف</t>
  </si>
  <si>
    <t>تسعمائة وثمانية ألف</t>
  </si>
  <si>
    <t>تسعمائة وتسعة ألف</t>
  </si>
  <si>
    <t>تسعمائة وعشرة ألف</t>
  </si>
  <si>
    <t>تسعمائة وإحدي عشر ألف</t>
  </si>
  <si>
    <t>تسعمائة وإثنا عشر ألف</t>
  </si>
  <si>
    <t>تسعمائة وثلاثة عشر ألف</t>
  </si>
  <si>
    <t>تسعمائة وأربعة عشر ألف</t>
  </si>
  <si>
    <t>تسعمائة وخمسة عشر ألف</t>
  </si>
  <si>
    <t>تسعمائة وستة عشر ألف</t>
  </si>
  <si>
    <t>تسعمائة وسبعة عشر ألف</t>
  </si>
  <si>
    <t>تسعمائة وثمانية عشر ألف</t>
  </si>
  <si>
    <t>تسعمائة وتسعة عشر ألف</t>
  </si>
  <si>
    <t>تسعمائة وعشرون ألف</t>
  </si>
  <si>
    <t>تسعمائة وواحد وعشرون ألف</t>
  </si>
  <si>
    <t>تسعمائة وإثنان وعشرون ألف</t>
  </si>
  <si>
    <t>تسعمائة وثلاثة وعشرون ألف</t>
  </si>
  <si>
    <t>تسعمائة وأربعة وعشرون ألف</t>
  </si>
  <si>
    <t>تسعمائة وخمسة وعشرون ألف</t>
  </si>
  <si>
    <t>تسعمائة وستة وعشرون ألف</t>
  </si>
  <si>
    <t>تسعمائة وسبعة وعشرون ألف</t>
  </si>
  <si>
    <t>تسعمائة وثمانية وعشرون ألف</t>
  </si>
  <si>
    <t>تسعمائة وتسعة وعشرون ألف</t>
  </si>
  <si>
    <t>تسعمائة وثلاثون ألف</t>
  </si>
  <si>
    <t>تسعمائة وواحد وثلاثون ألف</t>
  </si>
  <si>
    <t>تسعمائة وإثنان وثلاثون ألف</t>
  </si>
  <si>
    <t>تسعمائة وثلاثة وثلاثون ألف</t>
  </si>
  <si>
    <t>تسعمائة وأربعة وثلاثون ألف</t>
  </si>
  <si>
    <t>تسعمائة وخمسة وثلاثون ألف</t>
  </si>
  <si>
    <t>تسعمائة وستة وثلاثون ألف</t>
  </si>
  <si>
    <t>تسعمائة وسبعة وثلاثون ألف</t>
  </si>
  <si>
    <t>تسعمائة وثمانية وثلاثون ألف</t>
  </si>
  <si>
    <t>تسعمائة وتسعة وثلاثون ألف</t>
  </si>
  <si>
    <t>تسعمائة وأربعون ألف</t>
  </si>
  <si>
    <t>تسعمائة وواحد وأربعون ألف</t>
  </si>
  <si>
    <t>تسعمائة وإثنان وأربعون ألف</t>
  </si>
  <si>
    <t>تسعمائة وثلاثة وأربعون ألف</t>
  </si>
  <si>
    <t>تسعمائة وأربعة وأربعون ألف</t>
  </si>
  <si>
    <t>تسعمائة وخمسة وأربعون ألف</t>
  </si>
  <si>
    <t>تسعمائة وستة وأربعون ألف</t>
  </si>
  <si>
    <t>تسعمائة وسبعة وأربعون ألف</t>
  </si>
  <si>
    <t>تسعمائة وثمانية وأربعون ألف</t>
  </si>
  <si>
    <t>تسعمائة وتسعة وأربعون ألف</t>
  </si>
  <si>
    <t>تسعمائة وخمسون ألف</t>
  </si>
  <si>
    <t>تسعمائة وواحد وخمسون ألف</t>
  </si>
  <si>
    <t>تسعمائة وإثنان وخمسون ألف</t>
  </si>
  <si>
    <t>تسعمائة وثلاثة وخمسون ألف</t>
  </si>
  <si>
    <t>تسعمائة وأربعة وخمسون ألف</t>
  </si>
  <si>
    <t>تسعمائة وخمسة وخمسون ألف</t>
  </si>
  <si>
    <t>تسعمائة وستة وخمسون ألف</t>
  </si>
  <si>
    <t>تسعمائة وسبعة وخمسون ألف</t>
  </si>
  <si>
    <t>تسعمائة وثمانية وخمسون ألف</t>
  </si>
  <si>
    <t>تسعمائة وتسعة وخمسون ألف</t>
  </si>
  <si>
    <t>تسعمائة وستون ألف</t>
  </si>
  <si>
    <t>تسعمائة وواحد وستون ألف</t>
  </si>
  <si>
    <t>تسعمائة وإثنان وستون ألف</t>
  </si>
  <si>
    <t>تسعمائة وثلاثة وستون ألف</t>
  </si>
  <si>
    <t>تسعمائة وأربعة وستون ألف</t>
  </si>
  <si>
    <t>تسعمائة وخمسة وستون ألف</t>
  </si>
  <si>
    <t>تسعمائة وستة وستون ألف</t>
  </si>
  <si>
    <t>تسعمائة وسبعة وستون ألف</t>
  </si>
  <si>
    <t>تسعمائة وثمانية وستون ألف</t>
  </si>
  <si>
    <t>تسعمائة وتسعة وستون ألف</t>
  </si>
  <si>
    <t>تسعمائة وسبعون ألف</t>
  </si>
  <si>
    <t>تسعمائة وواحد وسبعون ألف</t>
  </si>
  <si>
    <t>تسعمائة وإثنان وسبعون ألف</t>
  </si>
  <si>
    <t>تسعمائة وثلاثة وسبعون ألف</t>
  </si>
  <si>
    <t>تسعمائة وأربعة وسبعون ألف</t>
  </si>
  <si>
    <t>تسعمائة وخمسة وسبعون ألف</t>
  </si>
  <si>
    <t>تسعمائة وستة وسبعون ألف</t>
  </si>
  <si>
    <t>تسعمائة وسبعة وسبعون ألف</t>
  </si>
  <si>
    <t>تسعمائة وثمانية وسبعون ألف</t>
  </si>
  <si>
    <t>تسعمائة وتسعة وسبعون ألف</t>
  </si>
  <si>
    <t>تسعمائة وثمانون ألف</t>
  </si>
  <si>
    <t>تسعمائة وواحد وثمانون ألف</t>
  </si>
  <si>
    <t>تسعمائة وإثنان وثمانون ألف</t>
  </si>
  <si>
    <t>تسعمائة وثلاثة وثمانون ألف</t>
  </si>
  <si>
    <t>تسعمائة وأربعة وثمانون ألف</t>
  </si>
  <si>
    <t>تسعمائة وخمسة وثمانون ألف</t>
  </si>
  <si>
    <t>تسعمائة وستة وثمانون ألف</t>
  </si>
  <si>
    <t>تسعمائة وسبعة وثمانون ألف</t>
  </si>
  <si>
    <t>تسعمائة وثمانية وثمانون ألف</t>
  </si>
  <si>
    <t>تسعمائة وتسعة وثمانون ألف</t>
  </si>
  <si>
    <t>تسعمائة وتسعون ألف</t>
  </si>
  <si>
    <t>تسعمائة وواحد وتسعون ألف</t>
  </si>
  <si>
    <t>تسعمائة وإثنان وتسعون ألف</t>
  </si>
  <si>
    <t>تسعمائة وثلاثة وتسعون ألف</t>
  </si>
  <si>
    <t>تسعمائة وأربعة وتسعون ألف</t>
  </si>
  <si>
    <t>تسعمائة وخمسة وتسعون ألف</t>
  </si>
  <si>
    <t>تسعمائة وستة وتسعون ألف</t>
  </si>
  <si>
    <t>تسعمائة وسبعة وتسعون ألف</t>
  </si>
  <si>
    <t>تسعمائة وثمانية وتسعون ألف</t>
  </si>
  <si>
    <t>تسعمائة وتسعة وتسعون ألف</t>
  </si>
  <si>
    <t>ريال سعودي</t>
  </si>
  <si>
    <t>ريالان سعوديان</t>
  </si>
  <si>
    <t>ريالات سعودية</t>
  </si>
  <si>
    <t>هلله</t>
  </si>
  <si>
    <t>قرشاً</t>
  </si>
  <si>
    <t>Billion</t>
  </si>
  <si>
    <t>Million</t>
  </si>
  <si>
    <t>Thousand</t>
  </si>
  <si>
    <t xml:space="preserve">One </t>
  </si>
  <si>
    <t>إحدي عشر</t>
  </si>
  <si>
    <t>إثنا عشر</t>
  </si>
  <si>
    <t>ثلاثة عشر</t>
  </si>
  <si>
    <t>أربعة عشر</t>
  </si>
  <si>
    <t>خمسة عشر</t>
  </si>
  <si>
    <t>ستة عشر</t>
  </si>
  <si>
    <t>سبعة عشر</t>
  </si>
  <si>
    <t>ثمانية عشر</t>
  </si>
  <si>
    <t>تسعة عشر</t>
  </si>
  <si>
    <t>واحد وعشرون</t>
  </si>
  <si>
    <t>إثنان وعشرون</t>
  </si>
  <si>
    <t>ثلاثة وعشرون</t>
  </si>
  <si>
    <t>أربعة وعشرون</t>
  </si>
  <si>
    <t>خمسة وعشرون</t>
  </si>
  <si>
    <t>ستة وعشرون</t>
  </si>
  <si>
    <t>سبعة وعشرون</t>
  </si>
  <si>
    <t>ثمانية وعشرون</t>
  </si>
  <si>
    <t>تسعة وعشرون</t>
  </si>
  <si>
    <t>واحد وثلاثون</t>
  </si>
  <si>
    <t>إثنان وثلاثون</t>
  </si>
  <si>
    <t>ثلاثة وثلاثون</t>
  </si>
  <si>
    <t>أربعة وثلاثون</t>
  </si>
  <si>
    <t>خمسة وثلاثون</t>
  </si>
  <si>
    <t>ستة وثلاثون</t>
  </si>
  <si>
    <t>سبعة وثلاثون</t>
  </si>
  <si>
    <t>ثمانية وثلاثون</t>
  </si>
  <si>
    <t>تسعة وثلاثون</t>
  </si>
  <si>
    <t>واحد وأربعون</t>
  </si>
  <si>
    <t>إثنان وأربعون</t>
  </si>
  <si>
    <t>ثلاثة وأربعون</t>
  </si>
  <si>
    <t>أربعة وأربعون</t>
  </si>
  <si>
    <t>خمسة وأربعون</t>
  </si>
  <si>
    <t>ستة وأربعون</t>
  </si>
  <si>
    <t>سبعة وأربعون</t>
  </si>
  <si>
    <t>ثمانية وأربعون</t>
  </si>
  <si>
    <t>تسعة وأربعون</t>
  </si>
  <si>
    <t>واحد وخمسون</t>
  </si>
  <si>
    <t>إثنان وخمسون</t>
  </si>
  <si>
    <t>ثلاثة وخمسون</t>
  </si>
  <si>
    <t>أربعة وخمسون</t>
  </si>
  <si>
    <t>خمسة وخمسون</t>
  </si>
  <si>
    <t>ستة وخمسون</t>
  </si>
  <si>
    <t>سبعة وخمسون</t>
  </si>
  <si>
    <t>ثمانية وخمسون</t>
  </si>
  <si>
    <t>تسعة وخمسون</t>
  </si>
  <si>
    <t>واحد وستون</t>
  </si>
  <si>
    <t>إثنان وستون</t>
  </si>
  <si>
    <t>ثلاثة وستون</t>
  </si>
  <si>
    <t>أربعة وستون</t>
  </si>
  <si>
    <t>خمسة وستون</t>
  </si>
  <si>
    <t>ستة وستون</t>
  </si>
  <si>
    <t>سبعة وستون</t>
  </si>
  <si>
    <t>ثمانية وستون</t>
  </si>
  <si>
    <t>تسعة وستون</t>
  </si>
  <si>
    <t>واحد وسبعون</t>
  </si>
  <si>
    <t>إثنان وسبعون</t>
  </si>
  <si>
    <t>ثلاثة وسبعون</t>
  </si>
  <si>
    <t>أربعة وسبعون</t>
  </si>
  <si>
    <t>خمسة وسبعون</t>
  </si>
  <si>
    <t>ستة وسبعون</t>
  </si>
  <si>
    <t>سبعة وسبعون</t>
  </si>
  <si>
    <t>ثمانية وسبعون</t>
  </si>
  <si>
    <t>تسعة وسبعون</t>
  </si>
  <si>
    <t>واحد وثمانون</t>
  </si>
  <si>
    <t>إثنان وثمانون</t>
  </si>
  <si>
    <t>ثلاثة وثمانون</t>
  </si>
  <si>
    <t>أربعة وثمانون</t>
  </si>
  <si>
    <t>خمسة وثمانون</t>
  </si>
  <si>
    <t>ستة وثمانون</t>
  </si>
  <si>
    <t>سبعة وثمانون</t>
  </si>
  <si>
    <t>ثمانية وثمانون</t>
  </si>
  <si>
    <t>تسعة وثمانون</t>
  </si>
  <si>
    <t>واحد وتسعون</t>
  </si>
  <si>
    <t>إثنان وتسعون</t>
  </si>
  <si>
    <t>ثلاثة وتسعون</t>
  </si>
  <si>
    <t>أربعة وتسعون</t>
  </si>
  <si>
    <t>خمسة وتسعون</t>
  </si>
  <si>
    <t>ستة وتسعون</t>
  </si>
  <si>
    <t>سبعة وتسعون</t>
  </si>
  <si>
    <t>ثمانية وتسعون</t>
  </si>
  <si>
    <t>تسعة وتسعون</t>
  </si>
  <si>
    <t xml:space="preserve">Two </t>
  </si>
  <si>
    <t xml:space="preserve">Three </t>
  </si>
  <si>
    <t xml:space="preserve">Four </t>
  </si>
  <si>
    <t xml:space="preserve">Five </t>
  </si>
  <si>
    <t xml:space="preserve">Six </t>
  </si>
  <si>
    <t xml:space="preserve">Seven </t>
  </si>
  <si>
    <t xml:space="preserve">Eight </t>
  </si>
  <si>
    <t xml:space="preserve">Nine </t>
  </si>
  <si>
    <t xml:space="preserve">Eleven </t>
  </si>
  <si>
    <t xml:space="preserve">Twelve </t>
  </si>
  <si>
    <t xml:space="preserve">Thirteen </t>
  </si>
  <si>
    <t xml:space="preserve">Fourteen </t>
  </si>
  <si>
    <t xml:space="preserve">Fifteen </t>
  </si>
  <si>
    <t xml:space="preserve">Sixteen </t>
  </si>
  <si>
    <t xml:space="preserve">Seventeen </t>
  </si>
  <si>
    <t xml:space="preserve">Eightteen </t>
  </si>
  <si>
    <t xml:space="preserve">Nineteen </t>
  </si>
  <si>
    <t xml:space="preserve">Twenty </t>
  </si>
  <si>
    <t xml:space="preserve">Thirty </t>
  </si>
  <si>
    <t xml:space="preserve">Forty </t>
  </si>
  <si>
    <t xml:space="preserve">Fifty </t>
  </si>
  <si>
    <t xml:space="preserve">Sixty </t>
  </si>
  <si>
    <t xml:space="preserve">Seventy </t>
  </si>
  <si>
    <t xml:space="preserve">Eighty </t>
  </si>
  <si>
    <t xml:space="preserve">Ninty </t>
  </si>
  <si>
    <t>egyptian pound</t>
  </si>
  <si>
    <t>piaster</t>
  </si>
  <si>
    <t>الكسر</t>
  </si>
  <si>
    <t>بليون</t>
  </si>
  <si>
    <t>الف</t>
  </si>
  <si>
    <t>عشريات</t>
  </si>
  <si>
    <t>اقل</t>
  </si>
  <si>
    <t>شش</t>
  </si>
  <si>
    <t>سس</t>
  </si>
  <si>
    <t>يي</t>
  </si>
  <si>
    <t>بب</t>
  </si>
  <si>
    <t>لل</t>
  </si>
  <si>
    <t>اا</t>
  </si>
  <si>
    <t>تت</t>
  </si>
  <si>
    <t>نن</t>
  </si>
  <si>
    <t>مم</t>
  </si>
  <si>
    <t>كك</t>
  </si>
  <si>
    <t>طط</t>
  </si>
  <si>
    <t>دولار أمريكي</t>
  </si>
  <si>
    <t>يورو</t>
  </si>
  <si>
    <t>جنيه إسترليني</t>
  </si>
  <si>
    <t>دولاران أمريكيان</t>
  </si>
  <si>
    <t>جنيهان إسترلينيان</t>
  </si>
  <si>
    <t>دولارات أمريكية</t>
  </si>
  <si>
    <t>جنيهات استرلينيه</t>
  </si>
  <si>
    <t>هللات</t>
  </si>
  <si>
    <t>سنتاً</t>
  </si>
  <si>
    <t>سنتات</t>
  </si>
  <si>
    <t>سنتات يورو</t>
  </si>
  <si>
    <t>بنساً</t>
  </si>
  <si>
    <t>بنسات</t>
  </si>
  <si>
    <t>pence</t>
  </si>
  <si>
    <t>عملات للغة العربية</t>
  </si>
  <si>
    <t>درهم إماراتي</t>
  </si>
  <si>
    <t>درهمان إماراتيان</t>
  </si>
  <si>
    <t>فلساً</t>
  </si>
  <si>
    <t>فلسات</t>
  </si>
  <si>
    <t>دراهم إماراتية</t>
  </si>
  <si>
    <t>اربعة</t>
  </si>
  <si>
    <t>Prepared By Hossam Rashad El-Sadeq Ali</t>
  </si>
  <si>
    <t>Cairo Egypt</t>
  </si>
  <si>
    <t>Financial Department</t>
  </si>
  <si>
    <t>أسال الله ان يجعله فى ميزان حسناتي ... أسألكم الدعاء لى ولوالدي</t>
  </si>
  <si>
    <t>الرجاء مراسلتي فى حالة ظهور مشاكل او لتحسين المخرجات</t>
  </si>
  <si>
    <t>For any debug or feedback contact me … Thank you</t>
  </si>
  <si>
    <t xml:space="preserve">فقط </t>
  </si>
  <si>
    <t xml:space="preserve"> لاغير</t>
  </si>
  <si>
    <t>بي</t>
  </si>
  <si>
    <t>سث</t>
  </si>
  <si>
    <t>صضص</t>
  </si>
  <si>
    <t>مسافة القروش</t>
  </si>
  <si>
    <t>هللتان إثنان</t>
  </si>
  <si>
    <t>سنتان إثنان</t>
  </si>
  <si>
    <t>سنتان يورو إثنان</t>
  </si>
  <si>
    <t>بنسان إثنان</t>
  </si>
  <si>
    <t>فلسان إثنان</t>
  </si>
  <si>
    <t>قرشان إثنان</t>
  </si>
  <si>
    <t>واحداً</t>
  </si>
  <si>
    <t>واحده</t>
  </si>
  <si>
    <t>egyptian pounds</t>
  </si>
  <si>
    <t>cents</t>
  </si>
  <si>
    <t>cent</t>
  </si>
  <si>
    <t xml:space="preserve">one </t>
  </si>
  <si>
    <t xml:space="preserve">two </t>
  </si>
  <si>
    <t>one thousand</t>
  </si>
  <si>
    <t>two thousand</t>
  </si>
  <si>
    <t>three thousand</t>
  </si>
  <si>
    <t xml:space="preserve">three </t>
  </si>
  <si>
    <t>ten thousand</t>
  </si>
  <si>
    <t xml:space="preserve">ten </t>
  </si>
  <si>
    <t>twelve thousand</t>
  </si>
  <si>
    <t xml:space="preserve">twelve </t>
  </si>
  <si>
    <t>thirteen thousand</t>
  </si>
  <si>
    <t xml:space="preserve">thirteen </t>
  </si>
  <si>
    <t>twenty thousand</t>
  </si>
  <si>
    <t xml:space="preserve">twenty </t>
  </si>
  <si>
    <t>thirty thousand</t>
  </si>
  <si>
    <t xml:space="preserve">thirty </t>
  </si>
  <si>
    <t>four thousand</t>
  </si>
  <si>
    <t xml:space="preserve">four </t>
  </si>
  <si>
    <t>five thousand</t>
  </si>
  <si>
    <t xml:space="preserve">five </t>
  </si>
  <si>
    <t>fourteen thousand</t>
  </si>
  <si>
    <t xml:space="preserve">fourteen </t>
  </si>
  <si>
    <t>fifteen thousand</t>
  </si>
  <si>
    <t xml:space="preserve">fifteen </t>
  </si>
  <si>
    <t>forty thousand</t>
  </si>
  <si>
    <t xml:space="preserve">forty </t>
  </si>
  <si>
    <t>fifty thousand</t>
  </si>
  <si>
    <t xml:space="preserve">fifty </t>
  </si>
  <si>
    <t>six thousand</t>
  </si>
  <si>
    <t xml:space="preserve">six </t>
  </si>
  <si>
    <t>seven thousand</t>
  </si>
  <si>
    <t xml:space="preserve">seven </t>
  </si>
  <si>
    <t>sixteen thousand</t>
  </si>
  <si>
    <t xml:space="preserve">sixteen </t>
  </si>
  <si>
    <t>seventeen thousand</t>
  </si>
  <si>
    <t xml:space="preserve">seventeen </t>
  </si>
  <si>
    <t>sixty thousand</t>
  </si>
  <si>
    <t xml:space="preserve">sixty </t>
  </si>
  <si>
    <t>seventy thousand</t>
  </si>
  <si>
    <t xml:space="preserve">seventy </t>
  </si>
  <si>
    <t>eight thousand</t>
  </si>
  <si>
    <t xml:space="preserve">eight </t>
  </si>
  <si>
    <t>eleven thousand</t>
  </si>
  <si>
    <t xml:space="preserve">eleven </t>
  </si>
  <si>
    <t>eightteen thousand</t>
  </si>
  <si>
    <t xml:space="preserve">eightteen </t>
  </si>
  <si>
    <t>eighty thousand</t>
  </si>
  <si>
    <t xml:space="preserve">eighty </t>
  </si>
  <si>
    <t>nine thousand</t>
  </si>
  <si>
    <t xml:space="preserve">nine </t>
  </si>
  <si>
    <t>nineteen thousand</t>
  </si>
  <si>
    <t xml:space="preserve">nineteen </t>
  </si>
  <si>
    <t>ninty thousand</t>
  </si>
  <si>
    <t xml:space="preserve">ninty </t>
  </si>
  <si>
    <t>one billion</t>
  </si>
  <si>
    <t>two billion</t>
  </si>
  <si>
    <t>three billion</t>
  </si>
  <si>
    <t>four billion</t>
  </si>
  <si>
    <t>five billion</t>
  </si>
  <si>
    <t>six billion</t>
  </si>
  <si>
    <t>seven billion</t>
  </si>
  <si>
    <t>eight billion</t>
  </si>
  <si>
    <t>nine billion</t>
  </si>
  <si>
    <t>ten billion</t>
  </si>
  <si>
    <t>eleven billion</t>
  </si>
  <si>
    <t>twelve billion</t>
  </si>
  <si>
    <t>thirteen billion</t>
  </si>
  <si>
    <t>fourteen billion</t>
  </si>
  <si>
    <t>fifteen billion</t>
  </si>
  <si>
    <t>sixteen billion</t>
  </si>
  <si>
    <t>seventeen billion</t>
  </si>
  <si>
    <t>eightteen billion</t>
  </si>
  <si>
    <t>nineteen billion</t>
  </si>
  <si>
    <t>twenty billion</t>
  </si>
  <si>
    <t>twenty one billion</t>
  </si>
  <si>
    <t>twenty two billion</t>
  </si>
  <si>
    <t>twenty three billion</t>
  </si>
  <si>
    <t>twenty four billion</t>
  </si>
  <si>
    <t>twenty five billion</t>
  </si>
  <si>
    <t>twenty six billion</t>
  </si>
  <si>
    <t>twenty seven billion</t>
  </si>
  <si>
    <t>twenty eight billion</t>
  </si>
  <si>
    <t>twenty nine billion</t>
  </si>
  <si>
    <t>thirty billion</t>
  </si>
  <si>
    <t>thirty one billion</t>
  </si>
  <si>
    <t>thirty two billion</t>
  </si>
  <si>
    <t>thirty three billion</t>
  </si>
  <si>
    <t>thirty four billion</t>
  </si>
  <si>
    <t>thirty five billion</t>
  </si>
  <si>
    <t>thirty six billion</t>
  </si>
  <si>
    <t>thirty seven billion</t>
  </si>
  <si>
    <t>thirty eight billion</t>
  </si>
  <si>
    <t>thirty nine billion</t>
  </si>
  <si>
    <t>forty billion</t>
  </si>
  <si>
    <t>forty one billion</t>
  </si>
  <si>
    <t>forty two billion</t>
  </si>
  <si>
    <t>forty three billion</t>
  </si>
  <si>
    <t>forty four billion</t>
  </si>
  <si>
    <t>forty five billion</t>
  </si>
  <si>
    <t>forty six billion</t>
  </si>
  <si>
    <t>forty seven billion</t>
  </si>
  <si>
    <t>forty eight billion</t>
  </si>
  <si>
    <t>forty nine billion</t>
  </si>
  <si>
    <t>fifty billion</t>
  </si>
  <si>
    <t>fifty one billion</t>
  </si>
  <si>
    <t>fifty two billion</t>
  </si>
  <si>
    <t>fifty three billion</t>
  </si>
  <si>
    <t>fifty four billion</t>
  </si>
  <si>
    <t>fifty five billion</t>
  </si>
  <si>
    <t>fifty six billion</t>
  </si>
  <si>
    <t>fifty seven billion</t>
  </si>
  <si>
    <t>fifty eight billion</t>
  </si>
  <si>
    <t>fifty nine billion</t>
  </si>
  <si>
    <t>sixty billion</t>
  </si>
  <si>
    <t>sixty one billion</t>
  </si>
  <si>
    <t>sixty two billion</t>
  </si>
  <si>
    <t>sixty three billion</t>
  </si>
  <si>
    <t>sixty four billion</t>
  </si>
  <si>
    <t>sixty five billion</t>
  </si>
  <si>
    <t>sixty six billion</t>
  </si>
  <si>
    <t>sixty seven billion</t>
  </si>
  <si>
    <t>sixty eight billion</t>
  </si>
  <si>
    <t>sixty nine billion</t>
  </si>
  <si>
    <t>seventy billion</t>
  </si>
  <si>
    <t>seventy one billion</t>
  </si>
  <si>
    <t>seventy two billion</t>
  </si>
  <si>
    <t>seventy three billion</t>
  </si>
  <si>
    <t>seventy four billion</t>
  </si>
  <si>
    <t>seventy five billion</t>
  </si>
  <si>
    <t>seventy six billion</t>
  </si>
  <si>
    <t>seventy seven billion</t>
  </si>
  <si>
    <t>seventy eight billion</t>
  </si>
  <si>
    <t>seventy nine billion</t>
  </si>
  <si>
    <t>eighty billion</t>
  </si>
  <si>
    <t>eighty one billion</t>
  </si>
  <si>
    <t>eighty two billion</t>
  </si>
  <si>
    <t>eighty three billion</t>
  </si>
  <si>
    <t>eighty four billion</t>
  </si>
  <si>
    <t>eighty five billion</t>
  </si>
  <si>
    <t>eighty six billion</t>
  </si>
  <si>
    <t>eighty seven billion</t>
  </si>
  <si>
    <t>eighty eight billion</t>
  </si>
  <si>
    <t>eighty nine billion</t>
  </si>
  <si>
    <t>ninty billion</t>
  </si>
  <si>
    <t>ninty one billion</t>
  </si>
  <si>
    <t>ninty two billion</t>
  </si>
  <si>
    <t>ninty three billion</t>
  </si>
  <si>
    <t>ninty four billion</t>
  </si>
  <si>
    <t>ninty five billion</t>
  </si>
  <si>
    <t>ninty six billion</t>
  </si>
  <si>
    <t>ninty seven billion</t>
  </si>
  <si>
    <t>ninty eight billion</t>
  </si>
  <si>
    <t>ninty nine billion</t>
  </si>
  <si>
    <t>one million</t>
  </si>
  <si>
    <t>two million</t>
  </si>
  <si>
    <t>three million</t>
  </si>
  <si>
    <t>four million</t>
  </si>
  <si>
    <t>five million</t>
  </si>
  <si>
    <t>six million</t>
  </si>
  <si>
    <t>seven million</t>
  </si>
  <si>
    <t>eight million</t>
  </si>
  <si>
    <t>nine million</t>
  </si>
  <si>
    <t>ten million</t>
  </si>
  <si>
    <t>eleven million</t>
  </si>
  <si>
    <t>twelve million</t>
  </si>
  <si>
    <t>thirteen million</t>
  </si>
  <si>
    <t>fourteen million</t>
  </si>
  <si>
    <t>fifteen million</t>
  </si>
  <si>
    <t>sixteen million</t>
  </si>
  <si>
    <t>seventeen million</t>
  </si>
  <si>
    <t>eightteen million</t>
  </si>
  <si>
    <t>nineteen million</t>
  </si>
  <si>
    <t>twenty million</t>
  </si>
  <si>
    <t>thirty million</t>
  </si>
  <si>
    <t>forty million</t>
  </si>
  <si>
    <t>fifty million</t>
  </si>
  <si>
    <t>sixty million</t>
  </si>
  <si>
    <t>seventy million</t>
  </si>
  <si>
    <t>eighty million</t>
  </si>
  <si>
    <t>ninty million</t>
  </si>
  <si>
    <t>one hundred billion</t>
  </si>
  <si>
    <t>one hundred million</t>
  </si>
  <si>
    <t>one hundred thousand</t>
  </si>
  <si>
    <t xml:space="preserve">one hundred </t>
  </si>
  <si>
    <t>one hundred one billion</t>
  </si>
  <si>
    <t>one hundred one million</t>
  </si>
  <si>
    <t>one hundred one thousand</t>
  </si>
  <si>
    <t xml:space="preserve">one hundred one </t>
  </si>
  <si>
    <t>one hundred two billion</t>
  </si>
  <si>
    <t>one hundred two million</t>
  </si>
  <si>
    <t>one hundred two thousand</t>
  </si>
  <si>
    <t xml:space="preserve">one hundred two </t>
  </si>
  <si>
    <t>one hundred three billion</t>
  </si>
  <si>
    <t>one hundred three million</t>
  </si>
  <si>
    <t>one hundred three thousand</t>
  </si>
  <si>
    <t xml:space="preserve">one hundred three </t>
  </si>
  <si>
    <t>one hundred four billion</t>
  </si>
  <si>
    <t>one hundred four million</t>
  </si>
  <si>
    <t>one hundred four thousand</t>
  </si>
  <si>
    <t xml:space="preserve">one hundred four </t>
  </si>
  <si>
    <t>one hundred five billion</t>
  </si>
  <si>
    <t>one hundred five million</t>
  </si>
  <si>
    <t>one hundred five thousand</t>
  </si>
  <si>
    <t xml:space="preserve">one hundred five </t>
  </si>
  <si>
    <t>one hundred six billion</t>
  </si>
  <si>
    <t>one hundred six million</t>
  </si>
  <si>
    <t>one hundred six thousand</t>
  </si>
  <si>
    <t xml:space="preserve">one hundred six </t>
  </si>
  <si>
    <t>one hundred seven billion</t>
  </si>
  <si>
    <t>one hundred seven million</t>
  </si>
  <si>
    <t>one hundred seven thousand</t>
  </si>
  <si>
    <t xml:space="preserve">one hundred seven </t>
  </si>
  <si>
    <t>one hundred eight billion</t>
  </si>
  <si>
    <t>one hundred eight million</t>
  </si>
  <si>
    <t>one hundred eight thousand</t>
  </si>
  <si>
    <t xml:space="preserve">one hundred eight </t>
  </si>
  <si>
    <t>one hundred nine billion</t>
  </si>
  <si>
    <t>one hundred nine million</t>
  </si>
  <si>
    <t>one hundred nine thousand</t>
  </si>
  <si>
    <t xml:space="preserve">one hundred nine </t>
  </si>
  <si>
    <t>one hundred ten billion</t>
  </si>
  <si>
    <t>one hundred ten million</t>
  </si>
  <si>
    <t>one hundred ten thousand</t>
  </si>
  <si>
    <t xml:space="preserve">one hundred ten </t>
  </si>
  <si>
    <t>one hundred eleven billion</t>
  </si>
  <si>
    <t>one hundred eleven million</t>
  </si>
  <si>
    <t>one hundred eleven thousand</t>
  </si>
  <si>
    <t xml:space="preserve">one hundred eleven </t>
  </si>
  <si>
    <t>one hundred twelve billion</t>
  </si>
  <si>
    <t>one hundred twelve million</t>
  </si>
  <si>
    <t>one hundred twelve thousand</t>
  </si>
  <si>
    <t xml:space="preserve">one hundred twelve </t>
  </si>
  <si>
    <t>one hundred thirteen billion</t>
  </si>
  <si>
    <t>one hundred thirteen million</t>
  </si>
  <si>
    <t>one hundred thirteen thousand</t>
  </si>
  <si>
    <t xml:space="preserve">one hundred thirteen </t>
  </si>
  <si>
    <t>one hundred fourteen billion</t>
  </si>
  <si>
    <t>one hundred fourteen million</t>
  </si>
  <si>
    <t>one hundred fourteen thousand</t>
  </si>
  <si>
    <t xml:space="preserve">one hundred fourteen </t>
  </si>
  <si>
    <t>one hundred fifteen billion</t>
  </si>
  <si>
    <t>one hundred fifteen million</t>
  </si>
  <si>
    <t>one hundred fifteen thousand</t>
  </si>
  <si>
    <t xml:space="preserve">one hundred fifteen </t>
  </si>
  <si>
    <t>one hundred sixteen billion</t>
  </si>
  <si>
    <t>one hundred sixteen million</t>
  </si>
  <si>
    <t>one hundred sixteen thousand</t>
  </si>
  <si>
    <t xml:space="preserve">one hundred sixteen </t>
  </si>
  <si>
    <t>one hundred seventeen billion</t>
  </si>
  <si>
    <t>one hundred seventeen million</t>
  </si>
  <si>
    <t>one hundred seventeen thousand</t>
  </si>
  <si>
    <t xml:space="preserve">one hundred seventeen </t>
  </si>
  <si>
    <t>one hundred eightteen billion</t>
  </si>
  <si>
    <t>one hundred eightteen million</t>
  </si>
  <si>
    <t>one hundred eightteen thousand</t>
  </si>
  <si>
    <t xml:space="preserve">one hundred eightteen </t>
  </si>
  <si>
    <t>one hundred nineteen billion</t>
  </si>
  <si>
    <t>one hundred nineteen million</t>
  </si>
  <si>
    <t>one hundred nineteen thousand</t>
  </si>
  <si>
    <t xml:space="preserve">one hundred nineteen </t>
  </si>
  <si>
    <t>one hundred twenty billion</t>
  </si>
  <si>
    <t>one hundred twenty million</t>
  </si>
  <si>
    <t>one hundred twenty thousand</t>
  </si>
  <si>
    <t xml:space="preserve">one hundred twenty </t>
  </si>
  <si>
    <t>one hundred thirty billion</t>
  </si>
  <si>
    <t>one hundred thirty million</t>
  </si>
  <si>
    <t>one hundred thirty thousand</t>
  </si>
  <si>
    <t xml:space="preserve">one hundred thirty </t>
  </si>
  <si>
    <t>one hundred forty billion</t>
  </si>
  <si>
    <t>one hundred forty million</t>
  </si>
  <si>
    <t>one hundred forty thousand</t>
  </si>
  <si>
    <t xml:space="preserve">one hundred forty </t>
  </si>
  <si>
    <t>one hundred fifty billion</t>
  </si>
  <si>
    <t>one hundred fifty million</t>
  </si>
  <si>
    <t>one hundred fifty thousand</t>
  </si>
  <si>
    <t xml:space="preserve">one hundred fifty </t>
  </si>
  <si>
    <t>one hundred sixty billion</t>
  </si>
  <si>
    <t>one hundred sixty million</t>
  </si>
  <si>
    <t>one hundred sixty thousand</t>
  </si>
  <si>
    <t xml:space="preserve">one hundred sixty </t>
  </si>
  <si>
    <t>one hundred seventy billion</t>
  </si>
  <si>
    <t>one hundred seventy million</t>
  </si>
  <si>
    <t>one hundred seventy thousand</t>
  </si>
  <si>
    <t xml:space="preserve">one hundred seventy </t>
  </si>
  <si>
    <t>one hundred eighty billion</t>
  </si>
  <si>
    <t>one hundred eighty million</t>
  </si>
  <si>
    <t>one hundred eighty thousand</t>
  </si>
  <si>
    <t xml:space="preserve">one hundred eighty </t>
  </si>
  <si>
    <t>one hundred ninty billion</t>
  </si>
  <si>
    <t>one hundred ninty million</t>
  </si>
  <si>
    <t>one hundred ninty thousand</t>
  </si>
  <si>
    <t xml:space="preserve">one hundred ninty </t>
  </si>
  <si>
    <t>two hundred billion</t>
  </si>
  <si>
    <t>two hundred million</t>
  </si>
  <si>
    <t>two hundred thousand</t>
  </si>
  <si>
    <t xml:space="preserve">two hundred </t>
  </si>
  <si>
    <t>two hundred one billion</t>
  </si>
  <si>
    <t>two hundred one million</t>
  </si>
  <si>
    <t>two hundred one thousand</t>
  </si>
  <si>
    <t xml:space="preserve">two hundred one </t>
  </si>
  <si>
    <t>two hundred two billion</t>
  </si>
  <si>
    <t>two hundred two million</t>
  </si>
  <si>
    <t>two hundred two thousand</t>
  </si>
  <si>
    <t xml:space="preserve">two hundred two </t>
  </si>
  <si>
    <t>two hundred three billion</t>
  </si>
  <si>
    <t>two hundred three million</t>
  </si>
  <si>
    <t>two hundred three thousand</t>
  </si>
  <si>
    <t xml:space="preserve">two hundred three </t>
  </si>
  <si>
    <t>two hundred four billion</t>
  </si>
  <si>
    <t>two hundred four million</t>
  </si>
  <si>
    <t>two hundred four thousand</t>
  </si>
  <si>
    <t xml:space="preserve">two hundred four </t>
  </si>
  <si>
    <t>two hundred five billion</t>
  </si>
  <si>
    <t>two hundred five million</t>
  </si>
  <si>
    <t>two hundred five thousand</t>
  </si>
  <si>
    <t xml:space="preserve">two hundred five </t>
  </si>
  <si>
    <t>two hundred six billion</t>
  </si>
  <si>
    <t>two hundred six million</t>
  </si>
  <si>
    <t>two hundred six thousand</t>
  </si>
  <si>
    <t xml:space="preserve">two hundred six </t>
  </si>
  <si>
    <t>two hundred seven billion</t>
  </si>
  <si>
    <t>two hundred seven million</t>
  </si>
  <si>
    <t>two hundred seven thousand</t>
  </si>
  <si>
    <t xml:space="preserve">two hundred seven </t>
  </si>
  <si>
    <t>two hundred eight billion</t>
  </si>
  <si>
    <t>two hundred eight million</t>
  </si>
  <si>
    <t>two hundred eight thousand</t>
  </si>
  <si>
    <t xml:space="preserve">two hundred eight </t>
  </si>
  <si>
    <t>two hundred nine billion</t>
  </si>
  <si>
    <t>two hundred nine million</t>
  </si>
  <si>
    <t>two hundred nine thousand</t>
  </si>
  <si>
    <t xml:space="preserve">two hundred nine </t>
  </si>
  <si>
    <t>two hundred ten billion</t>
  </si>
  <si>
    <t>two hundred ten million</t>
  </si>
  <si>
    <t>two hundred ten thousand</t>
  </si>
  <si>
    <t xml:space="preserve">two hundred ten </t>
  </si>
  <si>
    <t>two hundred eleven billion</t>
  </si>
  <si>
    <t>two hundred eleven million</t>
  </si>
  <si>
    <t>two hundred eleven thousand</t>
  </si>
  <si>
    <t xml:space="preserve">two hundred eleven </t>
  </si>
  <si>
    <t>two hundred twelve billion</t>
  </si>
  <si>
    <t>two hundred twelve million</t>
  </si>
  <si>
    <t>two hundred twelve thousand</t>
  </si>
  <si>
    <t xml:space="preserve">two hundred twelve </t>
  </si>
  <si>
    <t>two hundred thirteen billion</t>
  </si>
  <si>
    <t>two hundred thirteen million</t>
  </si>
  <si>
    <t>two hundred thirteen thousand</t>
  </si>
  <si>
    <t xml:space="preserve">two hundred thirteen </t>
  </si>
  <si>
    <t>two hundred fourteen billion</t>
  </si>
  <si>
    <t>two hundred fourteen million</t>
  </si>
  <si>
    <t>two hundred fourteen thousand</t>
  </si>
  <si>
    <t xml:space="preserve">two hundred fourteen </t>
  </si>
  <si>
    <t>two hundred fifteen billion</t>
  </si>
  <si>
    <t>two hundred fifteen million</t>
  </si>
  <si>
    <t>two hundred fifteen thousand</t>
  </si>
  <si>
    <t xml:space="preserve">two hundred fifteen </t>
  </si>
  <si>
    <t>two hundred sixteen billion</t>
  </si>
  <si>
    <t>two hundred sixteen million</t>
  </si>
  <si>
    <t>two hundred sixteen thousand</t>
  </si>
  <si>
    <t xml:space="preserve">two hundred sixteen </t>
  </si>
  <si>
    <t>two hundred seventeen billion</t>
  </si>
  <si>
    <t>two hundred seventeen million</t>
  </si>
  <si>
    <t>two hundred seventeen thousand</t>
  </si>
  <si>
    <t xml:space="preserve">two hundred seventeen </t>
  </si>
  <si>
    <t>two hundred eightteen billion</t>
  </si>
  <si>
    <t>two hundred eightteen million</t>
  </si>
  <si>
    <t>two hundred eightteen thousand</t>
  </si>
  <si>
    <t xml:space="preserve">two hundred eightteen </t>
  </si>
  <si>
    <t>two hundred nineteen billion</t>
  </si>
  <si>
    <t>two hundred nineteen million</t>
  </si>
  <si>
    <t>two hundred nineteen thousand</t>
  </si>
  <si>
    <t xml:space="preserve">two hundred nineteen </t>
  </si>
  <si>
    <t>two hundred twenty billion</t>
  </si>
  <si>
    <t>two hundred twenty million</t>
  </si>
  <si>
    <t>two hundred twenty thousand</t>
  </si>
  <si>
    <t xml:space="preserve">two hundred twenty </t>
  </si>
  <si>
    <t>two hundred thirty billion</t>
  </si>
  <si>
    <t>two hundred thirty million</t>
  </si>
  <si>
    <t>two hundred thirty thousand</t>
  </si>
  <si>
    <t xml:space="preserve">two hundred thirty </t>
  </si>
  <si>
    <t>two hundred forty billion</t>
  </si>
  <si>
    <t>two hundred forty million</t>
  </si>
  <si>
    <t>two hundred forty thousand</t>
  </si>
  <si>
    <t xml:space="preserve">two hundred forty </t>
  </si>
  <si>
    <t>two hundred fifty billion</t>
  </si>
  <si>
    <t>two hundred fifty million</t>
  </si>
  <si>
    <t>two hundred fifty thousand</t>
  </si>
  <si>
    <t xml:space="preserve">two hundred fifty </t>
  </si>
  <si>
    <t>two hundred sixty billion</t>
  </si>
  <si>
    <t>two hundred sixty million</t>
  </si>
  <si>
    <t>two hundred sixty thousand</t>
  </si>
  <si>
    <t xml:space="preserve">two hundred sixty </t>
  </si>
  <si>
    <t>two hundred seventy billion</t>
  </si>
  <si>
    <t>two hundred seventy million</t>
  </si>
  <si>
    <t>two hundred seventy thousand</t>
  </si>
  <si>
    <t xml:space="preserve">two hundred seventy </t>
  </si>
  <si>
    <t>two hundred eighty billion</t>
  </si>
  <si>
    <t>two hundred eighty million</t>
  </si>
  <si>
    <t>two hundred eighty thousand</t>
  </si>
  <si>
    <t xml:space="preserve">two hundred eighty </t>
  </si>
  <si>
    <t>two hundred ninty billion</t>
  </si>
  <si>
    <t>two hundred ninty million</t>
  </si>
  <si>
    <t>two hundred ninty thousand</t>
  </si>
  <si>
    <t xml:space="preserve">two hundred ninty </t>
  </si>
  <si>
    <t>three hundred billion</t>
  </si>
  <si>
    <t>three hundred million</t>
  </si>
  <si>
    <t>three hundred thousand</t>
  </si>
  <si>
    <t xml:space="preserve">three hundred </t>
  </si>
  <si>
    <t>three hundred one billion</t>
  </si>
  <si>
    <t>three hundred one million</t>
  </si>
  <si>
    <t>three hundred one thousand</t>
  </si>
  <si>
    <t xml:space="preserve">three hundred one </t>
  </si>
  <si>
    <t>three hundred two billion</t>
  </si>
  <si>
    <t>three hundred two million</t>
  </si>
  <si>
    <t>three hundred two thousand</t>
  </si>
  <si>
    <t xml:space="preserve">three hundred two </t>
  </si>
  <si>
    <t>three hundred three billion</t>
  </si>
  <si>
    <t>three hundred three million</t>
  </si>
  <si>
    <t>three hundred three thousand</t>
  </si>
  <si>
    <t xml:space="preserve">three hundred three </t>
  </si>
  <si>
    <t>three hundred four billion</t>
  </si>
  <si>
    <t>three hundred four million</t>
  </si>
  <si>
    <t>three hundred four thousand</t>
  </si>
  <si>
    <t xml:space="preserve">three hundred four </t>
  </si>
  <si>
    <t>three hundred five billion</t>
  </si>
  <si>
    <t>three hundred five million</t>
  </si>
  <si>
    <t>three hundred five thousand</t>
  </si>
  <si>
    <t xml:space="preserve">three hundred five </t>
  </si>
  <si>
    <t>three hundred six billion</t>
  </si>
  <si>
    <t>three hundred six million</t>
  </si>
  <si>
    <t>three hundred six thousand</t>
  </si>
  <si>
    <t xml:space="preserve">three hundred six </t>
  </si>
  <si>
    <t>three hundred seven billion</t>
  </si>
  <si>
    <t>three hundred seven million</t>
  </si>
  <si>
    <t>three hundred seven thousand</t>
  </si>
  <si>
    <t xml:space="preserve">three hundred seven </t>
  </si>
  <si>
    <t>three hundred eight billion</t>
  </si>
  <si>
    <t>three hundred eight million</t>
  </si>
  <si>
    <t>three hundred eight thousand</t>
  </si>
  <si>
    <t xml:space="preserve">three hundred eight </t>
  </si>
  <si>
    <t>three hundred nine billion</t>
  </si>
  <si>
    <t>three hundred nine million</t>
  </si>
  <si>
    <t>three hundred nine thousand</t>
  </si>
  <si>
    <t xml:space="preserve">three hundred nine </t>
  </si>
  <si>
    <t>three hundred ten billion</t>
  </si>
  <si>
    <t>three hundred ten million</t>
  </si>
  <si>
    <t>three hundred ten thousand</t>
  </si>
  <si>
    <t xml:space="preserve">three hundred ten </t>
  </si>
  <si>
    <t>three hundred eleven billion</t>
  </si>
  <si>
    <t>three hundred eleven million</t>
  </si>
  <si>
    <t>three hundred eleven thousand</t>
  </si>
  <si>
    <t xml:space="preserve">three hundred eleven </t>
  </si>
  <si>
    <t>three hundred twelve billion</t>
  </si>
  <si>
    <t>three hundred twelve million</t>
  </si>
  <si>
    <t>three hundred twelve thousand</t>
  </si>
  <si>
    <t xml:space="preserve">three hundred twelve </t>
  </si>
  <si>
    <t>three hundred thirteen billion</t>
  </si>
  <si>
    <t>three hundred thirteen million</t>
  </si>
  <si>
    <t>three hundred thirteen thousand</t>
  </si>
  <si>
    <t xml:space="preserve">three hundred thirteen </t>
  </si>
  <si>
    <t>three hundred fourteen billion</t>
  </si>
  <si>
    <t>three hundred fourteen million</t>
  </si>
  <si>
    <t>three hundred fourteen thousand</t>
  </si>
  <si>
    <t xml:space="preserve">three hundred fourteen </t>
  </si>
  <si>
    <t>three hundred fifteen billion</t>
  </si>
  <si>
    <t>three hundred fifteen million</t>
  </si>
  <si>
    <t>three hundred fifteen thousand</t>
  </si>
  <si>
    <t xml:space="preserve">three hundred fifteen </t>
  </si>
  <si>
    <t>three hundred sixteen billion</t>
  </si>
  <si>
    <t>three hundred sixteen million</t>
  </si>
  <si>
    <t>three hundred sixteen thousand</t>
  </si>
  <si>
    <t xml:space="preserve">three hundred sixteen </t>
  </si>
  <si>
    <t>three hundred seventeen billion</t>
  </si>
  <si>
    <t>three hundred seventeen million</t>
  </si>
  <si>
    <t>three hundred seventeen thousand</t>
  </si>
  <si>
    <t xml:space="preserve">three hundred seventeen </t>
  </si>
  <si>
    <t>three hundred eightteen billion</t>
  </si>
  <si>
    <t>three hundred eightteen million</t>
  </si>
  <si>
    <t>three hundred eightteen thousand</t>
  </si>
  <si>
    <t xml:space="preserve">three hundred eightteen </t>
  </si>
  <si>
    <t>three hundred nineteen billion</t>
  </si>
  <si>
    <t>three hundred nineteen million</t>
  </si>
  <si>
    <t>three hundred nineteen thousand</t>
  </si>
  <si>
    <t xml:space="preserve">three hundred nineteen </t>
  </si>
  <si>
    <t>three hundred twenty billion</t>
  </si>
  <si>
    <t>three hundred twenty million</t>
  </si>
  <si>
    <t>three hundred twenty thousand</t>
  </si>
  <si>
    <t xml:space="preserve">three hundred twenty </t>
  </si>
  <si>
    <t>three hundred thirty billion</t>
  </si>
  <si>
    <t>three hundred thirty million</t>
  </si>
  <si>
    <t>three hundred thirty thousand</t>
  </si>
  <si>
    <t xml:space="preserve">three hundred thirty </t>
  </si>
  <si>
    <t>three hundred forty billion</t>
  </si>
  <si>
    <t>three hundred forty million</t>
  </si>
  <si>
    <t>three hundred forty thousand</t>
  </si>
  <si>
    <t xml:space="preserve">three hundred forty </t>
  </si>
  <si>
    <t>three hundred fifty billion</t>
  </si>
  <si>
    <t>three hundred fifty million</t>
  </si>
  <si>
    <t>three hundred fifty thousand</t>
  </si>
  <si>
    <t xml:space="preserve">three hundred fifty </t>
  </si>
  <si>
    <t>three hundred sixty billion</t>
  </si>
  <si>
    <t>three hundred sixty million</t>
  </si>
  <si>
    <t>three hundred sixty thousand</t>
  </si>
  <si>
    <t xml:space="preserve">three hundred sixty </t>
  </si>
  <si>
    <t>three hundred seventy billion</t>
  </si>
  <si>
    <t>three hundred seventy million</t>
  </si>
  <si>
    <t>three hundred seventy thousand</t>
  </si>
  <si>
    <t xml:space="preserve">three hundred seventy </t>
  </si>
  <si>
    <t>three hundred eighty billion</t>
  </si>
  <si>
    <t>three hundred eighty million</t>
  </si>
  <si>
    <t>three hundred eighty thousand</t>
  </si>
  <si>
    <t xml:space="preserve">three hundred eighty </t>
  </si>
  <si>
    <t>three hundred ninty billion</t>
  </si>
  <si>
    <t>three hundred ninty million</t>
  </si>
  <si>
    <t>three hundred ninty thousand</t>
  </si>
  <si>
    <t xml:space="preserve">three hundred ninty </t>
  </si>
  <si>
    <t>four hundred billion</t>
  </si>
  <si>
    <t>four hundred million</t>
  </si>
  <si>
    <t>four hundred thousand</t>
  </si>
  <si>
    <t xml:space="preserve">four hundred </t>
  </si>
  <si>
    <t>four hundred one billion</t>
  </si>
  <si>
    <t>four hundred one million</t>
  </si>
  <si>
    <t>four hundred one thousand</t>
  </si>
  <si>
    <t xml:space="preserve">four hundred one </t>
  </si>
  <si>
    <t>four hundred two billion</t>
  </si>
  <si>
    <t>four hundred two million</t>
  </si>
  <si>
    <t>four hundred two thousand</t>
  </si>
  <si>
    <t xml:space="preserve">four hundred two </t>
  </si>
  <si>
    <t>four hundred three billion</t>
  </si>
  <si>
    <t>four hundred three million</t>
  </si>
  <si>
    <t>four hundred three thousand</t>
  </si>
  <si>
    <t xml:space="preserve">four hundred three </t>
  </si>
  <si>
    <t>four hundred four billion</t>
  </si>
  <si>
    <t>four hundred four million</t>
  </si>
  <si>
    <t>four hundred four thousand</t>
  </si>
  <si>
    <t xml:space="preserve">four hundred four </t>
  </si>
  <si>
    <t>four hundred five billion</t>
  </si>
  <si>
    <t>four hundred five million</t>
  </si>
  <si>
    <t>four hundred five thousand</t>
  </si>
  <si>
    <t xml:space="preserve">four hundred five </t>
  </si>
  <si>
    <t>four hundred six billion</t>
  </si>
  <si>
    <t>four hundred six million</t>
  </si>
  <si>
    <t>four hundred six thousand</t>
  </si>
  <si>
    <t xml:space="preserve">four hundred six </t>
  </si>
  <si>
    <t>four hundred seven billion</t>
  </si>
  <si>
    <t>four hundred seven million</t>
  </si>
  <si>
    <t>four hundred seven thousand</t>
  </si>
  <si>
    <t xml:space="preserve">four hundred seven </t>
  </si>
  <si>
    <t>four hundred eight billion</t>
  </si>
  <si>
    <t>four hundred eight million</t>
  </si>
  <si>
    <t>four hundred eight thousand</t>
  </si>
  <si>
    <t xml:space="preserve">four hundred eight </t>
  </si>
  <si>
    <t>four hundred nine billion</t>
  </si>
  <si>
    <t>four hundred nine million</t>
  </si>
  <si>
    <t>four hundred nine thousand</t>
  </si>
  <si>
    <t xml:space="preserve">four hundred nine </t>
  </si>
  <si>
    <t>four hundred ten billion</t>
  </si>
  <si>
    <t>four hundred ten million</t>
  </si>
  <si>
    <t>four hundred ten thousand</t>
  </si>
  <si>
    <t xml:space="preserve">four hundred ten </t>
  </si>
  <si>
    <t>four hundred eleven billion</t>
  </si>
  <si>
    <t>four hundred eleven million</t>
  </si>
  <si>
    <t>four hundred eleven thousand</t>
  </si>
  <si>
    <t xml:space="preserve">four hundred eleven </t>
  </si>
  <si>
    <t>four hundred twelve billion</t>
  </si>
  <si>
    <t>four hundred twelve million</t>
  </si>
  <si>
    <t>four hundred twelve thousand</t>
  </si>
  <si>
    <t xml:space="preserve">four hundred twelve </t>
  </si>
  <si>
    <t>four hundred thirteen billion</t>
  </si>
  <si>
    <t>four hundred thirteen million</t>
  </si>
  <si>
    <t>four hundred thirteen thousand</t>
  </si>
  <si>
    <t xml:space="preserve">four hundred thirteen </t>
  </si>
  <si>
    <t>four hundred fourteen billion</t>
  </si>
  <si>
    <t>four hundred fourteen million</t>
  </si>
  <si>
    <t>four hundred fourteen thousand</t>
  </si>
  <si>
    <t xml:space="preserve">four hundred fourteen </t>
  </si>
  <si>
    <t>four hundred fifteen billion</t>
  </si>
  <si>
    <t>four hundred fifteen million</t>
  </si>
  <si>
    <t>four hundred fifteen thousand</t>
  </si>
  <si>
    <t xml:space="preserve">four hundred fifteen </t>
  </si>
  <si>
    <t>four hundred sixteen billion</t>
  </si>
  <si>
    <t>four hundred sixteen million</t>
  </si>
  <si>
    <t>four hundred sixteen thousand</t>
  </si>
  <si>
    <t xml:space="preserve">four hundred sixteen </t>
  </si>
  <si>
    <t>four hundred seventeen billion</t>
  </si>
  <si>
    <t>four hundred seventeen million</t>
  </si>
  <si>
    <t>four hundred seventeen thousand</t>
  </si>
  <si>
    <t xml:space="preserve">four hundred seventeen </t>
  </si>
  <si>
    <t>four hundred eightteen billion</t>
  </si>
  <si>
    <t>four hundred eightteen million</t>
  </si>
  <si>
    <t>four hundred eightteen thousand</t>
  </si>
  <si>
    <t xml:space="preserve">four hundred eightteen </t>
  </si>
  <si>
    <t>four hundred nineteen billion</t>
  </si>
  <si>
    <t>four hundred nineteen million</t>
  </si>
  <si>
    <t>four hundred nineteen thousand</t>
  </si>
  <si>
    <t xml:space="preserve">four hundred nineteen </t>
  </si>
  <si>
    <t>four hundred twenty billion</t>
  </si>
  <si>
    <t>four hundred twenty million</t>
  </si>
  <si>
    <t>four hundred twenty thousand</t>
  </si>
  <si>
    <t xml:space="preserve">four hundred twenty </t>
  </si>
  <si>
    <t>four hundred thirty billion</t>
  </si>
  <si>
    <t>four hundred thirty million</t>
  </si>
  <si>
    <t>four hundred thirty thousand</t>
  </si>
  <si>
    <t xml:space="preserve">four hundred thirty </t>
  </si>
  <si>
    <t>four hundred forty billion</t>
  </si>
  <si>
    <t>four hundred forty million</t>
  </si>
  <si>
    <t>four hundred forty thousand</t>
  </si>
  <si>
    <t xml:space="preserve">four hundred forty </t>
  </si>
  <si>
    <t>four hundred fifty billion</t>
  </si>
  <si>
    <t>four hundred fifty million</t>
  </si>
  <si>
    <t>four hundred fifty thousand</t>
  </si>
  <si>
    <t xml:space="preserve">four hundred fifty </t>
  </si>
  <si>
    <t>four hundred sixty billion</t>
  </si>
  <si>
    <t>four hundred sixty million</t>
  </si>
  <si>
    <t>four hundred sixty thousand</t>
  </si>
  <si>
    <t xml:space="preserve">four hundred sixty </t>
  </si>
  <si>
    <t>four hundred seventy billion</t>
  </si>
  <si>
    <t>four hundred seventy million</t>
  </si>
  <si>
    <t>four hundred seventy thousand</t>
  </si>
  <si>
    <t xml:space="preserve">four hundred seventy </t>
  </si>
  <si>
    <t>four hundred eighty billion</t>
  </si>
  <si>
    <t>four hundred eighty million</t>
  </si>
  <si>
    <t>four hundred eighty thousand</t>
  </si>
  <si>
    <t xml:space="preserve">four hundred eighty </t>
  </si>
  <si>
    <t>four hundred ninty billion</t>
  </si>
  <si>
    <t>four hundred ninty million</t>
  </si>
  <si>
    <t>four hundred ninty thousand</t>
  </si>
  <si>
    <t xml:space="preserve">four hundred ninty </t>
  </si>
  <si>
    <t>five hundred billion</t>
  </si>
  <si>
    <t>five hundred million</t>
  </si>
  <si>
    <t>five hundred thousand</t>
  </si>
  <si>
    <t xml:space="preserve">five hundred </t>
  </si>
  <si>
    <t>five hundred one billion</t>
  </si>
  <si>
    <t>five hundred one million</t>
  </si>
  <si>
    <t>five hundred one thousand</t>
  </si>
  <si>
    <t xml:space="preserve">five hundred one </t>
  </si>
  <si>
    <t>five hundred two billion</t>
  </si>
  <si>
    <t>five hundred two million</t>
  </si>
  <si>
    <t>five hundred two thousand</t>
  </si>
  <si>
    <t xml:space="preserve">five hundred two </t>
  </si>
  <si>
    <t>five hundred three billion</t>
  </si>
  <si>
    <t>five hundred three million</t>
  </si>
  <si>
    <t>five hundred three thousand</t>
  </si>
  <si>
    <t xml:space="preserve">five hundred three </t>
  </si>
  <si>
    <t>five hundred four billion</t>
  </si>
  <si>
    <t>five hundred four million</t>
  </si>
  <si>
    <t>five hundred four thousand</t>
  </si>
  <si>
    <t xml:space="preserve">five hundred four </t>
  </si>
  <si>
    <t>five hundred five billion</t>
  </si>
  <si>
    <t>five hundred five million</t>
  </si>
  <si>
    <t>five hundred five thousand</t>
  </si>
  <si>
    <t xml:space="preserve">five hundred five </t>
  </si>
  <si>
    <t>five hundred six billion</t>
  </si>
  <si>
    <t>five hundred six million</t>
  </si>
  <si>
    <t>five hundred six thousand</t>
  </si>
  <si>
    <t xml:space="preserve">five hundred six </t>
  </si>
  <si>
    <t>five hundred seven billion</t>
  </si>
  <si>
    <t>five hundred seven million</t>
  </si>
  <si>
    <t>five hundred seven thousand</t>
  </si>
  <si>
    <t xml:space="preserve">five hundred seven </t>
  </si>
  <si>
    <t>five hundred eight billion</t>
  </si>
  <si>
    <t>five hundred eight million</t>
  </si>
  <si>
    <t>five hundred eight thousand</t>
  </si>
  <si>
    <t xml:space="preserve">five hundred eight </t>
  </si>
  <si>
    <t>five hundred nine billion</t>
  </si>
  <si>
    <t>five hundred nine million</t>
  </si>
  <si>
    <t>five hundred nine thousand</t>
  </si>
  <si>
    <t xml:space="preserve">five hundred nine </t>
  </si>
  <si>
    <t>five hundred ten billion</t>
  </si>
  <si>
    <t>five hundred ten million</t>
  </si>
  <si>
    <t>five hundred ten thousand</t>
  </si>
  <si>
    <t xml:space="preserve">five hundred ten </t>
  </si>
  <si>
    <t>five hundred eleven billion</t>
  </si>
  <si>
    <t>five hundred eleven million</t>
  </si>
  <si>
    <t>five hundred eleven thousand</t>
  </si>
  <si>
    <t xml:space="preserve">five hundred eleven </t>
  </si>
  <si>
    <t>five hundred twelve billion</t>
  </si>
  <si>
    <t>five hundred twelve million</t>
  </si>
  <si>
    <t>five hundred twelve thousand</t>
  </si>
  <si>
    <t xml:space="preserve">five hundred twelve </t>
  </si>
  <si>
    <t>five hundred thirteen billion</t>
  </si>
  <si>
    <t>five hundred thirteen million</t>
  </si>
  <si>
    <t>five hundred thirteen thousand</t>
  </si>
  <si>
    <t xml:space="preserve">five hundred thirteen </t>
  </si>
  <si>
    <t>five hundred fourteen billion</t>
  </si>
  <si>
    <t>five hundred fourteen million</t>
  </si>
  <si>
    <t>five hundred fourteen thousand</t>
  </si>
  <si>
    <t xml:space="preserve">five hundred fourteen </t>
  </si>
  <si>
    <t>five hundred fifteen billion</t>
  </si>
  <si>
    <t>five hundred fifteen million</t>
  </si>
  <si>
    <t>five hundred fifteen thousand</t>
  </si>
  <si>
    <t xml:space="preserve">five hundred fifteen </t>
  </si>
  <si>
    <t>five hundred sixteen billion</t>
  </si>
  <si>
    <t>five hundred sixteen million</t>
  </si>
  <si>
    <t>five hundred sixteen thousand</t>
  </si>
  <si>
    <t xml:space="preserve">five hundred sixteen </t>
  </si>
  <si>
    <t>five hundred seventeen billion</t>
  </si>
  <si>
    <t>five hundred seventeen million</t>
  </si>
  <si>
    <t>five hundred seventeen thousand</t>
  </si>
  <si>
    <t xml:space="preserve">five hundred seventeen </t>
  </si>
  <si>
    <t>five hundred eightteen billion</t>
  </si>
  <si>
    <t>five hundred eightteen million</t>
  </si>
  <si>
    <t>five hundred eightteen thousand</t>
  </si>
  <si>
    <t xml:space="preserve">five hundred eightteen </t>
  </si>
  <si>
    <t>five hundred nineteen billion</t>
  </si>
  <si>
    <t>five hundred nineteen million</t>
  </si>
  <si>
    <t>five hundred nineteen thousand</t>
  </si>
  <si>
    <t xml:space="preserve">five hundred nineteen </t>
  </si>
  <si>
    <t>five hundred twenty billion</t>
  </si>
  <si>
    <t>five hundred twenty million</t>
  </si>
  <si>
    <t>five hundred twenty thousand</t>
  </si>
  <si>
    <t xml:space="preserve">five hundred twenty </t>
  </si>
  <si>
    <t>five hundred thirty billion</t>
  </si>
  <si>
    <t>five hundred thirty million</t>
  </si>
  <si>
    <t>five hundred thirty thousand</t>
  </si>
  <si>
    <t xml:space="preserve">five hundred thirty </t>
  </si>
  <si>
    <t>five hundred forty billion</t>
  </si>
  <si>
    <t>five hundred forty million</t>
  </si>
  <si>
    <t>five hundred forty thousand</t>
  </si>
  <si>
    <t xml:space="preserve">five hundred forty </t>
  </si>
  <si>
    <t>five hundred fifty billion</t>
  </si>
  <si>
    <t>five hundred fifty million</t>
  </si>
  <si>
    <t>five hundred fifty thousand</t>
  </si>
  <si>
    <t xml:space="preserve">five hundred fifty </t>
  </si>
  <si>
    <t>five hundred sixty billion</t>
  </si>
  <si>
    <t>five hundred sixty million</t>
  </si>
  <si>
    <t>five hundred sixty thousand</t>
  </si>
  <si>
    <t xml:space="preserve">five hundred sixty </t>
  </si>
  <si>
    <t>five hundred seventy billion</t>
  </si>
  <si>
    <t>five hundred seventy million</t>
  </si>
  <si>
    <t>five hundred seventy thousand</t>
  </si>
  <si>
    <t xml:space="preserve">five hundred seventy </t>
  </si>
  <si>
    <t>five hundred eighty billion</t>
  </si>
  <si>
    <t>five hundred eighty million</t>
  </si>
  <si>
    <t>five hundred eighty thousand</t>
  </si>
  <si>
    <t xml:space="preserve">five hundred eighty </t>
  </si>
  <si>
    <t>five hundred ninty billion</t>
  </si>
  <si>
    <t>five hundred ninty million</t>
  </si>
  <si>
    <t>five hundred ninty thousand</t>
  </si>
  <si>
    <t xml:space="preserve">five hundred ninty </t>
  </si>
  <si>
    <t>six hundred billion</t>
  </si>
  <si>
    <t>six hundred million</t>
  </si>
  <si>
    <t>six hundred thousand</t>
  </si>
  <si>
    <t xml:space="preserve">six hundred </t>
  </si>
  <si>
    <t>six hundred one billion</t>
  </si>
  <si>
    <t>six hundred one million</t>
  </si>
  <si>
    <t>six hundred one thousand</t>
  </si>
  <si>
    <t xml:space="preserve">six hundred one </t>
  </si>
  <si>
    <t>six hundred two billion</t>
  </si>
  <si>
    <t>six hundred two million</t>
  </si>
  <si>
    <t>six hundred two thousand</t>
  </si>
  <si>
    <t xml:space="preserve">six hundred two </t>
  </si>
  <si>
    <t>six hundred three billion</t>
  </si>
  <si>
    <t>six hundred three million</t>
  </si>
  <si>
    <t>six hundred three thousand</t>
  </si>
  <si>
    <t xml:space="preserve">six hundred three </t>
  </si>
  <si>
    <t>six hundred four billion</t>
  </si>
  <si>
    <t>six hundred four million</t>
  </si>
  <si>
    <t>six hundred four thousand</t>
  </si>
  <si>
    <t xml:space="preserve">six hundred four </t>
  </si>
  <si>
    <t>six hundred five billion</t>
  </si>
  <si>
    <t>six hundred five million</t>
  </si>
  <si>
    <t>six hundred five thousand</t>
  </si>
  <si>
    <t xml:space="preserve">six hundred five </t>
  </si>
  <si>
    <t>six hundred six billion</t>
  </si>
  <si>
    <t>six hundred six million</t>
  </si>
  <si>
    <t>six hundred six thousand</t>
  </si>
  <si>
    <t xml:space="preserve">six hundred six </t>
  </si>
  <si>
    <t>six hundred seven billion</t>
  </si>
  <si>
    <t>six hundred seven million</t>
  </si>
  <si>
    <t>six hundred seven thousand</t>
  </si>
  <si>
    <t xml:space="preserve">six hundred seven </t>
  </si>
  <si>
    <t>six hundred eight billion</t>
  </si>
  <si>
    <t>six hundred eight million</t>
  </si>
  <si>
    <t>six hundred eight thousand</t>
  </si>
  <si>
    <t xml:space="preserve">six hundred eight </t>
  </si>
  <si>
    <t>six hundred nine billion</t>
  </si>
  <si>
    <t>six hundred nine million</t>
  </si>
  <si>
    <t>six hundred nine thousand</t>
  </si>
  <si>
    <t xml:space="preserve">six hundred nine </t>
  </si>
  <si>
    <t>six hundred ten billion</t>
  </si>
  <si>
    <t>six hundred ten million</t>
  </si>
  <si>
    <t>six hundred ten thousand</t>
  </si>
  <si>
    <t xml:space="preserve">six hundred ten </t>
  </si>
  <si>
    <t>six hundred eleven billion</t>
  </si>
  <si>
    <t>six hundred eleven million</t>
  </si>
  <si>
    <t>six hundred eleven thousand</t>
  </si>
  <si>
    <t xml:space="preserve">six hundred eleven </t>
  </si>
  <si>
    <t>six hundred twelve billion</t>
  </si>
  <si>
    <t>six hundred twelve million</t>
  </si>
  <si>
    <t>six hundred twelve thousand</t>
  </si>
  <si>
    <t xml:space="preserve">six hundred twelve </t>
  </si>
  <si>
    <t>six hundred thirteen billion</t>
  </si>
  <si>
    <t>six hundred thirteen million</t>
  </si>
  <si>
    <t>six hundred thirteen thousand</t>
  </si>
  <si>
    <t xml:space="preserve">six hundred thirteen </t>
  </si>
  <si>
    <t>six hundred fourteen billion</t>
  </si>
  <si>
    <t>six hundred fourteen million</t>
  </si>
  <si>
    <t>six hundred fourteen thousand</t>
  </si>
  <si>
    <t xml:space="preserve">six hundred fourteen </t>
  </si>
  <si>
    <t>six hundred fifteen billion</t>
  </si>
  <si>
    <t>six hundred fifteen million</t>
  </si>
  <si>
    <t>six hundred fifteen thousand</t>
  </si>
  <si>
    <t xml:space="preserve">six hundred fifteen </t>
  </si>
  <si>
    <t>six hundred sixteen billion</t>
  </si>
  <si>
    <t>six hundred sixteen million</t>
  </si>
  <si>
    <t>six hundred sixteen thousand</t>
  </si>
  <si>
    <t xml:space="preserve">six hundred sixteen </t>
  </si>
  <si>
    <t>six hundred seventeen billion</t>
  </si>
  <si>
    <t>six hundred seventeen million</t>
  </si>
  <si>
    <t>six hundred seventeen thousand</t>
  </si>
  <si>
    <t xml:space="preserve">six hundred seventeen </t>
  </si>
  <si>
    <t>six hundred eightteen billion</t>
  </si>
  <si>
    <t>six hundred eightteen million</t>
  </si>
  <si>
    <t>six hundred eightteen thousand</t>
  </si>
  <si>
    <t xml:space="preserve">six hundred eightteen </t>
  </si>
  <si>
    <t>six hundred nineteen billion</t>
  </si>
  <si>
    <t>six hundred nineteen million</t>
  </si>
  <si>
    <t>six hundred nineteen thousand</t>
  </si>
  <si>
    <t xml:space="preserve">six hundred nineteen </t>
  </si>
  <si>
    <t>six hundred twenty billion</t>
  </si>
  <si>
    <t>six hundred twenty million</t>
  </si>
  <si>
    <t>six hundred twenty thousand</t>
  </si>
  <si>
    <t xml:space="preserve">six hundred twenty </t>
  </si>
  <si>
    <t>six hundred thirty billion</t>
  </si>
  <si>
    <t>six hundred thirty million</t>
  </si>
  <si>
    <t>six hundred thirty thousand</t>
  </si>
  <si>
    <t xml:space="preserve">six hundred thirty </t>
  </si>
  <si>
    <t>six hundred forty billion</t>
  </si>
  <si>
    <t>six hundred forty million</t>
  </si>
  <si>
    <t>six hundred forty thousand</t>
  </si>
  <si>
    <t xml:space="preserve">six hundred forty </t>
  </si>
  <si>
    <t>six hundred fifty billion</t>
  </si>
  <si>
    <t>six hundred fifty million</t>
  </si>
  <si>
    <t>six hundred fifty thousand</t>
  </si>
  <si>
    <t xml:space="preserve">six hundred fifty </t>
  </si>
  <si>
    <t>six hundred sixty billion</t>
  </si>
  <si>
    <t>six hundred sixty million</t>
  </si>
  <si>
    <t>six hundred sixty thousand</t>
  </si>
  <si>
    <t xml:space="preserve">six hundred sixty </t>
  </si>
  <si>
    <t>six hundred seventy billion</t>
  </si>
  <si>
    <t>six hundred seventy million</t>
  </si>
  <si>
    <t>six hundred seventy thousand</t>
  </si>
  <si>
    <t xml:space="preserve">six hundred seventy </t>
  </si>
  <si>
    <t>six hundred eighty billion</t>
  </si>
  <si>
    <t>six hundred eighty million</t>
  </si>
  <si>
    <t>six hundred eighty thousand</t>
  </si>
  <si>
    <t xml:space="preserve">six hundred eighty </t>
  </si>
  <si>
    <t>six hundred ninty billion</t>
  </si>
  <si>
    <t>six hundred ninty million</t>
  </si>
  <si>
    <t>six hundred ninty thousand</t>
  </si>
  <si>
    <t xml:space="preserve">six hundred ninty </t>
  </si>
  <si>
    <t>seven hundred billion</t>
  </si>
  <si>
    <t>seven hundred million</t>
  </si>
  <si>
    <t>seven hundred thousand</t>
  </si>
  <si>
    <t xml:space="preserve">seven hundred </t>
  </si>
  <si>
    <t>seven hundred one billion</t>
  </si>
  <si>
    <t>seven hundred one million</t>
  </si>
  <si>
    <t>seven hundred one thousand</t>
  </si>
  <si>
    <t xml:space="preserve">seven hundred one </t>
  </si>
  <si>
    <t>seven hundred two billion</t>
  </si>
  <si>
    <t>seven hundred two million</t>
  </si>
  <si>
    <t>seven hundred two thousand</t>
  </si>
  <si>
    <t xml:space="preserve">seven hundred two </t>
  </si>
  <si>
    <t>seven hundred three billion</t>
  </si>
  <si>
    <t>seven hundred three million</t>
  </si>
  <si>
    <t>seven hundred three thousand</t>
  </si>
  <si>
    <t xml:space="preserve">seven hundred three </t>
  </si>
  <si>
    <t>seven hundred four billion</t>
  </si>
  <si>
    <t>seven hundred four million</t>
  </si>
  <si>
    <t>seven hundred four thousand</t>
  </si>
  <si>
    <t xml:space="preserve">seven hundred four </t>
  </si>
  <si>
    <t>seven hundred five billion</t>
  </si>
  <si>
    <t>seven hundred five million</t>
  </si>
  <si>
    <t>seven hundred five thousand</t>
  </si>
  <si>
    <t xml:space="preserve">seven hundred five </t>
  </si>
  <si>
    <t>seven hundred six billion</t>
  </si>
  <si>
    <t>seven hundred six million</t>
  </si>
  <si>
    <t>seven hundred six thousand</t>
  </si>
  <si>
    <t xml:space="preserve">seven hundred six </t>
  </si>
  <si>
    <t>seven hundred seven billion</t>
  </si>
  <si>
    <t>seven hundred seven million</t>
  </si>
  <si>
    <t>seven hundred seven thousand</t>
  </si>
  <si>
    <t xml:space="preserve">seven hundred seven </t>
  </si>
  <si>
    <t>seven hundred eight billion</t>
  </si>
  <si>
    <t>seven hundred eight million</t>
  </si>
  <si>
    <t>seven hundred eight thousand</t>
  </si>
  <si>
    <t xml:space="preserve">seven hundred eight </t>
  </si>
  <si>
    <t>seven hundred nine billion</t>
  </si>
  <si>
    <t>seven hundred nine million</t>
  </si>
  <si>
    <t>seven hundred nine thousand</t>
  </si>
  <si>
    <t xml:space="preserve">seven hundred nine </t>
  </si>
  <si>
    <t>seven hundred ten billion</t>
  </si>
  <si>
    <t>seven hundred ten million</t>
  </si>
  <si>
    <t>seven hundred ten thousand</t>
  </si>
  <si>
    <t xml:space="preserve">seven hundred ten </t>
  </si>
  <si>
    <t>seven hundred eleven billion</t>
  </si>
  <si>
    <t>seven hundred eleven million</t>
  </si>
  <si>
    <t>seven hundred eleven thousand</t>
  </si>
  <si>
    <t xml:space="preserve">seven hundred eleven </t>
  </si>
  <si>
    <t>seven hundred twelve billion</t>
  </si>
  <si>
    <t>seven hundred twelve million</t>
  </si>
  <si>
    <t>seven hundred twelve thousand</t>
  </si>
  <si>
    <t xml:space="preserve">seven hundred twelve </t>
  </si>
  <si>
    <t>seven hundred thirteen billion</t>
  </si>
  <si>
    <t>seven hundred thirteen million</t>
  </si>
  <si>
    <t>seven hundred thirteen thousand</t>
  </si>
  <si>
    <t xml:space="preserve">seven hundred thirteen </t>
  </si>
  <si>
    <t>seven hundred fourteen billion</t>
  </si>
  <si>
    <t>seven hundred fourteen million</t>
  </si>
  <si>
    <t>seven hundred fourteen thousand</t>
  </si>
  <si>
    <t xml:space="preserve">seven hundred fourteen </t>
  </si>
  <si>
    <t>seven hundred fifteen billion</t>
  </si>
  <si>
    <t>seven hundred fifteen million</t>
  </si>
  <si>
    <t>seven hundred fifteen thousand</t>
  </si>
  <si>
    <t xml:space="preserve">seven hundred fifteen </t>
  </si>
  <si>
    <t>seven hundred sixteen billion</t>
  </si>
  <si>
    <t>seven hundred sixteen million</t>
  </si>
  <si>
    <t>seven hundred sixteen thousand</t>
  </si>
  <si>
    <t xml:space="preserve">seven hundred sixteen </t>
  </si>
  <si>
    <t>seven hundred seventeen billion</t>
  </si>
  <si>
    <t>seven hundred seventeen million</t>
  </si>
  <si>
    <t>seven hundred seventeen thousand</t>
  </si>
  <si>
    <t xml:space="preserve">seven hundred seventeen </t>
  </si>
  <si>
    <t>seven hundred eightteen billion</t>
  </si>
  <si>
    <t>seven hundred eightteen million</t>
  </si>
  <si>
    <t>seven hundred eightteen thousand</t>
  </si>
  <si>
    <t xml:space="preserve">seven hundred eightteen </t>
  </si>
  <si>
    <t>seven hundred nineteen billion</t>
  </si>
  <si>
    <t>seven hundred nineteen million</t>
  </si>
  <si>
    <t>seven hundred nineteen thousand</t>
  </si>
  <si>
    <t xml:space="preserve">seven hundred nineteen </t>
  </si>
  <si>
    <t>seven hundred twenty billion</t>
  </si>
  <si>
    <t>seven hundred twenty million</t>
  </si>
  <si>
    <t>seven hundred twenty thousand</t>
  </si>
  <si>
    <t xml:space="preserve">seven hundred twenty </t>
  </si>
  <si>
    <t>seven hundred thirty billion</t>
  </si>
  <si>
    <t>seven hundred thirty million</t>
  </si>
  <si>
    <t>seven hundred thirty thousand</t>
  </si>
  <si>
    <t xml:space="preserve">seven hundred thirty </t>
  </si>
  <si>
    <t>seven hundred forty billion</t>
  </si>
  <si>
    <t>seven hundred forty million</t>
  </si>
  <si>
    <t>seven hundred forty thousand</t>
  </si>
  <si>
    <t xml:space="preserve">seven hundred forty </t>
  </si>
  <si>
    <t>seven hundred fifty billion</t>
  </si>
  <si>
    <t>seven hundred fifty million</t>
  </si>
  <si>
    <t>seven hundred fifty thousand</t>
  </si>
  <si>
    <t xml:space="preserve">seven hundred fifty </t>
  </si>
  <si>
    <t>seven hundred sixty billion</t>
  </si>
  <si>
    <t>seven hundred sixty million</t>
  </si>
  <si>
    <t>seven hundred sixty thousand</t>
  </si>
  <si>
    <t xml:space="preserve">seven hundred sixty </t>
  </si>
  <si>
    <t>seven hundred seventy billion</t>
  </si>
  <si>
    <t>seven hundred seventy million</t>
  </si>
  <si>
    <t>seven hundred seventy thousand</t>
  </si>
  <si>
    <t xml:space="preserve">seven hundred seventy </t>
  </si>
  <si>
    <t>seven hundred eighty billion</t>
  </si>
  <si>
    <t>seven hundred eighty million</t>
  </si>
  <si>
    <t>seven hundred eighty thousand</t>
  </si>
  <si>
    <t xml:space="preserve">seven hundred eighty </t>
  </si>
  <si>
    <t>seven hundred ninty billion</t>
  </si>
  <si>
    <t>seven hundred ninty million</t>
  </si>
  <si>
    <t>seven hundred ninty thousand</t>
  </si>
  <si>
    <t xml:space="preserve">seven hundred ninty </t>
  </si>
  <si>
    <t>eight hundred billion</t>
  </si>
  <si>
    <t>eight hundred million</t>
  </si>
  <si>
    <t>eight hundred thousand</t>
  </si>
  <si>
    <t xml:space="preserve">eight hundred </t>
  </si>
  <si>
    <t>eight hundred one billion</t>
  </si>
  <si>
    <t>eight hundred one million</t>
  </si>
  <si>
    <t>eight hundred one thousand</t>
  </si>
  <si>
    <t xml:space="preserve">eight hundred one </t>
  </si>
  <si>
    <t>eight hundred two billion</t>
  </si>
  <si>
    <t>eight hundred two million</t>
  </si>
  <si>
    <t>eight hundred two thousand</t>
  </si>
  <si>
    <t xml:space="preserve">eight hundred two </t>
  </si>
  <si>
    <t>eight hundred three billion</t>
  </si>
  <si>
    <t>eight hundred three million</t>
  </si>
  <si>
    <t>eight hundred three thousand</t>
  </si>
  <si>
    <t xml:space="preserve">eight hundred three </t>
  </si>
  <si>
    <t>eight hundred four billion</t>
  </si>
  <si>
    <t>eight hundred four million</t>
  </si>
  <si>
    <t>eight hundred four thousand</t>
  </si>
  <si>
    <t xml:space="preserve">eight hundred four </t>
  </si>
  <si>
    <t>eight hundred five billion</t>
  </si>
  <si>
    <t>eight hundred five million</t>
  </si>
  <si>
    <t>eight hundred five thousand</t>
  </si>
  <si>
    <t xml:space="preserve">eight hundred five </t>
  </si>
  <si>
    <t>eight hundred six billion</t>
  </si>
  <si>
    <t>eight hundred six million</t>
  </si>
  <si>
    <t>eight hundred six thousand</t>
  </si>
  <si>
    <t xml:space="preserve">eight hundred six </t>
  </si>
  <si>
    <t>eight hundred seven billion</t>
  </si>
  <si>
    <t>eight hundred seven million</t>
  </si>
  <si>
    <t>eight hundred seven thousand</t>
  </si>
  <si>
    <t xml:space="preserve">eight hundred seven </t>
  </si>
  <si>
    <t>eight hundred eight billion</t>
  </si>
  <si>
    <t>eight hundred eight million</t>
  </si>
  <si>
    <t>eight hundred eight thousand</t>
  </si>
  <si>
    <t xml:space="preserve">eight hundred eight </t>
  </si>
  <si>
    <t>eight hundred nine billion</t>
  </si>
  <si>
    <t>eight hundred nine million</t>
  </si>
  <si>
    <t>eight hundred nine thousand</t>
  </si>
  <si>
    <t xml:space="preserve">eight hundred nine </t>
  </si>
  <si>
    <t>eight hundred ten billion</t>
  </si>
  <si>
    <t>eight hundred ten million</t>
  </si>
  <si>
    <t>eight hundred ten thousand</t>
  </si>
  <si>
    <t xml:space="preserve">eight hundred ten </t>
  </si>
  <si>
    <t>eight hundred eleven billion</t>
  </si>
  <si>
    <t>eight hundred eleven million</t>
  </si>
  <si>
    <t>eight hundred eleven thousand</t>
  </si>
  <si>
    <t xml:space="preserve">eight hundred eleven </t>
  </si>
  <si>
    <t>eight hundred twelve billion</t>
  </si>
  <si>
    <t>eight hundred twelve million</t>
  </si>
  <si>
    <t>eight hundred twelve thousand</t>
  </si>
  <si>
    <t xml:space="preserve">eight hundred twelve </t>
  </si>
  <si>
    <t>eight hundred thirteen billion</t>
  </si>
  <si>
    <t>eight hundred thirteen million</t>
  </si>
  <si>
    <t>eight hundred thirteen thousand</t>
  </si>
  <si>
    <t xml:space="preserve">eight hundred thirteen </t>
  </si>
  <si>
    <t>eight hundred fourteen billion</t>
  </si>
  <si>
    <t>eight hundred fourteen million</t>
  </si>
  <si>
    <t>eight hundred fourteen thousand</t>
  </si>
  <si>
    <t xml:space="preserve">eight hundred fourteen </t>
  </si>
  <si>
    <t>eight hundred fifteen billion</t>
  </si>
  <si>
    <t>eight hundred fifteen million</t>
  </si>
  <si>
    <t>eight hundred fifteen thousand</t>
  </si>
  <si>
    <t xml:space="preserve">eight hundred fifteen </t>
  </si>
  <si>
    <t>eight hundred sixteen billion</t>
  </si>
  <si>
    <t>eight hundred sixteen million</t>
  </si>
  <si>
    <t>eight hundred sixteen thousand</t>
  </si>
  <si>
    <t xml:space="preserve">eight hundred sixteen </t>
  </si>
  <si>
    <t>eight hundred seventeen billion</t>
  </si>
  <si>
    <t>eight hundred seventeen million</t>
  </si>
  <si>
    <t>eight hundred seventeen thousand</t>
  </si>
  <si>
    <t xml:space="preserve">eight hundred seventeen </t>
  </si>
  <si>
    <t>eight hundred eightteen billion</t>
  </si>
  <si>
    <t>eight hundred eightteen million</t>
  </si>
  <si>
    <t>eight hundred eightteen thousand</t>
  </si>
  <si>
    <t xml:space="preserve">eight hundred eightteen </t>
  </si>
  <si>
    <t>eight hundred nineteen billion</t>
  </si>
  <si>
    <t>eight hundred nineteen million</t>
  </si>
  <si>
    <t>eight hundred nineteen thousand</t>
  </si>
  <si>
    <t xml:space="preserve">eight hundred nineteen </t>
  </si>
  <si>
    <t>eight hundred twenty billion</t>
  </si>
  <si>
    <t>eight hundred twenty million</t>
  </si>
  <si>
    <t>eight hundred twenty thousand</t>
  </si>
  <si>
    <t xml:space="preserve">eight hundred twenty </t>
  </si>
  <si>
    <t>eight hundred thirty billion</t>
  </si>
  <si>
    <t>eight hundred thirty million</t>
  </si>
  <si>
    <t>eight hundred thirty thousand</t>
  </si>
  <si>
    <t xml:space="preserve">eight hundred thirty </t>
  </si>
  <si>
    <t>eight hundred forty billion</t>
  </si>
  <si>
    <t>eight hundred forty million</t>
  </si>
  <si>
    <t>eight hundred forty thousand</t>
  </si>
  <si>
    <t xml:space="preserve">eight hundred forty </t>
  </si>
  <si>
    <t>eight hundred fifty billion</t>
  </si>
  <si>
    <t>eight hundred fifty million</t>
  </si>
  <si>
    <t>eight hundred fifty thousand</t>
  </si>
  <si>
    <t xml:space="preserve">eight hundred fifty </t>
  </si>
  <si>
    <t>eight hundred sixty billion</t>
  </si>
  <si>
    <t>eight hundred sixty million</t>
  </si>
  <si>
    <t>eight hundred sixty thousand</t>
  </si>
  <si>
    <t xml:space="preserve">eight hundred sixty </t>
  </si>
  <si>
    <t>eight hundred seventy billion</t>
  </si>
  <si>
    <t>eight hundred seventy million</t>
  </si>
  <si>
    <t>eight hundred seventy thousand</t>
  </si>
  <si>
    <t xml:space="preserve">eight hundred seventy </t>
  </si>
  <si>
    <t>eight hundred eighty billion</t>
  </si>
  <si>
    <t>eight hundred eighty million</t>
  </si>
  <si>
    <t>eight hundred eighty thousand</t>
  </si>
  <si>
    <t xml:space="preserve">eight hundred eighty </t>
  </si>
  <si>
    <t>eight hundred ninty billion</t>
  </si>
  <si>
    <t>eight hundred ninty million</t>
  </si>
  <si>
    <t>eight hundred ninty thousand</t>
  </si>
  <si>
    <t xml:space="preserve">eight hundred ninty </t>
  </si>
  <si>
    <t>nine hundred billion</t>
  </si>
  <si>
    <t>nine hundred million</t>
  </si>
  <si>
    <t>nine hundred thousand</t>
  </si>
  <si>
    <t xml:space="preserve">nine hundred </t>
  </si>
  <si>
    <t>nine hundred one billion</t>
  </si>
  <si>
    <t>nine hundred one million</t>
  </si>
  <si>
    <t>nine hundred one thousand</t>
  </si>
  <si>
    <t xml:space="preserve">nine hundred one </t>
  </si>
  <si>
    <t>nine hundred two billion</t>
  </si>
  <si>
    <t>nine hundred two million</t>
  </si>
  <si>
    <t>nine hundred two thousand</t>
  </si>
  <si>
    <t xml:space="preserve">nine hundred two </t>
  </si>
  <si>
    <t>nine hundred three billion</t>
  </si>
  <si>
    <t>nine hundred three million</t>
  </si>
  <si>
    <t>nine hundred three thousand</t>
  </si>
  <si>
    <t xml:space="preserve">nine hundred three </t>
  </si>
  <si>
    <t>nine hundred four billion</t>
  </si>
  <si>
    <t>nine hundred four million</t>
  </si>
  <si>
    <t>nine hundred four thousand</t>
  </si>
  <si>
    <t xml:space="preserve">nine hundred four </t>
  </si>
  <si>
    <t>nine hundred five billion</t>
  </si>
  <si>
    <t>nine hundred five million</t>
  </si>
  <si>
    <t>nine hundred five thousand</t>
  </si>
  <si>
    <t xml:space="preserve">nine hundred five </t>
  </si>
  <si>
    <t>nine hundred six billion</t>
  </si>
  <si>
    <t>nine hundred six million</t>
  </si>
  <si>
    <t>nine hundred six thousand</t>
  </si>
  <si>
    <t xml:space="preserve">nine hundred six </t>
  </si>
  <si>
    <t>nine hundred seven billion</t>
  </si>
  <si>
    <t>nine hundred seven million</t>
  </si>
  <si>
    <t>nine hundred seven thousand</t>
  </si>
  <si>
    <t xml:space="preserve">nine hundred seven </t>
  </si>
  <si>
    <t>nine hundred eight billion</t>
  </si>
  <si>
    <t>nine hundred eight million</t>
  </si>
  <si>
    <t>nine hundred eight thousand</t>
  </si>
  <si>
    <t xml:space="preserve">nine hundred eight </t>
  </si>
  <si>
    <t>nine hundred nine billion</t>
  </si>
  <si>
    <t>nine hundred nine million</t>
  </si>
  <si>
    <t>nine hundred nine thousand</t>
  </si>
  <si>
    <t xml:space="preserve">nine hundred nine </t>
  </si>
  <si>
    <t>nine hundred ten billion</t>
  </si>
  <si>
    <t>nine hundred ten million</t>
  </si>
  <si>
    <t>nine hundred ten thousand</t>
  </si>
  <si>
    <t xml:space="preserve">nine hundred ten </t>
  </si>
  <si>
    <t>nine hundred eleven billion</t>
  </si>
  <si>
    <t>nine hundred eleven million</t>
  </si>
  <si>
    <t>nine hundred eleven thousand</t>
  </si>
  <si>
    <t xml:space="preserve">nine hundred eleven </t>
  </si>
  <si>
    <t>nine hundred twelve billion</t>
  </si>
  <si>
    <t>nine hundred twelve million</t>
  </si>
  <si>
    <t>nine hundred twelve thousand</t>
  </si>
  <si>
    <t xml:space="preserve">nine hundred twelve </t>
  </si>
  <si>
    <t>nine hundred thirteen billion</t>
  </si>
  <si>
    <t>nine hundred thirteen million</t>
  </si>
  <si>
    <t>nine hundred thirteen thousand</t>
  </si>
  <si>
    <t xml:space="preserve">nine hundred thirteen </t>
  </si>
  <si>
    <t>nine hundred fourteen billion</t>
  </si>
  <si>
    <t>nine hundred fourteen million</t>
  </si>
  <si>
    <t>nine hundred fourteen thousand</t>
  </si>
  <si>
    <t xml:space="preserve">nine hundred fourteen </t>
  </si>
  <si>
    <t>nine hundred fifteen billion</t>
  </si>
  <si>
    <t>nine hundred fifteen million</t>
  </si>
  <si>
    <t>nine hundred fifteen thousand</t>
  </si>
  <si>
    <t xml:space="preserve">nine hundred fifteen </t>
  </si>
  <si>
    <t>nine hundred sixteen billion</t>
  </si>
  <si>
    <t>nine hundred sixteen million</t>
  </si>
  <si>
    <t>nine hundred sixteen thousand</t>
  </si>
  <si>
    <t xml:space="preserve">nine hundred sixteen </t>
  </si>
  <si>
    <t>nine hundred seventeen billion</t>
  </si>
  <si>
    <t>nine hundred seventeen million</t>
  </si>
  <si>
    <t>nine hundred seventeen thousand</t>
  </si>
  <si>
    <t xml:space="preserve">nine hundred seventeen </t>
  </si>
  <si>
    <t>nine hundred eightteen billion</t>
  </si>
  <si>
    <t>nine hundred eightteen million</t>
  </si>
  <si>
    <t>nine hundred eightteen thousand</t>
  </si>
  <si>
    <t xml:space="preserve">nine hundred eightteen </t>
  </si>
  <si>
    <t>nine hundred nineteen billion</t>
  </si>
  <si>
    <t>nine hundred nineteen million</t>
  </si>
  <si>
    <t>nine hundred nineteen thousand</t>
  </si>
  <si>
    <t xml:space="preserve">nine hundred nineteen </t>
  </si>
  <si>
    <t>nine hundred twenty billion</t>
  </si>
  <si>
    <t>nine hundred twenty million</t>
  </si>
  <si>
    <t>nine hundred twenty thousand</t>
  </si>
  <si>
    <t xml:space="preserve">nine hundred twenty </t>
  </si>
  <si>
    <t>nine hundred thirty billion</t>
  </si>
  <si>
    <t>nine hundred thirty million</t>
  </si>
  <si>
    <t>nine hundred thirty thousand</t>
  </si>
  <si>
    <t xml:space="preserve">nine hundred thirty </t>
  </si>
  <si>
    <t>nine hundred forty billion</t>
  </si>
  <si>
    <t>nine hundred forty million</t>
  </si>
  <si>
    <t>nine hundred forty thousand</t>
  </si>
  <si>
    <t xml:space="preserve">nine hundred forty </t>
  </si>
  <si>
    <t>nine hundred fifty billion</t>
  </si>
  <si>
    <t>nine hundred fifty million</t>
  </si>
  <si>
    <t>nine hundred fifty thousand</t>
  </si>
  <si>
    <t xml:space="preserve">nine hundred fifty </t>
  </si>
  <si>
    <t>nine hundred sixty billion</t>
  </si>
  <si>
    <t>nine hundred sixty million</t>
  </si>
  <si>
    <t>nine hundred sixty thousand</t>
  </si>
  <si>
    <t xml:space="preserve">nine hundred sixty </t>
  </si>
  <si>
    <t>nine hundred seventy billion</t>
  </si>
  <si>
    <t>nine hundred seventy million</t>
  </si>
  <si>
    <t>nine hundred seventy thousand</t>
  </si>
  <si>
    <t xml:space="preserve">nine hundred seventy </t>
  </si>
  <si>
    <t>nine hundred eighty billion</t>
  </si>
  <si>
    <t>nine hundred eighty million</t>
  </si>
  <si>
    <t>nine hundred eighty thousand</t>
  </si>
  <si>
    <t xml:space="preserve">nine hundred eighty </t>
  </si>
  <si>
    <t>nine hundred ninty billion</t>
  </si>
  <si>
    <t>nine hundred ninty million</t>
  </si>
  <si>
    <t>nine hundred ninty thousand</t>
  </si>
  <si>
    <t xml:space="preserve">nine hundred ninty </t>
  </si>
  <si>
    <t>twenty-one million</t>
  </si>
  <si>
    <t>twenty-one thousand</t>
  </si>
  <si>
    <t xml:space="preserve">twenty-one </t>
  </si>
  <si>
    <t>twenty-two million</t>
  </si>
  <si>
    <t>twenty-two thousand</t>
  </si>
  <si>
    <t xml:space="preserve">twenty-two </t>
  </si>
  <si>
    <t>twenty-three million</t>
  </si>
  <si>
    <t>twenty-three thousand</t>
  </si>
  <si>
    <t xml:space="preserve">twenty-three </t>
  </si>
  <si>
    <t>twenty-four million</t>
  </si>
  <si>
    <t>twenty-four thousand</t>
  </si>
  <si>
    <t xml:space="preserve">twenty-four </t>
  </si>
  <si>
    <t>twenty-five million</t>
  </si>
  <si>
    <t>twenty-five thousand</t>
  </si>
  <si>
    <t xml:space="preserve">twenty-five </t>
  </si>
  <si>
    <t>twenty-six million</t>
  </si>
  <si>
    <t>twenty-six thousand</t>
  </si>
  <si>
    <t xml:space="preserve">twenty-six </t>
  </si>
  <si>
    <t>twenty-seven million</t>
  </si>
  <si>
    <t>twenty-seven thousand</t>
  </si>
  <si>
    <t xml:space="preserve">twenty-seven </t>
  </si>
  <si>
    <t>twenty-eight million</t>
  </si>
  <si>
    <t>twenty-eight thousand</t>
  </si>
  <si>
    <t xml:space="preserve">twenty-eight </t>
  </si>
  <si>
    <t>twenty-nine million</t>
  </si>
  <si>
    <t>twenty-nine thousand</t>
  </si>
  <si>
    <t xml:space="preserve">twenty-nine </t>
  </si>
  <si>
    <t>thirty-one million</t>
  </si>
  <si>
    <t>thirty-one thousand</t>
  </si>
  <si>
    <t xml:space="preserve">thirty-one </t>
  </si>
  <si>
    <t>thirty-two million</t>
  </si>
  <si>
    <t>thirty-two thousand</t>
  </si>
  <si>
    <t xml:space="preserve">thirty-two </t>
  </si>
  <si>
    <t>thirty-three million</t>
  </si>
  <si>
    <t>thirty-three thousand</t>
  </si>
  <si>
    <t xml:space="preserve">thirty-three </t>
  </si>
  <si>
    <t>thirty-four million</t>
  </si>
  <si>
    <t>thirty-four thousand</t>
  </si>
  <si>
    <t xml:space="preserve">thirty-four </t>
  </si>
  <si>
    <t>thirty-five million</t>
  </si>
  <si>
    <t>thirty-five thousand</t>
  </si>
  <si>
    <t xml:space="preserve">thirty-five </t>
  </si>
  <si>
    <t>thirty-six million</t>
  </si>
  <si>
    <t>thirty-six thousand</t>
  </si>
  <si>
    <t xml:space="preserve">thirty-six </t>
  </si>
  <si>
    <t>thirty-seven million</t>
  </si>
  <si>
    <t>thirty-seven thousand</t>
  </si>
  <si>
    <t xml:space="preserve">thirty-seven </t>
  </si>
  <si>
    <t>thirty-eight million</t>
  </si>
  <si>
    <t>thirty-eight thousand</t>
  </si>
  <si>
    <t xml:space="preserve">thirty-eight </t>
  </si>
  <si>
    <t>thirty-nine million</t>
  </si>
  <si>
    <t>thirty-nine thousand</t>
  </si>
  <si>
    <t xml:space="preserve">thirty-nine </t>
  </si>
  <si>
    <t>forty-one million</t>
  </si>
  <si>
    <t>forty-one thousand</t>
  </si>
  <si>
    <t xml:space="preserve">forty-one </t>
  </si>
  <si>
    <t>forty-two million</t>
  </si>
  <si>
    <t>forty-two thousand</t>
  </si>
  <si>
    <t xml:space="preserve">forty-two </t>
  </si>
  <si>
    <t>forty-three million</t>
  </si>
  <si>
    <t>forty-three thousand</t>
  </si>
  <si>
    <t xml:space="preserve">forty-three </t>
  </si>
  <si>
    <t>forty-four million</t>
  </si>
  <si>
    <t>forty-four thousand</t>
  </si>
  <si>
    <t xml:space="preserve">forty-four </t>
  </si>
  <si>
    <t>forty-five million</t>
  </si>
  <si>
    <t>forty-five thousand</t>
  </si>
  <si>
    <t xml:space="preserve">forty-five </t>
  </si>
  <si>
    <t>forty-six million</t>
  </si>
  <si>
    <t>forty-six thousand</t>
  </si>
  <si>
    <t xml:space="preserve">forty-six </t>
  </si>
  <si>
    <t>forty-seven million</t>
  </si>
  <si>
    <t>forty-seven thousand</t>
  </si>
  <si>
    <t xml:space="preserve">forty-seven </t>
  </si>
  <si>
    <t>forty-eight million</t>
  </si>
  <si>
    <t>forty-eight thousand</t>
  </si>
  <si>
    <t xml:space="preserve">forty-eight </t>
  </si>
  <si>
    <t>forty-nine million</t>
  </si>
  <si>
    <t>forty-nine thousand</t>
  </si>
  <si>
    <t xml:space="preserve">forty-nine </t>
  </si>
  <si>
    <t>fifty-one million</t>
  </si>
  <si>
    <t>fifty-one thousand</t>
  </si>
  <si>
    <t xml:space="preserve">fifty-one </t>
  </si>
  <si>
    <t>fifty-two million</t>
  </si>
  <si>
    <t>fifty-two thousand</t>
  </si>
  <si>
    <t xml:space="preserve">fifty-two </t>
  </si>
  <si>
    <t>fifty-three million</t>
  </si>
  <si>
    <t>fifty-three thousand</t>
  </si>
  <si>
    <t xml:space="preserve">fifty-three </t>
  </si>
  <si>
    <t>fifty-four million</t>
  </si>
  <si>
    <t>fifty-four thousand</t>
  </si>
  <si>
    <t xml:space="preserve">fifty-four </t>
  </si>
  <si>
    <t>fifty-five million</t>
  </si>
  <si>
    <t>fifty-five thousand</t>
  </si>
  <si>
    <t xml:space="preserve">fifty-five </t>
  </si>
  <si>
    <t>fifty-six million</t>
  </si>
  <si>
    <t>fifty-six thousand</t>
  </si>
  <si>
    <t xml:space="preserve">fifty-six </t>
  </si>
  <si>
    <t>fifty-seven million</t>
  </si>
  <si>
    <t>fifty-seven thousand</t>
  </si>
  <si>
    <t xml:space="preserve">fifty-seven </t>
  </si>
  <si>
    <t>fifty-eight million</t>
  </si>
  <si>
    <t>fifty-eight thousand</t>
  </si>
  <si>
    <t xml:space="preserve">fifty-eight </t>
  </si>
  <si>
    <t>fifty-nine million</t>
  </si>
  <si>
    <t>fifty-nine thousand</t>
  </si>
  <si>
    <t xml:space="preserve">fifty-nine </t>
  </si>
  <si>
    <t>sixty-one million</t>
  </si>
  <si>
    <t>sixty-one thousand</t>
  </si>
  <si>
    <t xml:space="preserve">sixty-one </t>
  </si>
  <si>
    <t>sixty-two million</t>
  </si>
  <si>
    <t>sixty-two thousand</t>
  </si>
  <si>
    <t xml:space="preserve">sixty-two </t>
  </si>
  <si>
    <t>sixty-three million</t>
  </si>
  <si>
    <t>sixty-three thousand</t>
  </si>
  <si>
    <t xml:space="preserve">sixty-three </t>
  </si>
  <si>
    <t>sixty-four million</t>
  </si>
  <si>
    <t>sixty-four thousand</t>
  </si>
  <si>
    <t xml:space="preserve">sixty-four </t>
  </si>
  <si>
    <t>sixty-five million</t>
  </si>
  <si>
    <t>sixty-five thousand</t>
  </si>
  <si>
    <t xml:space="preserve">sixty-five </t>
  </si>
  <si>
    <t>sixty-six million</t>
  </si>
  <si>
    <t>sixty-six thousand</t>
  </si>
  <si>
    <t xml:space="preserve">sixty-six </t>
  </si>
  <si>
    <t>sixty-seven million</t>
  </si>
  <si>
    <t>sixty-seven thousand</t>
  </si>
  <si>
    <t xml:space="preserve">sixty-seven </t>
  </si>
  <si>
    <t>sixty-eight million</t>
  </si>
  <si>
    <t>sixty-eight thousand</t>
  </si>
  <si>
    <t xml:space="preserve">sixty-eight </t>
  </si>
  <si>
    <t>sixty-nine million</t>
  </si>
  <si>
    <t>sixty-nine thousand</t>
  </si>
  <si>
    <t xml:space="preserve">sixty-nine </t>
  </si>
  <si>
    <t>seventy-one million</t>
  </si>
  <si>
    <t>seventy-one thousand</t>
  </si>
  <si>
    <t xml:space="preserve">seventy-one </t>
  </si>
  <si>
    <t>seventy-two million</t>
  </si>
  <si>
    <t>seventy-two thousand</t>
  </si>
  <si>
    <t xml:space="preserve">seventy-two </t>
  </si>
  <si>
    <t>seventy-three million</t>
  </si>
  <si>
    <t>seventy-three thousand</t>
  </si>
  <si>
    <t xml:space="preserve">seventy-three </t>
  </si>
  <si>
    <t>seventy-four million</t>
  </si>
  <si>
    <t>seventy-four thousand</t>
  </si>
  <si>
    <t xml:space="preserve">seventy-four </t>
  </si>
  <si>
    <t>seventy-five million</t>
  </si>
  <si>
    <t>seventy-five thousand</t>
  </si>
  <si>
    <t xml:space="preserve">seventy-five </t>
  </si>
  <si>
    <t>seventy-six million</t>
  </si>
  <si>
    <t>seventy-six thousand</t>
  </si>
  <si>
    <t xml:space="preserve">seventy-six </t>
  </si>
  <si>
    <t>seventy-seven million</t>
  </si>
  <si>
    <t>seventy-seven thousand</t>
  </si>
  <si>
    <t xml:space="preserve">seventy-seven </t>
  </si>
  <si>
    <t>seventy-eight million</t>
  </si>
  <si>
    <t>seventy-eight thousand</t>
  </si>
  <si>
    <t xml:space="preserve">seventy-eight </t>
  </si>
  <si>
    <t>seventy-nine million</t>
  </si>
  <si>
    <t>seventy-nine thousand</t>
  </si>
  <si>
    <t xml:space="preserve">seventy-nine </t>
  </si>
  <si>
    <t>eighty-one million</t>
  </si>
  <si>
    <t>eighty-one thousand</t>
  </si>
  <si>
    <t xml:space="preserve">eighty-one </t>
  </si>
  <si>
    <t>eighty-two million</t>
  </si>
  <si>
    <t>eighty-two thousand</t>
  </si>
  <si>
    <t xml:space="preserve">eighty-two </t>
  </si>
  <si>
    <t>eighty-three million</t>
  </si>
  <si>
    <t>eighty-three thousand</t>
  </si>
  <si>
    <t xml:space="preserve">eighty-three </t>
  </si>
  <si>
    <t>eighty-four million</t>
  </si>
  <si>
    <t>eighty-four thousand</t>
  </si>
  <si>
    <t xml:space="preserve">eighty-four </t>
  </si>
  <si>
    <t>eighty-five million</t>
  </si>
  <si>
    <t>eighty-five thousand</t>
  </si>
  <si>
    <t xml:space="preserve">eighty-five </t>
  </si>
  <si>
    <t>eighty-six million</t>
  </si>
  <si>
    <t>eighty-six thousand</t>
  </si>
  <si>
    <t xml:space="preserve">eighty-six </t>
  </si>
  <si>
    <t>eighty-seven million</t>
  </si>
  <si>
    <t>eighty-seven thousand</t>
  </si>
  <si>
    <t xml:space="preserve">eighty-seven </t>
  </si>
  <si>
    <t>eighty-eight million</t>
  </si>
  <si>
    <t>eighty-eight thousand</t>
  </si>
  <si>
    <t xml:space="preserve">eighty-eight </t>
  </si>
  <si>
    <t>eighty-nine million</t>
  </si>
  <si>
    <t>eighty-nine thousand</t>
  </si>
  <si>
    <t xml:space="preserve">eighty-nine </t>
  </si>
  <si>
    <t>ninty-one million</t>
  </si>
  <si>
    <t>ninty-one thousand</t>
  </si>
  <si>
    <t xml:space="preserve">ninty-one </t>
  </si>
  <si>
    <t>ninty-two million</t>
  </si>
  <si>
    <t>ninty-two thousand</t>
  </si>
  <si>
    <t xml:space="preserve">ninty-two </t>
  </si>
  <si>
    <t>ninty-three million</t>
  </si>
  <si>
    <t>ninty-three thousand</t>
  </si>
  <si>
    <t xml:space="preserve">ninty-three </t>
  </si>
  <si>
    <t>ninty-four million</t>
  </si>
  <si>
    <t>ninty-four thousand</t>
  </si>
  <si>
    <t xml:space="preserve">ninty-four </t>
  </si>
  <si>
    <t>ninty-five million</t>
  </si>
  <si>
    <t>ninty-five thousand</t>
  </si>
  <si>
    <t xml:space="preserve">ninty-five </t>
  </si>
  <si>
    <t>ninty-six million</t>
  </si>
  <si>
    <t>ninty-six thousand</t>
  </si>
  <si>
    <t xml:space="preserve">ninty-six </t>
  </si>
  <si>
    <t>ninty-seven million</t>
  </si>
  <si>
    <t>ninty-seven thousand</t>
  </si>
  <si>
    <t xml:space="preserve">ninty-seven </t>
  </si>
  <si>
    <t>ninty-eight million</t>
  </si>
  <si>
    <t>ninty-eight thousand</t>
  </si>
  <si>
    <t xml:space="preserve">ninty-eight </t>
  </si>
  <si>
    <t>ninty-nine million</t>
  </si>
  <si>
    <t>ninty-nine thousand</t>
  </si>
  <si>
    <t xml:space="preserve">ninty-nine </t>
  </si>
  <si>
    <t>one hundred twenty-one billion</t>
  </si>
  <si>
    <t>one hundred twenty-one million</t>
  </si>
  <si>
    <t>one hundred twenty-one thousand</t>
  </si>
  <si>
    <t xml:space="preserve">one hundred twenty-one </t>
  </si>
  <si>
    <t>one hundred twenty-two billion</t>
  </si>
  <si>
    <t>one hundred twenty-two million</t>
  </si>
  <si>
    <t>one hundred twenty-two thousand</t>
  </si>
  <si>
    <t xml:space="preserve">one hundred twenty-two </t>
  </si>
  <si>
    <t>one hundred twenty-three billion</t>
  </si>
  <si>
    <t>one hundred twenty-three million</t>
  </si>
  <si>
    <t>one hundred twenty-three thousand</t>
  </si>
  <si>
    <t xml:space="preserve">one hundred twenty-three </t>
  </si>
  <si>
    <t>one hundred twenty-four billion</t>
  </si>
  <si>
    <t>one hundred twenty-four million</t>
  </si>
  <si>
    <t>one hundred twenty-four thousand</t>
  </si>
  <si>
    <t xml:space="preserve">one hundred twenty-four </t>
  </si>
  <si>
    <t>one hundred twenty-five billion</t>
  </si>
  <si>
    <t>one hundred twenty-five million</t>
  </si>
  <si>
    <t>one hundred twenty-five thousand</t>
  </si>
  <si>
    <t xml:space="preserve">one hundred twenty-five </t>
  </si>
  <si>
    <t>one hundred twenty-six billion</t>
  </si>
  <si>
    <t>one hundred twenty-six million</t>
  </si>
  <si>
    <t>one hundred twenty-six thousand</t>
  </si>
  <si>
    <t xml:space="preserve">one hundred twenty-six </t>
  </si>
  <si>
    <t>one hundred twenty-seven billion</t>
  </si>
  <si>
    <t>one hundred twenty-seven million</t>
  </si>
  <si>
    <t>one hundred twenty-seven thousand</t>
  </si>
  <si>
    <t xml:space="preserve">one hundred twenty-seven </t>
  </si>
  <si>
    <t>one hundred twenty-eight billion</t>
  </si>
  <si>
    <t>one hundred twenty-eight million</t>
  </si>
  <si>
    <t>one hundred twenty-eight thousand</t>
  </si>
  <si>
    <t xml:space="preserve">one hundred twenty-eight </t>
  </si>
  <si>
    <t>one hundred twenty-nine billion</t>
  </si>
  <si>
    <t>one hundred twenty-nine million</t>
  </si>
  <si>
    <t>one hundred twenty-nine thousand</t>
  </si>
  <si>
    <t xml:space="preserve">one hundred twenty-nine </t>
  </si>
  <si>
    <t>one hundred thirty-one billion</t>
  </si>
  <si>
    <t>one hundred thirty-one million</t>
  </si>
  <si>
    <t>one hundred thirty-one thousand</t>
  </si>
  <si>
    <t xml:space="preserve">one hundred thirty-one </t>
  </si>
  <si>
    <t>one hundred thirty-two billion</t>
  </si>
  <si>
    <t>one hundred thirty-two million</t>
  </si>
  <si>
    <t>one hundred thirty-two thousand</t>
  </si>
  <si>
    <t xml:space="preserve">one hundred thirty-two </t>
  </si>
  <si>
    <t>one hundred thirty-three billion</t>
  </si>
  <si>
    <t>one hundred thirty-three million</t>
  </si>
  <si>
    <t>one hundred thirty-three thousand</t>
  </si>
  <si>
    <t xml:space="preserve">one hundred thirty-three </t>
  </si>
  <si>
    <t>one hundred thirty-four billion</t>
  </si>
  <si>
    <t>one hundred thirty-four million</t>
  </si>
  <si>
    <t>one hundred thirty-four thousand</t>
  </si>
  <si>
    <t xml:space="preserve">one hundred thirty-four </t>
  </si>
  <si>
    <t>one hundred thirty-five billion</t>
  </si>
  <si>
    <t>one hundred thirty-five million</t>
  </si>
  <si>
    <t>one hundred thirty-five thousand</t>
  </si>
  <si>
    <t xml:space="preserve">one hundred thirty-five </t>
  </si>
  <si>
    <t>one hundred thirty-six billion</t>
  </si>
  <si>
    <t>one hundred thirty-six million</t>
  </si>
  <si>
    <t>one hundred thirty-six thousand</t>
  </si>
  <si>
    <t xml:space="preserve">one hundred thirty-six </t>
  </si>
  <si>
    <t>one hundred thirty-seven billion</t>
  </si>
  <si>
    <t>one hundred thirty-seven million</t>
  </si>
  <si>
    <t>one hundred thirty-seven thousand</t>
  </si>
  <si>
    <t xml:space="preserve">one hundred thirty-seven </t>
  </si>
  <si>
    <t>one hundred thirty-eight billion</t>
  </si>
  <si>
    <t>one hundred thirty-eight million</t>
  </si>
  <si>
    <t>one hundred thirty-eight thousand</t>
  </si>
  <si>
    <t xml:space="preserve">one hundred thirty-eight </t>
  </si>
  <si>
    <t>one hundred thirty-nine billion</t>
  </si>
  <si>
    <t>one hundred thirty-nine million</t>
  </si>
  <si>
    <t>one hundred thirty-nine thousand</t>
  </si>
  <si>
    <t xml:space="preserve">one hundred thirty-nine </t>
  </si>
  <si>
    <t>one hundred forty-one billion</t>
  </si>
  <si>
    <t>one hundred forty-one million</t>
  </si>
  <si>
    <t>one hundred forty-one thousand</t>
  </si>
  <si>
    <t xml:space="preserve">one hundred forty-one </t>
  </si>
  <si>
    <t>one hundred forty-two billion</t>
  </si>
  <si>
    <t>one hundred forty-two million</t>
  </si>
  <si>
    <t>one hundred forty-two thousand</t>
  </si>
  <si>
    <t xml:space="preserve">one hundred forty-two </t>
  </si>
  <si>
    <t>one hundred forty-three billion</t>
  </si>
  <si>
    <t>one hundred forty-three million</t>
  </si>
  <si>
    <t>one hundred forty-three thousand</t>
  </si>
  <si>
    <t xml:space="preserve">one hundred forty-three </t>
  </si>
  <si>
    <t>one hundred forty-four billion</t>
  </si>
  <si>
    <t>one hundred forty-four million</t>
  </si>
  <si>
    <t>one hundred forty-four thousand</t>
  </si>
  <si>
    <t xml:space="preserve">one hundred forty-four </t>
  </si>
  <si>
    <t>one hundred forty-five billion</t>
  </si>
  <si>
    <t>one hundred forty-five million</t>
  </si>
  <si>
    <t>one hundred forty-five thousand</t>
  </si>
  <si>
    <t xml:space="preserve">one hundred forty-five </t>
  </si>
  <si>
    <t>one hundred forty-six billion</t>
  </si>
  <si>
    <t>one hundred forty-six million</t>
  </si>
  <si>
    <t>one hundred forty-six thousand</t>
  </si>
  <si>
    <t xml:space="preserve">one hundred forty-six </t>
  </si>
  <si>
    <t>one hundred forty-seven billion</t>
  </si>
  <si>
    <t>one hundred forty-seven million</t>
  </si>
  <si>
    <t>one hundred forty-seven thousand</t>
  </si>
  <si>
    <t xml:space="preserve">one hundred forty-seven </t>
  </si>
  <si>
    <t>one hundred forty-eight billion</t>
  </si>
  <si>
    <t>one hundred forty-eight million</t>
  </si>
  <si>
    <t>one hundred forty-eight thousand</t>
  </si>
  <si>
    <t xml:space="preserve">one hundred forty-eight </t>
  </si>
  <si>
    <t>one hundred forty-nine billion</t>
  </si>
  <si>
    <t>one hundred forty-nine million</t>
  </si>
  <si>
    <t>one hundred forty-nine thousand</t>
  </si>
  <si>
    <t xml:space="preserve">one hundred forty-nine </t>
  </si>
  <si>
    <t>one hundred fifty-one billion</t>
  </si>
  <si>
    <t>one hundred fifty-one million</t>
  </si>
  <si>
    <t>one hundred fifty-one thousand</t>
  </si>
  <si>
    <t xml:space="preserve">one hundred fifty-one </t>
  </si>
  <si>
    <t>one hundred fifty-two billion</t>
  </si>
  <si>
    <t>one hundred fifty-two million</t>
  </si>
  <si>
    <t>one hundred fifty-two thousand</t>
  </si>
  <si>
    <t xml:space="preserve">one hundred fifty-two </t>
  </si>
  <si>
    <t>one hundred fifty-three billion</t>
  </si>
  <si>
    <t>one hundred fifty-three million</t>
  </si>
  <si>
    <t>one hundred fifty-three thousand</t>
  </si>
  <si>
    <t xml:space="preserve">one hundred fifty-three </t>
  </si>
  <si>
    <t>one hundred fifty-four billion</t>
  </si>
  <si>
    <t>one hundred fifty-four million</t>
  </si>
  <si>
    <t>one hundred fifty-four thousand</t>
  </si>
  <si>
    <t xml:space="preserve">one hundred fifty-four </t>
  </si>
  <si>
    <t>one hundred fifty-five billion</t>
  </si>
  <si>
    <t>one hundred fifty-five million</t>
  </si>
  <si>
    <t>one hundred fifty-five thousand</t>
  </si>
  <si>
    <t xml:space="preserve">one hundred fifty-five </t>
  </si>
  <si>
    <t>one hundred fifty-six billion</t>
  </si>
  <si>
    <t>one hundred fifty-six million</t>
  </si>
  <si>
    <t>one hundred fifty-six thousand</t>
  </si>
  <si>
    <t xml:space="preserve">one hundred fifty-six </t>
  </si>
  <si>
    <t>one hundred fifty-seven billion</t>
  </si>
  <si>
    <t>one hundred fifty-seven million</t>
  </si>
  <si>
    <t>one hundred fifty-seven thousand</t>
  </si>
  <si>
    <t xml:space="preserve">one hundred fifty-seven </t>
  </si>
  <si>
    <t>one hundred fifty-eight billion</t>
  </si>
  <si>
    <t>one hundred fifty-eight million</t>
  </si>
  <si>
    <t>one hundred fifty-eight thousand</t>
  </si>
  <si>
    <t xml:space="preserve">one hundred fifty-eight </t>
  </si>
  <si>
    <t>one hundred fifty-nine billion</t>
  </si>
  <si>
    <t>one hundred fifty-nine million</t>
  </si>
  <si>
    <t>one hundred fifty-nine thousand</t>
  </si>
  <si>
    <t xml:space="preserve">one hundred fifty-nine </t>
  </si>
  <si>
    <t>one hundred sixty-one billion</t>
  </si>
  <si>
    <t>one hundred sixty-one million</t>
  </si>
  <si>
    <t>one hundred sixty-one thousand</t>
  </si>
  <si>
    <t xml:space="preserve">one hundred sixty-one </t>
  </si>
  <si>
    <t>one hundred sixty-two billion</t>
  </si>
  <si>
    <t>one hundred sixty-two million</t>
  </si>
  <si>
    <t>one hundred sixty-two thousand</t>
  </si>
  <si>
    <t xml:space="preserve">one hundred sixty-two </t>
  </si>
  <si>
    <t>one hundred sixty-three billion</t>
  </si>
  <si>
    <t>one hundred sixty-three million</t>
  </si>
  <si>
    <t>one hundred sixty-three thousand</t>
  </si>
  <si>
    <t xml:space="preserve">one hundred sixty-three </t>
  </si>
  <si>
    <t>one hundred sixty-four billion</t>
  </si>
  <si>
    <t>one hundred sixty-four million</t>
  </si>
  <si>
    <t>one hundred sixty-four thousand</t>
  </si>
  <si>
    <t xml:space="preserve">one hundred sixty-four </t>
  </si>
  <si>
    <t>one hundred sixty-five billion</t>
  </si>
  <si>
    <t>one hundred sixty-five million</t>
  </si>
  <si>
    <t>one hundred sixty-five thousand</t>
  </si>
  <si>
    <t xml:space="preserve">one hundred sixty-five </t>
  </si>
  <si>
    <t>one hundred sixty-six billion</t>
  </si>
  <si>
    <t>one hundred sixty-six million</t>
  </si>
  <si>
    <t>one hundred sixty-six thousand</t>
  </si>
  <si>
    <t xml:space="preserve">one hundred sixty-six </t>
  </si>
  <si>
    <t>one hundred sixty-seven billion</t>
  </si>
  <si>
    <t>one hundred sixty-seven million</t>
  </si>
  <si>
    <t>one hundred sixty-seven thousand</t>
  </si>
  <si>
    <t xml:space="preserve">one hundred sixty-seven </t>
  </si>
  <si>
    <t>one hundred sixty-eight billion</t>
  </si>
  <si>
    <t>one hundred sixty-eight million</t>
  </si>
  <si>
    <t>one hundred sixty-eight thousand</t>
  </si>
  <si>
    <t xml:space="preserve">one hundred sixty-eight </t>
  </si>
  <si>
    <t>one hundred sixty-nine billion</t>
  </si>
  <si>
    <t>one hundred sixty-nine million</t>
  </si>
  <si>
    <t>one hundred sixty-nine thousand</t>
  </si>
  <si>
    <t xml:space="preserve">one hundred sixty-nine </t>
  </si>
  <si>
    <t>one hundred seventy-one billion</t>
  </si>
  <si>
    <t>one hundred seventy-one million</t>
  </si>
  <si>
    <t>one hundred seventy-one thousand</t>
  </si>
  <si>
    <t xml:space="preserve">one hundred seventy-one </t>
  </si>
  <si>
    <t>one hundred seventy-two billion</t>
  </si>
  <si>
    <t>one hundred seventy-two million</t>
  </si>
  <si>
    <t>one hundred seventy-two thousand</t>
  </si>
  <si>
    <t xml:space="preserve">one hundred seventy-two </t>
  </si>
  <si>
    <t>one hundred seventy-three billion</t>
  </si>
  <si>
    <t>one hundred seventy-three million</t>
  </si>
  <si>
    <t>one hundred seventy-three thousand</t>
  </si>
  <si>
    <t xml:space="preserve">one hundred seventy-three </t>
  </si>
  <si>
    <t>one hundred seventy-four billion</t>
  </si>
  <si>
    <t>one hundred seventy-four million</t>
  </si>
  <si>
    <t>one hundred seventy-four thousand</t>
  </si>
  <si>
    <t xml:space="preserve">one hundred seventy-four </t>
  </si>
  <si>
    <t>one hundred seventy-five billion</t>
  </si>
  <si>
    <t>one hundred seventy-five million</t>
  </si>
  <si>
    <t>one hundred seventy-five thousand</t>
  </si>
  <si>
    <t xml:space="preserve">one hundred seventy-five </t>
  </si>
  <si>
    <t>one hundred seventy-six billion</t>
  </si>
  <si>
    <t>one hundred seventy-six million</t>
  </si>
  <si>
    <t>one hundred seventy-six thousand</t>
  </si>
  <si>
    <t xml:space="preserve">one hundred seventy-six </t>
  </si>
  <si>
    <t>one hundred seventy-seven billion</t>
  </si>
  <si>
    <t>one hundred seventy-seven million</t>
  </si>
  <si>
    <t>one hundred seventy-seven thousand</t>
  </si>
  <si>
    <t xml:space="preserve">one hundred seventy-seven </t>
  </si>
  <si>
    <t>one hundred seventy-eight billion</t>
  </si>
  <si>
    <t>one hundred seventy-eight million</t>
  </si>
  <si>
    <t>one hundred seventy-eight thousand</t>
  </si>
  <si>
    <t xml:space="preserve">one hundred seventy-eight </t>
  </si>
  <si>
    <t>one hundred seventy-nine billion</t>
  </si>
  <si>
    <t>one hundred seventy-nine million</t>
  </si>
  <si>
    <t>one hundred seventy-nine thousand</t>
  </si>
  <si>
    <t xml:space="preserve">one hundred seventy-nine </t>
  </si>
  <si>
    <t>one hundred eighty-one billion</t>
  </si>
  <si>
    <t>one hundred eighty-one million</t>
  </si>
  <si>
    <t>one hundred eighty-one thousand</t>
  </si>
  <si>
    <t xml:space="preserve">one hundred eighty-one </t>
  </si>
  <si>
    <t>one hundred eighty-two billion</t>
  </si>
  <si>
    <t>one hundred eighty-two million</t>
  </si>
  <si>
    <t>one hundred eighty-two thousand</t>
  </si>
  <si>
    <t xml:space="preserve">one hundred eighty-two </t>
  </si>
  <si>
    <t>one hundred eighty-three billion</t>
  </si>
  <si>
    <t>one hundred eighty-three million</t>
  </si>
  <si>
    <t>one hundred eighty-three thousand</t>
  </si>
  <si>
    <t xml:space="preserve">one hundred eighty-three </t>
  </si>
  <si>
    <t>one hundred eighty-four billion</t>
  </si>
  <si>
    <t>one hundred eighty-four million</t>
  </si>
  <si>
    <t>one hundred eighty-four thousand</t>
  </si>
  <si>
    <t xml:space="preserve">one hundred eighty-four </t>
  </si>
  <si>
    <t>one hundred eighty-five billion</t>
  </si>
  <si>
    <t>one hundred eighty-five million</t>
  </si>
  <si>
    <t>one hundred eighty-five thousand</t>
  </si>
  <si>
    <t xml:space="preserve">one hundred eighty-five </t>
  </si>
  <si>
    <t>one hundred eighty-six billion</t>
  </si>
  <si>
    <t>one hundred eighty-six million</t>
  </si>
  <si>
    <t>one hundred eighty-six thousand</t>
  </si>
  <si>
    <t xml:space="preserve">one hundred eighty-six </t>
  </si>
  <si>
    <t>one hundred eighty-seven billion</t>
  </si>
  <si>
    <t>one hundred eighty-seven million</t>
  </si>
  <si>
    <t>one hundred eighty-seven thousand</t>
  </si>
  <si>
    <t xml:space="preserve">one hundred eighty-seven </t>
  </si>
  <si>
    <t>one hundred eighty-eight billion</t>
  </si>
  <si>
    <t>one hundred eighty-eight million</t>
  </si>
  <si>
    <t>one hundred eighty-eight thousand</t>
  </si>
  <si>
    <t xml:space="preserve">one hundred eighty-eight </t>
  </si>
  <si>
    <t>one hundred eighty-nine billion</t>
  </si>
  <si>
    <t>one hundred eighty-nine million</t>
  </si>
  <si>
    <t>one hundred eighty-nine thousand</t>
  </si>
  <si>
    <t xml:space="preserve">one hundred eighty-nine </t>
  </si>
  <si>
    <t>one hundred ninty-one billion</t>
  </si>
  <si>
    <t>one hundred ninty-one million</t>
  </si>
  <si>
    <t>one hundred ninty-one thousand</t>
  </si>
  <si>
    <t xml:space="preserve">one hundred ninty-one </t>
  </si>
  <si>
    <t>one hundred ninty-two billion</t>
  </si>
  <si>
    <t>one hundred ninty-two million</t>
  </si>
  <si>
    <t>one hundred ninty-two thousand</t>
  </si>
  <si>
    <t xml:space="preserve">one hundred ninty-two </t>
  </si>
  <si>
    <t>one hundred ninty-three billion</t>
  </si>
  <si>
    <t>one hundred ninty-three million</t>
  </si>
  <si>
    <t>one hundred ninty-three thousand</t>
  </si>
  <si>
    <t xml:space="preserve">one hundred ninty-three </t>
  </si>
  <si>
    <t>one hundred ninty-four billion</t>
  </si>
  <si>
    <t>one hundred ninty-four million</t>
  </si>
  <si>
    <t>one hundred ninty-four thousand</t>
  </si>
  <si>
    <t xml:space="preserve">one hundred ninty-four </t>
  </si>
  <si>
    <t>one hundred ninty-five billion</t>
  </si>
  <si>
    <t>one hundred ninty-five million</t>
  </si>
  <si>
    <t>one hundred ninty-five thousand</t>
  </si>
  <si>
    <t xml:space="preserve">one hundred ninty-five </t>
  </si>
  <si>
    <t>one hundred ninty-six billion</t>
  </si>
  <si>
    <t>one hundred ninty-six million</t>
  </si>
  <si>
    <t>one hundred ninty-six thousand</t>
  </si>
  <si>
    <t xml:space="preserve">one hundred ninty-six </t>
  </si>
  <si>
    <t>one hundred ninty-seven billion</t>
  </si>
  <si>
    <t>one hundred ninty-seven million</t>
  </si>
  <si>
    <t>one hundred ninty-seven thousand</t>
  </si>
  <si>
    <t xml:space="preserve">one hundred ninty-seven </t>
  </si>
  <si>
    <t>one hundred ninty-eight billion</t>
  </si>
  <si>
    <t>one hundred ninty-eight million</t>
  </si>
  <si>
    <t>one hundred ninty-eight thousand</t>
  </si>
  <si>
    <t xml:space="preserve">one hundred ninty-eight </t>
  </si>
  <si>
    <t>one hundred ninty-nine billion</t>
  </si>
  <si>
    <t>one hundred ninty-nine million</t>
  </si>
  <si>
    <t>one hundred ninty-nine thousand</t>
  </si>
  <si>
    <t xml:space="preserve">one hundred ninty-nine </t>
  </si>
  <si>
    <t>two hundred twenty-one billion</t>
  </si>
  <si>
    <t>two hundred twenty-one million</t>
  </si>
  <si>
    <t>two hundred twenty-one thousand</t>
  </si>
  <si>
    <t xml:space="preserve">two hundred twenty-one </t>
  </si>
  <si>
    <t>two hundred twenty-two billion</t>
  </si>
  <si>
    <t>two hundred twenty-two million</t>
  </si>
  <si>
    <t>two hundred twenty-two thousand</t>
  </si>
  <si>
    <t xml:space="preserve">two hundred twenty-two </t>
  </si>
  <si>
    <t>two hundred twenty-three billion</t>
  </si>
  <si>
    <t>two hundred twenty-three million</t>
  </si>
  <si>
    <t>two hundred twenty-three thousand</t>
  </si>
  <si>
    <t xml:space="preserve">two hundred twenty-three </t>
  </si>
  <si>
    <t>two hundred twenty-four billion</t>
  </si>
  <si>
    <t>two hundred twenty-four million</t>
  </si>
  <si>
    <t>two hundred twenty-four thousand</t>
  </si>
  <si>
    <t xml:space="preserve">two hundred twenty-four </t>
  </si>
  <si>
    <t>two hundred twenty-five billion</t>
  </si>
  <si>
    <t>two hundred twenty-five million</t>
  </si>
  <si>
    <t>two hundred twenty-five thousand</t>
  </si>
  <si>
    <t xml:space="preserve">two hundred twenty-five </t>
  </si>
  <si>
    <t>two hundred twenty-six billion</t>
  </si>
  <si>
    <t>two hundred twenty-six million</t>
  </si>
  <si>
    <t>two hundred twenty-six thousand</t>
  </si>
  <si>
    <t xml:space="preserve">two hundred twenty-six </t>
  </si>
  <si>
    <t>two hundred twenty-seven billion</t>
  </si>
  <si>
    <t>two hundred twenty-seven million</t>
  </si>
  <si>
    <t>two hundred twenty-seven thousand</t>
  </si>
  <si>
    <t xml:space="preserve">two hundred twenty-seven </t>
  </si>
  <si>
    <t>two hundred twenty-eight billion</t>
  </si>
  <si>
    <t>two hundred twenty-eight million</t>
  </si>
  <si>
    <t>two hundred twenty-eight thousand</t>
  </si>
  <si>
    <t xml:space="preserve">two hundred twenty-eight </t>
  </si>
  <si>
    <t>two hundred twenty-nine billion</t>
  </si>
  <si>
    <t>two hundred twenty-nine million</t>
  </si>
  <si>
    <t>two hundred twenty-nine thousand</t>
  </si>
  <si>
    <t xml:space="preserve">two hundred twenty-nine </t>
  </si>
  <si>
    <t>two hundred thirty-one billion</t>
  </si>
  <si>
    <t>two hundred thirty-one million</t>
  </si>
  <si>
    <t>two hundred thirty-one thousand</t>
  </si>
  <si>
    <t xml:space="preserve">two hundred thirty-one </t>
  </si>
  <si>
    <t>two hundred thirty-two billion</t>
  </si>
  <si>
    <t>two hundred thirty-two million</t>
  </si>
  <si>
    <t>two hundred thirty-two thousand</t>
  </si>
  <si>
    <t xml:space="preserve">two hundred thirty-two </t>
  </si>
  <si>
    <t>two hundred thirty-three billion</t>
  </si>
  <si>
    <t>two hundred thirty-three million</t>
  </si>
  <si>
    <t>two hundred thirty-three thousand</t>
  </si>
  <si>
    <t xml:space="preserve">two hundred thirty-three </t>
  </si>
  <si>
    <t>two hundred thirty-four billion</t>
  </si>
  <si>
    <t>two hundred thirty-four million</t>
  </si>
  <si>
    <t>two hundred thirty-four thousand</t>
  </si>
  <si>
    <t xml:space="preserve">two hundred thirty-four </t>
  </si>
  <si>
    <t>two hundred thirty-five billion</t>
  </si>
  <si>
    <t>two hundred thirty-five million</t>
  </si>
  <si>
    <t>two hundred thirty-five thousand</t>
  </si>
  <si>
    <t xml:space="preserve">two hundred thirty-five </t>
  </si>
  <si>
    <t>two hundred thirty-six billion</t>
  </si>
  <si>
    <t>two hundred thirty-six million</t>
  </si>
  <si>
    <t>two hundred thirty-six thousand</t>
  </si>
  <si>
    <t xml:space="preserve">two hundred thirty-six </t>
  </si>
  <si>
    <t>two hundred thirty-seven billion</t>
  </si>
  <si>
    <t>two hundred thirty-seven million</t>
  </si>
  <si>
    <t>two hundred thirty-seven thousand</t>
  </si>
  <si>
    <t xml:space="preserve">two hundred thirty-seven </t>
  </si>
  <si>
    <t>two hundred thirty-eight billion</t>
  </si>
  <si>
    <t>two hundred thirty-eight million</t>
  </si>
  <si>
    <t>two hundred thirty-eight thousand</t>
  </si>
  <si>
    <t xml:space="preserve">two hundred thirty-eight </t>
  </si>
  <si>
    <t>two hundred thirty-nine billion</t>
  </si>
  <si>
    <t>two hundred thirty-nine million</t>
  </si>
  <si>
    <t>two hundred thirty-nine thousand</t>
  </si>
  <si>
    <t xml:space="preserve">two hundred thirty-nine </t>
  </si>
  <si>
    <t>two hundred forty-one billion</t>
  </si>
  <si>
    <t>two hundred forty-one million</t>
  </si>
  <si>
    <t>two hundred forty-one thousand</t>
  </si>
  <si>
    <t xml:space="preserve">two hundred forty-one </t>
  </si>
  <si>
    <t>two hundred forty-two billion</t>
  </si>
  <si>
    <t>two hundred forty-two million</t>
  </si>
  <si>
    <t>two hundred forty-two thousand</t>
  </si>
  <si>
    <t xml:space="preserve">two hundred forty-two </t>
  </si>
  <si>
    <t>two hundred forty-three billion</t>
  </si>
  <si>
    <t>two hundred forty-three million</t>
  </si>
  <si>
    <t>two hundred forty-three thousand</t>
  </si>
  <si>
    <t xml:space="preserve">two hundred forty-three </t>
  </si>
  <si>
    <t>two hundred forty-four billion</t>
  </si>
  <si>
    <t>two hundred forty-four million</t>
  </si>
  <si>
    <t>two hundred forty-four thousand</t>
  </si>
  <si>
    <t xml:space="preserve">two hundred forty-four </t>
  </si>
  <si>
    <t>two hundred forty-five billion</t>
  </si>
  <si>
    <t>two hundred forty-five million</t>
  </si>
  <si>
    <t>two hundred forty-five thousand</t>
  </si>
  <si>
    <t xml:space="preserve">two hundred forty-five </t>
  </si>
  <si>
    <t>two hundred forty-six billion</t>
  </si>
  <si>
    <t>two hundred forty-six million</t>
  </si>
  <si>
    <t>two hundred forty-six thousand</t>
  </si>
  <si>
    <t xml:space="preserve">two hundred forty-six </t>
  </si>
  <si>
    <t>two hundred forty-seven billion</t>
  </si>
  <si>
    <t>two hundred forty-seven million</t>
  </si>
  <si>
    <t>two hundred forty-seven thousand</t>
  </si>
  <si>
    <t xml:space="preserve">two hundred forty-seven </t>
  </si>
  <si>
    <t>two hundred forty-eight billion</t>
  </si>
  <si>
    <t>two hundred forty-eight million</t>
  </si>
  <si>
    <t>two hundred forty-eight thousand</t>
  </si>
  <si>
    <t xml:space="preserve">two hundred forty-eight </t>
  </si>
  <si>
    <t>two hundred forty-nine billion</t>
  </si>
  <si>
    <t>two hundred forty-nine million</t>
  </si>
  <si>
    <t>two hundred forty-nine thousand</t>
  </si>
  <si>
    <t xml:space="preserve">two hundred forty-nine </t>
  </si>
  <si>
    <t>two hundred fifty-one billion</t>
  </si>
  <si>
    <t>two hundred fifty-one million</t>
  </si>
  <si>
    <t>two hundred fifty-one thousand</t>
  </si>
  <si>
    <t xml:space="preserve">two hundred fifty-one </t>
  </si>
  <si>
    <t>two hundred fifty-two billion</t>
  </si>
  <si>
    <t>two hundred fifty-two million</t>
  </si>
  <si>
    <t>two hundred fifty-two thousand</t>
  </si>
  <si>
    <t xml:space="preserve">two hundred fifty-two </t>
  </si>
  <si>
    <t>two hundred fifty-three billion</t>
  </si>
  <si>
    <t>two hundred fifty-three million</t>
  </si>
  <si>
    <t>two hundred fifty-three thousand</t>
  </si>
  <si>
    <t xml:space="preserve">two hundred fifty-three </t>
  </si>
  <si>
    <t>two hundred fifty-four billion</t>
  </si>
  <si>
    <t>two hundred fifty-four million</t>
  </si>
  <si>
    <t>two hundred fifty-four thousand</t>
  </si>
  <si>
    <t xml:space="preserve">two hundred fifty-four </t>
  </si>
  <si>
    <t>two hundred fifty-five billion</t>
  </si>
  <si>
    <t>two hundred fifty-five million</t>
  </si>
  <si>
    <t>two hundred fifty-five thousand</t>
  </si>
  <si>
    <t xml:space="preserve">two hundred fifty-five </t>
  </si>
  <si>
    <t>two hundred fifty-six billion</t>
  </si>
  <si>
    <t>two hundred fifty-six million</t>
  </si>
  <si>
    <t>two hundred fifty-six thousand</t>
  </si>
  <si>
    <t xml:space="preserve">two hundred fifty-six </t>
  </si>
  <si>
    <t>two hundred fifty-seven billion</t>
  </si>
  <si>
    <t>two hundred fifty-seven million</t>
  </si>
  <si>
    <t>two hundred fifty-seven thousand</t>
  </si>
  <si>
    <t xml:space="preserve">two hundred fifty-seven </t>
  </si>
  <si>
    <t>two hundred fifty-eight billion</t>
  </si>
  <si>
    <t>two hundred fifty-eight million</t>
  </si>
  <si>
    <t>two hundred fifty-eight thousand</t>
  </si>
  <si>
    <t xml:space="preserve">two hundred fifty-eight </t>
  </si>
  <si>
    <t>two hundred fifty-nine billion</t>
  </si>
  <si>
    <t>two hundred fifty-nine million</t>
  </si>
  <si>
    <t>two hundred fifty-nine thousand</t>
  </si>
  <si>
    <t xml:space="preserve">two hundred fifty-nine </t>
  </si>
  <si>
    <t>two hundred sixty-one billion</t>
  </si>
  <si>
    <t>two hundred sixty-one million</t>
  </si>
  <si>
    <t>two hundred sixty-one thousand</t>
  </si>
  <si>
    <t xml:space="preserve">two hundred sixty-one </t>
  </si>
  <si>
    <t>two hundred sixty-two billion</t>
  </si>
  <si>
    <t>two hundred sixty-two million</t>
  </si>
  <si>
    <t>two hundred sixty-two thousand</t>
  </si>
  <si>
    <t xml:space="preserve">two hundred sixty-two </t>
  </si>
  <si>
    <t>two hundred sixty-three billion</t>
  </si>
  <si>
    <t>two hundred sixty-three million</t>
  </si>
  <si>
    <t>two hundred sixty-three thousand</t>
  </si>
  <si>
    <t xml:space="preserve">two hundred sixty-three </t>
  </si>
  <si>
    <t>two hundred sixty-four billion</t>
  </si>
  <si>
    <t>two hundred sixty-four million</t>
  </si>
  <si>
    <t>two hundred sixty-four thousand</t>
  </si>
  <si>
    <t xml:space="preserve">two hundred sixty-four </t>
  </si>
  <si>
    <t>two hundred sixty-five billion</t>
  </si>
  <si>
    <t>two hundred sixty-five million</t>
  </si>
  <si>
    <t>two hundred sixty-five thousand</t>
  </si>
  <si>
    <t xml:space="preserve">two hundred sixty-five </t>
  </si>
  <si>
    <t>two hundred sixty-six billion</t>
  </si>
  <si>
    <t>two hundred sixty-six million</t>
  </si>
  <si>
    <t>two hundred sixty-six thousand</t>
  </si>
  <si>
    <t xml:space="preserve">two hundred sixty-six </t>
  </si>
  <si>
    <t>two hundred sixty-seven billion</t>
  </si>
  <si>
    <t>two hundred sixty-seven million</t>
  </si>
  <si>
    <t>two hundred sixty-seven thousand</t>
  </si>
  <si>
    <t xml:space="preserve">two hundred sixty-seven </t>
  </si>
  <si>
    <t>two hundred sixty-eight billion</t>
  </si>
  <si>
    <t>two hundred sixty-eight million</t>
  </si>
  <si>
    <t>two hundred sixty-eight thousand</t>
  </si>
  <si>
    <t xml:space="preserve">two hundred sixty-eight </t>
  </si>
  <si>
    <t>two hundred sixty-nine billion</t>
  </si>
  <si>
    <t>two hundred sixty-nine million</t>
  </si>
  <si>
    <t>two hundred sixty-nine thousand</t>
  </si>
  <si>
    <t xml:space="preserve">two hundred sixty-nine </t>
  </si>
  <si>
    <t>two hundred seventy-one billion</t>
  </si>
  <si>
    <t>two hundred seventy-one million</t>
  </si>
  <si>
    <t>two hundred seventy-one thousand</t>
  </si>
  <si>
    <t xml:space="preserve">two hundred seventy-one </t>
  </si>
  <si>
    <t>two hundred seventy-two billion</t>
  </si>
  <si>
    <t>two hundred seventy-two million</t>
  </si>
  <si>
    <t>two hundred seventy-two thousand</t>
  </si>
  <si>
    <t xml:space="preserve">two hundred seventy-two </t>
  </si>
  <si>
    <t>two hundred seventy-three billion</t>
  </si>
  <si>
    <t>two hundred seventy-three million</t>
  </si>
  <si>
    <t>two hundred seventy-three thousand</t>
  </si>
  <si>
    <t xml:space="preserve">two hundred seventy-three </t>
  </si>
  <si>
    <t>two hundred seventy-four billion</t>
  </si>
  <si>
    <t>two hundred seventy-four million</t>
  </si>
  <si>
    <t>two hundred seventy-four thousand</t>
  </si>
  <si>
    <t xml:space="preserve">two hundred seventy-four </t>
  </si>
  <si>
    <t>two hundred seventy-five billion</t>
  </si>
  <si>
    <t>two hundred seventy-five million</t>
  </si>
  <si>
    <t>two hundred seventy-five thousand</t>
  </si>
  <si>
    <t xml:space="preserve">two hundred seventy-five </t>
  </si>
  <si>
    <t>two hundred seventy-six billion</t>
  </si>
  <si>
    <t>two hundred seventy-six million</t>
  </si>
  <si>
    <t>two hundred seventy-six thousand</t>
  </si>
  <si>
    <t xml:space="preserve">two hundred seventy-six </t>
  </si>
  <si>
    <t>two hundred seventy-seven billion</t>
  </si>
  <si>
    <t>two hundred seventy-seven million</t>
  </si>
  <si>
    <t>two hundred seventy-seven thousand</t>
  </si>
  <si>
    <t xml:space="preserve">two hundred seventy-seven </t>
  </si>
  <si>
    <t>two hundred seventy-eight billion</t>
  </si>
  <si>
    <t>two hundred seventy-eight million</t>
  </si>
  <si>
    <t>two hundred seventy-eight thousand</t>
  </si>
  <si>
    <t xml:space="preserve">two hundred seventy-eight </t>
  </si>
  <si>
    <t>two hundred seventy-nine billion</t>
  </si>
  <si>
    <t>two hundred seventy-nine million</t>
  </si>
  <si>
    <t>two hundred seventy-nine thousand</t>
  </si>
  <si>
    <t xml:space="preserve">two hundred seventy-nine </t>
  </si>
  <si>
    <t>two hundred eighty-one billion</t>
  </si>
  <si>
    <t>two hundred eighty-one million</t>
  </si>
  <si>
    <t>two hundred eighty-one thousand</t>
  </si>
  <si>
    <t xml:space="preserve">two hundred eighty-one </t>
  </si>
  <si>
    <t>two hundred eighty-two billion</t>
  </si>
  <si>
    <t>two hundred eighty-two million</t>
  </si>
  <si>
    <t>two hundred eighty-two thousand</t>
  </si>
  <si>
    <t xml:space="preserve">two hundred eighty-two </t>
  </si>
  <si>
    <t>two hundred eighty-three billion</t>
  </si>
  <si>
    <t>two hundred eighty-three million</t>
  </si>
  <si>
    <t>two hundred eighty-three thousand</t>
  </si>
  <si>
    <t xml:space="preserve">two hundred eighty-three </t>
  </si>
  <si>
    <t>two hundred eighty-four billion</t>
  </si>
  <si>
    <t>two hundred eighty-four million</t>
  </si>
  <si>
    <t>two hundred eighty-four thousand</t>
  </si>
  <si>
    <t xml:space="preserve">two hundred eighty-four </t>
  </si>
  <si>
    <t>two hundred eighty-five billion</t>
  </si>
  <si>
    <t>two hundred eighty-five million</t>
  </si>
  <si>
    <t>two hundred eighty-five thousand</t>
  </si>
  <si>
    <t xml:space="preserve">two hundred eighty-five </t>
  </si>
  <si>
    <t>two hundred eighty-six billion</t>
  </si>
  <si>
    <t>two hundred eighty-six million</t>
  </si>
  <si>
    <t>two hundred eighty-six thousand</t>
  </si>
  <si>
    <t xml:space="preserve">two hundred eighty-six </t>
  </si>
  <si>
    <t>two hundred eighty-seven billion</t>
  </si>
  <si>
    <t>two hundred eighty-seven million</t>
  </si>
  <si>
    <t>two hundred eighty-seven thousand</t>
  </si>
  <si>
    <t xml:space="preserve">two hundred eighty-seven </t>
  </si>
  <si>
    <t>two hundred eighty-eight billion</t>
  </si>
  <si>
    <t>two hundred eighty-eight million</t>
  </si>
  <si>
    <t>two hundred eighty-eight thousand</t>
  </si>
  <si>
    <t xml:space="preserve">two hundred eighty-eight </t>
  </si>
  <si>
    <t>two hundred eighty-nine billion</t>
  </si>
  <si>
    <t>two hundred eighty-nine million</t>
  </si>
  <si>
    <t>two hundred eighty-nine thousand</t>
  </si>
  <si>
    <t xml:space="preserve">two hundred eighty-nine </t>
  </si>
  <si>
    <t>two hundred ninty-one billion</t>
  </si>
  <si>
    <t>two hundred ninty-one million</t>
  </si>
  <si>
    <t>two hundred ninty-one thousand</t>
  </si>
  <si>
    <t xml:space="preserve">two hundred ninty-one </t>
  </si>
  <si>
    <t>two hundred ninty-two billion</t>
  </si>
  <si>
    <t>two hundred ninty-two million</t>
  </si>
  <si>
    <t>two hundred ninty-two thousand</t>
  </si>
  <si>
    <t xml:space="preserve">two hundred ninty-two </t>
  </si>
  <si>
    <t>two hundred ninty-three billion</t>
  </si>
  <si>
    <t>two hundred ninty-three million</t>
  </si>
  <si>
    <t>two hundred ninty-three thousand</t>
  </si>
  <si>
    <t xml:space="preserve">two hundred ninty-three </t>
  </si>
  <si>
    <t>two hundred ninty-four billion</t>
  </si>
  <si>
    <t>two hundred ninty-four million</t>
  </si>
  <si>
    <t>two hundred ninty-four thousand</t>
  </si>
  <si>
    <t xml:space="preserve">two hundred ninty-four </t>
  </si>
  <si>
    <t>two hundred ninty-five billion</t>
  </si>
  <si>
    <t>two hundred ninty-five million</t>
  </si>
  <si>
    <t>two hundred ninty-five thousand</t>
  </si>
  <si>
    <t xml:space="preserve">two hundred ninty-five </t>
  </si>
  <si>
    <t>two hundred ninty-six billion</t>
  </si>
  <si>
    <t>two hundred ninty-six million</t>
  </si>
  <si>
    <t>two hundred ninty-six thousand</t>
  </si>
  <si>
    <t xml:space="preserve">two hundred ninty-six </t>
  </si>
  <si>
    <t>two hundred ninty-seven billion</t>
  </si>
  <si>
    <t>two hundred ninty-seven million</t>
  </si>
  <si>
    <t>two hundred ninty-seven thousand</t>
  </si>
  <si>
    <t xml:space="preserve">two hundred ninty-seven </t>
  </si>
  <si>
    <t>two hundred ninty-eight billion</t>
  </si>
  <si>
    <t>two hundred ninty-eight million</t>
  </si>
  <si>
    <t>two hundred ninty-eight thousand</t>
  </si>
  <si>
    <t xml:space="preserve">two hundred ninty-eight </t>
  </si>
  <si>
    <t>two hundred ninty-nine billion</t>
  </si>
  <si>
    <t>two hundred ninty-nine million</t>
  </si>
  <si>
    <t>two hundred ninty-nine thousand</t>
  </si>
  <si>
    <t xml:space="preserve">two hundred ninty-nine </t>
  </si>
  <si>
    <t>three hundred twenty-one billion</t>
  </si>
  <si>
    <t>three hundred twenty-one million</t>
  </si>
  <si>
    <t>three hundred twenty-one thousand</t>
  </si>
  <si>
    <t xml:space="preserve">three hundred twenty-one </t>
  </si>
  <si>
    <t>three hundred twenty-two billion</t>
  </si>
  <si>
    <t>three hundred twenty-two million</t>
  </si>
  <si>
    <t>three hundred twenty-two thousand</t>
  </si>
  <si>
    <t xml:space="preserve">three hundred twenty-two </t>
  </si>
  <si>
    <t>three hundred twenty-three billion</t>
  </si>
  <si>
    <t>three hundred twenty-three million</t>
  </si>
  <si>
    <t>three hundred twenty-three thousand</t>
  </si>
  <si>
    <t xml:space="preserve">three hundred twenty-three </t>
  </si>
  <si>
    <t>three hundred twenty-four billion</t>
  </si>
  <si>
    <t>three hundred twenty-four million</t>
  </si>
  <si>
    <t>three hundred twenty-four thousand</t>
  </si>
  <si>
    <t xml:space="preserve">three hundred twenty-four </t>
  </si>
  <si>
    <t>three hundred twenty-five billion</t>
  </si>
  <si>
    <t>three hundred twenty-five million</t>
  </si>
  <si>
    <t>three hundred twenty-five thousand</t>
  </si>
  <si>
    <t xml:space="preserve">three hundred twenty-five </t>
  </si>
  <si>
    <t>three hundred twenty-six billion</t>
  </si>
  <si>
    <t>three hundred twenty-six million</t>
  </si>
  <si>
    <t>three hundred twenty-six thousand</t>
  </si>
  <si>
    <t xml:space="preserve">three hundred twenty-six </t>
  </si>
  <si>
    <t>three hundred twenty-seven billion</t>
  </si>
  <si>
    <t>three hundred twenty-seven million</t>
  </si>
  <si>
    <t>three hundred twenty-seven thousand</t>
  </si>
  <si>
    <t xml:space="preserve">three hundred twenty-seven </t>
  </si>
  <si>
    <t>three hundred twenty-eight billion</t>
  </si>
  <si>
    <t>three hundred twenty-eight million</t>
  </si>
  <si>
    <t>three hundred twenty-eight thousand</t>
  </si>
  <si>
    <t xml:space="preserve">three hundred twenty-eight </t>
  </si>
  <si>
    <t>three hundred twenty-nine billion</t>
  </si>
  <si>
    <t>three hundred twenty-nine million</t>
  </si>
  <si>
    <t>three hundred twenty-nine thousand</t>
  </si>
  <si>
    <t xml:space="preserve">three hundred twenty-nine </t>
  </si>
  <si>
    <t>three hundred thirty-one billion</t>
  </si>
  <si>
    <t>three hundred thirty-one million</t>
  </si>
  <si>
    <t>three hundred thirty-one thousand</t>
  </si>
  <si>
    <t xml:space="preserve">three hundred thirty-one </t>
  </si>
  <si>
    <t>three hundred thirty-two billion</t>
  </si>
  <si>
    <t>three hundred thirty-two million</t>
  </si>
  <si>
    <t>three hundred thirty-two thousand</t>
  </si>
  <si>
    <t xml:space="preserve">three hundred thirty-two </t>
  </si>
  <si>
    <t>three hundred thirty-three billion</t>
  </si>
  <si>
    <t>three hundred thirty-three million</t>
  </si>
  <si>
    <t>three hundred thirty-three thousand</t>
  </si>
  <si>
    <t xml:space="preserve">three hundred thirty-three </t>
  </si>
  <si>
    <t>three hundred thirty-four billion</t>
  </si>
  <si>
    <t>three hundred thirty-four million</t>
  </si>
  <si>
    <t>three hundred thirty-four thousand</t>
  </si>
  <si>
    <t xml:space="preserve">three hundred thirty-four </t>
  </si>
  <si>
    <t>three hundred thirty-five billion</t>
  </si>
  <si>
    <t>three hundred thirty-five million</t>
  </si>
  <si>
    <t>three hundred thirty-five thousand</t>
  </si>
  <si>
    <t xml:space="preserve">three hundred thirty-five </t>
  </si>
  <si>
    <t>three hundred thirty-six billion</t>
  </si>
  <si>
    <t>three hundred thirty-six million</t>
  </si>
  <si>
    <t>three hundred thirty-six thousand</t>
  </si>
  <si>
    <t xml:space="preserve">three hundred thirty-six </t>
  </si>
  <si>
    <t>three hundred thirty-seven billion</t>
  </si>
  <si>
    <t>three hundred thirty-seven million</t>
  </si>
  <si>
    <t>three hundred thirty-seven thousand</t>
  </si>
  <si>
    <t xml:space="preserve">three hundred thirty-seven </t>
  </si>
  <si>
    <t>three hundred thirty-eight billion</t>
  </si>
  <si>
    <t>three hundred thirty-eight million</t>
  </si>
  <si>
    <t>three hundred thirty-eight thousand</t>
  </si>
  <si>
    <t xml:space="preserve">three hundred thirty-eight </t>
  </si>
  <si>
    <t>three hundred thirty-nine billion</t>
  </si>
  <si>
    <t>three hundred thirty-nine million</t>
  </si>
  <si>
    <t>three hundred thirty-nine thousand</t>
  </si>
  <si>
    <t xml:space="preserve">three hundred thirty-nine </t>
  </si>
  <si>
    <t>three hundred forty-one billion</t>
  </si>
  <si>
    <t>three hundred forty-one million</t>
  </si>
  <si>
    <t>three hundred forty-one thousand</t>
  </si>
  <si>
    <t xml:space="preserve">three hundred forty-one </t>
  </si>
  <si>
    <t>three hundred forty-two billion</t>
  </si>
  <si>
    <t>three hundred forty-two million</t>
  </si>
  <si>
    <t>three hundred forty-two thousand</t>
  </si>
  <si>
    <t xml:space="preserve">three hundred forty-two </t>
  </si>
  <si>
    <t>three hundred forty-three billion</t>
  </si>
  <si>
    <t>three hundred forty-three million</t>
  </si>
  <si>
    <t>three hundred forty-three thousand</t>
  </si>
  <si>
    <t xml:space="preserve">three hundred forty-three </t>
  </si>
  <si>
    <t>three hundred forty-four billion</t>
  </si>
  <si>
    <t>three hundred forty-four million</t>
  </si>
  <si>
    <t>three hundred forty-four thousand</t>
  </si>
  <si>
    <t xml:space="preserve">three hundred forty-four </t>
  </si>
  <si>
    <t>three hundred forty-five billion</t>
  </si>
  <si>
    <t>three hundred forty-five million</t>
  </si>
  <si>
    <t>three hundred forty-five thousand</t>
  </si>
  <si>
    <t xml:space="preserve">three hundred forty-five </t>
  </si>
  <si>
    <t>three hundred forty-six billion</t>
  </si>
  <si>
    <t>three hundred forty-six million</t>
  </si>
  <si>
    <t>three hundred forty-six thousand</t>
  </si>
  <si>
    <t xml:space="preserve">three hundred forty-six </t>
  </si>
  <si>
    <t>three hundred forty-seven billion</t>
  </si>
  <si>
    <t>three hundred forty-seven million</t>
  </si>
  <si>
    <t>three hundred forty-seven thousand</t>
  </si>
  <si>
    <t xml:space="preserve">three hundred forty-seven </t>
  </si>
  <si>
    <t>three hundred forty-eight billion</t>
  </si>
  <si>
    <t>three hundred forty-eight million</t>
  </si>
  <si>
    <t>three hundred forty-eight thousand</t>
  </si>
  <si>
    <t xml:space="preserve">three hundred forty-eight </t>
  </si>
  <si>
    <t>three hundred forty-nine billion</t>
  </si>
  <si>
    <t>three hundred forty-nine million</t>
  </si>
  <si>
    <t>three hundred forty-nine thousand</t>
  </si>
  <si>
    <t xml:space="preserve">three hundred forty-nine </t>
  </si>
  <si>
    <t>three hundred fifty-one billion</t>
  </si>
  <si>
    <t>three hundred fifty-one million</t>
  </si>
  <si>
    <t>three hundred fifty-one thousand</t>
  </si>
  <si>
    <t xml:space="preserve">three hundred fifty-one </t>
  </si>
  <si>
    <t>three hundred fifty-two billion</t>
  </si>
  <si>
    <t>three hundred fifty-two million</t>
  </si>
  <si>
    <t>three hundred fifty-two thousand</t>
  </si>
  <si>
    <t xml:space="preserve">three hundred fifty-two </t>
  </si>
  <si>
    <t>three hundred fifty-three billion</t>
  </si>
  <si>
    <t>three hundred fifty-three million</t>
  </si>
  <si>
    <t>three hundred fifty-three thousand</t>
  </si>
  <si>
    <t xml:space="preserve">three hundred fifty-three </t>
  </si>
  <si>
    <t>three hundred fifty-four billion</t>
  </si>
  <si>
    <t>three hundred fifty-four million</t>
  </si>
  <si>
    <t>three hundred fifty-four thousand</t>
  </si>
  <si>
    <t xml:space="preserve">three hundred fifty-four </t>
  </si>
  <si>
    <t>three hundred fifty-five billion</t>
  </si>
  <si>
    <t>three hundred fifty-five million</t>
  </si>
  <si>
    <t>three hundred fifty-five thousand</t>
  </si>
  <si>
    <t xml:space="preserve">three hundred fifty-five </t>
  </si>
  <si>
    <t>three hundred fifty-six billion</t>
  </si>
  <si>
    <t>three hundred fifty-six million</t>
  </si>
  <si>
    <t>three hundred fifty-six thousand</t>
  </si>
  <si>
    <t xml:space="preserve">three hundred fifty-six </t>
  </si>
  <si>
    <t>three hundred fifty-seven billion</t>
  </si>
  <si>
    <t>three hundred fifty-seven million</t>
  </si>
  <si>
    <t>three hundred fifty-seven thousand</t>
  </si>
  <si>
    <t xml:space="preserve">three hundred fifty-seven </t>
  </si>
  <si>
    <t>three hundred fifty-eight billion</t>
  </si>
  <si>
    <t>three hundred fifty-eight million</t>
  </si>
  <si>
    <t>three hundred fifty-eight thousand</t>
  </si>
  <si>
    <t xml:space="preserve">three hundred fifty-eight </t>
  </si>
  <si>
    <t>three hundred fifty-nine billion</t>
  </si>
  <si>
    <t>three hundred fifty-nine million</t>
  </si>
  <si>
    <t>three hundred fifty-nine thousand</t>
  </si>
  <si>
    <t xml:space="preserve">three hundred fifty-nine </t>
  </si>
  <si>
    <t>three hundred sixty-one billion</t>
  </si>
  <si>
    <t>three hundred sixty-one million</t>
  </si>
  <si>
    <t>three hundred sixty-one thousand</t>
  </si>
  <si>
    <t xml:space="preserve">three hundred sixty-one </t>
  </si>
  <si>
    <t>three hundred sixty-two billion</t>
  </si>
  <si>
    <t>three hundred sixty-two million</t>
  </si>
  <si>
    <t>three hundred sixty-two thousand</t>
  </si>
  <si>
    <t xml:space="preserve">three hundred sixty-two </t>
  </si>
  <si>
    <t>three hundred sixty-three billion</t>
  </si>
  <si>
    <t>three hundred sixty-three million</t>
  </si>
  <si>
    <t>three hundred sixty-three thousand</t>
  </si>
  <si>
    <t xml:space="preserve">three hundred sixty-three </t>
  </si>
  <si>
    <t>three hundred sixty-four billion</t>
  </si>
  <si>
    <t>three hundred sixty-four million</t>
  </si>
  <si>
    <t>three hundred sixty-four thousand</t>
  </si>
  <si>
    <t xml:space="preserve">three hundred sixty-four </t>
  </si>
  <si>
    <t>three hundred sixty-five billion</t>
  </si>
  <si>
    <t>three hundred sixty-five million</t>
  </si>
  <si>
    <t>three hundred sixty-five thousand</t>
  </si>
  <si>
    <t xml:space="preserve">three hundred sixty-five </t>
  </si>
  <si>
    <t>three hundred sixty-six billion</t>
  </si>
  <si>
    <t>three hundred sixty-six million</t>
  </si>
  <si>
    <t>three hundred sixty-six thousand</t>
  </si>
  <si>
    <t xml:space="preserve">three hundred sixty-six </t>
  </si>
  <si>
    <t>three hundred sixty-seven billion</t>
  </si>
  <si>
    <t>three hundred sixty-seven million</t>
  </si>
  <si>
    <t>three hundred sixty-seven thousand</t>
  </si>
  <si>
    <t xml:space="preserve">three hundred sixty-seven </t>
  </si>
  <si>
    <t>three hundred sixty-eight billion</t>
  </si>
  <si>
    <t>three hundred sixty-eight million</t>
  </si>
  <si>
    <t>three hundred sixty-eight thousand</t>
  </si>
  <si>
    <t xml:space="preserve">three hundred sixty-eight </t>
  </si>
  <si>
    <t>three hundred sixty-nine billion</t>
  </si>
  <si>
    <t>three hundred sixty-nine million</t>
  </si>
  <si>
    <t>three hundred sixty-nine thousand</t>
  </si>
  <si>
    <t xml:space="preserve">three hundred sixty-nine </t>
  </si>
  <si>
    <t>three hundred seventy-one billion</t>
  </si>
  <si>
    <t>three hundred seventy-one million</t>
  </si>
  <si>
    <t>three hundred seventy-one thousand</t>
  </si>
  <si>
    <t xml:space="preserve">three hundred seventy-one </t>
  </si>
  <si>
    <t>three hundred seventy-two billion</t>
  </si>
  <si>
    <t>three hundred seventy-two million</t>
  </si>
  <si>
    <t>three hundred seventy-two thousand</t>
  </si>
  <si>
    <t xml:space="preserve">three hundred seventy-two </t>
  </si>
  <si>
    <t>three hundred seventy-three billion</t>
  </si>
  <si>
    <t>three hundred seventy-three million</t>
  </si>
  <si>
    <t>three hundred seventy-three thousand</t>
  </si>
  <si>
    <t xml:space="preserve">three hundred seventy-three </t>
  </si>
  <si>
    <t>three hundred seventy-four billion</t>
  </si>
  <si>
    <t>three hundred seventy-four million</t>
  </si>
  <si>
    <t>three hundred seventy-four thousand</t>
  </si>
  <si>
    <t xml:space="preserve">three hundred seventy-four </t>
  </si>
  <si>
    <t>three hundred seventy-five billion</t>
  </si>
  <si>
    <t>three hundred seventy-five million</t>
  </si>
  <si>
    <t>three hundred seventy-five thousand</t>
  </si>
  <si>
    <t xml:space="preserve">three hundred seventy-five </t>
  </si>
  <si>
    <t>three hundred seventy-six billion</t>
  </si>
  <si>
    <t>three hundred seventy-six million</t>
  </si>
  <si>
    <t>three hundred seventy-six thousand</t>
  </si>
  <si>
    <t xml:space="preserve">three hundred seventy-six </t>
  </si>
  <si>
    <t>three hundred seventy-seven billion</t>
  </si>
  <si>
    <t>three hundred seventy-seven million</t>
  </si>
  <si>
    <t>three hundred seventy-seven thousand</t>
  </si>
  <si>
    <t xml:space="preserve">three hundred seventy-seven </t>
  </si>
  <si>
    <t>three hundred seventy-eight billion</t>
  </si>
  <si>
    <t>three hundred seventy-eight million</t>
  </si>
  <si>
    <t>three hundred seventy-eight thousand</t>
  </si>
  <si>
    <t xml:space="preserve">three hundred seventy-eight </t>
  </si>
  <si>
    <t>three hundred seventy-nine billion</t>
  </si>
  <si>
    <t>three hundred seventy-nine million</t>
  </si>
  <si>
    <t>three hundred seventy-nine thousand</t>
  </si>
  <si>
    <t xml:space="preserve">three hundred seventy-nine </t>
  </si>
  <si>
    <t>three hundred eighty-one billion</t>
  </si>
  <si>
    <t>three hundred eighty-one million</t>
  </si>
  <si>
    <t>three hundred eighty-one thousand</t>
  </si>
  <si>
    <t xml:space="preserve">three hundred eighty-one </t>
  </si>
  <si>
    <t>three hundred eighty-two billion</t>
  </si>
  <si>
    <t>three hundred eighty-two million</t>
  </si>
  <si>
    <t>three hundred eighty-two thousand</t>
  </si>
  <si>
    <t xml:space="preserve">three hundred eighty-two </t>
  </si>
  <si>
    <t>three hundred eighty-three billion</t>
  </si>
  <si>
    <t>three hundred eighty-three million</t>
  </si>
  <si>
    <t>three hundred eighty-three thousand</t>
  </si>
  <si>
    <t xml:space="preserve">three hundred eighty-three </t>
  </si>
  <si>
    <t>three hundred eighty-four billion</t>
  </si>
  <si>
    <t>three hundred eighty-four million</t>
  </si>
  <si>
    <t>three hundred eighty-four thousand</t>
  </si>
  <si>
    <t xml:space="preserve">three hundred eighty-four </t>
  </si>
  <si>
    <t>three hundred eighty-five billion</t>
  </si>
  <si>
    <t>three hundred eighty-five million</t>
  </si>
  <si>
    <t>three hundred eighty-five thousand</t>
  </si>
  <si>
    <t xml:space="preserve">three hundred eighty-five </t>
  </si>
  <si>
    <t>three hundred eighty-six billion</t>
  </si>
  <si>
    <t>three hundred eighty-six million</t>
  </si>
  <si>
    <t>three hundred eighty-six thousand</t>
  </si>
  <si>
    <t xml:space="preserve">three hundred eighty-six </t>
  </si>
  <si>
    <t>three hundred eighty-seven billion</t>
  </si>
  <si>
    <t>three hundred eighty-seven million</t>
  </si>
  <si>
    <t>three hundred eighty-seven thousand</t>
  </si>
  <si>
    <t xml:space="preserve">three hundred eighty-seven </t>
  </si>
  <si>
    <t>three hundred eighty-eight billion</t>
  </si>
  <si>
    <t>three hundred eighty-eight million</t>
  </si>
  <si>
    <t>three hundred eighty-eight thousand</t>
  </si>
  <si>
    <t xml:space="preserve">three hundred eighty-eight </t>
  </si>
  <si>
    <t>three hundred eighty-nine billion</t>
  </si>
  <si>
    <t>three hundred eighty-nine million</t>
  </si>
  <si>
    <t>three hundred eighty-nine thousand</t>
  </si>
  <si>
    <t xml:space="preserve">three hundred eighty-nine </t>
  </si>
  <si>
    <t>three hundred ninty-one billion</t>
  </si>
  <si>
    <t>three hundred ninty-one million</t>
  </si>
  <si>
    <t>three hundred ninty-one thousand</t>
  </si>
  <si>
    <t xml:space="preserve">three hundred ninty-one </t>
  </si>
  <si>
    <t>three hundred ninty-two billion</t>
  </si>
  <si>
    <t>three hundred ninty-two million</t>
  </si>
  <si>
    <t>three hundred ninty-two thousand</t>
  </si>
  <si>
    <t xml:space="preserve">three hundred ninty-two </t>
  </si>
  <si>
    <t>three hundred ninty-three billion</t>
  </si>
  <si>
    <t>three hundred ninty-three million</t>
  </si>
  <si>
    <t>three hundred ninty-three thousand</t>
  </si>
  <si>
    <t xml:space="preserve">three hundred ninty-three </t>
  </si>
  <si>
    <t>three hundred ninty-four billion</t>
  </si>
  <si>
    <t>three hundred ninty-four million</t>
  </si>
  <si>
    <t>three hundred ninty-four thousand</t>
  </si>
  <si>
    <t xml:space="preserve">three hundred ninty-four </t>
  </si>
  <si>
    <t>three hundred ninty-five billion</t>
  </si>
  <si>
    <t>three hundred ninty-five million</t>
  </si>
  <si>
    <t>three hundred ninty-five thousand</t>
  </si>
  <si>
    <t xml:space="preserve">three hundred ninty-five </t>
  </si>
  <si>
    <t>three hundred ninty-six billion</t>
  </si>
  <si>
    <t>three hundred ninty-six million</t>
  </si>
  <si>
    <t>three hundred ninty-six thousand</t>
  </si>
  <si>
    <t xml:space="preserve">three hundred ninty-six </t>
  </si>
  <si>
    <t>three hundred ninty-seven billion</t>
  </si>
  <si>
    <t>three hundred ninty-seven million</t>
  </si>
  <si>
    <t>three hundred ninty-seven thousand</t>
  </si>
  <si>
    <t xml:space="preserve">three hundred ninty-seven </t>
  </si>
  <si>
    <t>three hundred ninty-eight billion</t>
  </si>
  <si>
    <t>three hundred ninty-eight million</t>
  </si>
  <si>
    <t>three hundred ninty-eight thousand</t>
  </si>
  <si>
    <t xml:space="preserve">three hundred ninty-eight </t>
  </si>
  <si>
    <t>three hundred ninty-nine billion</t>
  </si>
  <si>
    <t>three hundred ninty-nine million</t>
  </si>
  <si>
    <t>three hundred ninty-nine thousand</t>
  </si>
  <si>
    <t xml:space="preserve">three hundred ninty-nine </t>
  </si>
  <si>
    <t>four hundred twenty-one billion</t>
  </si>
  <si>
    <t>four hundred twenty-one million</t>
  </si>
  <si>
    <t>four hundred twenty-one thousand</t>
  </si>
  <si>
    <t xml:space="preserve">four hundred twenty-one </t>
  </si>
  <si>
    <t>four hundred twenty-two billion</t>
  </si>
  <si>
    <t>four hundred twenty-two million</t>
  </si>
  <si>
    <t>four hundred twenty-two thousand</t>
  </si>
  <si>
    <t xml:space="preserve">four hundred twenty-two </t>
  </si>
  <si>
    <t>four hundred twenty-three billion</t>
  </si>
  <si>
    <t>four hundred twenty-three million</t>
  </si>
  <si>
    <t>four hundred twenty-three thousand</t>
  </si>
  <si>
    <t xml:space="preserve">four hundred twenty-three </t>
  </si>
  <si>
    <t>four hundred twenty-four billion</t>
  </si>
  <si>
    <t>four hundred twenty-four million</t>
  </si>
  <si>
    <t>four hundred twenty-four thousand</t>
  </si>
  <si>
    <t xml:space="preserve">four hundred twenty-four </t>
  </si>
  <si>
    <t>four hundred twenty-five billion</t>
  </si>
  <si>
    <t>four hundred twenty-five million</t>
  </si>
  <si>
    <t>four hundred twenty-five thousand</t>
  </si>
  <si>
    <t xml:space="preserve">four hundred twenty-five </t>
  </si>
  <si>
    <t>four hundred twenty-six billion</t>
  </si>
  <si>
    <t>four hundred twenty-six million</t>
  </si>
  <si>
    <t>four hundred twenty-six thousand</t>
  </si>
  <si>
    <t xml:space="preserve">four hundred twenty-six </t>
  </si>
  <si>
    <t>four hundred twenty-seven billion</t>
  </si>
  <si>
    <t>four hundred twenty-seven million</t>
  </si>
  <si>
    <t>four hundred twenty-seven thousand</t>
  </si>
  <si>
    <t xml:space="preserve">four hundred twenty-seven </t>
  </si>
  <si>
    <t>four hundred twenty-eight billion</t>
  </si>
  <si>
    <t>four hundred twenty-eight million</t>
  </si>
  <si>
    <t>four hundred twenty-eight thousand</t>
  </si>
  <si>
    <t xml:space="preserve">four hundred twenty-eight </t>
  </si>
  <si>
    <t>four hundred twenty-nine billion</t>
  </si>
  <si>
    <t>four hundred twenty-nine million</t>
  </si>
  <si>
    <t>four hundred twenty-nine thousand</t>
  </si>
  <si>
    <t xml:space="preserve">four hundred twenty-nine </t>
  </si>
  <si>
    <t>four hundred thirty-one billion</t>
  </si>
  <si>
    <t>four hundred thirty-one million</t>
  </si>
  <si>
    <t>four hundred thirty-one thousand</t>
  </si>
  <si>
    <t xml:space="preserve">four hundred thirty-one </t>
  </si>
  <si>
    <t>four hundred thirty-two billion</t>
  </si>
  <si>
    <t>four hundred thirty-two million</t>
  </si>
  <si>
    <t>four hundred thirty-two thousand</t>
  </si>
  <si>
    <t xml:space="preserve">four hundred thirty-two </t>
  </si>
  <si>
    <t>four hundred thirty-three billion</t>
  </si>
  <si>
    <t>four hundred thirty-three million</t>
  </si>
  <si>
    <t>four hundred thirty-three thousand</t>
  </si>
  <si>
    <t xml:space="preserve">four hundred thirty-three </t>
  </si>
  <si>
    <t>four hundred thirty-four billion</t>
  </si>
  <si>
    <t>four hundred thirty-four million</t>
  </si>
  <si>
    <t>four hundred thirty-four thousand</t>
  </si>
  <si>
    <t xml:space="preserve">four hundred thirty-four </t>
  </si>
  <si>
    <t>four hundred thirty-five billion</t>
  </si>
  <si>
    <t>four hundred thirty-five million</t>
  </si>
  <si>
    <t>four hundred thirty-five thousand</t>
  </si>
  <si>
    <t xml:space="preserve">four hundred thirty-five </t>
  </si>
  <si>
    <t>four hundred thirty-six billion</t>
  </si>
  <si>
    <t>four hundred thirty-six million</t>
  </si>
  <si>
    <t>four hundred thirty-six thousand</t>
  </si>
  <si>
    <t xml:space="preserve">four hundred thirty-six </t>
  </si>
  <si>
    <t>four hundred thirty-seven billion</t>
  </si>
  <si>
    <t>four hundred thirty-seven million</t>
  </si>
  <si>
    <t>four hundred thirty-seven thousand</t>
  </si>
  <si>
    <t xml:space="preserve">four hundred thirty-seven </t>
  </si>
  <si>
    <t>four hundred thirty-eight billion</t>
  </si>
  <si>
    <t>four hundred thirty-eight million</t>
  </si>
  <si>
    <t>four hundred thirty-eight thousand</t>
  </si>
  <si>
    <t xml:space="preserve">four hundred thirty-eight </t>
  </si>
  <si>
    <t>four hundred thirty-nine billion</t>
  </si>
  <si>
    <t>four hundred thirty-nine million</t>
  </si>
  <si>
    <t>four hundred thirty-nine thousand</t>
  </si>
  <si>
    <t xml:space="preserve">four hundred thirty-nine </t>
  </si>
  <si>
    <t>four hundred forty-one billion</t>
  </si>
  <si>
    <t>four hundred forty-one million</t>
  </si>
  <si>
    <t>four hundred forty-one thousand</t>
  </si>
  <si>
    <t xml:space="preserve">four hundred forty-one </t>
  </si>
  <si>
    <t>four hundred forty-two billion</t>
  </si>
  <si>
    <t>four hundred forty-two million</t>
  </si>
  <si>
    <t>four hundred forty-two thousand</t>
  </si>
  <si>
    <t xml:space="preserve">four hundred forty-two </t>
  </si>
  <si>
    <t>four hundred forty-three billion</t>
  </si>
  <si>
    <t>four hundred forty-three million</t>
  </si>
  <si>
    <t>four hundred forty-three thousand</t>
  </si>
  <si>
    <t xml:space="preserve">four hundred forty-three </t>
  </si>
  <si>
    <t>four hundred forty-four billion</t>
  </si>
  <si>
    <t>four hundred forty-four million</t>
  </si>
  <si>
    <t>four hundred forty-four thousand</t>
  </si>
  <si>
    <t xml:space="preserve">four hundred forty-four </t>
  </si>
  <si>
    <t>four hundred forty-five billion</t>
  </si>
  <si>
    <t>four hundred forty-five million</t>
  </si>
  <si>
    <t>four hundred forty-five thousand</t>
  </si>
  <si>
    <t xml:space="preserve">four hundred forty-five </t>
  </si>
  <si>
    <t>four hundred forty-six billion</t>
  </si>
  <si>
    <t>four hundred forty-six million</t>
  </si>
  <si>
    <t>four hundred forty-six thousand</t>
  </si>
  <si>
    <t xml:space="preserve">four hundred forty-six </t>
  </si>
  <si>
    <t>four hundred forty-seven billion</t>
  </si>
  <si>
    <t>four hundred forty-seven million</t>
  </si>
  <si>
    <t>four hundred forty-seven thousand</t>
  </si>
  <si>
    <t xml:space="preserve">four hundred forty-seven </t>
  </si>
  <si>
    <t>four hundred forty-eight billion</t>
  </si>
  <si>
    <t>four hundred forty-eight million</t>
  </si>
  <si>
    <t>four hundred forty-eight thousand</t>
  </si>
  <si>
    <t xml:space="preserve">four hundred forty-eight </t>
  </si>
  <si>
    <t>four hundred forty-nine billion</t>
  </si>
  <si>
    <t>four hundred forty-nine million</t>
  </si>
  <si>
    <t>four hundred forty-nine thousand</t>
  </si>
  <si>
    <t xml:space="preserve">four hundred forty-nine </t>
  </si>
  <si>
    <t>four hundred fifty-one billion</t>
  </si>
  <si>
    <t>four hundred fifty-one million</t>
  </si>
  <si>
    <t>four hundred fifty-one thousand</t>
  </si>
  <si>
    <t xml:space="preserve">four hundred fifty-one </t>
  </si>
  <si>
    <t>four hundred fifty-two billion</t>
  </si>
  <si>
    <t>four hundred fifty-two million</t>
  </si>
  <si>
    <t>four hundred fifty-two thousand</t>
  </si>
  <si>
    <t xml:space="preserve">four hundred fifty-two </t>
  </si>
  <si>
    <t>four hundred fifty-three billion</t>
  </si>
  <si>
    <t>four hundred fifty-three million</t>
  </si>
  <si>
    <t>four hundred fifty-three thousand</t>
  </si>
  <si>
    <t xml:space="preserve">four hundred fifty-three </t>
  </si>
  <si>
    <t>four hundred fifty-four billion</t>
  </si>
  <si>
    <t>four hundred fifty-four million</t>
  </si>
  <si>
    <t>four hundred fifty-four thousand</t>
  </si>
  <si>
    <t xml:space="preserve">four hundred fifty-four </t>
  </si>
  <si>
    <t>four hundred fifty-five billion</t>
  </si>
  <si>
    <t>four hundred fifty-five million</t>
  </si>
  <si>
    <t>four hundred fifty-five thousand</t>
  </si>
  <si>
    <t xml:space="preserve">four hundred fifty-five </t>
  </si>
  <si>
    <t>four hundred fifty-six billion</t>
  </si>
  <si>
    <t>four hundred fifty-six million</t>
  </si>
  <si>
    <t>four hundred fifty-six thousand</t>
  </si>
  <si>
    <t xml:space="preserve">four hundred fifty-six </t>
  </si>
  <si>
    <t>four hundred fifty-seven billion</t>
  </si>
  <si>
    <t>four hundred fifty-seven million</t>
  </si>
  <si>
    <t>four hundred fifty-seven thousand</t>
  </si>
  <si>
    <t xml:space="preserve">four hundred fifty-seven </t>
  </si>
  <si>
    <t>four hundred fifty-eight billion</t>
  </si>
  <si>
    <t>four hundred fifty-eight million</t>
  </si>
  <si>
    <t>four hundred fifty-eight thousand</t>
  </si>
  <si>
    <t xml:space="preserve">four hundred fifty-eight </t>
  </si>
  <si>
    <t>four hundred fifty-nine billion</t>
  </si>
  <si>
    <t>four hundred fifty-nine million</t>
  </si>
  <si>
    <t>four hundred fifty-nine thousand</t>
  </si>
  <si>
    <t xml:space="preserve">four hundred fifty-nine </t>
  </si>
  <si>
    <t>four hundred sixty-one billion</t>
  </si>
  <si>
    <t>four hundred sixty-one million</t>
  </si>
  <si>
    <t>four hundred sixty-one thousand</t>
  </si>
  <si>
    <t xml:space="preserve">four hundred sixty-one </t>
  </si>
  <si>
    <t>four hundred sixty-two billion</t>
  </si>
  <si>
    <t>four hundred sixty-two million</t>
  </si>
  <si>
    <t>four hundred sixty-two thousand</t>
  </si>
  <si>
    <t xml:space="preserve">four hundred sixty-two </t>
  </si>
  <si>
    <t>four hundred sixty-three billion</t>
  </si>
  <si>
    <t>four hundred sixty-three million</t>
  </si>
  <si>
    <t>four hundred sixty-three thousand</t>
  </si>
  <si>
    <t xml:space="preserve">four hundred sixty-three </t>
  </si>
  <si>
    <t>four hundred sixty-four billion</t>
  </si>
  <si>
    <t>four hundred sixty-four million</t>
  </si>
  <si>
    <t>four hundred sixty-four thousand</t>
  </si>
  <si>
    <t xml:space="preserve">four hundred sixty-four </t>
  </si>
  <si>
    <t>four hundred sixty-five billion</t>
  </si>
  <si>
    <t>four hundred sixty-five million</t>
  </si>
  <si>
    <t>four hundred sixty-five thousand</t>
  </si>
  <si>
    <t xml:space="preserve">four hundred sixty-five </t>
  </si>
  <si>
    <t>four hundred sixty-six billion</t>
  </si>
  <si>
    <t>four hundred sixty-six million</t>
  </si>
  <si>
    <t>four hundred sixty-six thousand</t>
  </si>
  <si>
    <t xml:space="preserve">four hundred sixty-six </t>
  </si>
  <si>
    <t>four hundred sixty-seven billion</t>
  </si>
  <si>
    <t>four hundred sixty-seven million</t>
  </si>
  <si>
    <t>four hundred sixty-seven thousand</t>
  </si>
  <si>
    <t xml:space="preserve">four hundred sixty-seven </t>
  </si>
  <si>
    <t>four hundred sixty-eight billion</t>
  </si>
  <si>
    <t>four hundred sixty-eight million</t>
  </si>
  <si>
    <t>four hundred sixty-eight thousand</t>
  </si>
  <si>
    <t xml:space="preserve">four hundred sixty-eight </t>
  </si>
  <si>
    <t>four hundred sixty-nine billion</t>
  </si>
  <si>
    <t>four hundred sixty-nine million</t>
  </si>
  <si>
    <t>four hundred sixty-nine thousand</t>
  </si>
  <si>
    <t xml:space="preserve">four hundred sixty-nine </t>
  </si>
  <si>
    <t>four hundred seventy-one billion</t>
  </si>
  <si>
    <t>four hundred seventy-one million</t>
  </si>
  <si>
    <t>four hundred seventy-one thousand</t>
  </si>
  <si>
    <t xml:space="preserve">four hundred seventy-one </t>
  </si>
  <si>
    <t>four hundred seventy-two billion</t>
  </si>
  <si>
    <t>four hundred seventy-two million</t>
  </si>
  <si>
    <t>four hundred seventy-two thousand</t>
  </si>
  <si>
    <t xml:space="preserve">four hundred seventy-two </t>
  </si>
  <si>
    <t>four hundred seventy-three billion</t>
  </si>
  <si>
    <t>four hundred seventy-three million</t>
  </si>
  <si>
    <t>four hundred seventy-three thousand</t>
  </si>
  <si>
    <t xml:space="preserve">four hundred seventy-three </t>
  </si>
  <si>
    <t>four hundred seventy-four billion</t>
  </si>
  <si>
    <t>four hundred seventy-four million</t>
  </si>
  <si>
    <t>four hundred seventy-four thousand</t>
  </si>
  <si>
    <t xml:space="preserve">four hundred seventy-four </t>
  </si>
  <si>
    <t>four hundred seventy-five billion</t>
  </si>
  <si>
    <t>four hundred seventy-five million</t>
  </si>
  <si>
    <t>four hundred seventy-five thousand</t>
  </si>
  <si>
    <t xml:space="preserve">four hundred seventy-five </t>
  </si>
  <si>
    <t>four hundred seventy-six billion</t>
  </si>
  <si>
    <t>four hundred seventy-six million</t>
  </si>
  <si>
    <t>four hundred seventy-six thousand</t>
  </si>
  <si>
    <t xml:space="preserve">four hundred seventy-six </t>
  </si>
  <si>
    <t>four hundred seventy-seven billion</t>
  </si>
  <si>
    <t>four hundred seventy-seven million</t>
  </si>
  <si>
    <t>four hundred seventy-seven thousand</t>
  </si>
  <si>
    <t xml:space="preserve">four hundred seventy-seven </t>
  </si>
  <si>
    <t>four hundred seventy-eight billion</t>
  </si>
  <si>
    <t>four hundred seventy-eight million</t>
  </si>
  <si>
    <t>four hundred seventy-eight thousand</t>
  </si>
  <si>
    <t xml:space="preserve">four hundred seventy-eight </t>
  </si>
  <si>
    <t>four hundred seventy-nine billion</t>
  </si>
  <si>
    <t>four hundred seventy-nine million</t>
  </si>
  <si>
    <t>four hundred seventy-nine thousand</t>
  </si>
  <si>
    <t xml:space="preserve">four hundred seventy-nine </t>
  </si>
  <si>
    <t>four hundred eighty-one billion</t>
  </si>
  <si>
    <t>four hundred eighty-one million</t>
  </si>
  <si>
    <t>four hundred eighty-one thousand</t>
  </si>
  <si>
    <t xml:space="preserve">four hundred eighty-one </t>
  </si>
  <si>
    <t>four hundred eighty-two billion</t>
  </si>
  <si>
    <t>four hundred eighty-two million</t>
  </si>
  <si>
    <t>four hundred eighty-two thousand</t>
  </si>
  <si>
    <t xml:space="preserve">four hundred eighty-two </t>
  </si>
  <si>
    <t>four hundred eighty-three billion</t>
  </si>
  <si>
    <t>four hundred eighty-three million</t>
  </si>
  <si>
    <t>four hundred eighty-three thousand</t>
  </si>
  <si>
    <t xml:space="preserve">four hundred eighty-three </t>
  </si>
  <si>
    <t>four hundred eighty-four billion</t>
  </si>
  <si>
    <t>four hundred eighty-four million</t>
  </si>
  <si>
    <t>four hundred eighty-four thousand</t>
  </si>
  <si>
    <t xml:space="preserve">four hundred eighty-four </t>
  </si>
  <si>
    <t>four hundred eighty-five billion</t>
  </si>
  <si>
    <t>four hundred eighty-five million</t>
  </si>
  <si>
    <t>four hundred eighty-five thousand</t>
  </si>
  <si>
    <t xml:space="preserve">four hundred eighty-five </t>
  </si>
  <si>
    <t>four hundred eighty-six billion</t>
  </si>
  <si>
    <t>four hundred eighty-six million</t>
  </si>
  <si>
    <t>four hundred eighty-six thousand</t>
  </si>
  <si>
    <t xml:space="preserve">four hundred eighty-six </t>
  </si>
  <si>
    <t>four hundred eighty-seven billion</t>
  </si>
  <si>
    <t>four hundred eighty-seven million</t>
  </si>
  <si>
    <t>four hundred eighty-seven thousand</t>
  </si>
  <si>
    <t xml:space="preserve">four hundred eighty-seven </t>
  </si>
  <si>
    <t>four hundred eighty-eight billion</t>
  </si>
  <si>
    <t>four hundred eighty-eight million</t>
  </si>
  <si>
    <t>four hundred eighty-eight thousand</t>
  </si>
  <si>
    <t xml:space="preserve">four hundred eighty-eight </t>
  </si>
  <si>
    <t>four hundred eighty-nine billion</t>
  </si>
  <si>
    <t>four hundred eighty-nine million</t>
  </si>
  <si>
    <t>four hundred eighty-nine thousand</t>
  </si>
  <si>
    <t xml:space="preserve">four hundred eighty-nine </t>
  </si>
  <si>
    <t>four hundred ninty-one billion</t>
  </si>
  <si>
    <t>four hundred ninty-one million</t>
  </si>
  <si>
    <t>four hundred ninty-one thousand</t>
  </si>
  <si>
    <t xml:space="preserve">four hundred ninty-one </t>
  </si>
  <si>
    <t>four hundred ninty-two billion</t>
  </si>
  <si>
    <t>four hundred ninty-two million</t>
  </si>
  <si>
    <t>four hundred ninty-two thousand</t>
  </si>
  <si>
    <t xml:space="preserve">four hundred ninty-two </t>
  </si>
  <si>
    <t>four hundred ninty-three billion</t>
  </si>
  <si>
    <t>four hundred ninty-three million</t>
  </si>
  <si>
    <t>four hundred ninty-three thousand</t>
  </si>
  <si>
    <t xml:space="preserve">four hundred ninty-three </t>
  </si>
  <si>
    <t>four hundred ninty-four billion</t>
  </si>
  <si>
    <t>four hundred ninty-four million</t>
  </si>
  <si>
    <t>four hundred ninty-four thousand</t>
  </si>
  <si>
    <t xml:space="preserve">four hundred ninty-four </t>
  </si>
  <si>
    <t>four hundred ninty-five billion</t>
  </si>
  <si>
    <t>four hundred ninty-five million</t>
  </si>
  <si>
    <t>four hundred ninty-five thousand</t>
  </si>
  <si>
    <t xml:space="preserve">four hundred ninty-five </t>
  </si>
  <si>
    <t>four hundred ninty-six billion</t>
  </si>
  <si>
    <t>four hundred ninty-six million</t>
  </si>
  <si>
    <t>four hundred ninty-six thousand</t>
  </si>
  <si>
    <t xml:space="preserve">four hundred ninty-six </t>
  </si>
  <si>
    <t>four hundred ninty-seven billion</t>
  </si>
  <si>
    <t>four hundred ninty-seven million</t>
  </si>
  <si>
    <t>four hundred ninty-seven thousand</t>
  </si>
  <si>
    <t xml:space="preserve">four hundred ninty-seven </t>
  </si>
  <si>
    <t>four hundred ninty-eight billion</t>
  </si>
  <si>
    <t>four hundred ninty-eight million</t>
  </si>
  <si>
    <t>four hundred ninty-eight thousand</t>
  </si>
  <si>
    <t xml:space="preserve">four hundred ninty-eight </t>
  </si>
  <si>
    <t>four hundred ninty-nine billion</t>
  </si>
  <si>
    <t>four hundred ninty-nine million</t>
  </si>
  <si>
    <t>four hundred ninty-nine thousand</t>
  </si>
  <si>
    <t xml:space="preserve">four hundred ninty-nine </t>
  </si>
  <si>
    <t>five hundred twenty-one billion</t>
  </si>
  <si>
    <t>five hundred twenty-one million</t>
  </si>
  <si>
    <t>five hundred twenty-one thousand</t>
  </si>
  <si>
    <t xml:space="preserve">five hundred twenty-one </t>
  </si>
  <si>
    <t>five hundred twenty-two billion</t>
  </si>
  <si>
    <t>five hundred twenty-two million</t>
  </si>
  <si>
    <t>five hundred twenty-two thousand</t>
  </si>
  <si>
    <t xml:space="preserve">five hundred twenty-two </t>
  </si>
  <si>
    <t>five hundred twenty-three billion</t>
  </si>
  <si>
    <t>five hundred twenty-three million</t>
  </si>
  <si>
    <t>five hundred twenty-three thousand</t>
  </si>
  <si>
    <t xml:space="preserve">five hundred twenty-three </t>
  </si>
  <si>
    <t>five hundred twenty-four billion</t>
  </si>
  <si>
    <t>five hundred twenty-four million</t>
  </si>
  <si>
    <t>five hundred twenty-four thousand</t>
  </si>
  <si>
    <t xml:space="preserve">five hundred twenty-four </t>
  </si>
  <si>
    <t>five hundred twenty-five billion</t>
  </si>
  <si>
    <t>five hundred twenty-five million</t>
  </si>
  <si>
    <t>five hundred twenty-five thousand</t>
  </si>
  <si>
    <t xml:space="preserve">five hundred twenty-five </t>
  </si>
  <si>
    <t>five hundred twenty-six billion</t>
  </si>
  <si>
    <t>five hundred twenty-six million</t>
  </si>
  <si>
    <t>five hundred twenty-six thousand</t>
  </si>
  <si>
    <t xml:space="preserve">five hundred twenty-six </t>
  </si>
  <si>
    <t>five hundred twenty-seven billion</t>
  </si>
  <si>
    <t>five hundred twenty-seven million</t>
  </si>
  <si>
    <t>five hundred twenty-seven thousand</t>
  </si>
  <si>
    <t xml:space="preserve">five hundred twenty-seven </t>
  </si>
  <si>
    <t>five hundred twenty-eight billion</t>
  </si>
  <si>
    <t>five hundred twenty-eight million</t>
  </si>
  <si>
    <t>five hundred twenty-eight thousand</t>
  </si>
  <si>
    <t xml:space="preserve">five hundred twenty-eight </t>
  </si>
  <si>
    <t>five hundred twenty-nine billion</t>
  </si>
  <si>
    <t>five hundred twenty-nine million</t>
  </si>
  <si>
    <t>five hundred twenty-nine thousand</t>
  </si>
  <si>
    <t xml:space="preserve">five hundred twenty-nine </t>
  </si>
  <si>
    <t>five hundred thirty-one billion</t>
  </si>
  <si>
    <t>five hundred thirty-one million</t>
  </si>
  <si>
    <t>five hundred thirty-one thousand</t>
  </si>
  <si>
    <t xml:space="preserve">five hundred thirty-one </t>
  </si>
  <si>
    <t>five hundred thirty-two billion</t>
  </si>
  <si>
    <t>five hundred thirty-two million</t>
  </si>
  <si>
    <t>five hundred thirty-two thousand</t>
  </si>
  <si>
    <t xml:space="preserve">five hundred thirty-two </t>
  </si>
  <si>
    <t>five hundred thirty-three billion</t>
  </si>
  <si>
    <t>five hundred thirty-three million</t>
  </si>
  <si>
    <t>five hundred thirty-three thousand</t>
  </si>
  <si>
    <t xml:space="preserve">five hundred thirty-three </t>
  </si>
  <si>
    <t>five hundred thirty-four billion</t>
  </si>
  <si>
    <t>five hundred thirty-four million</t>
  </si>
  <si>
    <t>five hundred thirty-four thousand</t>
  </si>
  <si>
    <t xml:space="preserve">five hundred thirty-four </t>
  </si>
  <si>
    <t>five hundred thirty-five billion</t>
  </si>
  <si>
    <t>five hundred thirty-five million</t>
  </si>
  <si>
    <t>five hundred thirty-five thousand</t>
  </si>
  <si>
    <t xml:space="preserve">five hundred thirty-five </t>
  </si>
  <si>
    <t>five hundred thirty-six billion</t>
  </si>
  <si>
    <t>five hundred thirty-six million</t>
  </si>
  <si>
    <t>five hundred thirty-six thousand</t>
  </si>
  <si>
    <t xml:space="preserve">five hundred thirty-six </t>
  </si>
  <si>
    <t>five hundred thirty-seven billion</t>
  </si>
  <si>
    <t>five hundred thirty-seven million</t>
  </si>
  <si>
    <t>five hundred thirty-seven thousand</t>
  </si>
  <si>
    <t xml:space="preserve">five hundred thirty-seven </t>
  </si>
  <si>
    <t>five hundred thirty-eight billion</t>
  </si>
  <si>
    <t>five hundred thirty-eight million</t>
  </si>
  <si>
    <t>five hundred thirty-eight thousand</t>
  </si>
  <si>
    <t xml:space="preserve">five hundred thirty-eight </t>
  </si>
  <si>
    <t>five hundred thirty-nine billion</t>
  </si>
  <si>
    <t>five hundred thirty-nine million</t>
  </si>
  <si>
    <t>five hundred thirty-nine thousand</t>
  </si>
  <si>
    <t xml:space="preserve">five hundred thirty-nine </t>
  </si>
  <si>
    <t>five hundred forty-one billion</t>
  </si>
  <si>
    <t>five hundred forty-one million</t>
  </si>
  <si>
    <t>five hundred forty-one thousand</t>
  </si>
  <si>
    <t xml:space="preserve">five hundred forty-one </t>
  </si>
  <si>
    <t>five hundred forty-two billion</t>
  </si>
  <si>
    <t>five hundred forty-two million</t>
  </si>
  <si>
    <t>five hundred forty-two thousand</t>
  </si>
  <si>
    <t xml:space="preserve">five hundred forty-two </t>
  </si>
  <si>
    <t>five hundred forty-three billion</t>
  </si>
  <si>
    <t>five hundred forty-three million</t>
  </si>
  <si>
    <t>five hundred forty-three thousand</t>
  </si>
  <si>
    <t xml:space="preserve">five hundred forty-three </t>
  </si>
  <si>
    <t>five hundred forty-four billion</t>
  </si>
  <si>
    <t>five hundred forty-four million</t>
  </si>
  <si>
    <t>five hundred forty-four thousand</t>
  </si>
  <si>
    <t xml:space="preserve">five hundred forty-four </t>
  </si>
  <si>
    <t>five hundred forty-five billion</t>
  </si>
  <si>
    <t>five hundred forty-five million</t>
  </si>
  <si>
    <t>five hundred forty-five thousand</t>
  </si>
  <si>
    <t xml:space="preserve">five hundred forty-five </t>
  </si>
  <si>
    <t>five hundred forty-six billion</t>
  </si>
  <si>
    <t>five hundred forty-six million</t>
  </si>
  <si>
    <t>five hundred forty-six thousand</t>
  </si>
  <si>
    <t xml:space="preserve">five hundred forty-six </t>
  </si>
  <si>
    <t>five hundred forty-seven billion</t>
  </si>
  <si>
    <t>five hundred forty-seven million</t>
  </si>
  <si>
    <t>five hundred forty-seven thousand</t>
  </si>
  <si>
    <t xml:space="preserve">five hundred forty-seven </t>
  </si>
  <si>
    <t>five hundred forty-eight billion</t>
  </si>
  <si>
    <t>five hundred forty-eight million</t>
  </si>
  <si>
    <t>five hundred forty-eight thousand</t>
  </si>
  <si>
    <t xml:space="preserve">five hundred forty-eight </t>
  </si>
  <si>
    <t>five hundred forty-nine billion</t>
  </si>
  <si>
    <t>five hundred forty-nine million</t>
  </si>
  <si>
    <t>five hundred forty-nine thousand</t>
  </si>
  <si>
    <t xml:space="preserve">five hundred forty-nine </t>
  </si>
  <si>
    <t>five hundred fifty-one billion</t>
  </si>
  <si>
    <t>five hundred fifty-one million</t>
  </si>
  <si>
    <t>five hundred fifty-one thousand</t>
  </si>
  <si>
    <t xml:space="preserve">five hundred fifty-one </t>
  </si>
  <si>
    <t>five hundred fifty-two billion</t>
  </si>
  <si>
    <t>five hundred fifty-two million</t>
  </si>
  <si>
    <t>five hundred fifty-two thousand</t>
  </si>
  <si>
    <t xml:space="preserve">five hundred fifty-two </t>
  </si>
  <si>
    <t>five hundred fifty-three billion</t>
  </si>
  <si>
    <t>five hundred fifty-three million</t>
  </si>
  <si>
    <t>five hundred fifty-three thousand</t>
  </si>
  <si>
    <t xml:space="preserve">five hundred fifty-three </t>
  </si>
  <si>
    <t>five hundred fifty-four billion</t>
  </si>
  <si>
    <t>five hundred fifty-four million</t>
  </si>
  <si>
    <t>five hundred fifty-four thousand</t>
  </si>
  <si>
    <t xml:space="preserve">five hundred fifty-four </t>
  </si>
  <si>
    <t>five hundred fifty-five billion</t>
  </si>
  <si>
    <t>five hundred fifty-five million</t>
  </si>
  <si>
    <t>five hundred fifty-five thousand</t>
  </si>
  <si>
    <t xml:space="preserve">five hundred fifty-five </t>
  </si>
  <si>
    <t>five hundred fifty-six billion</t>
  </si>
  <si>
    <t>five hundred fifty-six million</t>
  </si>
  <si>
    <t>five hundred fifty-six thousand</t>
  </si>
  <si>
    <t xml:space="preserve">five hundred fifty-six </t>
  </si>
  <si>
    <t>five hundred fifty-seven billion</t>
  </si>
  <si>
    <t>five hundred fifty-seven million</t>
  </si>
  <si>
    <t>five hundred fifty-seven thousand</t>
  </si>
  <si>
    <t xml:space="preserve">five hundred fifty-seven </t>
  </si>
  <si>
    <t>five hundred fifty-eight billion</t>
  </si>
  <si>
    <t>five hundred fifty-eight million</t>
  </si>
  <si>
    <t>five hundred fifty-eight thousand</t>
  </si>
  <si>
    <t xml:space="preserve">five hundred fifty-eight </t>
  </si>
  <si>
    <t>five hundred fifty-nine billion</t>
  </si>
  <si>
    <t>five hundred fifty-nine million</t>
  </si>
  <si>
    <t>five hundred fifty-nine thousand</t>
  </si>
  <si>
    <t xml:space="preserve">five hundred fifty-nine </t>
  </si>
  <si>
    <t>five hundred sixty-one billion</t>
  </si>
  <si>
    <t>five hundred sixty-one million</t>
  </si>
  <si>
    <t>five hundred sixty-one thousand</t>
  </si>
  <si>
    <t xml:space="preserve">five hundred sixty-one </t>
  </si>
  <si>
    <t>five hundred sixty-two billion</t>
  </si>
  <si>
    <t>five hundred sixty-two million</t>
  </si>
  <si>
    <t>five hundred sixty-two thousand</t>
  </si>
  <si>
    <t xml:space="preserve">five hundred sixty-two </t>
  </si>
  <si>
    <t>five hundred sixty-three billion</t>
  </si>
  <si>
    <t>five hundred sixty-three million</t>
  </si>
  <si>
    <t>five hundred sixty-three thousand</t>
  </si>
  <si>
    <t xml:space="preserve">five hundred sixty-three </t>
  </si>
  <si>
    <t>five hundred sixty-four billion</t>
  </si>
  <si>
    <t>five hundred sixty-four million</t>
  </si>
  <si>
    <t>five hundred sixty-four thousand</t>
  </si>
  <si>
    <t xml:space="preserve">five hundred sixty-four </t>
  </si>
  <si>
    <t>five hundred sixty-five billion</t>
  </si>
  <si>
    <t>five hundred sixty-five million</t>
  </si>
  <si>
    <t>five hundred sixty-five thousand</t>
  </si>
  <si>
    <t xml:space="preserve">five hundred sixty-five </t>
  </si>
  <si>
    <t>five hundred sixty-six billion</t>
  </si>
  <si>
    <t>five hundred sixty-six million</t>
  </si>
  <si>
    <t>five hundred sixty-six thousand</t>
  </si>
  <si>
    <t xml:space="preserve">five hundred sixty-six </t>
  </si>
  <si>
    <t>five hundred sixty-seven billion</t>
  </si>
  <si>
    <t>five hundred sixty-seven million</t>
  </si>
  <si>
    <t>five hundred sixty-seven thousand</t>
  </si>
  <si>
    <t xml:space="preserve">five hundred sixty-seven </t>
  </si>
  <si>
    <t>five hundred sixty-eight billion</t>
  </si>
  <si>
    <t>five hundred sixty-eight million</t>
  </si>
  <si>
    <t>five hundred sixty-eight thousand</t>
  </si>
  <si>
    <t xml:space="preserve">five hundred sixty-eight </t>
  </si>
  <si>
    <t>five hundred sixty-nine billion</t>
  </si>
  <si>
    <t>five hundred sixty-nine million</t>
  </si>
  <si>
    <t>five hundred sixty-nine thousand</t>
  </si>
  <si>
    <t xml:space="preserve">five hundred sixty-nine </t>
  </si>
  <si>
    <t>five hundred seventy-one billion</t>
  </si>
  <si>
    <t>five hundred seventy-one million</t>
  </si>
  <si>
    <t>five hundred seventy-one thousand</t>
  </si>
  <si>
    <t xml:space="preserve">five hundred seventy-one </t>
  </si>
  <si>
    <t>five hundred seventy-two billion</t>
  </si>
  <si>
    <t>five hundred seventy-two million</t>
  </si>
  <si>
    <t>five hundred seventy-two thousand</t>
  </si>
  <si>
    <t xml:space="preserve">five hundred seventy-two </t>
  </si>
  <si>
    <t>five hundred seventy-three billion</t>
  </si>
  <si>
    <t>five hundred seventy-three million</t>
  </si>
  <si>
    <t>five hundred seventy-three thousand</t>
  </si>
  <si>
    <t xml:space="preserve">five hundred seventy-three </t>
  </si>
  <si>
    <t>five hundred seventy-four billion</t>
  </si>
  <si>
    <t>five hundred seventy-four million</t>
  </si>
  <si>
    <t>five hundred seventy-four thousand</t>
  </si>
  <si>
    <t xml:space="preserve">five hundred seventy-four </t>
  </si>
  <si>
    <t>five hundred seventy-five billion</t>
  </si>
  <si>
    <t>five hundred seventy-five million</t>
  </si>
  <si>
    <t>five hundred seventy-five thousand</t>
  </si>
  <si>
    <t xml:space="preserve">five hundred seventy-five </t>
  </si>
  <si>
    <t>five hundred seventy-six billion</t>
  </si>
  <si>
    <t>five hundred seventy-six million</t>
  </si>
  <si>
    <t>five hundred seventy-six thousand</t>
  </si>
  <si>
    <t xml:space="preserve">five hundred seventy-six </t>
  </si>
  <si>
    <t>five hundred seventy-seven billion</t>
  </si>
  <si>
    <t>five hundred seventy-seven million</t>
  </si>
  <si>
    <t>five hundred seventy-seven thousand</t>
  </si>
  <si>
    <t xml:space="preserve">five hundred seventy-seven </t>
  </si>
  <si>
    <t>five hundred seventy-eight billion</t>
  </si>
  <si>
    <t>five hundred seventy-eight million</t>
  </si>
  <si>
    <t>five hundred seventy-eight thousand</t>
  </si>
  <si>
    <t xml:space="preserve">five hundred seventy-eight </t>
  </si>
  <si>
    <t>five hundred seventy-nine billion</t>
  </si>
  <si>
    <t>five hundred seventy-nine million</t>
  </si>
  <si>
    <t>five hundred seventy-nine thousand</t>
  </si>
  <si>
    <t xml:space="preserve">five hundred seventy-nine </t>
  </si>
  <si>
    <t>five hundred eighty-one billion</t>
  </si>
  <si>
    <t>five hundred eighty-one million</t>
  </si>
  <si>
    <t>five hundred eighty-one thousand</t>
  </si>
  <si>
    <t xml:space="preserve">five hundred eighty-one </t>
  </si>
  <si>
    <t>five hundred eighty-two billion</t>
  </si>
  <si>
    <t>five hundred eighty-two million</t>
  </si>
  <si>
    <t>five hundred eighty-two thousand</t>
  </si>
  <si>
    <t xml:space="preserve">five hundred eighty-two </t>
  </si>
  <si>
    <t>five hundred eighty-three billion</t>
  </si>
  <si>
    <t>five hundred eighty-three million</t>
  </si>
  <si>
    <t>five hundred eighty-three thousand</t>
  </si>
  <si>
    <t xml:space="preserve">five hundred eighty-three </t>
  </si>
  <si>
    <t>five hundred eighty-four billion</t>
  </si>
  <si>
    <t>five hundred eighty-four million</t>
  </si>
  <si>
    <t>five hundred eighty-four thousand</t>
  </si>
  <si>
    <t xml:space="preserve">five hundred eighty-four </t>
  </si>
  <si>
    <t>five hundred eighty-five billion</t>
  </si>
  <si>
    <t>five hundred eighty-five million</t>
  </si>
  <si>
    <t>five hundred eighty-five thousand</t>
  </si>
  <si>
    <t xml:space="preserve">five hundred eighty-five </t>
  </si>
  <si>
    <t>five hundred eighty-six billion</t>
  </si>
  <si>
    <t>five hundred eighty-six million</t>
  </si>
  <si>
    <t>five hundred eighty-six thousand</t>
  </si>
  <si>
    <t xml:space="preserve">five hundred eighty-six </t>
  </si>
  <si>
    <t>five hundred eighty-seven billion</t>
  </si>
  <si>
    <t>five hundred eighty-seven million</t>
  </si>
  <si>
    <t>five hundred eighty-seven thousand</t>
  </si>
  <si>
    <t xml:space="preserve">five hundred eighty-seven </t>
  </si>
  <si>
    <t>five hundred eighty-eight billion</t>
  </si>
  <si>
    <t>five hundred eighty-eight million</t>
  </si>
  <si>
    <t>five hundred eighty-eight thousand</t>
  </si>
  <si>
    <t xml:space="preserve">five hundred eighty-eight </t>
  </si>
  <si>
    <t>five hundred eighty-nine billion</t>
  </si>
  <si>
    <t>five hundred eighty-nine million</t>
  </si>
  <si>
    <t>five hundred eighty-nine thousand</t>
  </si>
  <si>
    <t xml:space="preserve">five hundred eighty-nine </t>
  </si>
  <si>
    <t>five hundred ninty-one billion</t>
  </si>
  <si>
    <t>five hundred ninty-one million</t>
  </si>
  <si>
    <t>five hundred ninty-one thousand</t>
  </si>
  <si>
    <t xml:space="preserve">five hundred ninty-one </t>
  </si>
  <si>
    <t>five hundred ninty-two billion</t>
  </si>
  <si>
    <t>five hundred ninty-two million</t>
  </si>
  <si>
    <t>five hundred ninty-two thousand</t>
  </si>
  <si>
    <t xml:space="preserve">five hundred ninty-two </t>
  </si>
  <si>
    <t>five hundred ninty-three billion</t>
  </si>
  <si>
    <t>five hundred ninty-three million</t>
  </si>
  <si>
    <t>five hundred ninty-three thousand</t>
  </si>
  <si>
    <t xml:space="preserve">five hundred ninty-three </t>
  </si>
  <si>
    <t>five hundred ninty-four billion</t>
  </si>
  <si>
    <t>five hundred ninty-four million</t>
  </si>
  <si>
    <t>five hundred ninty-four thousand</t>
  </si>
  <si>
    <t xml:space="preserve">five hundred ninty-four </t>
  </si>
  <si>
    <t>five hundred ninty-five billion</t>
  </si>
  <si>
    <t>five hundred ninty-five million</t>
  </si>
  <si>
    <t>five hundred ninty-five thousand</t>
  </si>
  <si>
    <t xml:space="preserve">five hundred ninty-five </t>
  </si>
  <si>
    <t>five hundred ninty-six billion</t>
  </si>
  <si>
    <t>five hundred ninty-six million</t>
  </si>
  <si>
    <t>five hundred ninty-six thousand</t>
  </si>
  <si>
    <t xml:space="preserve">five hundred ninty-six </t>
  </si>
  <si>
    <t>five hundred ninty-seven billion</t>
  </si>
  <si>
    <t>five hundred ninty-seven million</t>
  </si>
  <si>
    <t>five hundred ninty-seven thousand</t>
  </si>
  <si>
    <t xml:space="preserve">five hundred ninty-seven </t>
  </si>
  <si>
    <t>five hundred ninty-eight billion</t>
  </si>
  <si>
    <t>five hundred ninty-eight million</t>
  </si>
  <si>
    <t>five hundred ninty-eight thousand</t>
  </si>
  <si>
    <t xml:space="preserve">five hundred ninty-eight </t>
  </si>
  <si>
    <t>five hundred ninty-nine billion</t>
  </si>
  <si>
    <t>five hundred ninty-nine million</t>
  </si>
  <si>
    <t>five hundred ninty-nine thousand</t>
  </si>
  <si>
    <t xml:space="preserve">five hundred ninty-nine </t>
  </si>
  <si>
    <t>six hundred twenty-one billion</t>
  </si>
  <si>
    <t>six hundred twenty-one million</t>
  </si>
  <si>
    <t>six hundred twenty-one thousand</t>
  </si>
  <si>
    <t xml:space="preserve">six hundred twenty-one </t>
  </si>
  <si>
    <t>six hundred twenty-two billion</t>
  </si>
  <si>
    <t>six hundred twenty-two million</t>
  </si>
  <si>
    <t>six hundred twenty-two thousand</t>
  </si>
  <si>
    <t xml:space="preserve">six hundred twenty-two </t>
  </si>
  <si>
    <t>six hundred twenty-three billion</t>
  </si>
  <si>
    <t>six hundred twenty-three million</t>
  </si>
  <si>
    <t>six hundred twenty-three thousand</t>
  </si>
  <si>
    <t xml:space="preserve">six hundred twenty-three </t>
  </si>
  <si>
    <t>six hundred twenty-four billion</t>
  </si>
  <si>
    <t>six hundred twenty-four million</t>
  </si>
  <si>
    <t>six hundred twenty-four thousand</t>
  </si>
  <si>
    <t xml:space="preserve">six hundred twenty-four </t>
  </si>
  <si>
    <t>six hundred twenty-five billion</t>
  </si>
  <si>
    <t>six hundred twenty-five million</t>
  </si>
  <si>
    <t>six hundred twenty-five thousand</t>
  </si>
  <si>
    <t xml:space="preserve">six hundred twenty-five </t>
  </si>
  <si>
    <t>six hundred twenty-six billion</t>
  </si>
  <si>
    <t>six hundred twenty-six million</t>
  </si>
  <si>
    <t>six hundred twenty-six thousand</t>
  </si>
  <si>
    <t xml:space="preserve">six hundred twenty-six </t>
  </si>
  <si>
    <t>six hundred twenty-seven billion</t>
  </si>
  <si>
    <t>six hundred twenty-seven million</t>
  </si>
  <si>
    <t>six hundred twenty-seven thousand</t>
  </si>
  <si>
    <t xml:space="preserve">six hundred twenty-seven </t>
  </si>
  <si>
    <t>six hundred twenty-eight billion</t>
  </si>
  <si>
    <t>six hundred twenty-eight million</t>
  </si>
  <si>
    <t>six hundred twenty-eight thousand</t>
  </si>
  <si>
    <t xml:space="preserve">six hundred twenty-eight </t>
  </si>
  <si>
    <t>six hundred twenty-nine billion</t>
  </si>
  <si>
    <t>six hundred twenty-nine million</t>
  </si>
  <si>
    <t>six hundred twenty-nine thousand</t>
  </si>
  <si>
    <t xml:space="preserve">six hundred twenty-nine </t>
  </si>
  <si>
    <t>six hundred thirty-one billion</t>
  </si>
  <si>
    <t>six hundred thirty-one million</t>
  </si>
  <si>
    <t>six hundred thirty-one thousand</t>
  </si>
  <si>
    <t xml:space="preserve">six hundred thirty-one </t>
  </si>
  <si>
    <t>six hundred thirty-two billion</t>
  </si>
  <si>
    <t>six hundred thirty-two million</t>
  </si>
  <si>
    <t>six hundred thirty-two thousand</t>
  </si>
  <si>
    <t xml:space="preserve">six hundred thirty-two </t>
  </si>
  <si>
    <t>six hundred thirty-three billion</t>
  </si>
  <si>
    <t>six hundred thirty-three million</t>
  </si>
  <si>
    <t>six hundred thirty-three thousand</t>
  </si>
  <si>
    <t xml:space="preserve">six hundred thirty-three </t>
  </si>
  <si>
    <t>six hundred thirty-four billion</t>
  </si>
  <si>
    <t>six hundred thirty-four million</t>
  </si>
  <si>
    <t>six hundred thirty-four thousand</t>
  </si>
  <si>
    <t xml:space="preserve">six hundred thirty-four </t>
  </si>
  <si>
    <t>six hundred thirty-five billion</t>
  </si>
  <si>
    <t>six hundred thirty-five million</t>
  </si>
  <si>
    <t>six hundred thirty-five thousand</t>
  </si>
  <si>
    <t xml:space="preserve">six hundred thirty-five </t>
  </si>
  <si>
    <t>six hundred thirty-six billion</t>
  </si>
  <si>
    <t>six hundred thirty-six million</t>
  </si>
  <si>
    <t>six hundred thirty-six thousand</t>
  </si>
  <si>
    <t xml:space="preserve">six hundred thirty-six </t>
  </si>
  <si>
    <t>six hundred thirty-seven billion</t>
  </si>
  <si>
    <t>six hundred thirty-seven million</t>
  </si>
  <si>
    <t>six hundred thirty-seven thousand</t>
  </si>
  <si>
    <t xml:space="preserve">six hundred thirty-seven </t>
  </si>
  <si>
    <t>six hundred thirty-eight billion</t>
  </si>
  <si>
    <t>six hundred thirty-eight million</t>
  </si>
  <si>
    <t>six hundred thirty-eight thousand</t>
  </si>
  <si>
    <t xml:space="preserve">six hundred thirty-eight </t>
  </si>
  <si>
    <t>six hundred thirty-nine billion</t>
  </si>
  <si>
    <t>six hundred thirty-nine million</t>
  </si>
  <si>
    <t>six hundred thirty-nine thousand</t>
  </si>
  <si>
    <t xml:space="preserve">six hundred thirty-nine </t>
  </si>
  <si>
    <t>six hundred forty-one billion</t>
  </si>
  <si>
    <t>six hundred forty-one million</t>
  </si>
  <si>
    <t>six hundred forty-one thousand</t>
  </si>
  <si>
    <t xml:space="preserve">six hundred forty-one </t>
  </si>
  <si>
    <t>six hundred forty-two billion</t>
  </si>
  <si>
    <t>six hundred forty-two million</t>
  </si>
  <si>
    <t>six hundred forty-two thousand</t>
  </si>
  <si>
    <t xml:space="preserve">six hundred forty-two </t>
  </si>
  <si>
    <t>six hundred forty-three billion</t>
  </si>
  <si>
    <t>six hundred forty-three million</t>
  </si>
  <si>
    <t>six hundred forty-three thousand</t>
  </si>
  <si>
    <t xml:space="preserve">six hundred forty-three </t>
  </si>
  <si>
    <t>six hundred forty-four billion</t>
  </si>
  <si>
    <t>six hundred forty-four million</t>
  </si>
  <si>
    <t>six hundred forty-four thousand</t>
  </si>
  <si>
    <t xml:space="preserve">six hundred forty-four </t>
  </si>
  <si>
    <t>six hundred forty-five billion</t>
  </si>
  <si>
    <t>six hundred forty-five million</t>
  </si>
  <si>
    <t>six hundred forty-five thousand</t>
  </si>
  <si>
    <t xml:space="preserve">six hundred forty-five </t>
  </si>
  <si>
    <t>six hundred forty-six billion</t>
  </si>
  <si>
    <t>six hundred forty-six million</t>
  </si>
  <si>
    <t>six hundred forty-six thousand</t>
  </si>
  <si>
    <t xml:space="preserve">six hundred forty-six </t>
  </si>
  <si>
    <t>six hundred forty-seven billion</t>
  </si>
  <si>
    <t>six hundred forty-seven million</t>
  </si>
  <si>
    <t>six hundred forty-seven thousand</t>
  </si>
  <si>
    <t xml:space="preserve">six hundred forty-seven </t>
  </si>
  <si>
    <t>six hundred forty-eight billion</t>
  </si>
  <si>
    <t>six hundred forty-eight million</t>
  </si>
  <si>
    <t>six hundred forty-eight thousand</t>
  </si>
  <si>
    <t xml:space="preserve">six hundred forty-eight </t>
  </si>
  <si>
    <t>six hundred forty-nine billion</t>
  </si>
  <si>
    <t>six hundred forty-nine million</t>
  </si>
  <si>
    <t>six hundred forty-nine thousand</t>
  </si>
  <si>
    <t xml:space="preserve">six hundred forty-nine </t>
  </si>
  <si>
    <t>six hundred fifty-one billion</t>
  </si>
  <si>
    <t>six hundred fifty-one million</t>
  </si>
  <si>
    <t>six hundred fifty-one thousand</t>
  </si>
  <si>
    <t xml:space="preserve">six hundred fifty-one </t>
  </si>
  <si>
    <t>six hundred fifty-two billion</t>
  </si>
  <si>
    <t>six hundred fifty-two million</t>
  </si>
  <si>
    <t>six hundred fifty-two thousand</t>
  </si>
  <si>
    <t xml:space="preserve">six hundred fifty-two </t>
  </si>
  <si>
    <t>six hundred fifty-three billion</t>
  </si>
  <si>
    <t>six hundred fifty-three million</t>
  </si>
  <si>
    <t>six hundred fifty-three thousand</t>
  </si>
  <si>
    <t xml:space="preserve">six hundred fifty-three </t>
  </si>
  <si>
    <t>six hundred fifty-four billion</t>
  </si>
  <si>
    <t>six hundred fifty-four million</t>
  </si>
  <si>
    <t>six hundred fifty-four thousand</t>
  </si>
  <si>
    <t xml:space="preserve">six hundred fifty-four </t>
  </si>
  <si>
    <t>six hundred fifty-five billion</t>
  </si>
  <si>
    <t>six hundred fifty-five million</t>
  </si>
  <si>
    <t>six hundred fifty-five thousand</t>
  </si>
  <si>
    <t xml:space="preserve">six hundred fifty-five </t>
  </si>
  <si>
    <t>six hundred fifty-six billion</t>
  </si>
  <si>
    <t>six hundred fifty-six million</t>
  </si>
  <si>
    <t>six hundred fifty-six thousand</t>
  </si>
  <si>
    <t xml:space="preserve">six hundred fifty-six </t>
  </si>
  <si>
    <t>six hundred fifty-seven billion</t>
  </si>
  <si>
    <t>six hundred fifty-seven million</t>
  </si>
  <si>
    <t>six hundred fifty-seven thousand</t>
  </si>
  <si>
    <t xml:space="preserve">six hundred fifty-seven </t>
  </si>
  <si>
    <t>six hundred fifty-eight billion</t>
  </si>
  <si>
    <t>six hundred fifty-eight million</t>
  </si>
  <si>
    <t>six hundred fifty-eight thousand</t>
  </si>
  <si>
    <t xml:space="preserve">six hundred fifty-eight </t>
  </si>
  <si>
    <t>six hundred fifty-nine billion</t>
  </si>
  <si>
    <t>six hundred fifty-nine million</t>
  </si>
  <si>
    <t>six hundred fifty-nine thousand</t>
  </si>
  <si>
    <t xml:space="preserve">six hundred fifty-nine </t>
  </si>
  <si>
    <t>six hundred sixty-one billion</t>
  </si>
  <si>
    <t>six hundred sixty-one million</t>
  </si>
  <si>
    <t>six hundred sixty-one thousand</t>
  </si>
  <si>
    <t xml:space="preserve">six hundred sixty-one </t>
  </si>
  <si>
    <t>six hundred sixty-two billion</t>
  </si>
  <si>
    <t>six hundred sixty-two million</t>
  </si>
  <si>
    <t>six hundred sixty-two thousand</t>
  </si>
  <si>
    <t xml:space="preserve">six hundred sixty-two </t>
  </si>
  <si>
    <t>six hundred sixty-three billion</t>
  </si>
  <si>
    <t>six hundred sixty-three million</t>
  </si>
  <si>
    <t>six hundred sixty-three thousand</t>
  </si>
  <si>
    <t xml:space="preserve">six hundred sixty-three </t>
  </si>
  <si>
    <t>six hundred sixty-four billion</t>
  </si>
  <si>
    <t>six hundred sixty-four million</t>
  </si>
  <si>
    <t>six hundred sixty-four thousand</t>
  </si>
  <si>
    <t xml:space="preserve">six hundred sixty-four </t>
  </si>
  <si>
    <t>six hundred sixty-five billion</t>
  </si>
  <si>
    <t>six hundred sixty-five million</t>
  </si>
  <si>
    <t>six hundred sixty-five thousand</t>
  </si>
  <si>
    <t xml:space="preserve">six hundred sixty-five </t>
  </si>
  <si>
    <t>six hundred sixty-six billion</t>
  </si>
  <si>
    <t>six hundred sixty-six million</t>
  </si>
  <si>
    <t>six hundred sixty-six thousand</t>
  </si>
  <si>
    <t xml:space="preserve">six hundred sixty-six </t>
  </si>
  <si>
    <t>six hundred sixty-seven billion</t>
  </si>
  <si>
    <t>six hundred sixty-seven million</t>
  </si>
  <si>
    <t>six hundred sixty-seven thousand</t>
  </si>
  <si>
    <t xml:space="preserve">six hundred sixty-seven </t>
  </si>
  <si>
    <t>six hundred sixty-eight billion</t>
  </si>
  <si>
    <t>six hundred sixty-eight million</t>
  </si>
  <si>
    <t>six hundred sixty-eight thousand</t>
  </si>
  <si>
    <t xml:space="preserve">six hundred sixty-eight </t>
  </si>
  <si>
    <t>six hundred sixty-nine billion</t>
  </si>
  <si>
    <t>six hundred sixty-nine million</t>
  </si>
  <si>
    <t>six hundred sixty-nine thousand</t>
  </si>
  <si>
    <t xml:space="preserve">six hundred sixty-nine </t>
  </si>
  <si>
    <t>six hundred seventy-one billion</t>
  </si>
  <si>
    <t>six hundred seventy-one million</t>
  </si>
  <si>
    <t>six hundred seventy-one thousand</t>
  </si>
  <si>
    <t xml:space="preserve">six hundred seventy-one </t>
  </si>
  <si>
    <t>six hundred seventy-two billion</t>
  </si>
  <si>
    <t>six hundred seventy-two million</t>
  </si>
  <si>
    <t>six hundred seventy-two thousand</t>
  </si>
  <si>
    <t xml:space="preserve">six hundred seventy-two </t>
  </si>
  <si>
    <t>six hundred seventy-three billion</t>
  </si>
  <si>
    <t>six hundred seventy-three million</t>
  </si>
  <si>
    <t>six hundred seventy-three thousand</t>
  </si>
  <si>
    <t xml:space="preserve">six hundred seventy-three </t>
  </si>
  <si>
    <t>six hundred seventy-four billion</t>
  </si>
  <si>
    <t>six hundred seventy-four million</t>
  </si>
  <si>
    <t>six hundred seventy-four thousand</t>
  </si>
  <si>
    <t xml:space="preserve">six hundred seventy-four </t>
  </si>
  <si>
    <t>six hundred seventy-five billion</t>
  </si>
  <si>
    <t>six hundred seventy-five million</t>
  </si>
  <si>
    <t>six hundred seventy-five thousand</t>
  </si>
  <si>
    <t xml:space="preserve">six hundred seventy-five </t>
  </si>
  <si>
    <t>six hundred seventy-six billion</t>
  </si>
  <si>
    <t>six hundred seventy-six million</t>
  </si>
  <si>
    <t>six hundred seventy-six thousand</t>
  </si>
  <si>
    <t xml:space="preserve">six hundred seventy-six </t>
  </si>
  <si>
    <t>six hundred seventy-seven billion</t>
  </si>
  <si>
    <t>six hundred seventy-seven million</t>
  </si>
  <si>
    <t>six hundred seventy-seven thousand</t>
  </si>
  <si>
    <t xml:space="preserve">six hundred seventy-seven </t>
  </si>
  <si>
    <t>six hundred seventy-eight billion</t>
  </si>
  <si>
    <t>six hundred seventy-eight million</t>
  </si>
  <si>
    <t>six hundred seventy-eight thousand</t>
  </si>
  <si>
    <t xml:space="preserve">six hundred seventy-eight </t>
  </si>
  <si>
    <t>six hundred seventy-nine billion</t>
  </si>
  <si>
    <t>six hundred seventy-nine million</t>
  </si>
  <si>
    <t>six hundred seventy-nine thousand</t>
  </si>
  <si>
    <t xml:space="preserve">six hundred seventy-nine </t>
  </si>
  <si>
    <t>six hundred eighty-one billion</t>
  </si>
  <si>
    <t>six hundred eighty-one million</t>
  </si>
  <si>
    <t>six hundred eighty-one thousand</t>
  </si>
  <si>
    <t xml:space="preserve">six hundred eighty-one </t>
  </si>
  <si>
    <t>six hundred eighty-two billion</t>
  </si>
  <si>
    <t>six hundred eighty-two million</t>
  </si>
  <si>
    <t>six hundred eighty-two thousand</t>
  </si>
  <si>
    <t xml:space="preserve">six hundred eighty-two </t>
  </si>
  <si>
    <t>six hundred eighty-three billion</t>
  </si>
  <si>
    <t>six hundred eighty-three million</t>
  </si>
  <si>
    <t>six hundred eighty-three thousand</t>
  </si>
  <si>
    <t xml:space="preserve">six hundred eighty-three </t>
  </si>
  <si>
    <t>six hundred eighty-four billion</t>
  </si>
  <si>
    <t>six hundred eighty-four million</t>
  </si>
  <si>
    <t>six hundred eighty-four thousand</t>
  </si>
  <si>
    <t xml:space="preserve">six hundred eighty-four </t>
  </si>
  <si>
    <t>six hundred eighty-five billion</t>
  </si>
  <si>
    <t>six hundred eighty-five million</t>
  </si>
  <si>
    <t>six hundred eighty-five thousand</t>
  </si>
  <si>
    <t xml:space="preserve">six hundred eighty-five </t>
  </si>
  <si>
    <t>six hundred eighty-six billion</t>
  </si>
  <si>
    <t>six hundred eighty-six million</t>
  </si>
  <si>
    <t>six hundred eighty-six thousand</t>
  </si>
  <si>
    <t xml:space="preserve">six hundred eighty-six </t>
  </si>
  <si>
    <t>six hundred eighty-seven billion</t>
  </si>
  <si>
    <t>six hundred eighty-seven million</t>
  </si>
  <si>
    <t>six hundred eighty-seven thousand</t>
  </si>
  <si>
    <t xml:space="preserve">six hundred eighty-seven </t>
  </si>
  <si>
    <t>six hundred eighty-eight billion</t>
  </si>
  <si>
    <t>six hundred eighty-eight million</t>
  </si>
  <si>
    <t>six hundred eighty-eight thousand</t>
  </si>
  <si>
    <t xml:space="preserve">six hundred eighty-eight </t>
  </si>
  <si>
    <t>six hundred eighty-nine billion</t>
  </si>
  <si>
    <t>six hundred eighty-nine million</t>
  </si>
  <si>
    <t>six hundred eighty-nine thousand</t>
  </si>
  <si>
    <t xml:space="preserve">six hundred eighty-nine </t>
  </si>
  <si>
    <t>six hundred ninty-one billion</t>
  </si>
  <si>
    <t>six hundred ninty-one million</t>
  </si>
  <si>
    <t>six hundred ninty-one thousand</t>
  </si>
  <si>
    <t xml:space="preserve">six hundred ninty-one </t>
  </si>
  <si>
    <t>six hundred ninty-two billion</t>
  </si>
  <si>
    <t>six hundred ninty-two million</t>
  </si>
  <si>
    <t>six hundred ninty-two thousand</t>
  </si>
  <si>
    <t xml:space="preserve">six hundred ninty-two </t>
  </si>
  <si>
    <t>six hundred ninty-three billion</t>
  </si>
  <si>
    <t>six hundred ninty-three million</t>
  </si>
  <si>
    <t>six hundred ninty-three thousand</t>
  </si>
  <si>
    <t xml:space="preserve">six hundred ninty-three </t>
  </si>
  <si>
    <t>six hundred ninty-four billion</t>
  </si>
  <si>
    <t>six hundred ninty-four million</t>
  </si>
  <si>
    <t>six hundred ninty-four thousand</t>
  </si>
  <si>
    <t xml:space="preserve">six hundred ninty-four </t>
  </si>
  <si>
    <t>six hundred ninty-five billion</t>
  </si>
  <si>
    <t>six hundred ninty-five million</t>
  </si>
  <si>
    <t>six hundred ninty-five thousand</t>
  </si>
  <si>
    <t xml:space="preserve">six hundred ninty-five </t>
  </si>
  <si>
    <t>six hundred ninty-six billion</t>
  </si>
  <si>
    <t>six hundred ninty-six million</t>
  </si>
  <si>
    <t>six hundred ninty-six thousand</t>
  </si>
  <si>
    <t xml:space="preserve">six hundred ninty-six </t>
  </si>
  <si>
    <t>six hundred ninty-seven billion</t>
  </si>
  <si>
    <t>six hundred ninty-seven million</t>
  </si>
  <si>
    <t>six hundred ninty-seven thousand</t>
  </si>
  <si>
    <t xml:space="preserve">six hundred ninty-seven </t>
  </si>
  <si>
    <t>six hundred ninty-eight billion</t>
  </si>
  <si>
    <t>six hundred ninty-eight million</t>
  </si>
  <si>
    <t>six hundred ninty-eight thousand</t>
  </si>
  <si>
    <t xml:space="preserve">six hundred ninty-eight </t>
  </si>
  <si>
    <t>six hundred ninty-nine billion</t>
  </si>
  <si>
    <t>six hundred ninty-nine million</t>
  </si>
  <si>
    <t>six hundred ninty-nine thousand</t>
  </si>
  <si>
    <t xml:space="preserve">six hundred ninty-nine </t>
  </si>
  <si>
    <t>seven hundred twenty-one billion</t>
  </si>
  <si>
    <t>seven hundred twenty-one million</t>
  </si>
  <si>
    <t>seven hundred twenty-one thousand</t>
  </si>
  <si>
    <t xml:space="preserve">seven hundred twenty-one </t>
  </si>
  <si>
    <t>seven hundred twenty-two billion</t>
  </si>
  <si>
    <t>seven hundred twenty-two million</t>
  </si>
  <si>
    <t>seven hundred twenty-two thousand</t>
  </si>
  <si>
    <t xml:space="preserve">seven hundred twenty-two </t>
  </si>
  <si>
    <t>seven hundred twenty-three billion</t>
  </si>
  <si>
    <t>seven hundred twenty-three million</t>
  </si>
  <si>
    <t>seven hundred twenty-three thousand</t>
  </si>
  <si>
    <t xml:space="preserve">seven hundred twenty-three </t>
  </si>
  <si>
    <t>seven hundred twenty-four billion</t>
  </si>
  <si>
    <t>seven hundred twenty-four million</t>
  </si>
  <si>
    <t>seven hundred twenty-four thousand</t>
  </si>
  <si>
    <t xml:space="preserve">seven hundred twenty-four </t>
  </si>
  <si>
    <t>seven hundred twenty-five billion</t>
  </si>
  <si>
    <t>seven hundred twenty-five million</t>
  </si>
  <si>
    <t>seven hundred twenty-five thousand</t>
  </si>
  <si>
    <t xml:space="preserve">seven hundred twenty-five </t>
  </si>
  <si>
    <t>seven hundred twenty-six billion</t>
  </si>
  <si>
    <t>seven hundred twenty-six million</t>
  </si>
  <si>
    <t>seven hundred twenty-six thousand</t>
  </si>
  <si>
    <t xml:space="preserve">seven hundred twenty-six </t>
  </si>
  <si>
    <t>seven hundred twenty-seven billion</t>
  </si>
  <si>
    <t>seven hundred twenty-seven million</t>
  </si>
  <si>
    <t>seven hundred twenty-seven thousand</t>
  </si>
  <si>
    <t xml:space="preserve">seven hundred twenty-seven </t>
  </si>
  <si>
    <t>seven hundred twenty-eight billion</t>
  </si>
  <si>
    <t>seven hundred twenty-eight million</t>
  </si>
  <si>
    <t>seven hundred twenty-eight thousand</t>
  </si>
  <si>
    <t xml:space="preserve">seven hundred twenty-eight </t>
  </si>
  <si>
    <t>seven hundred twenty-nine billion</t>
  </si>
  <si>
    <t>seven hundred twenty-nine million</t>
  </si>
  <si>
    <t>seven hundred twenty-nine thousand</t>
  </si>
  <si>
    <t xml:space="preserve">seven hundred twenty-nine </t>
  </si>
  <si>
    <t>seven hundred thirty-one billion</t>
  </si>
  <si>
    <t>seven hundred thirty-one million</t>
  </si>
  <si>
    <t>seven hundred thirty-one thousand</t>
  </si>
  <si>
    <t xml:space="preserve">seven hundred thirty-one </t>
  </si>
  <si>
    <t>seven hundred thirty-two billion</t>
  </si>
  <si>
    <t>seven hundred thirty-two million</t>
  </si>
  <si>
    <t>seven hundred thirty-two thousand</t>
  </si>
  <si>
    <t xml:space="preserve">seven hundred thirty-two </t>
  </si>
  <si>
    <t>seven hundred thirty-three billion</t>
  </si>
  <si>
    <t>seven hundred thirty-three million</t>
  </si>
  <si>
    <t>seven hundred thirty-three thousand</t>
  </si>
  <si>
    <t xml:space="preserve">seven hundred thirty-three </t>
  </si>
  <si>
    <t>seven hundred thirty-four billion</t>
  </si>
  <si>
    <t>seven hundred thirty-four million</t>
  </si>
  <si>
    <t>seven hundred thirty-four thousand</t>
  </si>
  <si>
    <t xml:space="preserve">seven hundred thirty-four </t>
  </si>
  <si>
    <t>seven hundred thirty-five billion</t>
  </si>
  <si>
    <t>seven hundred thirty-five million</t>
  </si>
  <si>
    <t>seven hundred thirty-five thousand</t>
  </si>
  <si>
    <t xml:space="preserve">seven hundred thirty-five </t>
  </si>
  <si>
    <t>seven hundred thirty-six billion</t>
  </si>
  <si>
    <t>seven hundred thirty-six million</t>
  </si>
  <si>
    <t>seven hundred thirty-six thousand</t>
  </si>
  <si>
    <t xml:space="preserve">seven hundred thirty-six </t>
  </si>
  <si>
    <t>seven hundred thirty-seven billion</t>
  </si>
  <si>
    <t>seven hundred thirty-seven million</t>
  </si>
  <si>
    <t>seven hundred thirty-seven thousand</t>
  </si>
  <si>
    <t xml:space="preserve">seven hundred thirty-seven </t>
  </si>
  <si>
    <t>seven hundred thirty-eight billion</t>
  </si>
  <si>
    <t>seven hundred thirty-eight million</t>
  </si>
  <si>
    <t>seven hundred thirty-eight thousand</t>
  </si>
  <si>
    <t xml:space="preserve">seven hundred thirty-eight </t>
  </si>
  <si>
    <t>seven hundred thirty-nine billion</t>
  </si>
  <si>
    <t>seven hundred thirty-nine million</t>
  </si>
  <si>
    <t>seven hundred thirty-nine thousand</t>
  </si>
  <si>
    <t xml:space="preserve">seven hundred thirty-nine </t>
  </si>
  <si>
    <t>seven hundred forty-one billion</t>
  </si>
  <si>
    <t>seven hundred forty-one million</t>
  </si>
  <si>
    <t>seven hundred forty-one thousand</t>
  </si>
  <si>
    <t xml:space="preserve">seven hundred forty-one </t>
  </si>
  <si>
    <t>seven hundred forty-two billion</t>
  </si>
  <si>
    <t>seven hundred forty-two million</t>
  </si>
  <si>
    <t>seven hundred forty-two thousand</t>
  </si>
  <si>
    <t xml:space="preserve">seven hundred forty-two </t>
  </si>
  <si>
    <t>seven hundred forty-three billion</t>
  </si>
  <si>
    <t>seven hundred forty-three million</t>
  </si>
  <si>
    <t>seven hundred forty-three thousand</t>
  </si>
  <si>
    <t xml:space="preserve">seven hundred forty-three </t>
  </si>
  <si>
    <t>seven hundred forty-four billion</t>
  </si>
  <si>
    <t>seven hundred forty-four million</t>
  </si>
  <si>
    <t>seven hundred forty-four thousand</t>
  </si>
  <si>
    <t xml:space="preserve">seven hundred forty-four </t>
  </si>
  <si>
    <t>seven hundred forty-five billion</t>
  </si>
  <si>
    <t>seven hundred forty-five million</t>
  </si>
  <si>
    <t>seven hundred forty-five thousand</t>
  </si>
  <si>
    <t xml:space="preserve">seven hundred forty-five </t>
  </si>
  <si>
    <t>seven hundred forty-six billion</t>
  </si>
  <si>
    <t>seven hundred forty-six million</t>
  </si>
  <si>
    <t>seven hundred forty-six thousand</t>
  </si>
  <si>
    <t xml:space="preserve">seven hundred forty-six </t>
  </si>
  <si>
    <t>seven hundred forty-seven billion</t>
  </si>
  <si>
    <t>seven hundred forty-seven million</t>
  </si>
  <si>
    <t>seven hundred forty-seven thousand</t>
  </si>
  <si>
    <t xml:space="preserve">seven hundred forty-seven </t>
  </si>
  <si>
    <t>seven hundred forty-eight billion</t>
  </si>
  <si>
    <t>seven hundred forty-eight million</t>
  </si>
  <si>
    <t>seven hundred forty-eight thousand</t>
  </si>
  <si>
    <t xml:space="preserve">seven hundred forty-eight </t>
  </si>
  <si>
    <t>seven hundred forty-nine billion</t>
  </si>
  <si>
    <t>seven hundred forty-nine million</t>
  </si>
  <si>
    <t>seven hundred forty-nine thousand</t>
  </si>
  <si>
    <t xml:space="preserve">seven hundred forty-nine </t>
  </si>
  <si>
    <t>seven hundred fifty-one billion</t>
  </si>
  <si>
    <t>seven hundred fifty-one million</t>
  </si>
  <si>
    <t>seven hundred fifty-one thousand</t>
  </si>
  <si>
    <t xml:space="preserve">seven hundred fifty-one </t>
  </si>
  <si>
    <t>seven hundred fifty-two billion</t>
  </si>
  <si>
    <t>seven hundred fifty-two million</t>
  </si>
  <si>
    <t>seven hundred fifty-two thousand</t>
  </si>
  <si>
    <t xml:space="preserve">seven hundred fifty-two </t>
  </si>
  <si>
    <t>seven hundred fifty-three billion</t>
  </si>
  <si>
    <t>seven hundred fifty-three million</t>
  </si>
  <si>
    <t>seven hundred fifty-three thousand</t>
  </si>
  <si>
    <t xml:space="preserve">seven hundred fifty-three </t>
  </si>
  <si>
    <t>seven hundred fifty-four billion</t>
  </si>
  <si>
    <t>seven hundred fifty-four million</t>
  </si>
  <si>
    <t>seven hundred fifty-four thousand</t>
  </si>
  <si>
    <t xml:space="preserve">seven hundred fifty-four </t>
  </si>
  <si>
    <t>seven hundred fifty-five billion</t>
  </si>
  <si>
    <t>seven hundred fifty-five million</t>
  </si>
  <si>
    <t>seven hundred fifty-five thousand</t>
  </si>
  <si>
    <t xml:space="preserve">seven hundred fifty-five </t>
  </si>
  <si>
    <t>seven hundred fifty-six billion</t>
  </si>
  <si>
    <t>seven hundred fifty-six million</t>
  </si>
  <si>
    <t>seven hundred fifty-six thousand</t>
  </si>
  <si>
    <t xml:space="preserve">seven hundred fifty-six </t>
  </si>
  <si>
    <t>seven hundred fifty-seven billion</t>
  </si>
  <si>
    <t>seven hundred fifty-seven million</t>
  </si>
  <si>
    <t>seven hundred fifty-seven thousand</t>
  </si>
  <si>
    <t xml:space="preserve">seven hundred fifty-seven </t>
  </si>
  <si>
    <t>seven hundred fifty-eight billion</t>
  </si>
  <si>
    <t>seven hundred fifty-eight million</t>
  </si>
  <si>
    <t>seven hundred fifty-eight thousand</t>
  </si>
  <si>
    <t xml:space="preserve">seven hundred fifty-eight </t>
  </si>
  <si>
    <t>seven hundred fifty-nine billion</t>
  </si>
  <si>
    <t>seven hundred fifty-nine million</t>
  </si>
  <si>
    <t>seven hundred fifty-nine thousand</t>
  </si>
  <si>
    <t xml:space="preserve">seven hundred fifty-nine </t>
  </si>
  <si>
    <t>seven hundred sixty-one billion</t>
  </si>
  <si>
    <t>seven hundred sixty-one million</t>
  </si>
  <si>
    <t>seven hundred sixty-one thousand</t>
  </si>
  <si>
    <t xml:space="preserve">seven hundred sixty-one </t>
  </si>
  <si>
    <t>seven hundred sixty-two billion</t>
  </si>
  <si>
    <t>seven hundred sixty-two million</t>
  </si>
  <si>
    <t>seven hundred sixty-two thousand</t>
  </si>
  <si>
    <t xml:space="preserve">seven hundred sixty-two </t>
  </si>
  <si>
    <t>seven hundred sixty-three billion</t>
  </si>
  <si>
    <t>seven hundred sixty-three million</t>
  </si>
  <si>
    <t>seven hundred sixty-three thousand</t>
  </si>
  <si>
    <t xml:space="preserve">seven hundred sixty-three </t>
  </si>
  <si>
    <t>seven hundred sixty-four billion</t>
  </si>
  <si>
    <t>seven hundred sixty-four million</t>
  </si>
  <si>
    <t>seven hundred sixty-four thousand</t>
  </si>
  <si>
    <t xml:space="preserve">seven hundred sixty-four </t>
  </si>
  <si>
    <t>seven hundred sixty-five billion</t>
  </si>
  <si>
    <t>seven hundred sixty-five million</t>
  </si>
  <si>
    <t>seven hundred sixty-five thousand</t>
  </si>
  <si>
    <t xml:space="preserve">seven hundred sixty-five </t>
  </si>
  <si>
    <t>seven hundred sixty-six billion</t>
  </si>
  <si>
    <t>seven hundred sixty-six million</t>
  </si>
  <si>
    <t>seven hundred sixty-six thousand</t>
  </si>
  <si>
    <t xml:space="preserve">seven hundred sixty-six </t>
  </si>
  <si>
    <t>seven hundred sixty-seven billion</t>
  </si>
  <si>
    <t>seven hundred sixty-seven million</t>
  </si>
  <si>
    <t>seven hundred sixty-seven thousand</t>
  </si>
  <si>
    <t xml:space="preserve">seven hundred sixty-seven </t>
  </si>
  <si>
    <t>seven hundred sixty-eight billion</t>
  </si>
  <si>
    <t>seven hundred sixty-eight million</t>
  </si>
  <si>
    <t>seven hundred sixty-eight thousand</t>
  </si>
  <si>
    <t xml:space="preserve">seven hundred sixty-eight </t>
  </si>
  <si>
    <t>seven hundred sixty-nine billion</t>
  </si>
  <si>
    <t>seven hundred sixty-nine million</t>
  </si>
  <si>
    <t>seven hundred sixty-nine thousand</t>
  </si>
  <si>
    <t xml:space="preserve">seven hundred sixty-nine </t>
  </si>
  <si>
    <t>seven hundred seventy-one billion</t>
  </si>
  <si>
    <t>seven hundred seventy-one million</t>
  </si>
  <si>
    <t>seven hundred seventy-one thousand</t>
  </si>
  <si>
    <t xml:space="preserve">seven hundred seventy-one </t>
  </si>
  <si>
    <t>seven hundred seventy-two billion</t>
  </si>
  <si>
    <t>seven hundred seventy-two million</t>
  </si>
  <si>
    <t>seven hundred seventy-two thousand</t>
  </si>
  <si>
    <t xml:space="preserve">seven hundred seventy-two </t>
  </si>
  <si>
    <t>seven hundred seventy-three billion</t>
  </si>
  <si>
    <t>seven hundred seventy-three million</t>
  </si>
  <si>
    <t>seven hundred seventy-three thousand</t>
  </si>
  <si>
    <t xml:space="preserve">seven hundred seventy-three </t>
  </si>
  <si>
    <t>seven hundred seventy-four billion</t>
  </si>
  <si>
    <t>seven hundred seventy-four million</t>
  </si>
  <si>
    <t>seven hundred seventy-four thousand</t>
  </si>
  <si>
    <t xml:space="preserve">seven hundred seventy-four </t>
  </si>
  <si>
    <t>seven hundred seventy-five billion</t>
  </si>
  <si>
    <t>seven hundred seventy-five million</t>
  </si>
  <si>
    <t>seven hundred seventy-five thousand</t>
  </si>
  <si>
    <t xml:space="preserve">seven hundred seventy-five </t>
  </si>
  <si>
    <t>seven hundred seventy-six billion</t>
  </si>
  <si>
    <t>seven hundred seventy-six million</t>
  </si>
  <si>
    <t>seven hundred seventy-six thousand</t>
  </si>
  <si>
    <t xml:space="preserve">seven hundred seventy-six </t>
  </si>
  <si>
    <t>seven hundred seventy-seven billion</t>
  </si>
  <si>
    <t>seven hundred seventy-seven million</t>
  </si>
  <si>
    <t>seven hundred seventy-seven thousand</t>
  </si>
  <si>
    <t xml:space="preserve">seven hundred seventy-seven </t>
  </si>
  <si>
    <t>seven hundred seventy-eight billion</t>
  </si>
  <si>
    <t>seven hundred seventy-eight million</t>
  </si>
  <si>
    <t>seven hundred seventy-eight thousand</t>
  </si>
  <si>
    <t xml:space="preserve">seven hundred seventy-eight </t>
  </si>
  <si>
    <t>seven hundred seventy-nine billion</t>
  </si>
  <si>
    <t>seven hundred seventy-nine million</t>
  </si>
  <si>
    <t>seven hundred seventy-nine thousand</t>
  </si>
  <si>
    <t xml:space="preserve">seven hundred seventy-nine </t>
  </si>
  <si>
    <t>seven hundred eighty-one billion</t>
  </si>
  <si>
    <t>seven hundred eighty-one million</t>
  </si>
  <si>
    <t>seven hundred eighty-one thousand</t>
  </si>
  <si>
    <t xml:space="preserve">seven hundred eighty-one </t>
  </si>
  <si>
    <t>seven hundred eighty-two billion</t>
  </si>
  <si>
    <t>seven hundred eighty-two million</t>
  </si>
  <si>
    <t>seven hundred eighty-two thousand</t>
  </si>
  <si>
    <t xml:space="preserve">seven hundred eighty-two </t>
  </si>
  <si>
    <t>seven hundred eighty-three billion</t>
  </si>
  <si>
    <t>seven hundred eighty-three million</t>
  </si>
  <si>
    <t>seven hundred eighty-three thousand</t>
  </si>
  <si>
    <t xml:space="preserve">seven hundred eighty-three </t>
  </si>
  <si>
    <t>seven hundred eighty-four billion</t>
  </si>
  <si>
    <t>seven hundred eighty-four million</t>
  </si>
  <si>
    <t>seven hundred eighty-four thousand</t>
  </si>
  <si>
    <t xml:space="preserve">seven hundred eighty-four </t>
  </si>
  <si>
    <t>seven hundred eighty-five billion</t>
  </si>
  <si>
    <t>seven hundred eighty-five million</t>
  </si>
  <si>
    <t>seven hundred eighty-five thousand</t>
  </si>
  <si>
    <t xml:space="preserve">seven hundred eighty-five </t>
  </si>
  <si>
    <t>seven hundred eighty-six billion</t>
  </si>
  <si>
    <t>seven hundred eighty-six million</t>
  </si>
  <si>
    <t>seven hundred eighty-six thousand</t>
  </si>
  <si>
    <t xml:space="preserve">seven hundred eighty-six </t>
  </si>
  <si>
    <t>seven hundred eighty-seven billion</t>
  </si>
  <si>
    <t>seven hundred eighty-seven million</t>
  </si>
  <si>
    <t>seven hundred eighty-seven thousand</t>
  </si>
  <si>
    <t xml:space="preserve">seven hundred eighty-seven </t>
  </si>
  <si>
    <t>seven hundred eighty-eight billion</t>
  </si>
  <si>
    <t>seven hundred eighty-eight million</t>
  </si>
  <si>
    <t>seven hundred eighty-eight thousand</t>
  </si>
  <si>
    <t xml:space="preserve">seven hundred eighty-eight </t>
  </si>
  <si>
    <t>seven hundred eighty-nine billion</t>
  </si>
  <si>
    <t>seven hundred eighty-nine million</t>
  </si>
  <si>
    <t>seven hundred eighty-nine thousand</t>
  </si>
  <si>
    <t xml:space="preserve">seven hundred eighty-nine </t>
  </si>
  <si>
    <t>seven hundred ninty-one billion</t>
  </si>
  <si>
    <t>seven hundred ninty-one million</t>
  </si>
  <si>
    <t>seven hundred ninty-one thousand</t>
  </si>
  <si>
    <t xml:space="preserve">seven hundred ninty-one </t>
  </si>
  <si>
    <t>seven hundred ninty-two billion</t>
  </si>
  <si>
    <t>seven hundred ninty-two million</t>
  </si>
  <si>
    <t>seven hundred ninty-two thousand</t>
  </si>
  <si>
    <t xml:space="preserve">seven hundred ninty-two </t>
  </si>
  <si>
    <t>seven hundred ninty-three billion</t>
  </si>
  <si>
    <t>seven hundred ninty-three million</t>
  </si>
  <si>
    <t>seven hundred ninty-three thousand</t>
  </si>
  <si>
    <t xml:space="preserve">seven hundred ninty-three </t>
  </si>
  <si>
    <t>seven hundred ninty-four billion</t>
  </si>
  <si>
    <t>seven hundred ninty-four million</t>
  </si>
  <si>
    <t>seven hundred ninty-four thousand</t>
  </si>
  <si>
    <t xml:space="preserve">seven hundred ninty-four </t>
  </si>
  <si>
    <t>seven hundred ninty-five billion</t>
  </si>
  <si>
    <t>seven hundred ninty-five million</t>
  </si>
  <si>
    <t>seven hundred ninty-five thousand</t>
  </si>
  <si>
    <t xml:space="preserve">seven hundred ninty-five </t>
  </si>
  <si>
    <t>seven hundred ninty-six billion</t>
  </si>
  <si>
    <t>seven hundred ninty-six million</t>
  </si>
  <si>
    <t>seven hundred ninty-six thousand</t>
  </si>
  <si>
    <t xml:space="preserve">seven hundred ninty-six </t>
  </si>
  <si>
    <t>seven hundred ninty-seven billion</t>
  </si>
  <si>
    <t>seven hundred ninty-seven million</t>
  </si>
  <si>
    <t>seven hundred ninty-seven thousand</t>
  </si>
  <si>
    <t xml:space="preserve">seven hundred ninty-seven </t>
  </si>
  <si>
    <t>seven hundred ninty-eight billion</t>
  </si>
  <si>
    <t>seven hundred ninty-eight million</t>
  </si>
  <si>
    <t>seven hundred ninty-eight thousand</t>
  </si>
  <si>
    <t xml:space="preserve">seven hundred ninty-eight </t>
  </si>
  <si>
    <t>seven hundred ninty-nine billion</t>
  </si>
  <si>
    <t>seven hundred ninty-nine million</t>
  </si>
  <si>
    <t>seven hundred ninty-nine thousand</t>
  </si>
  <si>
    <t xml:space="preserve">seven hundred ninty-nine </t>
  </si>
  <si>
    <t>eight hundred twenty-one billion</t>
  </si>
  <si>
    <t>eight hundred twenty-one million</t>
  </si>
  <si>
    <t>eight hundred twenty-one thousand</t>
  </si>
  <si>
    <t xml:space="preserve">eight hundred twenty-one </t>
  </si>
  <si>
    <t>eight hundred twenty-two billion</t>
  </si>
  <si>
    <t>eight hundred twenty-two million</t>
  </si>
  <si>
    <t>eight hundred twenty-two thousand</t>
  </si>
  <si>
    <t xml:space="preserve">eight hundred twenty-two </t>
  </si>
  <si>
    <t>eight hundred twenty-three billion</t>
  </si>
  <si>
    <t>eight hundred twenty-three million</t>
  </si>
  <si>
    <t>eight hundred twenty-three thousand</t>
  </si>
  <si>
    <t xml:space="preserve">eight hundred twenty-three </t>
  </si>
  <si>
    <t>eight hundred twenty-four billion</t>
  </si>
  <si>
    <t>eight hundred twenty-four million</t>
  </si>
  <si>
    <t>eight hundred twenty-four thousand</t>
  </si>
  <si>
    <t xml:space="preserve">eight hundred twenty-four </t>
  </si>
  <si>
    <t>eight hundred twenty-five billion</t>
  </si>
  <si>
    <t>eight hundred twenty-five million</t>
  </si>
  <si>
    <t>eight hundred twenty-five thousand</t>
  </si>
  <si>
    <t xml:space="preserve">eight hundred twenty-five </t>
  </si>
  <si>
    <t>eight hundred twenty-six billion</t>
  </si>
  <si>
    <t>eight hundred twenty-six million</t>
  </si>
  <si>
    <t>eight hundred twenty-six thousand</t>
  </si>
  <si>
    <t xml:space="preserve">eight hundred twenty-six </t>
  </si>
  <si>
    <t>eight hundred twenty-seven billion</t>
  </si>
  <si>
    <t>eight hundred twenty-seven million</t>
  </si>
  <si>
    <t>eight hundred twenty-seven thousand</t>
  </si>
  <si>
    <t xml:space="preserve">eight hundred twenty-seven </t>
  </si>
  <si>
    <t>eight hundred twenty-eight billion</t>
  </si>
  <si>
    <t>eight hundred twenty-eight million</t>
  </si>
  <si>
    <t>eight hundred twenty-eight thousand</t>
  </si>
  <si>
    <t xml:space="preserve">eight hundred twenty-eight </t>
  </si>
  <si>
    <t>eight hundred twenty-nine billion</t>
  </si>
  <si>
    <t>eight hundred twenty-nine million</t>
  </si>
  <si>
    <t>eight hundred twenty-nine thousand</t>
  </si>
  <si>
    <t xml:space="preserve">eight hundred twenty-nine </t>
  </si>
  <si>
    <t>eight hundred thirty-one billion</t>
  </si>
  <si>
    <t>eight hundred thirty-one million</t>
  </si>
  <si>
    <t>eight hundred thirty-one thousand</t>
  </si>
  <si>
    <t xml:space="preserve">eight hundred thirty-one </t>
  </si>
  <si>
    <t>eight hundred thirty-two billion</t>
  </si>
  <si>
    <t>eight hundred thirty-two million</t>
  </si>
  <si>
    <t>eight hundred thirty-two thousand</t>
  </si>
  <si>
    <t xml:space="preserve">eight hundred thirty-two </t>
  </si>
  <si>
    <t>eight hundred thirty-three billion</t>
  </si>
  <si>
    <t>eight hundred thirty-three million</t>
  </si>
  <si>
    <t>eight hundred thirty-three thousand</t>
  </si>
  <si>
    <t xml:space="preserve">eight hundred thirty-three </t>
  </si>
  <si>
    <t>eight hundred thirty-four billion</t>
  </si>
  <si>
    <t>eight hundred thirty-four million</t>
  </si>
  <si>
    <t>eight hundred thirty-four thousand</t>
  </si>
  <si>
    <t xml:space="preserve">eight hundred thirty-four </t>
  </si>
  <si>
    <t>eight hundred thirty-five billion</t>
  </si>
  <si>
    <t>eight hundred thirty-five million</t>
  </si>
  <si>
    <t>eight hundred thirty-five thousand</t>
  </si>
  <si>
    <t xml:space="preserve">eight hundred thirty-five </t>
  </si>
  <si>
    <t>eight hundred thirty-six billion</t>
  </si>
  <si>
    <t>eight hundred thirty-six million</t>
  </si>
  <si>
    <t>eight hundred thirty-six thousand</t>
  </si>
  <si>
    <t xml:space="preserve">eight hundred thirty-six </t>
  </si>
  <si>
    <t>eight hundred thirty-seven billion</t>
  </si>
  <si>
    <t>eight hundred thirty-seven million</t>
  </si>
  <si>
    <t>eight hundred thirty-seven thousand</t>
  </si>
  <si>
    <t xml:space="preserve">eight hundred thirty-seven </t>
  </si>
  <si>
    <t>eight hundred thirty-eight billion</t>
  </si>
  <si>
    <t>eight hundred thirty-eight million</t>
  </si>
  <si>
    <t>eight hundred thirty-eight thousand</t>
  </si>
  <si>
    <t xml:space="preserve">eight hundred thirty-eight </t>
  </si>
  <si>
    <t>eight hundred thirty-nine billion</t>
  </si>
  <si>
    <t>eight hundred thirty-nine million</t>
  </si>
  <si>
    <t>eight hundred thirty-nine thousand</t>
  </si>
  <si>
    <t xml:space="preserve">eight hundred thirty-nine </t>
  </si>
  <si>
    <t>eight hundred forty-one billion</t>
  </si>
  <si>
    <t>eight hundred forty-one million</t>
  </si>
  <si>
    <t>eight hundred forty-one thousand</t>
  </si>
  <si>
    <t xml:space="preserve">eight hundred forty-one </t>
  </si>
  <si>
    <t>eight hundred forty-two billion</t>
  </si>
  <si>
    <t>eight hundred forty-two million</t>
  </si>
  <si>
    <t>eight hundred forty-two thousand</t>
  </si>
  <si>
    <t xml:space="preserve">eight hundred forty-two </t>
  </si>
  <si>
    <t>eight hundred forty-three billion</t>
  </si>
  <si>
    <t>eight hundred forty-three million</t>
  </si>
  <si>
    <t>eight hundred forty-three thousand</t>
  </si>
  <si>
    <t xml:space="preserve">eight hundred forty-three </t>
  </si>
  <si>
    <t>eight hundred forty-four billion</t>
  </si>
  <si>
    <t>eight hundred forty-four million</t>
  </si>
  <si>
    <t>eight hundred forty-four thousand</t>
  </si>
  <si>
    <t xml:space="preserve">eight hundred forty-four </t>
  </si>
  <si>
    <t>eight hundred forty-five billion</t>
  </si>
  <si>
    <t>eight hundred forty-five million</t>
  </si>
  <si>
    <t>eight hundred forty-five thousand</t>
  </si>
  <si>
    <t xml:space="preserve">eight hundred forty-five </t>
  </si>
  <si>
    <t>eight hundred forty-six billion</t>
  </si>
  <si>
    <t>eight hundred forty-six million</t>
  </si>
  <si>
    <t>eight hundred forty-six thousand</t>
  </si>
  <si>
    <t xml:space="preserve">eight hundred forty-six </t>
  </si>
  <si>
    <t>eight hundred forty-seven billion</t>
  </si>
  <si>
    <t>eight hundred forty-seven million</t>
  </si>
  <si>
    <t>eight hundred forty-seven thousand</t>
  </si>
  <si>
    <t xml:space="preserve">eight hundred forty-seven </t>
  </si>
  <si>
    <t>eight hundred forty-eight billion</t>
  </si>
  <si>
    <t>eight hundred forty-eight million</t>
  </si>
  <si>
    <t>eight hundred forty-eight thousand</t>
  </si>
  <si>
    <t xml:space="preserve">eight hundred forty-eight </t>
  </si>
  <si>
    <t>eight hundred forty-nine billion</t>
  </si>
  <si>
    <t>eight hundred forty-nine million</t>
  </si>
  <si>
    <t>eight hundred forty-nine thousand</t>
  </si>
  <si>
    <t xml:space="preserve">eight hundred forty-nine </t>
  </si>
  <si>
    <t>eight hundred fifty-one billion</t>
  </si>
  <si>
    <t>eight hundred fifty-one million</t>
  </si>
  <si>
    <t>eight hundred fifty-one thousand</t>
  </si>
  <si>
    <t xml:space="preserve">eight hundred fifty-one </t>
  </si>
  <si>
    <t>eight hundred fifty-two billion</t>
  </si>
  <si>
    <t>eight hundred fifty-two million</t>
  </si>
  <si>
    <t>eight hundred fifty-two thousand</t>
  </si>
  <si>
    <t xml:space="preserve">eight hundred fifty-two </t>
  </si>
  <si>
    <t>eight hundred fifty-three billion</t>
  </si>
  <si>
    <t>eight hundred fifty-three million</t>
  </si>
  <si>
    <t>eight hundred fifty-three thousand</t>
  </si>
  <si>
    <t xml:space="preserve">eight hundred fifty-three </t>
  </si>
  <si>
    <t>eight hundred fifty-four billion</t>
  </si>
  <si>
    <t>eight hundred fifty-four million</t>
  </si>
  <si>
    <t>eight hundred fifty-four thousand</t>
  </si>
  <si>
    <t xml:space="preserve">eight hundred fifty-four </t>
  </si>
  <si>
    <t>eight hundred fifty-five billion</t>
  </si>
  <si>
    <t>eight hundred fifty-five million</t>
  </si>
  <si>
    <t>eight hundred fifty-five thousand</t>
  </si>
  <si>
    <t xml:space="preserve">eight hundred fifty-five </t>
  </si>
  <si>
    <t>eight hundred fifty-six billion</t>
  </si>
  <si>
    <t>eight hundred fifty-six million</t>
  </si>
  <si>
    <t>eight hundred fifty-six thousand</t>
  </si>
  <si>
    <t xml:space="preserve">eight hundred fifty-six </t>
  </si>
  <si>
    <t>eight hundred fifty-seven billion</t>
  </si>
  <si>
    <t>eight hundred fifty-seven million</t>
  </si>
  <si>
    <t>eight hundred fifty-seven thousand</t>
  </si>
  <si>
    <t xml:space="preserve">eight hundred fifty-seven </t>
  </si>
  <si>
    <t>eight hundred fifty-eight billion</t>
  </si>
  <si>
    <t>eight hundred fifty-eight million</t>
  </si>
  <si>
    <t>eight hundred fifty-eight thousand</t>
  </si>
  <si>
    <t xml:space="preserve">eight hundred fifty-eight </t>
  </si>
  <si>
    <t>eight hundred fifty-nine billion</t>
  </si>
  <si>
    <t>eight hundred fifty-nine million</t>
  </si>
  <si>
    <t>eight hundred fifty-nine thousand</t>
  </si>
  <si>
    <t xml:space="preserve">eight hundred fifty-nine </t>
  </si>
  <si>
    <t>eight hundred sixty-one billion</t>
  </si>
  <si>
    <t>eight hundred sixty-one million</t>
  </si>
  <si>
    <t>eight hundred sixty-one thousand</t>
  </si>
  <si>
    <t xml:space="preserve">eight hundred sixty-one </t>
  </si>
  <si>
    <t>eight hundred sixty-two billion</t>
  </si>
  <si>
    <t>eight hundred sixty-two million</t>
  </si>
  <si>
    <t>eight hundred sixty-two thousand</t>
  </si>
  <si>
    <t xml:space="preserve">eight hundred sixty-two </t>
  </si>
  <si>
    <t>eight hundred sixty-three billion</t>
  </si>
  <si>
    <t>eight hundred sixty-three million</t>
  </si>
  <si>
    <t>eight hundred sixty-three thousand</t>
  </si>
  <si>
    <t xml:space="preserve">eight hundred sixty-three </t>
  </si>
  <si>
    <t>eight hundred sixty-four billion</t>
  </si>
  <si>
    <t>eight hundred sixty-four million</t>
  </si>
  <si>
    <t>eight hundred sixty-four thousand</t>
  </si>
  <si>
    <t xml:space="preserve">eight hundred sixty-four </t>
  </si>
  <si>
    <t>eight hundred sixty-five billion</t>
  </si>
  <si>
    <t>eight hundred sixty-five million</t>
  </si>
  <si>
    <t>eight hundred sixty-five thousand</t>
  </si>
  <si>
    <t xml:space="preserve">eight hundred sixty-five </t>
  </si>
  <si>
    <t>eight hundred sixty-six billion</t>
  </si>
  <si>
    <t>eight hundred sixty-six million</t>
  </si>
  <si>
    <t>eight hundred sixty-six thousand</t>
  </si>
  <si>
    <t xml:space="preserve">eight hundred sixty-six </t>
  </si>
  <si>
    <t>eight hundred sixty-seven billion</t>
  </si>
  <si>
    <t>eight hundred sixty-seven million</t>
  </si>
  <si>
    <t>eight hundred sixty-seven thousand</t>
  </si>
  <si>
    <t xml:space="preserve">eight hundred sixty-seven </t>
  </si>
  <si>
    <t>eight hundred sixty-eight billion</t>
  </si>
  <si>
    <t>eight hundred sixty-eight million</t>
  </si>
  <si>
    <t>eight hundred sixty-eight thousand</t>
  </si>
  <si>
    <t xml:space="preserve">eight hundred sixty-eight </t>
  </si>
  <si>
    <t>eight hundred sixty-nine billion</t>
  </si>
  <si>
    <t>eight hundred sixty-nine million</t>
  </si>
  <si>
    <t>eight hundred sixty-nine thousand</t>
  </si>
  <si>
    <t xml:space="preserve">eight hundred sixty-nine </t>
  </si>
  <si>
    <t>eight hundred seventy-one billion</t>
  </si>
  <si>
    <t>eight hundred seventy-one million</t>
  </si>
  <si>
    <t>eight hundred seventy-one thousand</t>
  </si>
  <si>
    <t xml:space="preserve">eight hundred seventy-one </t>
  </si>
  <si>
    <t>eight hundred seventy-two billion</t>
  </si>
  <si>
    <t>eight hundred seventy-two million</t>
  </si>
  <si>
    <t>eight hundred seventy-two thousand</t>
  </si>
  <si>
    <t xml:space="preserve">eight hundred seventy-two </t>
  </si>
  <si>
    <t>eight hundred seventy-three billion</t>
  </si>
  <si>
    <t>eight hundred seventy-three million</t>
  </si>
  <si>
    <t>eight hundred seventy-three thousand</t>
  </si>
  <si>
    <t xml:space="preserve">eight hundred seventy-three </t>
  </si>
  <si>
    <t>eight hundred seventy-four billion</t>
  </si>
  <si>
    <t>eight hundred seventy-four million</t>
  </si>
  <si>
    <t>eight hundred seventy-four thousand</t>
  </si>
  <si>
    <t xml:space="preserve">eight hundred seventy-four </t>
  </si>
  <si>
    <t>eight hundred seventy-five billion</t>
  </si>
  <si>
    <t>eight hundred seventy-five million</t>
  </si>
  <si>
    <t>eight hundred seventy-five thousand</t>
  </si>
  <si>
    <t xml:space="preserve">eight hundred seventy-five </t>
  </si>
  <si>
    <t>eight hundred seventy-six billion</t>
  </si>
  <si>
    <t>eight hundred seventy-six million</t>
  </si>
  <si>
    <t>eight hundred seventy-six thousand</t>
  </si>
  <si>
    <t xml:space="preserve">eight hundred seventy-six </t>
  </si>
  <si>
    <t>eight hundred seventy-seven billion</t>
  </si>
  <si>
    <t>eight hundred seventy-seven million</t>
  </si>
  <si>
    <t>eight hundred seventy-seven thousand</t>
  </si>
  <si>
    <t xml:space="preserve">eight hundred seventy-seven </t>
  </si>
  <si>
    <t>eight hundred seventy-eight billion</t>
  </si>
  <si>
    <t>eight hundred seventy-eight million</t>
  </si>
  <si>
    <t>eight hundred seventy-eight thousand</t>
  </si>
  <si>
    <t xml:space="preserve">eight hundred seventy-eight </t>
  </si>
  <si>
    <t>eight hundred seventy-nine billion</t>
  </si>
  <si>
    <t>eight hundred seventy-nine million</t>
  </si>
  <si>
    <t>eight hundred seventy-nine thousand</t>
  </si>
  <si>
    <t xml:space="preserve">eight hundred seventy-nine </t>
  </si>
  <si>
    <t>eight hundred eighty-one billion</t>
  </si>
  <si>
    <t>eight hundred eighty-one million</t>
  </si>
  <si>
    <t>eight hundred eighty-one thousand</t>
  </si>
  <si>
    <t xml:space="preserve">eight hundred eighty-one </t>
  </si>
  <si>
    <t>eight hundred eighty-two billion</t>
  </si>
  <si>
    <t>eight hundred eighty-two million</t>
  </si>
  <si>
    <t>eight hundred eighty-two thousand</t>
  </si>
  <si>
    <t xml:space="preserve">eight hundred eighty-two </t>
  </si>
  <si>
    <t>eight hundred eighty-three billion</t>
  </si>
  <si>
    <t>eight hundred eighty-three million</t>
  </si>
  <si>
    <t>eight hundred eighty-three thousand</t>
  </si>
  <si>
    <t xml:space="preserve">eight hundred eighty-three </t>
  </si>
  <si>
    <t>eight hundred eighty-four billion</t>
  </si>
  <si>
    <t>eight hundred eighty-four million</t>
  </si>
  <si>
    <t>eight hundred eighty-four thousand</t>
  </si>
  <si>
    <t xml:space="preserve">eight hundred eighty-four </t>
  </si>
  <si>
    <t>eight hundred eighty-five billion</t>
  </si>
  <si>
    <t>eight hundred eighty-five million</t>
  </si>
  <si>
    <t>eight hundred eighty-five thousand</t>
  </si>
  <si>
    <t xml:space="preserve">eight hundred eighty-five </t>
  </si>
  <si>
    <t>eight hundred eighty-six billion</t>
  </si>
  <si>
    <t>eight hundred eighty-six million</t>
  </si>
  <si>
    <t>eight hundred eighty-six thousand</t>
  </si>
  <si>
    <t xml:space="preserve">eight hundred eighty-six </t>
  </si>
  <si>
    <t>eight hundred eighty-seven billion</t>
  </si>
  <si>
    <t>eight hundred eighty-seven million</t>
  </si>
  <si>
    <t>eight hundred eighty-seven thousand</t>
  </si>
  <si>
    <t xml:space="preserve">eight hundred eighty-seven </t>
  </si>
  <si>
    <t>eight hundred eighty-eight billion</t>
  </si>
  <si>
    <t>eight hundred eighty-eight million</t>
  </si>
  <si>
    <t>eight hundred eighty-eight thousand</t>
  </si>
  <si>
    <t xml:space="preserve">eight hundred eighty-eight </t>
  </si>
  <si>
    <t>eight hundred eighty-nine billion</t>
  </si>
  <si>
    <t>eight hundred eighty-nine million</t>
  </si>
  <si>
    <t>eight hundred eighty-nine thousand</t>
  </si>
  <si>
    <t xml:space="preserve">eight hundred eighty-nine </t>
  </si>
  <si>
    <t>eight hundred ninty-one billion</t>
  </si>
  <si>
    <t>eight hundred ninty-one million</t>
  </si>
  <si>
    <t>eight hundred ninty-one thousand</t>
  </si>
  <si>
    <t xml:space="preserve">eight hundred ninty-one </t>
  </si>
  <si>
    <t>eight hundred ninty-two billion</t>
  </si>
  <si>
    <t>eight hundred ninty-two million</t>
  </si>
  <si>
    <t>eight hundred ninty-two thousand</t>
  </si>
  <si>
    <t xml:space="preserve">eight hundred ninty-two </t>
  </si>
  <si>
    <t>eight hundred ninty-three billion</t>
  </si>
  <si>
    <t>eight hundred ninty-three million</t>
  </si>
  <si>
    <t>eight hundred ninty-three thousand</t>
  </si>
  <si>
    <t xml:space="preserve">eight hundred ninty-three </t>
  </si>
  <si>
    <t>eight hundred ninty-four billion</t>
  </si>
  <si>
    <t>eight hundred ninty-four million</t>
  </si>
  <si>
    <t>eight hundred ninty-four thousand</t>
  </si>
  <si>
    <t xml:space="preserve">eight hundred ninty-four </t>
  </si>
  <si>
    <t>eight hundred ninty-five billion</t>
  </si>
  <si>
    <t>eight hundred ninty-five million</t>
  </si>
  <si>
    <t>eight hundred ninty-five thousand</t>
  </si>
  <si>
    <t xml:space="preserve">eight hundred ninty-five </t>
  </si>
  <si>
    <t>eight hundred ninty-six billion</t>
  </si>
  <si>
    <t>eight hundred ninty-six million</t>
  </si>
  <si>
    <t>eight hundred ninty-six thousand</t>
  </si>
  <si>
    <t xml:space="preserve">eight hundred ninty-six </t>
  </si>
  <si>
    <t>eight hundred ninty-seven billion</t>
  </si>
  <si>
    <t>eight hundred ninty-seven million</t>
  </si>
  <si>
    <t>eight hundred ninty-seven thousand</t>
  </si>
  <si>
    <t xml:space="preserve">eight hundred ninty-seven </t>
  </si>
  <si>
    <t>eight hundred ninty-eight billion</t>
  </si>
  <si>
    <t>eight hundred ninty-eight million</t>
  </si>
  <si>
    <t>eight hundred ninty-eight thousand</t>
  </si>
  <si>
    <t xml:space="preserve">eight hundred ninty-eight </t>
  </si>
  <si>
    <t>eight hundred ninty-nine billion</t>
  </si>
  <si>
    <t>eight hundred ninty-nine million</t>
  </si>
  <si>
    <t>eight hundred ninty-nine thousand</t>
  </si>
  <si>
    <t xml:space="preserve">eight hundred ninty-nine </t>
  </si>
  <si>
    <t>nine hundred twenty-one billion</t>
  </si>
  <si>
    <t>nine hundred twenty-one million</t>
  </si>
  <si>
    <t>nine hundred twenty-one thousand</t>
  </si>
  <si>
    <t xml:space="preserve">nine hundred twenty-one </t>
  </si>
  <si>
    <t>nine hundred twenty-two billion</t>
  </si>
  <si>
    <t>nine hundred twenty-two million</t>
  </si>
  <si>
    <t>nine hundred twenty-two thousand</t>
  </si>
  <si>
    <t xml:space="preserve">nine hundred twenty-two </t>
  </si>
  <si>
    <t>nine hundred twenty-three billion</t>
  </si>
  <si>
    <t>nine hundred twenty-three million</t>
  </si>
  <si>
    <t>nine hundred twenty-three thousand</t>
  </si>
  <si>
    <t xml:space="preserve">nine hundred twenty-three </t>
  </si>
  <si>
    <t>nine hundred twenty-four billion</t>
  </si>
  <si>
    <t>nine hundred twenty-four million</t>
  </si>
  <si>
    <t>nine hundred twenty-four thousand</t>
  </si>
  <si>
    <t xml:space="preserve">nine hundred twenty-four </t>
  </si>
  <si>
    <t>nine hundred twenty-five billion</t>
  </si>
  <si>
    <t>nine hundred twenty-five million</t>
  </si>
  <si>
    <t>nine hundred twenty-five thousand</t>
  </si>
  <si>
    <t xml:space="preserve">nine hundred twenty-five </t>
  </si>
  <si>
    <t>nine hundred twenty-six billion</t>
  </si>
  <si>
    <t>nine hundred twenty-six million</t>
  </si>
  <si>
    <t>nine hundred twenty-six thousand</t>
  </si>
  <si>
    <t xml:space="preserve">nine hundred twenty-six </t>
  </si>
  <si>
    <t>nine hundred twenty-seven billion</t>
  </si>
  <si>
    <t>nine hundred twenty-seven million</t>
  </si>
  <si>
    <t>nine hundred twenty-seven thousand</t>
  </si>
  <si>
    <t xml:space="preserve">nine hundred twenty-seven </t>
  </si>
  <si>
    <t>nine hundred twenty-eight billion</t>
  </si>
  <si>
    <t>nine hundred twenty-eight million</t>
  </si>
  <si>
    <t>nine hundred twenty-eight thousand</t>
  </si>
  <si>
    <t xml:space="preserve">nine hundred twenty-eight </t>
  </si>
  <si>
    <t>nine hundred twenty-nine billion</t>
  </si>
  <si>
    <t>nine hundred twenty-nine million</t>
  </si>
  <si>
    <t>nine hundred twenty-nine thousand</t>
  </si>
  <si>
    <t xml:space="preserve">nine hundred twenty-nine </t>
  </si>
  <si>
    <t>nine hundred thirty-one billion</t>
  </si>
  <si>
    <t>nine hundred thirty-one million</t>
  </si>
  <si>
    <t>nine hundred thirty-one thousand</t>
  </si>
  <si>
    <t xml:space="preserve">nine hundred thirty-one </t>
  </si>
  <si>
    <t>nine hundred thirty-two billion</t>
  </si>
  <si>
    <t>nine hundred thirty-two million</t>
  </si>
  <si>
    <t>nine hundred thirty-two thousand</t>
  </si>
  <si>
    <t xml:space="preserve">nine hundred thirty-two </t>
  </si>
  <si>
    <t>nine hundred thirty-three billion</t>
  </si>
  <si>
    <t>nine hundred thirty-three million</t>
  </si>
  <si>
    <t>nine hundred thirty-three thousand</t>
  </si>
  <si>
    <t xml:space="preserve">nine hundred thirty-three </t>
  </si>
  <si>
    <t>nine hundred thirty-four billion</t>
  </si>
  <si>
    <t>nine hundred thirty-four million</t>
  </si>
  <si>
    <t>nine hundred thirty-four thousand</t>
  </si>
  <si>
    <t xml:space="preserve">nine hundred thirty-four </t>
  </si>
  <si>
    <t>nine hundred thirty-five billion</t>
  </si>
  <si>
    <t>nine hundred thirty-five million</t>
  </si>
  <si>
    <t>nine hundred thirty-five thousand</t>
  </si>
  <si>
    <t xml:space="preserve">nine hundred thirty-five </t>
  </si>
  <si>
    <t>nine hundred thirty-six billion</t>
  </si>
  <si>
    <t>nine hundred thirty-six million</t>
  </si>
  <si>
    <t>nine hundred thirty-six thousand</t>
  </si>
  <si>
    <t xml:space="preserve">nine hundred thirty-six </t>
  </si>
  <si>
    <t>nine hundred thirty-seven billion</t>
  </si>
  <si>
    <t>nine hundred thirty-seven million</t>
  </si>
  <si>
    <t>nine hundred thirty-seven thousand</t>
  </si>
  <si>
    <t xml:space="preserve">nine hundred thirty-seven </t>
  </si>
  <si>
    <t>nine hundred thirty-eight billion</t>
  </si>
  <si>
    <t>nine hundred thirty-eight million</t>
  </si>
  <si>
    <t>nine hundred thirty-eight thousand</t>
  </si>
  <si>
    <t xml:space="preserve">nine hundred thirty-eight </t>
  </si>
  <si>
    <t>nine hundred thirty-nine billion</t>
  </si>
  <si>
    <t>nine hundred thirty-nine million</t>
  </si>
  <si>
    <t>nine hundred thirty-nine thousand</t>
  </si>
  <si>
    <t xml:space="preserve">nine hundred thirty-nine </t>
  </si>
  <si>
    <t>nine hundred forty-one billion</t>
  </si>
  <si>
    <t>nine hundred forty-one million</t>
  </si>
  <si>
    <t>nine hundred forty-one thousand</t>
  </si>
  <si>
    <t xml:space="preserve">nine hundred forty-one </t>
  </si>
  <si>
    <t>nine hundred forty-two billion</t>
  </si>
  <si>
    <t>nine hundred forty-two million</t>
  </si>
  <si>
    <t>nine hundred forty-two thousand</t>
  </si>
  <si>
    <t xml:space="preserve">nine hundred forty-two </t>
  </si>
  <si>
    <t>nine hundred forty-three billion</t>
  </si>
  <si>
    <t>nine hundred forty-three million</t>
  </si>
  <si>
    <t>nine hundred forty-three thousand</t>
  </si>
  <si>
    <t xml:space="preserve">nine hundred forty-three </t>
  </si>
  <si>
    <t>nine hundred forty-four billion</t>
  </si>
  <si>
    <t>nine hundred forty-four million</t>
  </si>
  <si>
    <t>nine hundred forty-four thousand</t>
  </si>
  <si>
    <t xml:space="preserve">nine hundred forty-four </t>
  </si>
  <si>
    <t>nine hundred forty-five billion</t>
  </si>
  <si>
    <t>nine hundred forty-five million</t>
  </si>
  <si>
    <t>nine hundred forty-five thousand</t>
  </si>
  <si>
    <t xml:space="preserve">nine hundred forty-five </t>
  </si>
  <si>
    <t>nine hundred forty-six billion</t>
  </si>
  <si>
    <t>nine hundred forty-six million</t>
  </si>
  <si>
    <t>nine hundred forty-six thousand</t>
  </si>
  <si>
    <t xml:space="preserve">nine hundred forty-six </t>
  </si>
  <si>
    <t>nine hundred forty-seven billion</t>
  </si>
  <si>
    <t>nine hundred forty-seven million</t>
  </si>
  <si>
    <t>nine hundred forty-seven thousand</t>
  </si>
  <si>
    <t xml:space="preserve">nine hundred forty-seven </t>
  </si>
  <si>
    <t>nine hundred forty-eight billion</t>
  </si>
  <si>
    <t>nine hundred forty-eight million</t>
  </si>
  <si>
    <t>nine hundred forty-eight thousand</t>
  </si>
  <si>
    <t xml:space="preserve">nine hundred forty-eight </t>
  </si>
  <si>
    <t>nine hundred forty-nine billion</t>
  </si>
  <si>
    <t>nine hundred forty-nine million</t>
  </si>
  <si>
    <t>nine hundred forty-nine thousand</t>
  </si>
  <si>
    <t xml:space="preserve">nine hundred forty-nine </t>
  </si>
  <si>
    <t>nine hundred fifty-one billion</t>
  </si>
  <si>
    <t>nine hundred fifty-one million</t>
  </si>
  <si>
    <t>nine hundred fifty-one thousand</t>
  </si>
  <si>
    <t xml:space="preserve">nine hundred fifty-one </t>
  </si>
  <si>
    <t>nine hundred fifty-two billion</t>
  </si>
  <si>
    <t>nine hundred fifty-two million</t>
  </si>
  <si>
    <t>nine hundred fifty-two thousand</t>
  </si>
  <si>
    <t xml:space="preserve">nine hundred fifty-two </t>
  </si>
  <si>
    <t>nine hundred fifty-three billion</t>
  </si>
  <si>
    <t>nine hundred fifty-three million</t>
  </si>
  <si>
    <t>nine hundred fifty-three thousand</t>
  </si>
  <si>
    <t xml:space="preserve">nine hundred fifty-three </t>
  </si>
  <si>
    <t>nine hundred fifty-four billion</t>
  </si>
  <si>
    <t>nine hundred fifty-four million</t>
  </si>
  <si>
    <t>nine hundred fifty-four thousand</t>
  </si>
  <si>
    <t xml:space="preserve">nine hundred fifty-four </t>
  </si>
  <si>
    <t>nine hundred fifty-five billion</t>
  </si>
  <si>
    <t>nine hundred fifty-five million</t>
  </si>
  <si>
    <t>nine hundred fifty-five thousand</t>
  </si>
  <si>
    <t xml:space="preserve">nine hundred fifty-five </t>
  </si>
  <si>
    <t>nine hundred fifty-six billion</t>
  </si>
  <si>
    <t>nine hundred fifty-six million</t>
  </si>
  <si>
    <t>nine hundred fifty-six thousand</t>
  </si>
  <si>
    <t xml:space="preserve">nine hundred fifty-six </t>
  </si>
  <si>
    <t>nine hundred fifty-seven billion</t>
  </si>
  <si>
    <t>nine hundred fifty-seven million</t>
  </si>
  <si>
    <t>nine hundred fifty-seven thousand</t>
  </si>
  <si>
    <t xml:space="preserve">nine hundred fifty-seven </t>
  </si>
  <si>
    <t>nine hundred fifty-eight billion</t>
  </si>
  <si>
    <t>nine hundred fifty-eight million</t>
  </si>
  <si>
    <t>nine hundred fifty-eight thousand</t>
  </si>
  <si>
    <t xml:space="preserve">nine hundred fifty-eight </t>
  </si>
  <si>
    <t>nine hundred fifty-nine billion</t>
  </si>
  <si>
    <t>nine hundred fifty-nine million</t>
  </si>
  <si>
    <t>nine hundred fifty-nine thousand</t>
  </si>
  <si>
    <t xml:space="preserve">nine hundred fifty-nine </t>
  </si>
  <si>
    <t>nine hundred sixty-one billion</t>
  </si>
  <si>
    <t>nine hundred sixty-one million</t>
  </si>
  <si>
    <t>nine hundred sixty-one thousand</t>
  </si>
  <si>
    <t xml:space="preserve">nine hundred sixty-one </t>
  </si>
  <si>
    <t>nine hundred sixty-two billion</t>
  </si>
  <si>
    <t>nine hundred sixty-two million</t>
  </si>
  <si>
    <t>nine hundred sixty-two thousand</t>
  </si>
  <si>
    <t xml:space="preserve">nine hundred sixty-two </t>
  </si>
  <si>
    <t>nine hundred sixty-three billion</t>
  </si>
  <si>
    <t>nine hundred sixty-three million</t>
  </si>
  <si>
    <t>nine hundred sixty-three thousand</t>
  </si>
  <si>
    <t xml:space="preserve">nine hundred sixty-three </t>
  </si>
  <si>
    <t>nine hundred sixty-four billion</t>
  </si>
  <si>
    <t>nine hundred sixty-four million</t>
  </si>
  <si>
    <t>nine hundred sixty-four thousand</t>
  </si>
  <si>
    <t xml:space="preserve">nine hundred sixty-four </t>
  </si>
  <si>
    <t>nine hundred sixty-five billion</t>
  </si>
  <si>
    <t>nine hundred sixty-five million</t>
  </si>
  <si>
    <t>nine hundred sixty-five thousand</t>
  </si>
  <si>
    <t xml:space="preserve">nine hundred sixty-five </t>
  </si>
  <si>
    <t>nine hundred sixty-six billion</t>
  </si>
  <si>
    <t>nine hundred sixty-six million</t>
  </si>
  <si>
    <t>nine hundred sixty-six thousand</t>
  </si>
  <si>
    <t xml:space="preserve">nine hundred sixty-six </t>
  </si>
  <si>
    <t>nine hundred sixty-seven billion</t>
  </si>
  <si>
    <t>nine hundred sixty-seven million</t>
  </si>
  <si>
    <t>nine hundred sixty-seven thousand</t>
  </si>
  <si>
    <t xml:space="preserve">nine hundred sixty-seven </t>
  </si>
  <si>
    <t>nine hundred sixty-eight billion</t>
  </si>
  <si>
    <t>nine hundred sixty-eight million</t>
  </si>
  <si>
    <t>nine hundred sixty-eight thousand</t>
  </si>
  <si>
    <t xml:space="preserve">nine hundred sixty-eight </t>
  </si>
  <si>
    <t>nine hundred sixty-nine billion</t>
  </si>
  <si>
    <t>nine hundred sixty-nine million</t>
  </si>
  <si>
    <t>nine hundred sixty-nine thousand</t>
  </si>
  <si>
    <t xml:space="preserve">nine hundred sixty-nine </t>
  </si>
  <si>
    <t>nine hundred seventy-one billion</t>
  </si>
  <si>
    <t>nine hundred seventy-one million</t>
  </si>
  <si>
    <t>nine hundred seventy-one thousand</t>
  </si>
  <si>
    <t xml:space="preserve">nine hundred seventy-one </t>
  </si>
  <si>
    <t>nine hundred seventy-two billion</t>
  </si>
  <si>
    <t>nine hundred seventy-two million</t>
  </si>
  <si>
    <t>nine hundred seventy-two thousand</t>
  </si>
  <si>
    <t xml:space="preserve">nine hundred seventy-two </t>
  </si>
  <si>
    <t>nine hundred seventy-three billion</t>
  </si>
  <si>
    <t>nine hundred seventy-three million</t>
  </si>
  <si>
    <t>nine hundred seventy-three thousand</t>
  </si>
  <si>
    <t xml:space="preserve">nine hundred seventy-three </t>
  </si>
  <si>
    <t>nine hundred seventy-four billion</t>
  </si>
  <si>
    <t>nine hundred seventy-four million</t>
  </si>
  <si>
    <t>nine hundred seventy-four thousand</t>
  </si>
  <si>
    <t xml:space="preserve">nine hundred seventy-four </t>
  </si>
  <si>
    <t>nine hundred seventy-five billion</t>
  </si>
  <si>
    <t>nine hundred seventy-five million</t>
  </si>
  <si>
    <t>nine hundred seventy-five thousand</t>
  </si>
  <si>
    <t xml:space="preserve">nine hundred seventy-five </t>
  </si>
  <si>
    <t>nine hundred seventy-six billion</t>
  </si>
  <si>
    <t>nine hundred seventy-six million</t>
  </si>
  <si>
    <t>nine hundred seventy-six thousand</t>
  </si>
  <si>
    <t xml:space="preserve">nine hundred seventy-six </t>
  </si>
  <si>
    <t>nine hundred seventy-seven billion</t>
  </si>
  <si>
    <t>nine hundred seventy-seven million</t>
  </si>
  <si>
    <t>nine hundred seventy-seven thousand</t>
  </si>
  <si>
    <t xml:space="preserve">nine hundred seventy-seven </t>
  </si>
  <si>
    <t>nine hundred seventy-eight billion</t>
  </si>
  <si>
    <t>nine hundred seventy-eight million</t>
  </si>
  <si>
    <t>nine hundred seventy-eight thousand</t>
  </si>
  <si>
    <t xml:space="preserve">nine hundred seventy-eight </t>
  </si>
  <si>
    <t>nine hundred seventy-nine billion</t>
  </si>
  <si>
    <t>nine hundred seventy-nine million</t>
  </si>
  <si>
    <t>nine hundred seventy-nine thousand</t>
  </si>
  <si>
    <t xml:space="preserve">nine hundred seventy-nine </t>
  </si>
  <si>
    <t>nine hundred eighty-one billion</t>
  </si>
  <si>
    <t>nine hundred eighty-one million</t>
  </si>
  <si>
    <t>nine hundred eighty-one thousand</t>
  </si>
  <si>
    <t xml:space="preserve">nine hundred eighty-one </t>
  </si>
  <si>
    <t>nine hundred eighty-two billion</t>
  </si>
  <si>
    <t>nine hundred eighty-two million</t>
  </si>
  <si>
    <t>nine hundred eighty-two thousand</t>
  </si>
  <si>
    <t xml:space="preserve">nine hundred eighty-two </t>
  </si>
  <si>
    <t>nine hundred eighty-three billion</t>
  </si>
  <si>
    <t>nine hundred eighty-three million</t>
  </si>
  <si>
    <t>nine hundred eighty-three thousand</t>
  </si>
  <si>
    <t xml:space="preserve">nine hundred eighty-three </t>
  </si>
  <si>
    <t>nine hundred eighty-four billion</t>
  </si>
  <si>
    <t>nine hundred eighty-four million</t>
  </si>
  <si>
    <t>nine hundred eighty-four thousand</t>
  </si>
  <si>
    <t xml:space="preserve">nine hundred eighty-four </t>
  </si>
  <si>
    <t>nine hundred eighty-five billion</t>
  </si>
  <si>
    <t>nine hundred eighty-five million</t>
  </si>
  <si>
    <t>nine hundred eighty-five thousand</t>
  </si>
  <si>
    <t xml:space="preserve">nine hundred eighty-five </t>
  </si>
  <si>
    <t>nine hundred eighty-six billion</t>
  </si>
  <si>
    <t>nine hundred eighty-six million</t>
  </si>
  <si>
    <t>nine hundred eighty-six thousand</t>
  </si>
  <si>
    <t xml:space="preserve">nine hundred eighty-six </t>
  </si>
  <si>
    <t>nine hundred eighty-seven billion</t>
  </si>
  <si>
    <t>nine hundred eighty-seven million</t>
  </si>
  <si>
    <t>nine hundred eighty-seven thousand</t>
  </si>
  <si>
    <t xml:space="preserve">nine hundred eighty-seven </t>
  </si>
  <si>
    <t>nine hundred eighty-eight billion</t>
  </si>
  <si>
    <t>nine hundred eighty-eight million</t>
  </si>
  <si>
    <t>nine hundred eighty-eight thousand</t>
  </si>
  <si>
    <t xml:space="preserve">nine hundred eighty-eight </t>
  </si>
  <si>
    <t>nine hundred eighty-nine billion</t>
  </si>
  <si>
    <t>nine hundred eighty-nine million</t>
  </si>
  <si>
    <t>nine hundred eighty-nine thousand</t>
  </si>
  <si>
    <t xml:space="preserve">nine hundred eighty-nine </t>
  </si>
  <si>
    <t>nine hundred ninty-one billion</t>
  </si>
  <si>
    <t>nine hundred ninty-one million</t>
  </si>
  <si>
    <t>nine hundred ninty-one thousand</t>
  </si>
  <si>
    <t xml:space="preserve">nine hundred ninty-one </t>
  </si>
  <si>
    <t>nine hundred ninty-two billion</t>
  </si>
  <si>
    <t>nine hundred ninty-two million</t>
  </si>
  <si>
    <t>nine hundred ninty-two thousand</t>
  </si>
  <si>
    <t xml:space="preserve">nine hundred ninty-two </t>
  </si>
  <si>
    <t>nine hundred ninty-three billion</t>
  </si>
  <si>
    <t>nine hundred ninty-three million</t>
  </si>
  <si>
    <t>nine hundred ninty-three thousand</t>
  </si>
  <si>
    <t xml:space="preserve">nine hundred ninty-three </t>
  </si>
  <si>
    <t>nine hundred ninty-four billion</t>
  </si>
  <si>
    <t>nine hundred ninty-four million</t>
  </si>
  <si>
    <t>nine hundred ninty-four thousand</t>
  </si>
  <si>
    <t xml:space="preserve">nine hundred ninty-four </t>
  </si>
  <si>
    <t>nine hundred ninty-five billion</t>
  </si>
  <si>
    <t>nine hundred ninty-five million</t>
  </si>
  <si>
    <t>nine hundred ninty-five thousand</t>
  </si>
  <si>
    <t xml:space="preserve">nine hundred ninty-five </t>
  </si>
  <si>
    <t>nine hundred ninty-six billion</t>
  </si>
  <si>
    <t>nine hundred ninty-six million</t>
  </si>
  <si>
    <t>nine hundred ninty-six thousand</t>
  </si>
  <si>
    <t xml:space="preserve">nine hundred ninty-six </t>
  </si>
  <si>
    <t>nine hundred ninty-seven billion</t>
  </si>
  <si>
    <t>nine hundred ninty-seven million</t>
  </si>
  <si>
    <t>nine hundred ninty-seven thousand</t>
  </si>
  <si>
    <t xml:space="preserve">nine hundred ninty-seven </t>
  </si>
  <si>
    <t>nine hundred ninty-eight billion</t>
  </si>
  <si>
    <t>nine hundred ninty-eight million</t>
  </si>
  <si>
    <t>nine hundred ninty-eight thousand</t>
  </si>
  <si>
    <t xml:space="preserve">nine hundred ninty-eight </t>
  </si>
  <si>
    <t>nine hundred ninty-nine billion</t>
  </si>
  <si>
    <t>nine hundred ninty-nine million</t>
  </si>
  <si>
    <t>nine hundred ninty-nine thousand</t>
  </si>
  <si>
    <t xml:space="preserve">nine hundred ninty-nine </t>
  </si>
  <si>
    <t>dollar</t>
  </si>
  <si>
    <t>dollars</t>
  </si>
  <si>
    <t>euro</t>
  </si>
  <si>
    <t>pences</t>
  </si>
  <si>
    <t>pound sterling</t>
  </si>
  <si>
    <t>pounds sterling</t>
  </si>
  <si>
    <t>Convert Numbers To Text</t>
  </si>
  <si>
    <t>euros</t>
  </si>
  <si>
    <t>piasters</t>
  </si>
  <si>
    <t>لا إله إلا الله محمد رسول الله سبحان الله وبحمده سبحان الله العظيم</t>
  </si>
  <si>
    <t>إثنا عشر الفاً</t>
  </si>
  <si>
    <t>الفاً</t>
  </si>
  <si>
    <t>إحدي عشر الفاً</t>
  </si>
  <si>
    <t>ثلاثة عشر الفاً</t>
  </si>
  <si>
    <t>أربعة عشر الفاً</t>
  </si>
  <si>
    <t>خمسة عشر الفاً</t>
  </si>
  <si>
    <t>ستة عشر الفاً</t>
  </si>
  <si>
    <t>سبعة عشر الفاً</t>
  </si>
  <si>
    <t>ثمانية عشر الفاً</t>
  </si>
  <si>
    <t>تسعة عشر الفاً</t>
  </si>
  <si>
    <t>عشرون الفاً</t>
  </si>
  <si>
    <t>واحد وعشرون الفاً</t>
  </si>
  <si>
    <t>إثنان وعشرون الفاً</t>
  </si>
  <si>
    <t>ثلاثة وعشرون الفاً</t>
  </si>
  <si>
    <t>أربعة وعشرون الفاً</t>
  </si>
  <si>
    <t>خمسة وعشرون الفاً</t>
  </si>
  <si>
    <t>ستة وعشرون الفاً</t>
  </si>
  <si>
    <t>سبعة وعشرون الفاً</t>
  </si>
  <si>
    <t>ثمانية وعشرون الفاً</t>
  </si>
  <si>
    <t>تسعة وعشرون الفاً</t>
  </si>
  <si>
    <t>ثلاثون الفاً</t>
  </si>
  <si>
    <t>واحد وثلاثون الفاً</t>
  </si>
  <si>
    <t>إثنان وثلاثون الفاً</t>
  </si>
  <si>
    <t>ثلاثة وثلاثون الفاً</t>
  </si>
  <si>
    <t>أربعة وثلاثون الفاً</t>
  </si>
  <si>
    <t>خمسة وثلاثون الفاً</t>
  </si>
  <si>
    <t>ستة وثلاثون الفاً</t>
  </si>
  <si>
    <t>سبعة وثلاثون الفاً</t>
  </si>
  <si>
    <t>ثمانية وثلاثون الفاً</t>
  </si>
  <si>
    <t>تسعة وثلاثون الفاً</t>
  </si>
  <si>
    <t>أربعون الفاً</t>
  </si>
  <si>
    <t>واحد وأربعون الفاً</t>
  </si>
  <si>
    <t>إثنان وأربعون الفاً</t>
  </si>
  <si>
    <t>ثلاثة وأربعون الفاً</t>
  </si>
  <si>
    <t>أربعة وأربعون الفاً</t>
  </si>
  <si>
    <t>خمسة وأربعون الفاً</t>
  </si>
  <si>
    <t>ستة وأربعون الفاً</t>
  </si>
  <si>
    <t>سبعة وأربعون الفاً</t>
  </si>
  <si>
    <t>ثمانية وأربعون الفاً</t>
  </si>
  <si>
    <t>تسعة وأربعون الفاً</t>
  </si>
  <si>
    <t>خمسون الفاً</t>
  </si>
  <si>
    <t>واحد وخمسون الفاً</t>
  </si>
  <si>
    <t>إثنان وخمسون الفاً</t>
  </si>
  <si>
    <t>ثلاثة وخمسون الفاً</t>
  </si>
  <si>
    <t>أربعة وخمسون الفاً</t>
  </si>
  <si>
    <t>خمسة وخمسون الفاً</t>
  </si>
  <si>
    <t>ستة وخمسون الفاً</t>
  </si>
  <si>
    <t>سبعة وخمسون الفاً</t>
  </si>
  <si>
    <t>ثمانية وخمسون الفاً</t>
  </si>
  <si>
    <t>تسعة وخمسون الفاً</t>
  </si>
  <si>
    <t>ستون الفاً</t>
  </si>
  <si>
    <t>واحد وستون الفاً</t>
  </si>
  <si>
    <t>إثنان وستون الفاً</t>
  </si>
  <si>
    <t>ثلاثة وستون الفاً</t>
  </si>
  <si>
    <t>أربعة وستون الفاً</t>
  </si>
  <si>
    <t>خمسة وستون الفاً</t>
  </si>
  <si>
    <t>ستة وستون الفاً</t>
  </si>
  <si>
    <t>سبعة وستون الفاً</t>
  </si>
  <si>
    <t>ثمانية وستون الفاً</t>
  </si>
  <si>
    <t>تسعة وستون الفاً</t>
  </si>
  <si>
    <t>سبعون الفاً</t>
  </si>
  <si>
    <t>واحد وسبعون الفاً</t>
  </si>
  <si>
    <t>إثنان وسبعون الفاً</t>
  </si>
  <si>
    <t>ثلاثة وسبعون الفاً</t>
  </si>
  <si>
    <t>أربعة وسبعون الفاً</t>
  </si>
  <si>
    <t>خمسة وسبعون الفاً</t>
  </si>
  <si>
    <t>ستة وسبعون الفاً</t>
  </si>
  <si>
    <t>سبعة وسبعون الفاً</t>
  </si>
  <si>
    <t>ثمانية وسبعون الفاً</t>
  </si>
  <si>
    <t>تسعة وسبعون الفاً</t>
  </si>
  <si>
    <t>ثمانون الفاً</t>
  </si>
  <si>
    <t>واحد وثمانون الفاً</t>
  </si>
  <si>
    <t>إثنان وثمانون الفاً</t>
  </si>
  <si>
    <t>ثلاثة وثمانون الفاً</t>
  </si>
  <si>
    <t>أربعة وثمانون الفاً</t>
  </si>
  <si>
    <t>خمسة وثمانون الفاً</t>
  </si>
  <si>
    <t>ستة وثمانون الفاً</t>
  </si>
  <si>
    <t>سبعة وثمانون الفاً</t>
  </si>
  <si>
    <t>ثمانية وثمانون الفاً</t>
  </si>
  <si>
    <t>تسعة وثمانون الفاً</t>
  </si>
  <si>
    <t>تسعون الفاً</t>
  </si>
  <si>
    <t>واحد وتسعون الفاً</t>
  </si>
  <si>
    <t>إثنان وتسعون الفاً</t>
  </si>
  <si>
    <t>ثلاثة وتسعون الفاً</t>
  </si>
  <si>
    <t>أربعة وتسعون الفاً</t>
  </si>
  <si>
    <t>خمسة وتسعون الفاً</t>
  </si>
  <si>
    <t>ستة وتسعون الفاً</t>
  </si>
  <si>
    <t>سبعة وتسعون الفاً</t>
  </si>
  <si>
    <t>ثمانية وتسعون الفاً</t>
  </si>
  <si>
    <t>تسعة وتسعون الفاً</t>
  </si>
  <si>
    <t>مائة الفاً</t>
  </si>
  <si>
    <t>مائة وواحد الفاً</t>
  </si>
  <si>
    <t>مائة وإثنان الفاً</t>
  </si>
  <si>
    <t>مائة وثلاثة الفاً</t>
  </si>
  <si>
    <t>مائة وأربعة الفاً</t>
  </si>
  <si>
    <t>مائة وخمسة الفاً</t>
  </si>
  <si>
    <t>مائة وستة الفاً</t>
  </si>
  <si>
    <t>مائة وسبعة الفاً</t>
  </si>
  <si>
    <t>مائة وثمانية الفاً</t>
  </si>
  <si>
    <t>مائة وتسعة الفاً</t>
  </si>
  <si>
    <t>مائة وعشرة الفاً</t>
  </si>
  <si>
    <t>مائة وإحدي عشر الفاً</t>
  </si>
  <si>
    <t>مائة وإثنا عشر الفاً</t>
  </si>
  <si>
    <t>مائة وثلاثة عشر الفاً</t>
  </si>
  <si>
    <t>مائة وأربعة عشر الفاً</t>
  </si>
  <si>
    <t>مائة وخمسة عشر الفاً</t>
  </si>
  <si>
    <t>مائة وستة عشر الفاً</t>
  </si>
  <si>
    <t>مائة وسبعة عشر الفاً</t>
  </si>
  <si>
    <t>مائة وثمانية عشر الفاً</t>
  </si>
  <si>
    <t>مائة وتسعة عشر الفاً</t>
  </si>
  <si>
    <t>مائة وعشرون الفاً</t>
  </si>
  <si>
    <t>مائة وواحد وعشرون الفاً</t>
  </si>
  <si>
    <t>مائة وإثنان وعشرون الفاً</t>
  </si>
  <si>
    <t>مائة وثلاثة وعشرون الفاً</t>
  </si>
  <si>
    <t>مائة وأربعة وعشرون الفاً</t>
  </si>
  <si>
    <t>مائة وخمسة وعشرون الفاً</t>
  </si>
  <si>
    <t>مائة وستة وعشرون الفاً</t>
  </si>
  <si>
    <t>مائة وسبعة وعشرون الفاً</t>
  </si>
  <si>
    <t>مائة وثمانية وعشرون الفاً</t>
  </si>
  <si>
    <t>مائة وتسعة وعشرون الفاً</t>
  </si>
  <si>
    <t>مائة وثلاثون الفاً</t>
  </si>
  <si>
    <t>مائة وواحد وثلاثون الفاً</t>
  </si>
  <si>
    <t>مائة وإثنان وثلاثون الفاً</t>
  </si>
  <si>
    <t>مائة وثلاثة وثلاثون الفاً</t>
  </si>
  <si>
    <t>مائة وأربعة وثلاثون الفاً</t>
  </si>
  <si>
    <t>مائة وخمسة وثلاثون الفاً</t>
  </si>
  <si>
    <t>مائة وستة وثلاثون الفاً</t>
  </si>
  <si>
    <t>مائة وسبعة وثلاثون الفاً</t>
  </si>
  <si>
    <t>مائة وثمانية وثلاثون الفاً</t>
  </si>
  <si>
    <t>مائة وتسعة وثلاثون الفاً</t>
  </si>
  <si>
    <t>مائة وأربعون الفاً</t>
  </si>
  <si>
    <t>مائة وواحد وأربعون الفاً</t>
  </si>
  <si>
    <t>مائة وإثنان وأربعون الفاً</t>
  </si>
  <si>
    <t>مائة وثلاثة وأربعون الفاً</t>
  </si>
  <si>
    <t>مائة وأربعة وأربعون الفاً</t>
  </si>
  <si>
    <t>مائة وخمسة وأربعون الفاً</t>
  </si>
  <si>
    <t>مائة وستة وأربعون الفاً</t>
  </si>
  <si>
    <t>مائة وسبعة وأربعون الفاً</t>
  </si>
  <si>
    <t>مائة وثمانية وأربعون الفاً</t>
  </si>
  <si>
    <t>مائة وتسعة وأربعون الفاً</t>
  </si>
  <si>
    <t>مائة وخمسون الفاً</t>
  </si>
  <si>
    <t>مائة وواحد وخمسون الفاً</t>
  </si>
  <si>
    <t>مائة وإثنان وخمسون الفاً</t>
  </si>
  <si>
    <t>مائة وثلاثة وخمسون الفاً</t>
  </si>
  <si>
    <t>مائة وأربعة وخمسون الفاً</t>
  </si>
  <si>
    <t>مائة وخمسة وخمسون الفاً</t>
  </si>
  <si>
    <t>مائة وستة وخمسون الفاً</t>
  </si>
  <si>
    <t>مائة وسبعة وخمسون الفاً</t>
  </si>
  <si>
    <t>مائة وثمانية وخمسون الفاً</t>
  </si>
  <si>
    <t>مائة وتسعة وخمسون الفاً</t>
  </si>
  <si>
    <t>مائة وستون الفاً</t>
  </si>
  <si>
    <t>مائة وواحد وستون الفاً</t>
  </si>
  <si>
    <t>مائة وإثنان وستون الفاً</t>
  </si>
  <si>
    <t>مائة وثلاثة وستون الفاً</t>
  </si>
  <si>
    <t>مائة وأربعة وستون الفاً</t>
  </si>
  <si>
    <t>مائة وخمسة وستون الفاً</t>
  </si>
  <si>
    <t>مائة وستة وستون الفاً</t>
  </si>
  <si>
    <t>مائة وسبعة وستون الفاً</t>
  </si>
  <si>
    <t>مائة وثمانية وستون الفاً</t>
  </si>
  <si>
    <t>مائة وتسعة وستون الفاً</t>
  </si>
  <si>
    <t>مائة وسبعون الفاً</t>
  </si>
  <si>
    <t>مائة وواحد وسبعون الفاً</t>
  </si>
  <si>
    <t>مائة وإثنان وسبعون الفاً</t>
  </si>
  <si>
    <t>مائة وثلاثة وسبعون الفاً</t>
  </si>
  <si>
    <t>مائة وأربعة وسبعون الفاً</t>
  </si>
  <si>
    <t>مائة وخمسة وسبعون الفاً</t>
  </si>
  <si>
    <t>مائة وستة وسبعون الفاً</t>
  </si>
  <si>
    <t>مائة وسبعة وسبعون الفاً</t>
  </si>
  <si>
    <t>مائة وثمانية وسبعون الفاً</t>
  </si>
  <si>
    <t>مائة وتسعة وسبعون الفاً</t>
  </si>
  <si>
    <t>مائة وثمانون الفاً</t>
  </si>
  <si>
    <t>مائة وواحد وثمانون الفاً</t>
  </si>
  <si>
    <t>مائة وإثنان وثمانون الفاً</t>
  </si>
  <si>
    <t>مائة وثلاثة وثمانون الفاً</t>
  </si>
  <si>
    <t>مائة وأربعة وثمانون الفاً</t>
  </si>
  <si>
    <t>مائة وخمسة وثمانون الفاً</t>
  </si>
  <si>
    <t>مائة وستة وثمانون الفاً</t>
  </si>
  <si>
    <t>مائة وسبعة وثمانون الفاً</t>
  </si>
  <si>
    <t>مائة وثمانية وثمانون الفاً</t>
  </si>
  <si>
    <t>مائة وتسعة وثمانون الفاً</t>
  </si>
  <si>
    <t>مائة وتسعون الفاً</t>
  </si>
  <si>
    <t>مائة وواحد وتسعون الفاً</t>
  </si>
  <si>
    <t>مائة وإثنان وتسعون الفاً</t>
  </si>
  <si>
    <t>مائة وثلاثة وتسعون الفاً</t>
  </si>
  <si>
    <t>مائة وأربعة وتسعون الفاً</t>
  </si>
  <si>
    <t>مائة وخمسة وتسعون الفاً</t>
  </si>
  <si>
    <t>مائة وستة وتسعون الفاً</t>
  </si>
  <si>
    <t>مائة وسبعة وتسعون الفاً</t>
  </si>
  <si>
    <t>مائة وثمانية وتسعون الفاً</t>
  </si>
  <si>
    <t>مائة وتسعة وتسعون الفاً</t>
  </si>
  <si>
    <t>مئتا الفاً</t>
  </si>
  <si>
    <t>مائتان وواحد الفاً</t>
  </si>
  <si>
    <t>مائتان وإثنان الفاً</t>
  </si>
  <si>
    <t>مائتان وثلاثة الفاً</t>
  </si>
  <si>
    <t>مائتان وأربعة الفاً</t>
  </si>
  <si>
    <t>مائتان وخمسة الفاً</t>
  </si>
  <si>
    <t>مائتان وستة الفاً</t>
  </si>
  <si>
    <t>مائتان وسبعة الفاً</t>
  </si>
  <si>
    <t>مائتان وثمانية الفاً</t>
  </si>
  <si>
    <t>مائتان وتسعة الفاً</t>
  </si>
  <si>
    <t>مائتان وعشرة الفاً</t>
  </si>
  <si>
    <t>مائتان وإحدي عشر الفاً</t>
  </si>
  <si>
    <t>مائتان وإثنا عشر الفاً</t>
  </si>
  <si>
    <t>مائتان وثلاثة عشر الفاً</t>
  </si>
  <si>
    <t>مائتان وأربعة عشر الفاً</t>
  </si>
  <si>
    <t>مائتان وخمسة عشر الفاً</t>
  </si>
  <si>
    <t>مائتان وستة عشر الفاً</t>
  </si>
  <si>
    <t>مائتان وسبعة عشر الفاً</t>
  </si>
  <si>
    <t>مائتان وثمانية عشر الفاً</t>
  </si>
  <si>
    <t>مائتان وتسعة عشر الفاً</t>
  </si>
  <si>
    <t>مائتان وعشرون الفاً</t>
  </si>
  <si>
    <t>مائتان وواحد وعشرون الفاً</t>
  </si>
  <si>
    <t>مائتان وإثنان وعشرون الفاً</t>
  </si>
  <si>
    <t>مائتان وثلاثة وعشرون الفاً</t>
  </si>
  <si>
    <t>مائتان وأربعة وعشرون الفاً</t>
  </si>
  <si>
    <t>مائتان وخمسة وعشرون الفاً</t>
  </si>
  <si>
    <t>مائتان وستة وعشرون الفاً</t>
  </si>
  <si>
    <t>مائتان وسبعة وعشرون الفاً</t>
  </si>
  <si>
    <t>مائتان وثمانية وعشرون الفاً</t>
  </si>
  <si>
    <t>مائتان وتسعة وعشرون الفاً</t>
  </si>
  <si>
    <t>مائتان وثلاثون الفاً</t>
  </si>
  <si>
    <t>مائتان وواحد وثلاثون الفاً</t>
  </si>
  <si>
    <t>مائتان وإثنان وثلاثون الفاً</t>
  </si>
  <si>
    <t>مائتان وثلاثة وثلاثون الفاً</t>
  </si>
  <si>
    <t>مائتان وأربعة وثلاثون الفاً</t>
  </si>
  <si>
    <t>مائتان وخمسة وثلاثون الفاً</t>
  </si>
  <si>
    <t>مائتان وستة وثلاثون الفاً</t>
  </si>
  <si>
    <t>مائتان وسبعة وثلاثون الفاً</t>
  </si>
  <si>
    <t>مائتان وثمانية وثلاثون الفاً</t>
  </si>
  <si>
    <t>مائتان وتسعة وثلاثون الفاً</t>
  </si>
  <si>
    <t>مائتان وأربعون الفاً</t>
  </si>
  <si>
    <t>مائتان وواحد وأربعون الفاً</t>
  </si>
  <si>
    <t>مائتان وإثنان وأربعون الفاً</t>
  </si>
  <si>
    <t>مائتان وثلاثة وأربعون الفاً</t>
  </si>
  <si>
    <t>مائتان وأربعة وأربعون الفاً</t>
  </si>
  <si>
    <t>مائتان وخمسة وأربعون الفاً</t>
  </si>
  <si>
    <t>مائتان وستة وأربعون الفاً</t>
  </si>
  <si>
    <t>مائتان وسبعة وأربعون الفاً</t>
  </si>
  <si>
    <t>مائتان وثمانية وأربعون الفاً</t>
  </si>
  <si>
    <t>مائتان وتسعة وأربعون الفاً</t>
  </si>
  <si>
    <t>مائتان وخمسون الفاً</t>
  </si>
  <si>
    <t>مائتان وواحد وخمسون الفاً</t>
  </si>
  <si>
    <t>مائتان وإثنان وخمسون الفاً</t>
  </si>
  <si>
    <t>مائتان وثلاثة وخمسون الفاً</t>
  </si>
  <si>
    <t>مائتان وأربعة وخمسون الفاً</t>
  </si>
  <si>
    <t>مائتان وخمسة وخمسون الفاً</t>
  </si>
  <si>
    <t>مائتان وستة وخمسون الفاً</t>
  </si>
  <si>
    <t>مائتان وسبعة وخمسون الفاً</t>
  </si>
  <si>
    <t>مائتان وثمانية وخمسون الفاً</t>
  </si>
  <si>
    <t>مائتان وتسعة وخمسون الفاً</t>
  </si>
  <si>
    <t>مائتان وستون الفاً</t>
  </si>
  <si>
    <t>مائتان وواحد وستون الفاً</t>
  </si>
  <si>
    <t>مائتان وإثنان وستون الفاً</t>
  </si>
  <si>
    <t>مائتان وثلاثة وستون الفاً</t>
  </si>
  <si>
    <t>مائتان وأربعة وستون الفاً</t>
  </si>
  <si>
    <t>مائتان وخمسة وستون الفاً</t>
  </si>
  <si>
    <t>مائتان وستة وستون الفاً</t>
  </si>
  <si>
    <t>مائتان وسبعة وستون الفاً</t>
  </si>
  <si>
    <t>مائتان وثمانية وستون الفاً</t>
  </si>
  <si>
    <t>مائتان وتسعة وستون الفاً</t>
  </si>
  <si>
    <t>مائتان وسبعون الفاً</t>
  </si>
  <si>
    <t>مائتان وواحد وسبعون الفاً</t>
  </si>
  <si>
    <t>مائتان وإثنان وسبعون الفاً</t>
  </si>
  <si>
    <t>مائتان وثلاثة وسبعون الفاً</t>
  </si>
  <si>
    <t>مائتان وأربعة وسبعون الفاً</t>
  </si>
  <si>
    <t>مائتان وخمسة وسبعون الفاً</t>
  </si>
  <si>
    <t>مائتان وستة وسبعون الفاً</t>
  </si>
  <si>
    <t>مائتان وسبعة وسبعون الفاً</t>
  </si>
  <si>
    <t>مائتان وثمانية وسبعون الفاً</t>
  </si>
  <si>
    <t>مائتان وتسعة وسبعون الفاً</t>
  </si>
  <si>
    <t>مائتان وثمانون الفاً</t>
  </si>
  <si>
    <t>مائتان وواحد وثمانون الفاً</t>
  </si>
  <si>
    <t>مائتان وإثنان وثمانون الفاً</t>
  </si>
  <si>
    <t>مائتان وثلاثة وثمانون الفاً</t>
  </si>
  <si>
    <t>مائتان وأربعة وثمانون الفاً</t>
  </si>
  <si>
    <t>مائتان وخمسة وثمانون الفاً</t>
  </si>
  <si>
    <t>مائتان وستة وثمانون الفاً</t>
  </si>
  <si>
    <t>مائتان وسبعة وثمانون الفاً</t>
  </si>
  <si>
    <t>مائتان وثمانية وثمانون الفاً</t>
  </si>
  <si>
    <t>مائتان وتسعة وثمانون الفاً</t>
  </si>
  <si>
    <t>مائتان وتسعون الفاً</t>
  </si>
  <si>
    <t>مائتان وواحد وتسعون الفاً</t>
  </si>
  <si>
    <t>مائتان وإثنان وتسعون الفاً</t>
  </si>
  <si>
    <t>مائتان وثلاثة وتسعون الفاً</t>
  </si>
  <si>
    <t>مائتان وأربعة وتسعون الفاً</t>
  </si>
  <si>
    <t>مائتان وخمسة وتسعون الفاً</t>
  </si>
  <si>
    <t>مائتان وستة وتسعون الفاً</t>
  </si>
  <si>
    <t>مائتان وسبعة وتسعون الفاً</t>
  </si>
  <si>
    <t>مائتان وثمانية وتسعون الفاً</t>
  </si>
  <si>
    <t>مائتان وتسعة وتسعون الفاً</t>
  </si>
  <si>
    <t>ثلاثمائة الفاً</t>
  </si>
  <si>
    <t>ثلاثمائة وواحد الفاً</t>
  </si>
  <si>
    <t>ثلاثمائة وإثنان الفاً</t>
  </si>
  <si>
    <t>ثلاثمائة وثلاثة الفاً</t>
  </si>
  <si>
    <t>ثلاثمائة وأربعة الفاً</t>
  </si>
  <si>
    <t>ثلاثمائة وخمسة الفاً</t>
  </si>
  <si>
    <t>ثلاثمائة وستة الفاً</t>
  </si>
  <si>
    <t>ثلاثمائة وسبعة الفاً</t>
  </si>
  <si>
    <t>ثلاثمائة وثمانية الفاً</t>
  </si>
  <si>
    <t>ثلاثمائة وتسعة الفاً</t>
  </si>
  <si>
    <t>ثلاثمائة وعشرة الفاً</t>
  </si>
  <si>
    <t>ثلاثمائة وإحدي عشر الفاً</t>
  </si>
  <si>
    <t>ثلاثمائة وإثنا عشر الفاً</t>
  </si>
  <si>
    <t>ثلاثمائة وثلاثة عشر الفاً</t>
  </si>
  <si>
    <t>ثلاثمائة وأربعة عشر الفاً</t>
  </si>
  <si>
    <t>ثلاثمائة وخمسة عشر الفاً</t>
  </si>
  <si>
    <t>ثلاثمائة وستة عشر الفاً</t>
  </si>
  <si>
    <t>ثلاثمائة وسبعة عشر الفاً</t>
  </si>
  <si>
    <t>ثلاثمائة وثمانية عشر الفاً</t>
  </si>
  <si>
    <t>ثلاثمائة وتسعة عشر الفاً</t>
  </si>
  <si>
    <t>ثلاثمائة وعشرون الفاً</t>
  </si>
  <si>
    <t>ثلاثمائة وواحد وعشرون الفاً</t>
  </si>
  <si>
    <t>ثلاثمائة وإثنان وعشرون الفاً</t>
  </si>
  <si>
    <t>ثلاثمائة وثلاثة وعشرون الفاً</t>
  </si>
  <si>
    <t>ثلاثمائة وأربعة وعشرون الفاً</t>
  </si>
  <si>
    <t>ثلاثمائة وخمسة وعشرون الفاً</t>
  </si>
  <si>
    <t>ثلاثمائة وستة وعشرون الفاً</t>
  </si>
  <si>
    <t>ثلاثمائة وسبعة وعشرون الفاً</t>
  </si>
  <si>
    <t>ثلاثمائة وثمانية وعشرون الفاً</t>
  </si>
  <si>
    <t>ثلاثمائة وتسعة وعشرون الفاً</t>
  </si>
  <si>
    <t>ثلاثمائة وثلاثون الفاً</t>
  </si>
  <si>
    <t>ثلاثمائة وواحد وثلاثون الفاً</t>
  </si>
  <si>
    <t>ثلاثمائة وإثنان وثلاثون الفاً</t>
  </si>
  <si>
    <t>ثلاثمائة وثلاثة وثلاثون الفاً</t>
  </si>
  <si>
    <t>ثلاثمائة وأربعة وثلاثون الفاً</t>
  </si>
  <si>
    <t>ثلاثمائة وخمسة وثلاثون الفاً</t>
  </si>
  <si>
    <t>ثلاثمائة وستة وثلاثون الفاً</t>
  </si>
  <si>
    <t>ثلاثمائة وسبعة وثلاثون الفاً</t>
  </si>
  <si>
    <t>ثلاثمائة وثمانية وثلاثون الفاً</t>
  </si>
  <si>
    <t>ثلاثمائة وتسعة وثلاثون الفاً</t>
  </si>
  <si>
    <t>ثلاثمائة وأربعون الفاً</t>
  </si>
  <si>
    <t>ثلاثمائة وواحد وأربعون الفاً</t>
  </si>
  <si>
    <t>ثلاثمائة وإثنان وأربعون الفاً</t>
  </si>
  <si>
    <t>ثلاثمائة وثلاثة وأربعون الفاً</t>
  </si>
  <si>
    <t>ثلاثمائة وأربعة وأربعون الفاً</t>
  </si>
  <si>
    <t>ثلاثمائة وخمسة وأربعون الفاً</t>
  </si>
  <si>
    <t>ثلاثمائة وستة وأربعون الفاً</t>
  </si>
  <si>
    <t>ثلاثمائة وسبعة وأربعون الفاً</t>
  </si>
  <si>
    <t>ثلاثمائة وثمانية وأربعون الفاً</t>
  </si>
  <si>
    <t>ثلاثمائة وتسعة وأربعون الفاً</t>
  </si>
  <si>
    <t>ثلاثمائة وخمسون الفاً</t>
  </si>
  <si>
    <t>ثلاثمائة وواحد وخمسون الفاً</t>
  </si>
  <si>
    <t>ثلاثمائة وإثنان وخمسون الفاً</t>
  </si>
  <si>
    <t>ثلاثمائة وثلاثة وخمسون الفاً</t>
  </si>
  <si>
    <t>ثلاثمائة وأربعة وخمسون الفاً</t>
  </si>
  <si>
    <t>ثلاثمائة وخمسة وخمسون الفاً</t>
  </si>
  <si>
    <t>ثلاثمائة وستة وخمسون الفاً</t>
  </si>
  <si>
    <t>ثلاثمائة وسبعة وخمسون الفاً</t>
  </si>
  <si>
    <t>ثلاثمائة وثمانية وخمسون الفاً</t>
  </si>
  <si>
    <t>ثلاثمائة وتسعة وخمسون الفاً</t>
  </si>
  <si>
    <t>ثلاثمائة وستون الفاً</t>
  </si>
  <si>
    <t>ثلاثمائة وواحد وستون الفاً</t>
  </si>
  <si>
    <t>ثلاثمائة وإثنان وستون الفاً</t>
  </si>
  <si>
    <t>ثلاثمائة وثلاثة وستون الفاً</t>
  </si>
  <si>
    <t>ثلاثمائة وأربعة وستون الفاً</t>
  </si>
  <si>
    <t>ثلاثمائة وخمسة وستون الفاً</t>
  </si>
  <si>
    <t>ثلاثمائة وستة وستون الفاً</t>
  </si>
  <si>
    <t>ثلاثمائة وسبعة وستون الفاً</t>
  </si>
  <si>
    <t>ثلاثمائة وثمانية وستون الفاً</t>
  </si>
  <si>
    <t>ثلاثمائة وتسعة وستون الفاً</t>
  </si>
  <si>
    <t>ثلاثمائة وسبعون الفاً</t>
  </si>
  <si>
    <t>ثلاثمائة وواحد وسبعون الفاً</t>
  </si>
  <si>
    <t>ثلاثمائة وإثنان وسبعون الفاً</t>
  </si>
  <si>
    <t>ثلاثمائة وثلاثة وسبعون الفاً</t>
  </si>
  <si>
    <t>ثلاثمائة وأربعة وسبعون الفاً</t>
  </si>
  <si>
    <t>ثلاثمائة وخمسة وسبعون الفاً</t>
  </si>
  <si>
    <t>ثلاثمائة وستة وسبعون الفاً</t>
  </si>
  <si>
    <t>ثلاثمائة وسبعة وسبعون الفاً</t>
  </si>
  <si>
    <t>ثلاثمائة وثمانية وسبعون الفاً</t>
  </si>
  <si>
    <t>ثلاثمائة وتسعة وسبعون الفاً</t>
  </si>
  <si>
    <t>ثلاثمائة وثمانون الفاً</t>
  </si>
  <si>
    <t>ثلاثمائة وواحد وثمانون الفاً</t>
  </si>
  <si>
    <t>ثلاثمائة وإثنان وثمانون الفاً</t>
  </si>
  <si>
    <t>ثلاثمائة وثلاثة وثمانون الفاً</t>
  </si>
  <si>
    <t>ثلاثمائة وأربعة وثمانون الفاً</t>
  </si>
  <si>
    <t>ثلاثمائة وخمسة وثمانون الفاً</t>
  </si>
  <si>
    <t>ثلاثمائة وستة وثمانون الفاً</t>
  </si>
  <si>
    <t>ثلاثمائة وسبعة وثمانون الفاً</t>
  </si>
  <si>
    <t>ثلاثمائة وثمانية وثمانون الفاً</t>
  </si>
  <si>
    <t>ثلاثمائة وتسعة وثمانون الفاً</t>
  </si>
  <si>
    <t>ثلاثمائة وتسعون الفاً</t>
  </si>
  <si>
    <t>ثلاثمائة وواحد وتسعون الفاً</t>
  </si>
  <si>
    <t>ثلاثمائة وإثنان وتسعون الفاً</t>
  </si>
  <si>
    <t>ثلاثمائة وثلاثة وتسعون الفاً</t>
  </si>
  <si>
    <t>ثلاثمائة وأربعة وتسعون الفاً</t>
  </si>
  <si>
    <t>ثلاثمائة وخمسة وتسعون الفاً</t>
  </si>
  <si>
    <t>ثلاثمائة وستة وتسعون الفاً</t>
  </si>
  <si>
    <t>ثلاثمائة وسبعة وتسعون الفاً</t>
  </si>
  <si>
    <t>ثلاثمائة وثمانية وتسعون الفاً</t>
  </si>
  <si>
    <t>ثلاثمائة وتسعة وتسعون الفاً</t>
  </si>
  <si>
    <t>أربعمائة الفاً</t>
  </si>
  <si>
    <t>أربعمائة وواحد الفاً</t>
  </si>
  <si>
    <t>أربعمائة وإثنان الفاً</t>
  </si>
  <si>
    <t>أربعمائة وثلاثة الفاً</t>
  </si>
  <si>
    <t>أربعمائة وأربعة الفاً</t>
  </si>
  <si>
    <t>أربعمائة وخمسة الفاً</t>
  </si>
  <si>
    <t>أربعمائة وستة الفاً</t>
  </si>
  <si>
    <t>أربعمائة وسبعة الفاً</t>
  </si>
  <si>
    <t>أربعمائة وثمانية الفاً</t>
  </si>
  <si>
    <t>أربعمائة وتسعة الفاً</t>
  </si>
  <si>
    <t>أربعمائة وعشرة الفاً</t>
  </si>
  <si>
    <t>أربعمائة وإحدي عشر الفاً</t>
  </si>
  <si>
    <t>أربعمائة وإثنا عشر الفاً</t>
  </si>
  <si>
    <t>أربعمائة وثلاثة عشر الفاً</t>
  </si>
  <si>
    <t>أربعمائة وأربعة عشر الفاً</t>
  </si>
  <si>
    <t>أربعمائة وخمسة عشر الفاً</t>
  </si>
  <si>
    <t>أربعمائة وستة عشر الفاً</t>
  </si>
  <si>
    <t>أربعمائة وسبعة عشر الفاً</t>
  </si>
  <si>
    <t>أربعمائة وثمانية عشر الفاً</t>
  </si>
  <si>
    <t>أربعمائة وتسعة عشر الفاً</t>
  </si>
  <si>
    <t>أربعمائة وعشرون الفاً</t>
  </si>
  <si>
    <t>أربعمائة وواحد وعشرون الفاً</t>
  </si>
  <si>
    <t>أربعمائة وإثنان وعشرون الفاً</t>
  </si>
  <si>
    <t>أربعمائة وثلاثة وعشرون الفاً</t>
  </si>
  <si>
    <t>أربعمائة وأربعة وعشرون الفاً</t>
  </si>
  <si>
    <t>أربعمائة وخمسة وعشرون الفاً</t>
  </si>
  <si>
    <t>أربعمائة وستة وعشرون الفاً</t>
  </si>
  <si>
    <t>أربعمائة وسبعة وعشرون الفاً</t>
  </si>
  <si>
    <t>أربعمائة وثمانية وعشرون الفاً</t>
  </si>
  <si>
    <t>أربعمائة وتسعة وعشرون الفاً</t>
  </si>
  <si>
    <t>أربعمائة وثلاثون الفاً</t>
  </si>
  <si>
    <t>أربعمائة وواحد وثلاثون الفاً</t>
  </si>
  <si>
    <t>أربعمائة وإثنان وثلاثون الفاً</t>
  </si>
  <si>
    <t>أربعمائة وثلاثة وثلاثون الفاً</t>
  </si>
  <si>
    <t>أربعمائة وأربعة وثلاثون الفاً</t>
  </si>
  <si>
    <t>أربعمائة وخمسة وثلاثون الفاً</t>
  </si>
  <si>
    <t>أربعمائة وستة وثلاثون الفاً</t>
  </si>
  <si>
    <t>أربعمائة وسبعة وثلاثون الفاً</t>
  </si>
  <si>
    <t>أربعمائة وثمانية وثلاثون الفاً</t>
  </si>
  <si>
    <t>أربعمائة وتسعة وثلاثون الفاً</t>
  </si>
  <si>
    <t>أربعمائة وأربعون الفاً</t>
  </si>
  <si>
    <t>أربعمائة وواحد وأربعون الفاً</t>
  </si>
  <si>
    <t>أربعمائة وإثنان وأربعون الفاً</t>
  </si>
  <si>
    <t>أربعمائة وثلاثة وأربعون الفاً</t>
  </si>
  <si>
    <t>أربعمائة وأربعة وأربعون الفاً</t>
  </si>
  <si>
    <t>أربعمائة وخمسة وأربعون الفاً</t>
  </si>
  <si>
    <t>أربعمائة وستة وأربعون الفاً</t>
  </si>
  <si>
    <t>أربعمائة وسبعة وأربعون الفاً</t>
  </si>
  <si>
    <t>أربعمائة وثمانية وأربعون الفاً</t>
  </si>
  <si>
    <t>أربعمائة وتسعة وأربعون الفاً</t>
  </si>
  <si>
    <t>أربعمائة وخمسون الفاً</t>
  </si>
  <si>
    <t>أربعمائة وواحد وخمسون الفاً</t>
  </si>
  <si>
    <t>أربعمائة وإثنان وخمسون الفاً</t>
  </si>
  <si>
    <t>أربعمائة وثلاثة وخمسون الفاً</t>
  </si>
  <si>
    <t>أربعمائة وأربعة وخمسون الفاً</t>
  </si>
  <si>
    <t>أربعمائة وخمسة وخمسون الفاً</t>
  </si>
  <si>
    <t>أربعمائة وستة وخمسون الفاً</t>
  </si>
  <si>
    <t>أربعمائة وسبعة وخمسون الفاً</t>
  </si>
  <si>
    <t>أربعمائة وثمانية وخمسون الفاً</t>
  </si>
  <si>
    <t>أربعمائة وتسعة وخمسون الفاً</t>
  </si>
  <si>
    <t>أربعمائة وستون الفاً</t>
  </si>
  <si>
    <t>أربعمائة وواحد وستون الفاً</t>
  </si>
  <si>
    <t>أربعمائة وإثنان وستون الفاً</t>
  </si>
  <si>
    <t>أربعمائة وثلاثة وستون الفاً</t>
  </si>
  <si>
    <t>أربعمائة وأربعة وستون الفاً</t>
  </si>
  <si>
    <t>أربعمائة وخمسة وستون الفاً</t>
  </si>
  <si>
    <t>أربعمائة وستة وستون الفاً</t>
  </si>
  <si>
    <t>أربعمائة وسبعة وستون الفاً</t>
  </si>
  <si>
    <t>أربعمائة وثمانية وستون الفاً</t>
  </si>
  <si>
    <t>أربعمائة وتسعة وستون الفاً</t>
  </si>
  <si>
    <t>أربعمائة وسبعون الفاً</t>
  </si>
  <si>
    <t>أربعمائة وواحد وسبعون الفاً</t>
  </si>
  <si>
    <t>أربعمائة وإثنان وسبعون الفاً</t>
  </si>
  <si>
    <t>أربعمائة وثلاثة وسبعون الفاً</t>
  </si>
  <si>
    <t>أربعمائة وأربعة وسبعون الفاً</t>
  </si>
  <si>
    <t>أربعمائة وخمسة وسبعون الفاً</t>
  </si>
  <si>
    <t>أربعمائة وستة وسبعون الفاً</t>
  </si>
  <si>
    <t>أربعمائة وسبعة وسبعون الفاً</t>
  </si>
  <si>
    <t>أربعمائة وثمانية وسبعون الفاً</t>
  </si>
  <si>
    <t>أربعمائة وتسعة وسبعون الفاً</t>
  </si>
  <si>
    <t>أربعمائة وثمانون الفاً</t>
  </si>
  <si>
    <t>أربعمائة وواحد وثمانون الفاً</t>
  </si>
  <si>
    <t>أربعمائة وإثنان وثمانون الفاً</t>
  </si>
  <si>
    <t>أربعمائة وثلاثة وثمانون الفاً</t>
  </si>
  <si>
    <t>أربعمائة وأربعة وثمانون الفاً</t>
  </si>
  <si>
    <t>أربعمائة وخمسة وثمانون الفاً</t>
  </si>
  <si>
    <t>أربعمائة وستة وثمانون الفاً</t>
  </si>
  <si>
    <t>أربعمائة وسبعة وثمانون الفاً</t>
  </si>
  <si>
    <t>أربعمائة وثمانية وثمانون الفاً</t>
  </si>
  <si>
    <t>أربعمائة وتسعة وثمانون الفاً</t>
  </si>
  <si>
    <t>أربعمائة وتسعون الفاً</t>
  </si>
  <si>
    <t>أربعمائة وواحد وتسعون الفاً</t>
  </si>
  <si>
    <t>أربعمائة وإثنان وتسعون الفاً</t>
  </si>
  <si>
    <t>أربعمائة وثلاثة وتسعون الفاً</t>
  </si>
  <si>
    <t>أربعمائة وأربعة وتسعون الفاً</t>
  </si>
  <si>
    <t>أربعمائة وخمسة وتسعون الفاً</t>
  </si>
  <si>
    <t>أربعمائة وستة وتسعون الفاً</t>
  </si>
  <si>
    <t>أربعمائة وسبعة وتسعون الفاً</t>
  </si>
  <si>
    <t>أربعمائة وثمانية وتسعون الفاً</t>
  </si>
  <si>
    <t>أربعمائة وتسعة وتسعون الفاً</t>
  </si>
  <si>
    <t>خمسمائة الفاً</t>
  </si>
  <si>
    <t>خمسمائة وواحد الفاً</t>
  </si>
  <si>
    <t>خمسمائة وإثنان الفاً</t>
  </si>
  <si>
    <t>خمسمائة وثلاثة الفاً</t>
  </si>
  <si>
    <t>خمسمائة وأربعة الفاً</t>
  </si>
  <si>
    <t>خمسمائة وخمسة الفاً</t>
  </si>
  <si>
    <t>خمسمائة وستة الفاً</t>
  </si>
  <si>
    <t>خمسمائة وسبعة الفاً</t>
  </si>
  <si>
    <t>خمسمائة وثمانية الفاً</t>
  </si>
  <si>
    <t>خمسمائة وتسعة الفاً</t>
  </si>
  <si>
    <t>خمسمائة وعشرة الفاً</t>
  </si>
  <si>
    <t>خمسمائة وإحدي عشر الفاً</t>
  </si>
  <si>
    <t>خمسمائة وإثنا عشر الفاً</t>
  </si>
  <si>
    <t>خمسمائة وثلاثة عشر الفاً</t>
  </si>
  <si>
    <t>خمسمائة وأربعة عشر الفاً</t>
  </si>
  <si>
    <t>خمسمائة وخمسة عشر الفاً</t>
  </si>
  <si>
    <t>خمسمائة وستة عشر الفاً</t>
  </si>
  <si>
    <t>خمسمائة وسبعة عشر الفاً</t>
  </si>
  <si>
    <t>خمسمائة وثمانية عشر الفاً</t>
  </si>
  <si>
    <t>خمسمائة وتسعة عشر الفاً</t>
  </si>
  <si>
    <t>خمسمائة وعشرون الفاً</t>
  </si>
  <si>
    <t>خمسمائة وواحد وعشرون الفاً</t>
  </si>
  <si>
    <t>خمسمائة وإثنان وعشرون الفاً</t>
  </si>
  <si>
    <t>خمسمائة وثلاثة وعشرون الفاً</t>
  </si>
  <si>
    <t>خمسمائة وأربعة وعشرون الفاً</t>
  </si>
  <si>
    <t>خمسمائة وخمسة وعشرون الفاً</t>
  </si>
  <si>
    <t>خمسمائة وستة وعشرون الفاً</t>
  </si>
  <si>
    <t>خمسمائة وسبعة وعشرون الفاً</t>
  </si>
  <si>
    <t>خمسمائة وثمانية وعشرون الفاً</t>
  </si>
  <si>
    <t>خمسمائة وتسعة وعشرون الفاً</t>
  </si>
  <si>
    <t>خمسمائة وثلاثون الفاً</t>
  </si>
  <si>
    <t>خمسمائة وواحد وثلاثون الفاً</t>
  </si>
  <si>
    <t>خمسمائة وإثنان وثلاثون الفاً</t>
  </si>
  <si>
    <t>خمسمائة وثلاثة وثلاثون الفاً</t>
  </si>
  <si>
    <t>خمسمائة وأربعة وثلاثون الفاً</t>
  </si>
  <si>
    <t>خمسمائة وخمسة وثلاثون الفاً</t>
  </si>
  <si>
    <t>خمسمائة وستة وثلاثون الفاً</t>
  </si>
  <si>
    <t>خمسمائة وسبعة وثلاثون الفاً</t>
  </si>
  <si>
    <t>خمسمائة وثمانية وثلاثون الفاً</t>
  </si>
  <si>
    <t>خمسمائة وتسعة وثلاثون الفاً</t>
  </si>
  <si>
    <t>خمسمائة وأربعون الفاً</t>
  </si>
  <si>
    <t>خمسمائة وواحد وأربعون الفاً</t>
  </si>
  <si>
    <t>خمسمائة وإثنان وأربعون الفاً</t>
  </si>
  <si>
    <t>خمسمائة وثلاثة وأربعون الفاً</t>
  </si>
  <si>
    <t>خمسمائة وأربعة وأربعون الفاً</t>
  </si>
  <si>
    <t>خمسمائة وخمسة وأربعون الفاً</t>
  </si>
  <si>
    <t>خمسمائة وستة وأربعون الفاً</t>
  </si>
  <si>
    <t>خمسمائة وسبعة وأربعون الفاً</t>
  </si>
  <si>
    <t>خمسمائة وثمانية وأربعون الفاً</t>
  </si>
  <si>
    <t>خمسمائة وتسعة وأربعون الفاً</t>
  </si>
  <si>
    <t>خمسمائة وخمسون الفاً</t>
  </si>
  <si>
    <t>خمسمائة وواحد وخمسون الفاً</t>
  </si>
  <si>
    <t>خمسمائة وإثنان وخمسون الفاً</t>
  </si>
  <si>
    <t>خمسمائة وثلاثة وخمسون الفاً</t>
  </si>
  <si>
    <t>خمسمائة وأربعة وخمسون الفاً</t>
  </si>
  <si>
    <t>خمسمائة وخمسة وخمسون الفاً</t>
  </si>
  <si>
    <t>خمسمائة وستة وخمسون الفاً</t>
  </si>
  <si>
    <t>خمسمائة وسبعة وخمسون الفاً</t>
  </si>
  <si>
    <t>خمسمائة وثمانية وخمسون الفاً</t>
  </si>
  <si>
    <t>خمسمائة وتسعة وخمسون الفاً</t>
  </si>
  <si>
    <t>خمسمائة وستون الفاً</t>
  </si>
  <si>
    <t>خمسمائة وواحد وستون الفاً</t>
  </si>
  <si>
    <t>خمسمائة وإثنان وستون الفاً</t>
  </si>
  <si>
    <t>خمسمائة وثلاثة وستون الفاً</t>
  </si>
  <si>
    <t>خمسمائة وأربعة وستون الفاً</t>
  </si>
  <si>
    <t>خمسمائة وخمسة وستون الفاً</t>
  </si>
  <si>
    <t>خمسمائة وستة وستون الفاً</t>
  </si>
  <si>
    <t>خمسمائة وسبعة وستون الفاً</t>
  </si>
  <si>
    <t>خمسمائة وثمانية وستون الفاً</t>
  </si>
  <si>
    <t>خمسمائة وتسعة وستون الفاً</t>
  </si>
  <si>
    <t>خمسمائة وسبعون الفاً</t>
  </si>
  <si>
    <t>خمسمائة وواحد وسبعون الفاً</t>
  </si>
  <si>
    <t>خمسمائة وإثنان وسبعون الفاً</t>
  </si>
  <si>
    <t>خمسمائة وثلاثة وسبعون الفاً</t>
  </si>
  <si>
    <t>خمسمائة وأربعة وسبعون الفاً</t>
  </si>
  <si>
    <t>خمسمائة وخمسة وسبعون الفاً</t>
  </si>
  <si>
    <t>خمسمائة وستة وسبعون الفاً</t>
  </si>
  <si>
    <t>خمسمائة وسبعة وسبعون الفاً</t>
  </si>
  <si>
    <t>خمسمائة وثمانية وسبعون الفاً</t>
  </si>
  <si>
    <t>خمسمائة وتسعة وسبعون الفاً</t>
  </si>
  <si>
    <t>خمسمائة وثمانون الفاً</t>
  </si>
  <si>
    <t>خمسمائة وواحد وثمانون الفاً</t>
  </si>
  <si>
    <t>خمسمائة وإثنان وثمانون الفاً</t>
  </si>
  <si>
    <t>خمسمائة وثلاثة وثمانون الفاً</t>
  </si>
  <si>
    <t>خمسمائة وأربعة وثمانون الفاً</t>
  </si>
  <si>
    <t>خمسمائة وخمسة وثمانون الفاً</t>
  </si>
  <si>
    <t>خمسمائة وستة وثمانون الفاً</t>
  </si>
  <si>
    <t>خمسمائة وسبعة وثمانون الفاً</t>
  </si>
  <si>
    <t>خمسمائة وثمانية وثمانون الفاً</t>
  </si>
  <si>
    <t>خمسمائة وتسعة وثمانون الفاً</t>
  </si>
  <si>
    <t>خمسمائة وتسعون الفاً</t>
  </si>
  <si>
    <t>خمسمائة وواحد وتسعون الفاً</t>
  </si>
  <si>
    <t>خمسمائة وإثنان وتسعون الفاً</t>
  </si>
  <si>
    <t>خمسمائة وثلاثة وتسعون الفاً</t>
  </si>
  <si>
    <t>خمسمائة وأربعة وتسعون الفاً</t>
  </si>
  <si>
    <t>خمسمائة وخمسة وتسعون الفاً</t>
  </si>
  <si>
    <t>خمسمائة وستة وتسعون الفاً</t>
  </si>
  <si>
    <t>خمسمائة وسبعة وتسعون الفاً</t>
  </si>
  <si>
    <t>خمسمائة وثمانية وتسعون الفاً</t>
  </si>
  <si>
    <t>خمسمائة وتسعة وتسعون الفاً</t>
  </si>
  <si>
    <t>ستمائة الفاً</t>
  </si>
  <si>
    <t>ستمائة وواحد الفاً</t>
  </si>
  <si>
    <t>ستمائة وإثنان الفاً</t>
  </si>
  <si>
    <t>ستمائة وثلاثة الفاً</t>
  </si>
  <si>
    <t>ستمائة وأربعة الفاً</t>
  </si>
  <si>
    <t>ستمائة وخمسة الفاً</t>
  </si>
  <si>
    <t>ستمائة وستة الفاً</t>
  </si>
  <si>
    <t>ستمائة وسبعة الفاً</t>
  </si>
  <si>
    <t>ستمائة وثمانية الفاً</t>
  </si>
  <si>
    <t>ستمائة وتسعة الفاً</t>
  </si>
  <si>
    <t>ستمائة وعشرة الفاً</t>
  </si>
  <si>
    <t>ستمائة وإحدي عشر الفاً</t>
  </si>
  <si>
    <t>ستمائة وإثنا عشر الفاً</t>
  </si>
  <si>
    <t>ستمائة وثلاثة عشر الفاً</t>
  </si>
  <si>
    <t>ستمائة وأربعة عشر الفاً</t>
  </si>
  <si>
    <t>ستمائة وخمسة عشر الفاً</t>
  </si>
  <si>
    <t>ستمائة وستة عشر الفاً</t>
  </si>
  <si>
    <t>ستمائة وسبعة عشر الفاً</t>
  </si>
  <si>
    <t>ستمائة وثمانية عشر الفاً</t>
  </si>
  <si>
    <t>ستمائة وتسعة عشر الفاً</t>
  </si>
  <si>
    <t>ستمائة وعشرون الفاً</t>
  </si>
  <si>
    <t>ستمائة وواحد وعشرون الفاً</t>
  </si>
  <si>
    <t>ستمائة وإثنان وعشرون الفاً</t>
  </si>
  <si>
    <t>ستمائة وثلاثة وعشرون الفاً</t>
  </si>
  <si>
    <t>ستمائة وأربعة وعشرون الفاً</t>
  </si>
  <si>
    <t>ستمائة وخمسة وعشرون الفاً</t>
  </si>
  <si>
    <t>ستمائة وستة وعشرون الفاً</t>
  </si>
  <si>
    <t>ستمائة وسبعة وعشرون الفاً</t>
  </si>
  <si>
    <t>ستمائة وثمانية وعشرون الفاً</t>
  </si>
  <si>
    <t>ستمائة وتسعة وعشرون الفاً</t>
  </si>
  <si>
    <t>ستمائة وثلاثون الفاً</t>
  </si>
  <si>
    <t>ستمائة وواحد وثلاثون الفاً</t>
  </si>
  <si>
    <t>ستمائة وإثنان وثلاثون الفاً</t>
  </si>
  <si>
    <t>ستمائة وثلاثة وثلاثون الفاً</t>
  </si>
  <si>
    <t>ستمائة وأربعة وثلاثون الفاً</t>
  </si>
  <si>
    <t>ستمائة وخمسة وثلاثون الفاً</t>
  </si>
  <si>
    <t>ستمائة وستة وثلاثون الفاً</t>
  </si>
  <si>
    <t>ستمائة وسبعة وثلاثون الفاً</t>
  </si>
  <si>
    <t>ستمائة وثمانية وثلاثون الفاً</t>
  </si>
  <si>
    <t>ستمائة وتسعة وثلاثون الفاً</t>
  </si>
  <si>
    <t>ستمائة وأربعون الفاً</t>
  </si>
  <si>
    <t>ستمائة وواحد وأربعون الفاً</t>
  </si>
  <si>
    <t>ستمائة وإثنان وأربعون الفاً</t>
  </si>
  <si>
    <t>ستمائة وثلاثة وأربعون الفاً</t>
  </si>
  <si>
    <t>ستمائة وأربعة وأربعون الفاً</t>
  </si>
  <si>
    <t>ستمائة وخمسة وأربعون الفاً</t>
  </si>
  <si>
    <t>ستمائة وستة وأربعون الفاً</t>
  </si>
  <si>
    <t>ستمائة وسبعة وأربعون الفاً</t>
  </si>
  <si>
    <t>ستمائة وثمانية وأربعون الفاً</t>
  </si>
  <si>
    <t>ستمائة وتسعة وأربعون الفاً</t>
  </si>
  <si>
    <t>ستمائة وخمسون الفاً</t>
  </si>
  <si>
    <t>ستمائة وواحد وخمسون الفاً</t>
  </si>
  <si>
    <t>ستمائة وإثنان وخمسون الفاً</t>
  </si>
  <si>
    <t>ستمائة وثلاثة وخمسون الفاً</t>
  </si>
  <si>
    <t>ستمائة وأربعة وخمسون الفاً</t>
  </si>
  <si>
    <t>ستمائة وخمسة وخمسون الفاً</t>
  </si>
  <si>
    <t>ستمائة وستة وخمسون الفاً</t>
  </si>
  <si>
    <t>ستمائة وسبعة وخمسون الفاً</t>
  </si>
  <si>
    <t>ستمائة وثمانية وخمسون الفاً</t>
  </si>
  <si>
    <t>ستمائة وتسعة وخمسون الفاً</t>
  </si>
  <si>
    <t>ستمائة وستون الفاً</t>
  </si>
  <si>
    <t>ستمائة وواحد وستون الفاً</t>
  </si>
  <si>
    <t>ستمائة وإثنان وستون الفاً</t>
  </si>
  <si>
    <t>ستمائة وثلاثة وستون الفاً</t>
  </si>
  <si>
    <t>ستمائة وأربعة وستون الفاً</t>
  </si>
  <si>
    <t>ستمائة وخمسة وستون الفاً</t>
  </si>
  <si>
    <t>ستمائة وستة وستون الفاً</t>
  </si>
  <si>
    <t>ستمائة وسبعة وستون الفاً</t>
  </si>
  <si>
    <t>ستمائة وثمانية وستون الفاً</t>
  </si>
  <si>
    <t>ستمائة وتسعة وستون الفاً</t>
  </si>
  <si>
    <t>ستمائة وسبعون الفاً</t>
  </si>
  <si>
    <t>ستمائة وواحد وسبعون الفاً</t>
  </si>
  <si>
    <t>ستمائة وإثنان وسبعون الفاً</t>
  </si>
  <si>
    <t>ستمائة وثلاثة وسبعون الفاً</t>
  </si>
  <si>
    <t>ستمائة وأربعة وسبعون الفاً</t>
  </si>
  <si>
    <t>ستمائة وخمسة وسبعون الفاً</t>
  </si>
  <si>
    <t>ستمائة وستة وسبعون الفاً</t>
  </si>
  <si>
    <t>ستمائة وسبعة وسبعون الفاً</t>
  </si>
  <si>
    <t>ستمائة وثمانية وسبعون الفاً</t>
  </si>
  <si>
    <t>ستمائة وتسعة وسبعون الفاً</t>
  </si>
  <si>
    <t>ستمائة وثمانون الفاً</t>
  </si>
  <si>
    <t>ستمائة وواحد وثمانون الفاً</t>
  </si>
  <si>
    <t>ستمائة وإثنان وثمانون الفاً</t>
  </si>
  <si>
    <t>ستمائة وثلاثة وثمانون الفاً</t>
  </si>
  <si>
    <t>ستمائة وأربعة وثمانون الفاً</t>
  </si>
  <si>
    <t>ستمائة وخمسة وثمانون الفاً</t>
  </si>
  <si>
    <t>ستمائة وستة وثمانون الفاً</t>
  </si>
  <si>
    <t>ستمائة وسبعة وثمانون الفاً</t>
  </si>
  <si>
    <t>ستمائة وثمانية وثمانون الفاً</t>
  </si>
  <si>
    <t>ستمائة وتسعة وثمانون الفاً</t>
  </si>
  <si>
    <t>ستمائة وتسعون الفاً</t>
  </si>
  <si>
    <t>ستمائة وواحد وتسعون الفاً</t>
  </si>
  <si>
    <t>ستمائة وإثنان وتسعون الفاً</t>
  </si>
  <si>
    <t>ستمائة وثلاثة وتسعون الفاً</t>
  </si>
  <si>
    <t>ستمائة وأربعة وتسعون الفاً</t>
  </si>
  <si>
    <t>ستمائة وخمسة وتسعون الفاً</t>
  </si>
  <si>
    <t>ستمائة وستة وتسعون الفاً</t>
  </si>
  <si>
    <t>ستمائة وسبعة وتسعون الفاً</t>
  </si>
  <si>
    <t>ستمائة وثمانية وتسعون الفاً</t>
  </si>
  <si>
    <t>ستمائة وتسعة وتسعون الفاً</t>
  </si>
  <si>
    <t>سبعمائة الفاً</t>
  </si>
  <si>
    <t>سبعمائة وواحد الفاً</t>
  </si>
  <si>
    <t>سبعمائة وإثنان الفاً</t>
  </si>
  <si>
    <t>سبعمائة وثلاثة الفاً</t>
  </si>
  <si>
    <t>سبعمائة وأربعة الفاً</t>
  </si>
  <si>
    <t>سبعمائة وخمسة الفاً</t>
  </si>
  <si>
    <t>سبعمائة وستة الفاً</t>
  </si>
  <si>
    <t>سبعمائة وسبعة الفاً</t>
  </si>
  <si>
    <t>سبعمائة وثمانية الفاً</t>
  </si>
  <si>
    <t>سبعمائة وتسعة الفاً</t>
  </si>
  <si>
    <t>سبعمائة وعشرة الفاً</t>
  </si>
  <si>
    <t>سبعمائة وإحدي عشر الفاً</t>
  </si>
  <si>
    <t>سبعمائة وإثنا عشر الفاً</t>
  </si>
  <si>
    <t>سبعمائة وثلاثة عشر الفاً</t>
  </si>
  <si>
    <t>سبعمائة وأربعة عشر الفاً</t>
  </si>
  <si>
    <t>سبعمائة وخمسة عشر الفاً</t>
  </si>
  <si>
    <t>سبعمائة وستة عشر الفاً</t>
  </si>
  <si>
    <t>سبعمائة وسبعة عشر الفاً</t>
  </si>
  <si>
    <t>سبعمائة وثمانية عشر الفاً</t>
  </si>
  <si>
    <t>سبعمائة وتسعة عشر الفاً</t>
  </si>
  <si>
    <t>سبعمائة وعشرون الفاً</t>
  </si>
  <si>
    <t>سبعمائة وواحد وعشرون الفاً</t>
  </si>
  <si>
    <t>سبعمائة وإثنان وعشرون الفاً</t>
  </si>
  <si>
    <t>سبعمائة وثلاثة وعشرون الفاً</t>
  </si>
  <si>
    <t>سبعمائة وأربعة وعشرون الفاً</t>
  </si>
  <si>
    <t>سبعمائة وخمسة وعشرون الفاً</t>
  </si>
  <si>
    <t>سبعمائة وستة وعشرون الفاً</t>
  </si>
  <si>
    <t>سبعمائة وسبعة وعشرون الفاً</t>
  </si>
  <si>
    <t>سبعمائة وثمانية وعشرون الفاً</t>
  </si>
  <si>
    <t>سبعمائة وتسعة وعشرون الفاً</t>
  </si>
  <si>
    <t>سبعمائة وثلاثون الفاً</t>
  </si>
  <si>
    <t>سبعمائة وواحد وثلاثون الفاً</t>
  </si>
  <si>
    <t>سبعمائة وإثنان وثلاثون الفاً</t>
  </si>
  <si>
    <t>سبعمائة وثلاثة وثلاثون الفاً</t>
  </si>
  <si>
    <t>سبعمائة وأربعة وثلاثون الفاً</t>
  </si>
  <si>
    <t>سبعمائة وخمسة وثلاثون الفاً</t>
  </si>
  <si>
    <t>سبعمائة وستة وثلاثون الفاً</t>
  </si>
  <si>
    <t>سبعمائة وسبعة وثلاثون الفاً</t>
  </si>
  <si>
    <t>سبعمائة وثمانية وثلاثون الفاً</t>
  </si>
  <si>
    <t>سبعمائة وتسعة وثلاثون الفاً</t>
  </si>
  <si>
    <t>سبعمائة وأربعون الفاً</t>
  </si>
  <si>
    <t>سبعمائة وواحد وأربعون الفاً</t>
  </si>
  <si>
    <t>سبعمائة وإثنان وأربعون الفاً</t>
  </si>
  <si>
    <t>سبعمائة وثلاثة وأربعون الفاً</t>
  </si>
  <si>
    <t>سبعمائة وأربعة وأربعون الفاً</t>
  </si>
  <si>
    <t>سبعمائة وخمسة وأربعون الفاً</t>
  </si>
  <si>
    <t>سبعمائة وستة وأربعون الفاً</t>
  </si>
  <si>
    <t>سبعمائة وسبعة وأربعون الفاً</t>
  </si>
  <si>
    <t>سبعمائة وثمانية وأربعون الفاً</t>
  </si>
  <si>
    <t>سبعمائة وتسعة وأربعون الفاً</t>
  </si>
  <si>
    <t>سبعمائة وخمسون الفاً</t>
  </si>
  <si>
    <t>سبعمائة وواحد وخمسون الفاً</t>
  </si>
  <si>
    <t>سبعمائة وإثنان وخمسون الفاً</t>
  </si>
  <si>
    <t>سبعمائة وثلاثة وخمسون الفاً</t>
  </si>
  <si>
    <t>سبعمائة وأربعة وخمسون الفاً</t>
  </si>
  <si>
    <t>سبعمائة وخمسة وخمسون الفاً</t>
  </si>
  <si>
    <t>سبعمائة وستة وخمسون الفاً</t>
  </si>
  <si>
    <t>سبعمائة وسبعة وخمسون الفاً</t>
  </si>
  <si>
    <t>سبعمائة وثمانية وخمسون الفاً</t>
  </si>
  <si>
    <t>سبعمائة وتسعة وخمسون الفاً</t>
  </si>
  <si>
    <t>سبعمائة وستون الفاً</t>
  </si>
  <si>
    <t>سبعمائة وواحد وستون الفاً</t>
  </si>
  <si>
    <t>سبعمائة وإثنان وستون الفاً</t>
  </si>
  <si>
    <t>سبعمائة وثلاثة وستون الفاً</t>
  </si>
  <si>
    <t>سبعمائة وأربعة وستون الفاً</t>
  </si>
  <si>
    <t>سبعمائة وخمسة وستون الفاً</t>
  </si>
  <si>
    <t>سبعمائة وستة وستون الفاً</t>
  </si>
  <si>
    <t>سبعمائة وسبعة وستون الفاً</t>
  </si>
  <si>
    <t>سبعمائة وثمانية وستون الفاً</t>
  </si>
  <si>
    <t>سبعمائة وتسعة وستون الفاً</t>
  </si>
  <si>
    <t>سبعمائة وسبعون الفاً</t>
  </si>
  <si>
    <t>سبعمائة وواحد وسبعون الفاً</t>
  </si>
  <si>
    <t>سبعمائة وإثنان وسبعون الفاً</t>
  </si>
  <si>
    <t>سبعمائة وثلاثة وسبعون الفاً</t>
  </si>
  <si>
    <t>سبعمائة وأربعة وسبعون الفاً</t>
  </si>
  <si>
    <t>سبعمائة وخمسة وسبعون الفاً</t>
  </si>
  <si>
    <t>سبعمائة وستة وسبعون الفاً</t>
  </si>
  <si>
    <t>سبعمائة وسبعة وسبعون الفاً</t>
  </si>
  <si>
    <t>سبعمائة وثمانية وسبعون الفاً</t>
  </si>
  <si>
    <t>سبعمائة وتسعة وسبعون الفاً</t>
  </si>
  <si>
    <t>سبعمائة وثمانون الفاً</t>
  </si>
  <si>
    <t>سبعمائة وواحد وثمانون الفاً</t>
  </si>
  <si>
    <t>سبعمائة وإثنان وثمانون الفاً</t>
  </si>
  <si>
    <t>سبعمائة وثلاثة وثمانون الفاً</t>
  </si>
  <si>
    <t>سبعمائة وأربعة وثمانون الفاً</t>
  </si>
  <si>
    <t>سبعمائة وخمسة وثمانون الفاً</t>
  </si>
  <si>
    <t>سبعمائة وستة وثمانون الفاً</t>
  </si>
  <si>
    <t>سبعمائة وسبعة وثمانون الفاً</t>
  </si>
  <si>
    <t>سبعمائة وثمانية وثمانون الفاً</t>
  </si>
  <si>
    <t>سبعمائة وتسعة وثمانون الفاً</t>
  </si>
  <si>
    <t>سبعمائة وتسعون الفاً</t>
  </si>
  <si>
    <t>سبعمائة وواحد وتسعون الفاً</t>
  </si>
  <si>
    <t>سبعمائة وإثنان وتسعون الفاً</t>
  </si>
  <si>
    <t>سبعمائة وثلاثة وتسعون الفاً</t>
  </si>
  <si>
    <t>سبعمائة وأربعة وتسعون الفاً</t>
  </si>
  <si>
    <t>سبعمائة وخمسة وتسعون الفاً</t>
  </si>
  <si>
    <t>سبعمائة وستة وتسعون الفاً</t>
  </si>
  <si>
    <t>سبعمائة وسبعة وتسعون الفاً</t>
  </si>
  <si>
    <t>سبعمائة وثمانية وتسعون الفاً</t>
  </si>
  <si>
    <t>سبعمائة وتسعة وتسعون الفاً</t>
  </si>
  <si>
    <t>ثمانمائة الفاً</t>
  </si>
  <si>
    <t>ثمانمائة وواحد الفاً</t>
  </si>
  <si>
    <t>ثمانمائة وإثنان الفاً</t>
  </si>
  <si>
    <t>ثمانمائة وثلاثة الفاً</t>
  </si>
  <si>
    <t>ثمانمائة وأربعة الفاً</t>
  </si>
  <si>
    <t>ثمانمائة وخمسة الفاً</t>
  </si>
  <si>
    <t>ثمانمائة وستة الفاً</t>
  </si>
  <si>
    <t>ثمانمائة وسبعة الفاً</t>
  </si>
  <si>
    <t>ثمانمائة وثمانية الفاً</t>
  </si>
  <si>
    <t>ثمانمائة وتسعة الفاً</t>
  </si>
  <si>
    <t>ثمانمائة وعشرة الفاً</t>
  </si>
  <si>
    <t>ثمانمائة وإحدي عشر الفاً</t>
  </si>
  <si>
    <t>ثمانمائة وإثنا عشر الفاً</t>
  </si>
  <si>
    <t>ثمانمائة وثلاثة عشر الفاً</t>
  </si>
  <si>
    <t>ثمانمائة وأربعة عشر الفاً</t>
  </si>
  <si>
    <t>ثمانمائة وخمسة عشر الفاً</t>
  </si>
  <si>
    <t>ثمانمائة وستة عشر الفاً</t>
  </si>
  <si>
    <t>ثمانمائة وسبعة عشر الفاً</t>
  </si>
  <si>
    <t>ثمانمائة وثمانية عشر الفاً</t>
  </si>
  <si>
    <t>ثمانمائة وتسعة عشر الفاً</t>
  </si>
  <si>
    <t>ثمانمائة وعشرون الفاً</t>
  </si>
  <si>
    <t>ثمانمائة وواحد وعشرون الفاً</t>
  </si>
  <si>
    <t>ثمانمائة وإثنان وعشرون الفاً</t>
  </si>
  <si>
    <t>ثمانمائة وثلاثة وعشرون الفاً</t>
  </si>
  <si>
    <t>ثمانمائة وأربعة وعشرون الفاً</t>
  </si>
  <si>
    <t>ثمانمائة وخمسة وعشرون الفاً</t>
  </si>
  <si>
    <t>ثمانمائة وستة وعشرون الفاً</t>
  </si>
  <si>
    <t>ثمانمائة وسبعة وعشرون الفاً</t>
  </si>
  <si>
    <t>ثمانمائة وثمانية وعشرون الفاً</t>
  </si>
  <si>
    <t>ثمانمائة وتسعة وعشرون الفاً</t>
  </si>
  <si>
    <t>ثمانمائة وثلاثون الفاً</t>
  </si>
  <si>
    <t>ثمانمائة وواحد وثلاثون الفاً</t>
  </si>
  <si>
    <t>ثمانمائة وإثنان وثلاثون الفاً</t>
  </si>
  <si>
    <t>ثمانمائة وثلاثة وثلاثون الفاً</t>
  </si>
  <si>
    <t>ثمانمائة وأربعة وثلاثون الفاً</t>
  </si>
  <si>
    <t>ثمانمائة وخمسة وثلاثون الفاً</t>
  </si>
  <si>
    <t>ثمانمائة وستة وثلاثون الفاً</t>
  </si>
  <si>
    <t>ثمانمائة وسبعة وثلاثون الفاً</t>
  </si>
  <si>
    <t>ثمانمائة وثمانية وثلاثون الفاً</t>
  </si>
  <si>
    <t>ثمانمائة وتسعة وثلاثون الفاً</t>
  </si>
  <si>
    <t>ثمانمائة وأربعون الفاً</t>
  </si>
  <si>
    <t>ثمانمائة وواحد وأربعون الفاً</t>
  </si>
  <si>
    <t>ثمانمائة وإثنان وأربعون الفاً</t>
  </si>
  <si>
    <t>ثمانمائة وثلاثة وأربعون الفاً</t>
  </si>
  <si>
    <t>ثمانمائة وأربعة وأربعون الفاً</t>
  </si>
  <si>
    <t>ثمانمائة وخمسة وأربعون الفاً</t>
  </si>
  <si>
    <t>ثمانمائة وستة وأربعون الفاً</t>
  </si>
  <si>
    <t>ثمانمائة وسبعة وأربعون الفاً</t>
  </si>
  <si>
    <t>ثمانمائة وثمانية وأربعون الفاً</t>
  </si>
  <si>
    <t>ثمانمائة وتسعة وأربعون الفاً</t>
  </si>
  <si>
    <t>ثمانمائة وخمسون الفاً</t>
  </si>
  <si>
    <t>ثمانمائة وواحد وخمسون الفاً</t>
  </si>
  <si>
    <t>ثمانمائة وإثنان وخمسون الفاً</t>
  </si>
  <si>
    <t>ثمانمائة وثلاثة وخمسون الفاً</t>
  </si>
  <si>
    <t>ثمانمائة وأربعة وخمسون الفاً</t>
  </si>
  <si>
    <t>ثمانمائة وخمسة وخمسون الفاً</t>
  </si>
  <si>
    <t>ثمانمائة وستة وخمسون الفاً</t>
  </si>
  <si>
    <t>ثمانمائة وسبعة وخمسون الفاً</t>
  </si>
  <si>
    <t>ثمانمائة وثمانية وخمسون الفاً</t>
  </si>
  <si>
    <t>ثمانمائة وتسعة وخمسون الفاً</t>
  </si>
  <si>
    <t>ثمانمائة وستون الفاً</t>
  </si>
  <si>
    <t>ثمانمائة وواحد وستون الفاً</t>
  </si>
  <si>
    <t>ثمانمائة وإثنان وستون الفاً</t>
  </si>
  <si>
    <t>ثمانمائة وثلاثة وستون الفاً</t>
  </si>
  <si>
    <t>ثمانمائة وأربعة وستون الفاً</t>
  </si>
  <si>
    <t>ثمانمائة وخمسة وستون الفاً</t>
  </si>
  <si>
    <t>ثمانمائة وستة وستون الفاً</t>
  </si>
  <si>
    <t>ثمانمائة وسبعة وستون الفاً</t>
  </si>
  <si>
    <t>ثمانمائة وثمانية وستون الفاً</t>
  </si>
  <si>
    <t>ثمانمائة وتسعة وستون الفاً</t>
  </si>
  <si>
    <t>ثمانمائة وسبعون الفاً</t>
  </si>
  <si>
    <t>ثمانمائة وواحد وسبعون الفاً</t>
  </si>
  <si>
    <t>ثمانمائة وإثنان وسبعون الفاً</t>
  </si>
  <si>
    <t>ثمانمائة وثلاثة وسبعون الفاً</t>
  </si>
  <si>
    <t>ثمانمائة وأربعة وسبعون الفاً</t>
  </si>
  <si>
    <t>ثمانمائة وخمسة وسبعون الفاً</t>
  </si>
  <si>
    <t>ثمانمائة وستة وسبعون الفاً</t>
  </si>
  <si>
    <t>ثمانمائة وسبعة وسبعون الفاً</t>
  </si>
  <si>
    <t>ثمانمائة وثمانية وسبعون الفاً</t>
  </si>
  <si>
    <t>ثمانمائة وتسعة وسبعون الفاً</t>
  </si>
  <si>
    <t>ثمانمائة وثمانون الفاً</t>
  </si>
  <si>
    <t>ثمانمائة وواحد وثمانون الفاً</t>
  </si>
  <si>
    <t>ثمانمائة وإثنان وثمانون الفاً</t>
  </si>
  <si>
    <t>ثمانمائة وثلاثة وثمانون الفاً</t>
  </si>
  <si>
    <t>ثمانمائة وأربعة وثمانون الفاً</t>
  </si>
  <si>
    <t>ثمانمائة وخمسة وثمانون الفاً</t>
  </si>
  <si>
    <t>ثمانمائة وستة وثمانون الفاً</t>
  </si>
  <si>
    <t>ثمانمائة وسبعة وثمانون الفاً</t>
  </si>
  <si>
    <t>ثمانمائة وثمانية وثمانون الفاً</t>
  </si>
  <si>
    <t>ثمانمائة وتسعة وثمانون الفاً</t>
  </si>
  <si>
    <t>ثمانمائة وتسعون الفاً</t>
  </si>
  <si>
    <t>ثمانمائة وواحد وتسعون الفاً</t>
  </si>
  <si>
    <t>ثمانمائة وإثنان وتسعون الفاً</t>
  </si>
  <si>
    <t>ثمانمائة وثلاثة وتسعون الفاً</t>
  </si>
  <si>
    <t>ثمانمائة وأربعة وتسعون الفاً</t>
  </si>
  <si>
    <t>ثمانمائة وخمسة وتسعون الفاً</t>
  </si>
  <si>
    <t>ثمانمائة وستة وتسعون الفاً</t>
  </si>
  <si>
    <t>ثمانمائة وسبعة وتسعون الفاً</t>
  </si>
  <si>
    <t>ثمانمائة وثمانية وتسعون الفاً</t>
  </si>
  <si>
    <t>ثمانمائة وتسعة وتسعون الفاً</t>
  </si>
  <si>
    <t>تسعمائة الفاً</t>
  </si>
  <si>
    <t>تسعمائة وواحد الفاً</t>
  </si>
  <si>
    <t>تسعمائة وإثنان الفاً</t>
  </si>
  <si>
    <t>تسعمائة وثلاثة الفاً</t>
  </si>
  <si>
    <t>تسعمائة وأربعة الفاً</t>
  </si>
  <si>
    <t>تسعمائة وخمسة الفاً</t>
  </si>
  <si>
    <t>تسعمائة وستة الفاً</t>
  </si>
  <si>
    <t>تسعمائة وسبعة الفاً</t>
  </si>
  <si>
    <t>تسعمائة وثمانية الفاً</t>
  </si>
  <si>
    <t>تسعمائة وتسعة الفاً</t>
  </si>
  <si>
    <t>تسعمائة وعشرة الفاً</t>
  </si>
  <si>
    <t>تسعمائة وإحدي عشر الفاً</t>
  </si>
  <si>
    <t>تسعمائة وإثنا عشر الفاً</t>
  </si>
  <si>
    <t>تسعمائة وثلاثة عشر الفاً</t>
  </si>
  <si>
    <t>تسعمائة وأربعة عشر الفاً</t>
  </si>
  <si>
    <t>تسعمائة وخمسة عشر الفاً</t>
  </si>
  <si>
    <t>تسعمائة وستة عشر الفاً</t>
  </si>
  <si>
    <t>تسعمائة وسبعة عشر الفاً</t>
  </si>
  <si>
    <t>تسعمائة وثمانية عشر الفاً</t>
  </si>
  <si>
    <t>تسعمائة وتسعة عشر الفاً</t>
  </si>
  <si>
    <t>تسعمائة وعشرون الفاً</t>
  </si>
  <si>
    <t>تسعمائة وواحد وعشرون الفاً</t>
  </si>
  <si>
    <t>تسعمائة وإثنان وعشرون الفاً</t>
  </si>
  <si>
    <t>تسعمائة وثلاثة وعشرون الفاً</t>
  </si>
  <si>
    <t>تسعمائة وأربعة وعشرون الفاً</t>
  </si>
  <si>
    <t>تسعمائة وخمسة وعشرون الفاً</t>
  </si>
  <si>
    <t>تسعمائة وستة وعشرون الفاً</t>
  </si>
  <si>
    <t>تسعمائة وسبعة وعشرون الفاً</t>
  </si>
  <si>
    <t>تسعمائة وثمانية وعشرون الفاً</t>
  </si>
  <si>
    <t>تسعمائة وتسعة وعشرون الفاً</t>
  </si>
  <si>
    <t>تسعمائة وثلاثون الفاً</t>
  </si>
  <si>
    <t>تسعمائة وواحد وثلاثون الفاً</t>
  </si>
  <si>
    <t>تسعمائة وإثنان وثلاثون الفاً</t>
  </si>
  <si>
    <t>تسعمائة وثلاثة وثلاثون الفاً</t>
  </si>
  <si>
    <t>تسعمائة وأربعة وثلاثون الفاً</t>
  </si>
  <si>
    <t>تسعمائة وخمسة وثلاثون الفاً</t>
  </si>
  <si>
    <t>تسعمائة وستة وثلاثون الفاً</t>
  </si>
  <si>
    <t>تسعمائة وسبعة وثلاثون الفاً</t>
  </si>
  <si>
    <t>تسعمائة وثمانية وثلاثون الفاً</t>
  </si>
  <si>
    <t>تسعمائة وتسعة وثلاثون الفاً</t>
  </si>
  <si>
    <t>تسعمائة وأربعون الفاً</t>
  </si>
  <si>
    <t>تسعمائة وواحد وأربعون الفاً</t>
  </si>
  <si>
    <t>تسعمائة وإثنان وأربعون الفاً</t>
  </si>
  <si>
    <t>تسعمائة وثلاثة وأربعون الفاً</t>
  </si>
  <si>
    <t>تسعمائة وأربعة وأربعون الفاً</t>
  </si>
  <si>
    <t>تسعمائة وخمسة وأربعون الفاً</t>
  </si>
  <si>
    <t>تسعمائة وستة وأربعون الفاً</t>
  </si>
  <si>
    <t>تسعمائة وسبعة وأربعون الفاً</t>
  </si>
  <si>
    <t>تسعمائة وثمانية وأربعون الفاً</t>
  </si>
  <si>
    <t>تسعمائة وتسعة وأربعون الفاً</t>
  </si>
  <si>
    <t>تسعمائة وخمسون الفاً</t>
  </si>
  <si>
    <t>تسعمائة وواحد وخمسون الفاً</t>
  </si>
  <si>
    <t>تسعمائة وإثنان وخمسون الفاً</t>
  </si>
  <si>
    <t>تسعمائة وثلاثة وخمسون الفاً</t>
  </si>
  <si>
    <t>تسعمائة وأربعة وخمسون الفاً</t>
  </si>
  <si>
    <t>تسعمائة وخمسة وخمسون الفاً</t>
  </si>
  <si>
    <t>تسعمائة وستة وخمسون الفاً</t>
  </si>
  <si>
    <t>تسعمائة وسبعة وخمسون الفاً</t>
  </si>
  <si>
    <t>تسعمائة وثمانية وخمسون الفاً</t>
  </si>
  <si>
    <t>تسعمائة وتسعة وخمسون الفاً</t>
  </si>
  <si>
    <t>تسعمائة وستون الفاً</t>
  </si>
  <si>
    <t>تسعمائة وواحد وستون الفاً</t>
  </si>
  <si>
    <t>تسعمائة وإثنان وستون الفاً</t>
  </si>
  <si>
    <t>تسعمائة وثلاثة وستون الفاً</t>
  </si>
  <si>
    <t>تسعمائة وأربعة وستون الفاً</t>
  </si>
  <si>
    <t>تسعمائة وخمسة وستون الفاً</t>
  </si>
  <si>
    <t>تسعمائة وستة وستون الفاً</t>
  </si>
  <si>
    <t>تسعمائة وسبعة وستون الفاً</t>
  </si>
  <si>
    <t>تسعمائة وثمانية وستون الفاً</t>
  </si>
  <si>
    <t>تسعمائة وتسعة وستون الفاً</t>
  </si>
  <si>
    <t>تسعمائة وسبعون الفاً</t>
  </si>
  <si>
    <t>تسعمائة وواحد وسبعون الفاً</t>
  </si>
  <si>
    <t>تسعمائة وإثنان وسبعون الفاً</t>
  </si>
  <si>
    <t>تسعمائة وثلاثة وسبعون الفاً</t>
  </si>
  <si>
    <t>تسعمائة وأربعة وسبعون الفاً</t>
  </si>
  <si>
    <t>تسعمائة وخمسة وسبعون الفاً</t>
  </si>
  <si>
    <t>تسعمائة وستة وسبعون الفاً</t>
  </si>
  <si>
    <t>تسعمائة وسبعة وسبعون الفاً</t>
  </si>
  <si>
    <t>تسعمائة وثمانية وسبعون الفاً</t>
  </si>
  <si>
    <t>تسعمائة وتسعة وسبعون الفاً</t>
  </si>
  <si>
    <t>تسعمائة وثمانون الفاً</t>
  </si>
  <si>
    <t>تسعمائة وواحد وثمانون الفاً</t>
  </si>
  <si>
    <t>تسعمائة وإثنان وثمانون الفاً</t>
  </si>
  <si>
    <t>تسعمائة وثلاثة وثمانون الفاً</t>
  </si>
  <si>
    <t>تسعمائة وأربعة وثمانون الفاً</t>
  </si>
  <si>
    <t>تسعمائة وخمسة وثمانون الفاً</t>
  </si>
  <si>
    <t>تسعمائة وستة وثمانون الفاً</t>
  </si>
  <si>
    <t>تسعمائة وسبعة وثمانون الفاً</t>
  </si>
  <si>
    <t>تسعمائة وثمانية وثمانون الفاً</t>
  </si>
  <si>
    <t>تسعمائة وتسعة وثمانون الفاً</t>
  </si>
  <si>
    <t>تسعمائة وتسعون الفاً</t>
  </si>
  <si>
    <t>تسعمائة وواحد وتسعون الفاً</t>
  </si>
  <si>
    <t>تسعمائة وإثنان وتسعون الفاً</t>
  </si>
  <si>
    <t>تسعمائة وثلاثة وتسعون الفاً</t>
  </si>
  <si>
    <t>تسعمائة وأربعة وتسعون الفاً</t>
  </si>
  <si>
    <t>تسعمائة وخمسة وتسعون الفاً</t>
  </si>
  <si>
    <t>تسعمائة وستة وتسعون الفاً</t>
  </si>
  <si>
    <t>تسعمائة وسبعة وتسعون الفاً</t>
  </si>
  <si>
    <t>تسعمائة وثمانية وتسعون الفاً</t>
  </si>
  <si>
    <t>تسعمائة وتسعة وتسعون الفاً</t>
  </si>
  <si>
    <t>ثلاثة ملايين</t>
  </si>
  <si>
    <t>أربعة ملايين</t>
  </si>
  <si>
    <t>خمسة ملايين</t>
  </si>
  <si>
    <t>ستة ملايين</t>
  </si>
  <si>
    <t>سبعة ملايين</t>
  </si>
  <si>
    <t>ثمانية ملايين</t>
  </si>
  <si>
    <t>تسعة ملايين</t>
  </si>
  <si>
    <t>عشرة ملايين</t>
  </si>
  <si>
    <t>hrashad@shorouk.com</t>
  </si>
  <si>
    <t>hd5000@gmail.com</t>
  </si>
  <si>
    <t>Accountant manager</t>
  </si>
  <si>
    <t>Egyptian Co. for Arab &amp; International Publishing</t>
  </si>
  <si>
    <t>متر مربع</t>
  </si>
  <si>
    <t>متران مربعان</t>
  </si>
  <si>
    <t>امتار مربعة</t>
  </si>
  <si>
    <t>سنتيميتر مربع</t>
  </si>
  <si>
    <t>متر واحد مربع</t>
  </si>
  <si>
    <t>سنتيميتران مربعان</t>
  </si>
  <si>
    <t>سنتيميترات مربعة</t>
  </si>
  <si>
    <t>المبلغ</t>
  </si>
  <si>
    <t>عربي</t>
  </si>
  <si>
    <t>إنجليزي</t>
  </si>
  <si>
    <t>algerian dinar</t>
  </si>
  <si>
    <t>algerian dinars</t>
  </si>
  <si>
    <t>ct</t>
  </si>
  <si>
    <t>cts</t>
  </si>
  <si>
    <t>دينار جزائري</t>
  </si>
  <si>
    <t>ديناران جزائريان</t>
  </si>
  <si>
    <t>دنانير جزائرية</t>
  </si>
  <si>
    <t>واحدًا</t>
  </si>
  <si>
    <t>سنتيما</t>
  </si>
  <si>
    <t>سنتيمان</t>
  </si>
  <si>
    <t>سنتيمات</t>
  </si>
  <si>
    <t>اختر النموذج من القائمة</t>
  </si>
  <si>
    <t>Example 01</t>
  </si>
  <si>
    <t>Foreigner Text</t>
  </si>
  <si>
    <t>نموذج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</si>
</sst>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\ mmmm\ yyyy"/>
    <numFmt numFmtId="165" formatCode="&quot;تفقيـــط &quot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0"/>
      <name val="Arial (Arabic)"/>
      <charset val="178"/>
    </font>
    <font>
      <sz val="11"/>
      <color rgb="FF1F497D"/>
      <name val="Calibri"/>
      <family val="2"/>
      <scheme val="minor"/>
    </font>
    <font>
      <sz val="24"/>
      <color theme="1"/>
      <name val="PT Bold Heading"/>
      <charset val="17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PT Bold Heading"/>
      <charset val="178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Protection="1"/>
    <xf numFmtId="0" fontId="0" fillId="2" borderId="0" xfId="0" applyFill="1"/>
    <xf numFmtId="1" fontId="0" fillId="0" borderId="0" xfId="0" applyNumberFormat="1"/>
    <xf numFmtId="43" fontId="0" fillId="0" borderId="0" xfId="1" applyFont="1"/>
    <xf numFmtId="43" fontId="0" fillId="0" borderId="0" xfId="1" applyFont="1" applyAlignment="1"/>
    <xf numFmtId="43" fontId="0" fillId="2" borderId="0" xfId="1" applyFont="1" applyFill="1" applyAlignment="1"/>
    <xf numFmtId="0" fontId="0" fillId="0" borderId="0" xfId="0" applyNumberFormat="1"/>
    <xf numFmtId="0" fontId="0" fillId="0" borderId="0" xfId="0" applyAlignment="1">
      <alignment readingOrder="2"/>
    </xf>
    <xf numFmtId="0" fontId="0" fillId="0" borderId="0" xfId="0" applyAlignment="1">
      <alignment readingOrder="1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Protection="1"/>
    <xf numFmtId="0" fontId="0" fillId="4" borderId="0" xfId="0" applyFill="1"/>
    <xf numFmtId="0" fontId="0" fillId="4" borderId="0" xfId="0" applyFill="1" applyAlignment="1">
      <alignment readingOrder="2"/>
    </xf>
    <xf numFmtId="0" fontId="0" fillId="0" borderId="0" xfId="0" applyFill="1" applyBorder="1" applyProtection="1"/>
    <xf numFmtId="1" fontId="0" fillId="0" borderId="0" xfId="0" applyNumberFormat="1" applyAlignment="1">
      <alignment readingOrder="1"/>
    </xf>
    <xf numFmtId="0" fontId="5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readingOrder="1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Fill="1"/>
    <xf numFmtId="43" fontId="0" fillId="0" borderId="0" xfId="1" applyFont="1" applyFill="1" applyAlignment="1"/>
    <xf numFmtId="43" fontId="0" fillId="0" borderId="0" xfId="1" applyFont="1" applyFill="1"/>
    <xf numFmtId="1" fontId="0" fillId="0" borderId="0" xfId="0" applyNumberFormat="1" applyFill="1" applyAlignment="1">
      <alignment readingOrder="1"/>
    </xf>
    <xf numFmtId="1" fontId="0" fillId="0" borderId="0" xfId="0" applyNumberFormat="1" applyFill="1"/>
    <xf numFmtId="0" fontId="0" fillId="0" borderId="0" xfId="0" applyNumberFormat="1" applyFill="1"/>
    <xf numFmtId="0" fontId="0" fillId="0" borderId="0" xfId="0" applyFill="1" applyAlignment="1">
      <alignment readingOrder="2"/>
    </xf>
    <xf numFmtId="0" fontId="10" fillId="0" borderId="0" xfId="0" applyFont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5" borderId="0" xfId="0" applyFont="1" applyFill="1" applyAlignment="1" applyProtection="1">
      <alignment horizontal="center" vertical="center"/>
      <protection locked="0"/>
    </xf>
    <xf numFmtId="0" fontId="11" fillId="5" borderId="0" xfId="0" applyFont="1" applyFill="1" applyAlignment="1" applyProtection="1">
      <alignment horizontal="center"/>
      <protection locked="0"/>
    </xf>
    <xf numFmtId="0" fontId="0" fillId="6" borderId="1" xfId="0" applyFill="1" applyBorder="1" applyProtection="1"/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165" fontId="9" fillId="6" borderId="1" xfId="0" applyNumberFormat="1" applyFont="1" applyFill="1" applyBorder="1" applyAlignment="1">
      <alignment horizontal="right" vertical="center" shrinkToFit="1"/>
    </xf>
    <xf numFmtId="0" fontId="12" fillId="0" borderId="1" xfId="0" applyFont="1" applyBorder="1" applyAlignment="1">
      <alignment horizontal="right" vertical="center" shrinkToFit="1" readingOrder="2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3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</cellXfs>
  <cellStyles count="9">
    <cellStyle name="Comma" xfId="1" builtinId="3"/>
    <cellStyle name="Comma 2" xfId="2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Percent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0</xdr:row>
      <xdr:rowOff>85725</xdr:rowOff>
    </xdr:from>
    <xdr:to>
      <xdr:col>1</xdr:col>
      <xdr:colOff>9525</xdr:colOff>
      <xdr:row>0</xdr:row>
      <xdr:rowOff>95250</xdr:rowOff>
    </xdr:to>
    <xdr:cxnSp macro="">
      <xdr:nvCxnSpPr>
        <xdr:cNvPr id="3" name="Connecteur droit avec flèche 2"/>
        <xdr:cNvCxnSpPr/>
      </xdr:nvCxnSpPr>
      <xdr:spPr>
        <a:xfrm flipH="1">
          <a:off x="9992163150" y="85725"/>
          <a:ext cx="3524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1219200</xdr:colOff>
      <xdr:row>9</xdr:row>
      <xdr:rowOff>85725</xdr:rowOff>
    </xdr:from>
    <xdr:to>
      <xdr:col>1</xdr:col>
      <xdr:colOff>9525</xdr:colOff>
      <xdr:row>9</xdr:row>
      <xdr:rowOff>95250</xdr:rowOff>
    </xdr:to>
    <xdr:cxnSp macro="">
      <xdr:nvCxnSpPr>
        <xdr:cNvPr id="5" name="Connecteur droit avec flèche 4"/>
        <xdr:cNvCxnSpPr/>
      </xdr:nvCxnSpPr>
      <xdr:spPr>
        <a:xfrm flipH="1">
          <a:off x="9992163150" y="85725"/>
          <a:ext cx="3524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rashad@shorouk.com" TargetMode="External"/><Relationship Id="rId1" Type="http://schemas.openxmlformats.org/officeDocument/2006/relationships/hyperlink" Target="mailto:hd5000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rashad@shorouk.com" TargetMode="External"/><Relationship Id="rId1" Type="http://schemas.openxmlformats.org/officeDocument/2006/relationships/hyperlink" Target="mailto:hd5000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hrashad@shorouk.com" TargetMode="External"/><Relationship Id="rId1" Type="http://schemas.openxmlformats.org/officeDocument/2006/relationships/hyperlink" Target="mailto:hd5000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hrashad@shorouk.com" TargetMode="External"/><Relationship Id="rId1" Type="http://schemas.openxmlformats.org/officeDocument/2006/relationships/hyperlink" Target="mailto:hd5000@gmail.com" TargetMode="Externa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1000"/>
  <sheetViews>
    <sheetView rightToLeft="1" workbookViewId="0">
      <pane xSplit="8" ySplit="1" topLeftCell="I882" activePane="bottomRight" state="frozen"/>
      <selection pane="topRight" activeCell="K1" sqref="K1"/>
      <selection pane="bottomLeft" activeCell="A2" sqref="A2"/>
      <selection pane="bottomRight" activeCell="J897" sqref="J897"/>
    </sheetView>
  </sheetViews>
  <sheetFormatPr defaultColWidth="9.140625" defaultRowHeight="15"/>
  <cols>
    <col min="1" max="7" width="9.140625" customWidth="1"/>
    <col min="8" max="8" width="11.5703125" customWidth="1"/>
    <col min="9" max="9" width="12.140625" customWidth="1"/>
    <col min="10" max="11" width="21.42578125" customWidth="1"/>
    <col min="12" max="12" width="25.7109375" customWidth="1"/>
    <col min="13" max="13" width="21.140625" customWidth="1"/>
    <col min="14" max="14" width="24" customWidth="1"/>
    <col min="15" max="15" width="20" customWidth="1"/>
    <col min="16" max="16" width="19.85546875" customWidth="1"/>
    <col min="17" max="17" width="20.42578125" customWidth="1"/>
    <col min="18" max="18" width="36.7109375" customWidth="1"/>
    <col min="19" max="19" width="39.140625" customWidth="1"/>
    <col min="20" max="20" width="30.28515625" customWidth="1"/>
    <col min="21" max="21" width="9.140625" customWidth="1"/>
    <col min="24" max="26" width="15.5703125" customWidth="1"/>
    <col min="29" max="29" width="37.5703125" bestFit="1" customWidth="1"/>
  </cols>
  <sheetData>
    <row r="1" spans="1:29">
      <c r="A1" s="2" t="s">
        <v>50</v>
      </c>
      <c r="B1" s="2" t="s">
        <v>51</v>
      </c>
      <c r="C1" s="2" t="s">
        <v>52</v>
      </c>
      <c r="D1" s="2" t="s">
        <v>53</v>
      </c>
      <c r="E1" s="2">
        <v>1</v>
      </c>
      <c r="F1" s="2">
        <v>2</v>
      </c>
      <c r="G1" s="2" t="s">
        <v>54</v>
      </c>
      <c r="H1" s="2" t="s">
        <v>4042</v>
      </c>
      <c r="I1" s="2" t="s">
        <v>56</v>
      </c>
      <c r="J1" s="2" t="s">
        <v>2053</v>
      </c>
      <c r="K1" s="2" t="s">
        <v>2054</v>
      </c>
      <c r="L1" s="2" t="s">
        <v>2057</v>
      </c>
      <c r="M1" s="2" t="s">
        <v>2058</v>
      </c>
      <c r="N1" s="2" t="s">
        <v>4048</v>
      </c>
      <c r="O1" s="2" t="s">
        <v>4049</v>
      </c>
      <c r="P1" s="2" t="s">
        <v>57</v>
      </c>
      <c r="Q1" s="1" t="s">
        <v>5053</v>
      </c>
      <c r="R1" s="1" t="s">
        <v>5054</v>
      </c>
      <c r="S1" s="1" t="s">
        <v>5055</v>
      </c>
      <c r="T1" s="1" t="s">
        <v>5056</v>
      </c>
    </row>
    <row r="2" spans="1:29">
      <c r="A2">
        <v>1</v>
      </c>
      <c r="B2" s="1" t="str">
        <f ca="1">H2</f>
        <v>ريال سعودي</v>
      </c>
      <c r="C2" s="1" t="s">
        <v>0</v>
      </c>
      <c r="D2" s="1" t="s">
        <v>5053</v>
      </c>
      <c r="F2" t="s">
        <v>2056</v>
      </c>
      <c r="G2" t="s">
        <v>49</v>
      </c>
      <c r="H2" t="str">
        <f ca="1">Settings!$B$2</f>
        <v>ريال سعودي</v>
      </c>
      <c r="J2" t="s">
        <v>58</v>
      </c>
      <c r="K2" t="s">
        <v>59</v>
      </c>
      <c r="L2" t="s">
        <v>2055</v>
      </c>
      <c r="M2" t="s">
        <v>2056</v>
      </c>
      <c r="N2" t="s">
        <v>4044</v>
      </c>
      <c r="O2" t="s">
        <v>4045</v>
      </c>
      <c r="P2" t="str">
        <f ca="1">B2&amp;G2&amp;C2</f>
        <v>ريال سعودي واحد</v>
      </c>
      <c r="Q2" s="8" t="s">
        <v>5279</v>
      </c>
      <c r="R2" s="8" t="s">
        <v>5378</v>
      </c>
      <c r="S2" s="8" t="s">
        <v>5227</v>
      </c>
      <c r="T2" s="8" t="s">
        <v>5225</v>
      </c>
    </row>
    <row r="3" spans="1:29">
      <c r="A3">
        <v>2</v>
      </c>
      <c r="B3" s="1" t="str">
        <f ca="1">H3</f>
        <v>ريالان سعوديان</v>
      </c>
      <c r="C3" s="1" t="s">
        <v>5</v>
      </c>
      <c r="D3" s="1" t="s">
        <v>5053</v>
      </c>
      <c r="F3" t="s">
        <v>59</v>
      </c>
      <c r="G3" t="s">
        <v>49</v>
      </c>
      <c r="H3" t="str">
        <f ca="1">Settings!$B$3</f>
        <v>ريالان سعوديان</v>
      </c>
      <c r="J3" t="s">
        <v>60</v>
      </c>
      <c r="K3" t="s">
        <v>4050</v>
      </c>
      <c r="L3" t="s">
        <v>2059</v>
      </c>
      <c r="M3" t="s">
        <v>2060</v>
      </c>
      <c r="N3" t="s">
        <v>4046</v>
      </c>
      <c r="O3" t="s">
        <v>4047</v>
      </c>
      <c r="P3" t="str">
        <f ca="1">B3&amp;G3&amp;C3</f>
        <v>ريالان سعوديان إثنان</v>
      </c>
      <c r="Q3" s="8" t="s">
        <v>5280</v>
      </c>
      <c r="R3" s="8" t="s">
        <v>5379</v>
      </c>
      <c r="S3" s="8" t="s">
        <v>5228</v>
      </c>
      <c r="T3" s="8" t="s">
        <v>5226</v>
      </c>
      <c r="V3" s="12"/>
      <c r="W3" s="12"/>
      <c r="X3" s="45" t="s">
        <v>9230</v>
      </c>
      <c r="Y3" s="45"/>
      <c r="Z3" s="45"/>
      <c r="AA3" s="12"/>
      <c r="AB3" s="12"/>
      <c r="AC3" s="20" t="s">
        <v>5202</v>
      </c>
    </row>
    <row r="4" spans="1:29">
      <c r="A4">
        <v>3</v>
      </c>
      <c r="B4" s="1" t="s">
        <v>1</v>
      </c>
      <c r="C4" s="1"/>
      <c r="D4" s="1" t="s">
        <v>5053</v>
      </c>
      <c r="E4" t="s">
        <v>4043</v>
      </c>
      <c r="F4" t="s">
        <v>2056</v>
      </c>
      <c r="G4" t="s">
        <v>49</v>
      </c>
      <c r="H4" t="str">
        <f ca="1">Settings!$B$4</f>
        <v>ريالات سعودية</v>
      </c>
      <c r="J4" t="s">
        <v>61</v>
      </c>
      <c r="K4" t="s">
        <v>62</v>
      </c>
      <c r="L4" t="s">
        <v>10221</v>
      </c>
      <c r="M4" t="s">
        <v>10221</v>
      </c>
      <c r="N4" t="s">
        <v>4051</v>
      </c>
      <c r="O4" t="s">
        <v>4051</v>
      </c>
      <c r="P4" t="str">
        <f t="shared" ref="P4:P11" ca="1" si="0">B4&amp;G4&amp;H4</f>
        <v>ثلاثة ريالات سعودية</v>
      </c>
      <c r="Q4" s="8" t="s">
        <v>5281</v>
      </c>
      <c r="R4" s="8" t="s">
        <v>5380</v>
      </c>
      <c r="S4" s="8" t="s">
        <v>5229</v>
      </c>
      <c r="T4" s="8" t="s">
        <v>5230</v>
      </c>
      <c r="V4" s="12"/>
      <c r="W4" s="12"/>
      <c r="X4" s="45"/>
      <c r="Y4" s="45"/>
      <c r="Z4" s="45"/>
      <c r="AA4" s="12"/>
      <c r="AB4" s="12"/>
      <c r="AC4" s="20" t="s">
        <v>5203</v>
      </c>
    </row>
    <row r="5" spans="1:29">
      <c r="A5">
        <v>4</v>
      </c>
      <c r="B5" s="1" t="s">
        <v>5201</v>
      </c>
      <c r="C5" s="1"/>
      <c r="D5" s="1" t="s">
        <v>5053</v>
      </c>
      <c r="E5" t="s">
        <v>4043</v>
      </c>
      <c r="F5" t="s">
        <v>59</v>
      </c>
      <c r="G5" t="s">
        <v>49</v>
      </c>
      <c r="H5" t="str">
        <f t="shared" ref="H5:H11" ca="1" si="1">H4</f>
        <v>ريالات سعودية</v>
      </c>
      <c r="J5" t="s">
        <v>63</v>
      </c>
      <c r="K5" t="s">
        <v>64</v>
      </c>
      <c r="L5" t="s">
        <v>10222</v>
      </c>
      <c r="M5" t="s">
        <v>10222</v>
      </c>
      <c r="N5" t="s">
        <v>4052</v>
      </c>
      <c r="O5" t="s">
        <v>4052</v>
      </c>
      <c r="P5" t="str">
        <f t="shared" ca="1" si="0"/>
        <v>اربعة ريالات سعودية</v>
      </c>
      <c r="Q5" s="8" t="s">
        <v>5282</v>
      </c>
      <c r="R5" s="8" t="s">
        <v>5381</v>
      </c>
      <c r="S5" s="8" t="s">
        <v>5241</v>
      </c>
      <c r="T5" s="8" t="s">
        <v>5242</v>
      </c>
      <c r="V5" s="12"/>
      <c r="W5" s="12"/>
      <c r="X5" s="45"/>
      <c r="Y5" s="45"/>
      <c r="Z5" s="45"/>
      <c r="AA5" s="12"/>
      <c r="AB5" s="12"/>
      <c r="AC5" s="21">
        <v>1001633600</v>
      </c>
    </row>
    <row r="6" spans="1:29">
      <c r="A6">
        <v>5</v>
      </c>
      <c r="B6" s="1" t="s">
        <v>2</v>
      </c>
      <c r="C6" s="1"/>
      <c r="D6" s="1" t="s">
        <v>5053</v>
      </c>
      <c r="E6" t="s">
        <v>4043</v>
      </c>
      <c r="F6" t="s">
        <v>59</v>
      </c>
      <c r="G6" t="s">
        <v>49</v>
      </c>
      <c r="H6" t="str">
        <f t="shared" ca="1" si="1"/>
        <v>ريالات سعودية</v>
      </c>
      <c r="J6" t="s">
        <v>65</v>
      </c>
      <c r="K6" t="s">
        <v>66</v>
      </c>
      <c r="L6" t="s">
        <v>10223</v>
      </c>
      <c r="M6" t="s">
        <v>10223</v>
      </c>
      <c r="N6" t="s">
        <v>4053</v>
      </c>
      <c r="O6" t="s">
        <v>4053</v>
      </c>
      <c r="P6" t="str">
        <f t="shared" ca="1" si="0"/>
        <v>خمسة ريالات سعودية</v>
      </c>
      <c r="Q6" s="8" t="s">
        <v>5283</v>
      </c>
      <c r="R6" s="8" t="s">
        <v>5382</v>
      </c>
      <c r="S6" s="8" t="s">
        <v>5243</v>
      </c>
      <c r="T6" s="8" t="s">
        <v>5244</v>
      </c>
      <c r="V6" s="12"/>
      <c r="W6" s="12"/>
      <c r="X6" s="45"/>
      <c r="Y6" s="45"/>
      <c r="Z6" s="45"/>
      <c r="AA6" s="12"/>
      <c r="AB6" s="12"/>
      <c r="AC6" s="20" t="s">
        <v>10230</v>
      </c>
    </row>
    <row r="7" spans="1:29">
      <c r="A7">
        <v>6</v>
      </c>
      <c r="B7" s="1" t="s">
        <v>3</v>
      </c>
      <c r="C7" s="1"/>
      <c r="D7" s="1" t="s">
        <v>5053</v>
      </c>
      <c r="E7" t="s">
        <v>4043</v>
      </c>
      <c r="F7" t="s">
        <v>59</v>
      </c>
      <c r="G7" t="s">
        <v>49</v>
      </c>
      <c r="H7" t="str">
        <f t="shared" ca="1" si="1"/>
        <v>ريالات سعودية</v>
      </c>
      <c r="J7" t="s">
        <v>67</v>
      </c>
      <c r="K7" t="s">
        <v>68</v>
      </c>
      <c r="L7" t="s">
        <v>10224</v>
      </c>
      <c r="M7" t="s">
        <v>10224</v>
      </c>
      <c r="N7" t="s">
        <v>4054</v>
      </c>
      <c r="O7" t="s">
        <v>4054</v>
      </c>
      <c r="P7" t="str">
        <f t="shared" ca="1" si="0"/>
        <v>ستة ريالات سعودية</v>
      </c>
      <c r="Q7" s="8" t="s">
        <v>5284</v>
      </c>
      <c r="R7" s="8" t="s">
        <v>5383</v>
      </c>
      <c r="S7" s="8" t="s">
        <v>5253</v>
      </c>
      <c r="T7" s="8" t="s">
        <v>5254</v>
      </c>
      <c r="V7" s="12"/>
      <c r="W7" s="12"/>
      <c r="X7" s="45"/>
      <c r="Y7" s="45"/>
      <c r="Z7" s="45"/>
      <c r="AA7" s="12"/>
      <c r="AB7" s="12"/>
      <c r="AC7" s="20" t="s">
        <v>10229</v>
      </c>
    </row>
    <row r="8" spans="1:29">
      <c r="A8">
        <v>7</v>
      </c>
      <c r="B8" s="1" t="s">
        <v>4</v>
      </c>
      <c r="C8" s="1"/>
      <c r="D8" s="1" t="s">
        <v>5053</v>
      </c>
      <c r="E8" t="s">
        <v>4043</v>
      </c>
      <c r="F8" t="s">
        <v>59</v>
      </c>
      <c r="G8" t="s">
        <v>49</v>
      </c>
      <c r="H8" t="str">
        <f t="shared" ca="1" si="1"/>
        <v>ريالات سعودية</v>
      </c>
      <c r="J8" t="s">
        <v>69</v>
      </c>
      <c r="K8" t="s">
        <v>70</v>
      </c>
      <c r="L8" t="s">
        <v>10225</v>
      </c>
      <c r="M8" t="s">
        <v>10225</v>
      </c>
      <c r="N8" t="s">
        <v>4055</v>
      </c>
      <c r="O8" t="s">
        <v>4055</v>
      </c>
      <c r="P8" t="str">
        <f t="shared" ca="1" si="0"/>
        <v>سبعة ريالات سعودية</v>
      </c>
      <c r="Q8" s="8" t="s">
        <v>5285</v>
      </c>
      <c r="R8" s="8" t="s">
        <v>5384</v>
      </c>
      <c r="S8" s="8" t="s">
        <v>5255</v>
      </c>
      <c r="T8" s="8" t="s">
        <v>5256</v>
      </c>
      <c r="V8" s="12"/>
      <c r="W8" s="12"/>
      <c r="X8" s="45"/>
      <c r="Y8" s="45"/>
      <c r="Z8" s="45"/>
      <c r="AA8" s="12"/>
      <c r="AB8" s="12"/>
      <c r="AC8" s="20" t="s">
        <v>10232</v>
      </c>
    </row>
    <row r="9" spans="1:29">
      <c r="A9">
        <v>8</v>
      </c>
      <c r="B9" s="1" t="s">
        <v>46</v>
      </c>
      <c r="C9" s="1"/>
      <c r="D9" s="1" t="s">
        <v>5053</v>
      </c>
      <c r="E9" t="s">
        <v>4043</v>
      </c>
      <c r="F9" t="s">
        <v>59</v>
      </c>
      <c r="G9" t="s">
        <v>49</v>
      </c>
      <c r="H9" t="str">
        <f t="shared" ca="1" si="1"/>
        <v>ريالات سعودية</v>
      </c>
      <c r="J9" t="s">
        <v>71</v>
      </c>
      <c r="K9" t="s">
        <v>72</v>
      </c>
      <c r="L9" t="s">
        <v>10226</v>
      </c>
      <c r="M9" t="s">
        <v>10226</v>
      </c>
      <c r="N9" t="s">
        <v>4056</v>
      </c>
      <c r="O9" t="s">
        <v>4056</v>
      </c>
      <c r="P9" t="str">
        <f t="shared" ca="1" si="0"/>
        <v>ثمانية ريالات سعودية</v>
      </c>
      <c r="Q9" s="8" t="s">
        <v>5286</v>
      </c>
      <c r="R9" s="8" t="s">
        <v>5385</v>
      </c>
      <c r="S9" s="8" t="s">
        <v>5265</v>
      </c>
      <c r="T9" s="8" t="s">
        <v>5266</v>
      </c>
      <c r="V9" s="12"/>
      <c r="W9" s="12"/>
      <c r="X9" s="45"/>
      <c r="Y9" s="45"/>
      <c r="Z9" s="45"/>
      <c r="AA9" s="12"/>
      <c r="AB9" s="12"/>
      <c r="AC9" s="20" t="s">
        <v>5204</v>
      </c>
    </row>
    <row r="10" spans="1:29">
      <c r="A10">
        <v>9</v>
      </c>
      <c r="B10" s="1" t="s">
        <v>47</v>
      </c>
      <c r="C10" s="1"/>
      <c r="D10" s="1" t="s">
        <v>5053</v>
      </c>
      <c r="E10" t="s">
        <v>4043</v>
      </c>
      <c r="F10" t="s">
        <v>59</v>
      </c>
      <c r="G10" t="s">
        <v>49</v>
      </c>
      <c r="H10" t="str">
        <f t="shared" ca="1" si="1"/>
        <v>ريالات سعودية</v>
      </c>
      <c r="J10" t="s">
        <v>73</v>
      </c>
      <c r="K10" t="s">
        <v>74</v>
      </c>
      <c r="L10" t="s">
        <v>10227</v>
      </c>
      <c r="M10" t="s">
        <v>10227</v>
      </c>
      <c r="N10" t="s">
        <v>4057</v>
      </c>
      <c r="O10" t="s">
        <v>4057</v>
      </c>
      <c r="P10" t="str">
        <f t="shared" ca="1" si="0"/>
        <v>تسعة ريالات سعودية</v>
      </c>
      <c r="Q10" s="8" t="s">
        <v>5287</v>
      </c>
      <c r="R10" s="8" t="s">
        <v>5386</v>
      </c>
      <c r="S10" s="8" t="s">
        <v>5273</v>
      </c>
      <c r="T10" s="8" t="s">
        <v>5274</v>
      </c>
      <c r="V10" s="12"/>
      <c r="W10" s="12"/>
      <c r="X10" s="45"/>
      <c r="Y10" s="45"/>
      <c r="Z10" s="45"/>
      <c r="AA10" s="12"/>
      <c r="AB10" s="12"/>
      <c r="AC10" s="20" t="s">
        <v>10231</v>
      </c>
    </row>
    <row r="11" spans="1:29">
      <c r="A11">
        <v>10</v>
      </c>
      <c r="B11" s="1" t="s">
        <v>48</v>
      </c>
      <c r="C11" s="1"/>
      <c r="D11" s="1" t="s">
        <v>5053</v>
      </c>
      <c r="E11" t="s">
        <v>4043</v>
      </c>
      <c r="F11" t="s">
        <v>59</v>
      </c>
      <c r="G11" t="s">
        <v>49</v>
      </c>
      <c r="H11" t="str">
        <f t="shared" ca="1" si="1"/>
        <v>ريالات سعودية</v>
      </c>
      <c r="J11" t="s">
        <v>75</v>
      </c>
      <c r="K11" t="s">
        <v>76</v>
      </c>
      <c r="L11" t="s">
        <v>10228</v>
      </c>
      <c r="M11" t="s">
        <v>10228</v>
      </c>
      <c r="N11" t="s">
        <v>4058</v>
      </c>
      <c r="O11" t="s">
        <v>4058</v>
      </c>
      <c r="P11" t="str">
        <f t="shared" ca="1" si="0"/>
        <v>عشرة ريالات سعودية</v>
      </c>
      <c r="Q11" s="8" t="s">
        <v>5288</v>
      </c>
      <c r="R11" s="8" t="s">
        <v>5387</v>
      </c>
      <c r="S11" s="8" t="s">
        <v>5231</v>
      </c>
      <c r="T11" s="8" t="s">
        <v>5232</v>
      </c>
      <c r="V11" s="12"/>
      <c r="W11" s="12"/>
      <c r="X11" s="12"/>
      <c r="Y11" s="12"/>
      <c r="Z11" s="12"/>
      <c r="AA11" s="12"/>
    </row>
    <row r="12" spans="1:29">
      <c r="A12">
        <v>11</v>
      </c>
      <c r="B12" s="1" t="s">
        <v>5146</v>
      </c>
      <c r="C12" s="1"/>
      <c r="D12" s="1" t="s">
        <v>5053</v>
      </c>
      <c r="E12" t="s">
        <v>4044</v>
      </c>
      <c r="F12" t="s">
        <v>9232</v>
      </c>
      <c r="G12" t="s">
        <v>49</v>
      </c>
      <c r="H12" t="str">
        <f ca="1">Settings!$B$2</f>
        <v>ريال سعودي</v>
      </c>
      <c r="J12" t="s">
        <v>77</v>
      </c>
      <c r="K12" t="s">
        <v>78</v>
      </c>
      <c r="L12" t="s">
        <v>2064</v>
      </c>
      <c r="M12" t="s">
        <v>2065</v>
      </c>
      <c r="N12" t="s">
        <v>4059</v>
      </c>
      <c r="O12" t="s">
        <v>9233</v>
      </c>
      <c r="P12" t="s">
        <v>5057</v>
      </c>
      <c r="Q12" s="8" t="s">
        <v>5289</v>
      </c>
      <c r="R12" s="8" t="s">
        <v>5388</v>
      </c>
      <c r="S12" s="8" t="s">
        <v>5267</v>
      </c>
      <c r="T12" s="8" t="s">
        <v>5268</v>
      </c>
      <c r="V12" s="12"/>
      <c r="W12" s="12"/>
      <c r="X12" s="12"/>
      <c r="Y12" s="12"/>
      <c r="Z12" s="12"/>
      <c r="AA12" s="12"/>
      <c r="AB12" s="46">
        <v>41364</v>
      </c>
      <c r="AC12" s="46"/>
    </row>
    <row r="13" spans="1:29">
      <c r="A13">
        <v>12</v>
      </c>
      <c r="B13" s="1" t="s">
        <v>5147</v>
      </c>
      <c r="C13" s="1"/>
      <c r="D13" s="1" t="s">
        <v>5053</v>
      </c>
      <c r="E13" t="s">
        <v>4044</v>
      </c>
      <c r="F13" t="s">
        <v>9232</v>
      </c>
      <c r="G13" t="s">
        <v>49</v>
      </c>
      <c r="H13" t="str">
        <f ca="1">Settings!$B$2</f>
        <v>ريال سعودي</v>
      </c>
      <c r="J13" t="s">
        <v>79</v>
      </c>
      <c r="K13" t="s">
        <v>80</v>
      </c>
      <c r="L13" t="s">
        <v>2066</v>
      </c>
      <c r="M13" t="s">
        <v>2067</v>
      </c>
      <c r="N13" t="s">
        <v>4060</v>
      </c>
      <c r="O13" t="s">
        <v>9231</v>
      </c>
      <c r="P13" t="s">
        <v>5058</v>
      </c>
      <c r="Q13" s="8" t="s">
        <v>5290</v>
      </c>
      <c r="R13" s="8" t="s">
        <v>5389</v>
      </c>
      <c r="S13" s="8" t="s">
        <v>5233</v>
      </c>
      <c r="T13" s="8" t="s">
        <v>5234</v>
      </c>
      <c r="V13" s="44" t="s">
        <v>5205</v>
      </c>
      <c r="W13" s="44"/>
      <c r="X13" s="44"/>
      <c r="Y13" s="44"/>
      <c r="Z13" s="44"/>
      <c r="AA13" s="44"/>
      <c r="AB13" s="44"/>
      <c r="AC13" s="44"/>
    </row>
    <row r="14" spans="1:29">
      <c r="A14">
        <v>13</v>
      </c>
      <c r="B14" s="1" t="s">
        <v>5148</v>
      </c>
      <c r="C14" s="1"/>
      <c r="D14" s="1" t="s">
        <v>5053</v>
      </c>
      <c r="E14" t="s">
        <v>4044</v>
      </c>
      <c r="F14" t="s">
        <v>9232</v>
      </c>
      <c r="G14" t="s">
        <v>49</v>
      </c>
      <c r="H14" t="str">
        <f ca="1">Settings!$B$2</f>
        <v>ريال سعودي</v>
      </c>
      <c r="J14" t="s">
        <v>81</v>
      </c>
      <c r="K14" t="s">
        <v>82</v>
      </c>
      <c r="L14" t="s">
        <v>2068</v>
      </c>
      <c r="M14" t="s">
        <v>2069</v>
      </c>
      <c r="N14" t="s">
        <v>4061</v>
      </c>
      <c r="O14" t="s">
        <v>9234</v>
      </c>
      <c r="P14" t="s">
        <v>5059</v>
      </c>
      <c r="Q14" s="8" t="s">
        <v>5291</v>
      </c>
      <c r="R14" s="8" t="s">
        <v>5390</v>
      </c>
      <c r="S14" s="8" t="s">
        <v>5235</v>
      </c>
      <c r="T14" s="8" t="s">
        <v>5236</v>
      </c>
      <c r="V14" s="44"/>
      <c r="W14" s="44"/>
      <c r="X14" s="44"/>
      <c r="Y14" s="44"/>
      <c r="Z14" s="44"/>
      <c r="AA14" s="44"/>
      <c r="AB14" s="44"/>
      <c r="AC14" s="44"/>
    </row>
    <row r="15" spans="1:29">
      <c r="A15">
        <v>14</v>
      </c>
      <c r="B15" s="1" t="s">
        <v>5149</v>
      </c>
      <c r="C15" s="1"/>
      <c r="D15" s="1" t="s">
        <v>5053</v>
      </c>
      <c r="E15" t="s">
        <v>4044</v>
      </c>
      <c r="F15" t="s">
        <v>9232</v>
      </c>
      <c r="G15" t="s">
        <v>49</v>
      </c>
      <c r="H15" t="str">
        <f ca="1">Settings!$B$2</f>
        <v>ريال سعودي</v>
      </c>
      <c r="J15" t="s">
        <v>83</v>
      </c>
      <c r="K15" t="s">
        <v>84</v>
      </c>
      <c r="L15" t="s">
        <v>2070</v>
      </c>
      <c r="M15" t="s">
        <v>2071</v>
      </c>
      <c r="N15" t="s">
        <v>4062</v>
      </c>
      <c r="O15" t="s">
        <v>9235</v>
      </c>
      <c r="P15" t="s">
        <v>5060</v>
      </c>
      <c r="Q15" s="8" t="s">
        <v>5292</v>
      </c>
      <c r="R15" s="8" t="s">
        <v>5391</v>
      </c>
      <c r="S15" s="8" t="s">
        <v>5245</v>
      </c>
      <c r="T15" s="8" t="s">
        <v>5246</v>
      </c>
      <c r="V15" s="44"/>
      <c r="W15" s="44"/>
      <c r="X15" s="44"/>
      <c r="Y15" s="44"/>
      <c r="Z15" s="44"/>
      <c r="AA15" s="44"/>
      <c r="AB15" s="44"/>
      <c r="AC15" s="44"/>
    </row>
    <row r="16" spans="1:29" ht="15.75">
      <c r="A16">
        <v>15</v>
      </c>
      <c r="B16" s="1" t="s">
        <v>5150</v>
      </c>
      <c r="C16" s="1"/>
      <c r="D16" s="1" t="s">
        <v>5053</v>
      </c>
      <c r="E16" t="s">
        <v>4044</v>
      </c>
      <c r="F16" t="s">
        <v>9232</v>
      </c>
      <c r="G16" t="s">
        <v>49</v>
      </c>
      <c r="H16" t="str">
        <f ca="1">Settings!$B$2</f>
        <v>ريال سعودي</v>
      </c>
      <c r="J16" t="s">
        <v>85</v>
      </c>
      <c r="K16" t="s">
        <v>86</v>
      </c>
      <c r="L16" t="s">
        <v>2072</v>
      </c>
      <c r="M16" t="s">
        <v>2073</v>
      </c>
      <c r="N16" t="s">
        <v>4063</v>
      </c>
      <c r="O16" t="s">
        <v>9236</v>
      </c>
      <c r="P16" t="s">
        <v>5061</v>
      </c>
      <c r="Q16" s="8" t="s">
        <v>5293</v>
      </c>
      <c r="R16" s="8" t="s">
        <v>5392</v>
      </c>
      <c r="S16" s="8" t="s">
        <v>5247</v>
      </c>
      <c r="T16" s="8" t="s">
        <v>5248</v>
      </c>
      <c r="V16" s="47" t="s">
        <v>5206</v>
      </c>
      <c r="W16" s="47"/>
      <c r="X16" s="47"/>
      <c r="Y16" s="47"/>
      <c r="Z16" s="47"/>
      <c r="AA16" s="47"/>
      <c r="AB16" s="47"/>
      <c r="AC16" s="47"/>
    </row>
    <row r="17" spans="1:29" ht="15.75">
      <c r="A17">
        <v>16</v>
      </c>
      <c r="B17" s="1" t="s">
        <v>5151</v>
      </c>
      <c r="C17" s="1"/>
      <c r="D17" s="1" t="s">
        <v>5053</v>
      </c>
      <c r="E17" t="s">
        <v>4044</v>
      </c>
      <c r="F17" t="s">
        <v>9232</v>
      </c>
      <c r="G17" t="s">
        <v>49</v>
      </c>
      <c r="H17" t="str">
        <f ca="1">Settings!$B$2</f>
        <v>ريال سعودي</v>
      </c>
      <c r="J17" t="s">
        <v>87</v>
      </c>
      <c r="K17" t="s">
        <v>88</v>
      </c>
      <c r="L17" t="s">
        <v>2074</v>
      </c>
      <c r="M17" t="s">
        <v>2075</v>
      </c>
      <c r="N17" t="s">
        <v>4064</v>
      </c>
      <c r="O17" t="s">
        <v>9237</v>
      </c>
      <c r="P17" t="s">
        <v>5062</v>
      </c>
      <c r="Q17" s="8" t="s">
        <v>5294</v>
      </c>
      <c r="R17" s="8" t="s">
        <v>5393</v>
      </c>
      <c r="S17" s="8" t="s">
        <v>5257</v>
      </c>
      <c r="T17" s="8" t="s">
        <v>5258</v>
      </c>
      <c r="V17" s="47" t="s">
        <v>5207</v>
      </c>
      <c r="W17" s="47"/>
      <c r="X17" s="47"/>
      <c r="Y17" s="47"/>
      <c r="Z17" s="47"/>
      <c r="AA17" s="47"/>
      <c r="AB17" s="47"/>
      <c r="AC17" s="47"/>
    </row>
    <row r="18" spans="1:29">
      <c r="A18">
        <v>17</v>
      </c>
      <c r="B18" s="1" t="s">
        <v>5152</v>
      </c>
      <c r="C18" s="1"/>
      <c r="D18" s="1" t="s">
        <v>5053</v>
      </c>
      <c r="E18" t="s">
        <v>4044</v>
      </c>
      <c r="F18" t="s">
        <v>9232</v>
      </c>
      <c r="G18" t="s">
        <v>49</v>
      </c>
      <c r="H18" t="str">
        <f ca="1">Settings!$B$2</f>
        <v>ريال سعودي</v>
      </c>
      <c r="J18" t="s">
        <v>89</v>
      </c>
      <c r="K18" t="s">
        <v>90</v>
      </c>
      <c r="L18" t="s">
        <v>2076</v>
      </c>
      <c r="M18" t="s">
        <v>2077</v>
      </c>
      <c r="N18" t="s">
        <v>4065</v>
      </c>
      <c r="O18" t="s">
        <v>9238</v>
      </c>
      <c r="P18" t="s">
        <v>5063</v>
      </c>
      <c r="Q18" s="8" t="s">
        <v>5295</v>
      </c>
      <c r="R18" s="8" t="s">
        <v>5394</v>
      </c>
      <c r="S18" s="8" t="s">
        <v>5259</v>
      </c>
      <c r="T18" s="8" t="s">
        <v>5260</v>
      </c>
    </row>
    <row r="19" spans="1:29" ht="21">
      <c r="A19">
        <v>18</v>
      </c>
      <c r="B19" s="1" t="s">
        <v>5153</v>
      </c>
      <c r="C19" s="1"/>
      <c r="D19" s="1" t="s">
        <v>5053</v>
      </c>
      <c r="E19" t="s">
        <v>4044</v>
      </c>
      <c r="F19" t="s">
        <v>9232</v>
      </c>
      <c r="G19" t="s">
        <v>49</v>
      </c>
      <c r="H19" t="str">
        <f ca="1">Settings!$B$2</f>
        <v>ريال سعودي</v>
      </c>
      <c r="J19" t="s">
        <v>91</v>
      </c>
      <c r="K19" t="s">
        <v>92</v>
      </c>
      <c r="L19" t="s">
        <v>2078</v>
      </c>
      <c r="M19" t="s">
        <v>2079</v>
      </c>
      <c r="N19" t="s">
        <v>4066</v>
      </c>
      <c r="O19" t="s">
        <v>9239</v>
      </c>
      <c r="P19" t="s">
        <v>5064</v>
      </c>
      <c r="Q19" s="8" t="s">
        <v>5296</v>
      </c>
      <c r="R19" s="8" t="s">
        <v>5395</v>
      </c>
      <c r="S19" s="8" t="s">
        <v>5269</v>
      </c>
      <c r="T19" s="8" t="s">
        <v>5270</v>
      </c>
      <c r="V19" s="44" t="s">
        <v>9227</v>
      </c>
      <c r="W19" s="44"/>
      <c r="X19" s="44"/>
      <c r="Y19" s="44"/>
      <c r="Z19" s="44"/>
      <c r="AA19" s="44"/>
      <c r="AB19" s="44"/>
      <c r="AC19" s="44"/>
    </row>
    <row r="20" spans="1:29">
      <c r="A20">
        <v>19</v>
      </c>
      <c r="B20" s="1" t="s">
        <v>5154</v>
      </c>
      <c r="C20" s="1"/>
      <c r="D20" s="1" t="s">
        <v>5053</v>
      </c>
      <c r="E20" t="s">
        <v>4044</v>
      </c>
      <c r="F20" t="s">
        <v>9232</v>
      </c>
      <c r="G20" t="s">
        <v>49</v>
      </c>
      <c r="H20" t="str">
        <f ca="1">Settings!$B$2</f>
        <v>ريال سعودي</v>
      </c>
      <c r="J20" t="s">
        <v>93</v>
      </c>
      <c r="K20" t="s">
        <v>94</v>
      </c>
      <c r="L20" t="s">
        <v>2080</v>
      </c>
      <c r="M20" t="s">
        <v>2081</v>
      </c>
      <c r="N20" t="s">
        <v>4067</v>
      </c>
      <c r="O20" t="s">
        <v>9240</v>
      </c>
      <c r="P20" t="s">
        <v>5065</v>
      </c>
      <c r="Q20" s="8" t="s">
        <v>5297</v>
      </c>
      <c r="R20" s="8" t="s">
        <v>5396</v>
      </c>
      <c r="S20" s="8" t="s">
        <v>5275</v>
      </c>
      <c r="T20" s="8" t="s">
        <v>5276</v>
      </c>
    </row>
    <row r="21" spans="1:29">
      <c r="A21">
        <v>20</v>
      </c>
      <c r="B21" s="1" t="s">
        <v>5155</v>
      </c>
      <c r="C21" s="1"/>
      <c r="D21" s="1" t="s">
        <v>5053</v>
      </c>
      <c r="E21" t="s">
        <v>4044</v>
      </c>
      <c r="F21" t="s">
        <v>9232</v>
      </c>
      <c r="G21" t="s">
        <v>49</v>
      </c>
      <c r="J21" s="2" t="s">
        <v>95</v>
      </c>
      <c r="K21" s="2" t="s">
        <v>96</v>
      </c>
      <c r="L21" s="2" t="s">
        <v>2082</v>
      </c>
      <c r="M21" s="2" t="s">
        <v>2083</v>
      </c>
      <c r="N21" s="2" t="s">
        <v>4068</v>
      </c>
      <c r="O21" s="2" t="s">
        <v>9241</v>
      </c>
      <c r="P21" s="2" t="s">
        <v>9</v>
      </c>
      <c r="Q21" s="8" t="s">
        <v>5298</v>
      </c>
      <c r="R21" s="8" t="s">
        <v>5397</v>
      </c>
      <c r="S21" s="8" t="s">
        <v>5237</v>
      </c>
      <c r="T21" s="8" t="s">
        <v>5238</v>
      </c>
    </row>
    <row r="22" spans="1:29">
      <c r="A22">
        <v>21</v>
      </c>
      <c r="B22" s="1" t="s">
        <v>5155</v>
      </c>
      <c r="C22" s="1" t="s">
        <v>5056</v>
      </c>
      <c r="D22" s="1" t="s">
        <v>5053</v>
      </c>
      <c r="E22" t="s">
        <v>4044</v>
      </c>
      <c r="F22" t="s">
        <v>9232</v>
      </c>
      <c r="G22" t="s">
        <v>49</v>
      </c>
      <c r="J22" t="s">
        <v>97</v>
      </c>
      <c r="K22" t="s">
        <v>98</v>
      </c>
      <c r="L22" t="s">
        <v>2084</v>
      </c>
      <c r="M22" t="s">
        <v>2085</v>
      </c>
      <c r="N22" t="s">
        <v>4069</v>
      </c>
      <c r="O22" t="s">
        <v>9242</v>
      </c>
      <c r="P22" t="s">
        <v>5066</v>
      </c>
      <c r="Q22" s="8" t="s">
        <v>5299</v>
      </c>
      <c r="R22" s="8" t="s">
        <v>6413</v>
      </c>
      <c r="S22" s="8" t="s">
        <v>6414</v>
      </c>
      <c r="T22" s="8" t="s">
        <v>6415</v>
      </c>
    </row>
    <row r="23" spans="1:29">
      <c r="A23">
        <v>22</v>
      </c>
      <c r="B23" s="1" t="s">
        <v>5155</v>
      </c>
      <c r="C23" s="1" t="s">
        <v>5138</v>
      </c>
      <c r="D23" s="1" t="s">
        <v>5053</v>
      </c>
      <c r="E23" t="s">
        <v>4044</v>
      </c>
      <c r="F23" t="s">
        <v>9232</v>
      </c>
      <c r="G23" t="s">
        <v>49</v>
      </c>
      <c r="J23" t="s">
        <v>99</v>
      </c>
      <c r="K23" t="s">
        <v>100</v>
      </c>
      <c r="L23" t="s">
        <v>2086</v>
      </c>
      <c r="M23" t="s">
        <v>2087</v>
      </c>
      <c r="N23" t="s">
        <v>4070</v>
      </c>
      <c r="O23" t="s">
        <v>9243</v>
      </c>
      <c r="P23" t="s">
        <v>5067</v>
      </c>
      <c r="Q23" s="8" t="s">
        <v>5300</v>
      </c>
      <c r="R23" s="8" t="s">
        <v>6416</v>
      </c>
      <c r="S23" s="8" t="s">
        <v>6417</v>
      </c>
      <c r="T23" s="8" t="s">
        <v>6418</v>
      </c>
    </row>
    <row r="24" spans="1:29">
      <c r="A24">
        <v>23</v>
      </c>
      <c r="B24" s="1" t="s">
        <v>5155</v>
      </c>
      <c r="C24" s="1" t="s">
        <v>5139</v>
      </c>
      <c r="D24" s="1" t="s">
        <v>5053</v>
      </c>
      <c r="E24" t="s">
        <v>4044</v>
      </c>
      <c r="F24" t="s">
        <v>9232</v>
      </c>
      <c r="G24" t="s">
        <v>49</v>
      </c>
      <c r="J24" t="s">
        <v>101</v>
      </c>
      <c r="K24" t="s">
        <v>102</v>
      </c>
      <c r="L24" t="s">
        <v>2088</v>
      </c>
      <c r="M24" t="s">
        <v>2089</v>
      </c>
      <c r="N24" t="s">
        <v>4071</v>
      </c>
      <c r="O24" t="s">
        <v>9244</v>
      </c>
      <c r="P24" t="s">
        <v>5068</v>
      </c>
      <c r="Q24" s="8" t="s">
        <v>5301</v>
      </c>
      <c r="R24" s="8" t="s">
        <v>6419</v>
      </c>
      <c r="S24" s="8" t="s">
        <v>6420</v>
      </c>
      <c r="T24" s="8" t="s">
        <v>6421</v>
      </c>
    </row>
    <row r="25" spans="1:29">
      <c r="A25">
        <v>24</v>
      </c>
      <c r="B25" s="1" t="s">
        <v>5155</v>
      </c>
      <c r="C25" s="1" t="s">
        <v>5140</v>
      </c>
      <c r="D25" s="1" t="s">
        <v>5053</v>
      </c>
      <c r="E25" t="s">
        <v>4044</v>
      </c>
      <c r="F25" t="s">
        <v>9232</v>
      </c>
      <c r="G25" t="s">
        <v>49</v>
      </c>
      <c r="J25" t="s">
        <v>103</v>
      </c>
      <c r="K25" t="s">
        <v>104</v>
      </c>
      <c r="L25" t="s">
        <v>2090</v>
      </c>
      <c r="M25" t="s">
        <v>2091</v>
      </c>
      <c r="N25" t="s">
        <v>4072</v>
      </c>
      <c r="O25" t="s">
        <v>9245</v>
      </c>
      <c r="P25" t="s">
        <v>5069</v>
      </c>
      <c r="Q25" s="8" t="s">
        <v>5302</v>
      </c>
      <c r="R25" s="8" t="s">
        <v>6422</v>
      </c>
      <c r="S25" s="8" t="s">
        <v>6423</v>
      </c>
      <c r="T25" s="8" t="s">
        <v>6424</v>
      </c>
    </row>
    <row r="26" spans="1:29">
      <c r="A26">
        <v>25</v>
      </c>
      <c r="B26" s="1" t="s">
        <v>5155</v>
      </c>
      <c r="C26" s="1" t="s">
        <v>5141</v>
      </c>
      <c r="D26" s="1" t="s">
        <v>5053</v>
      </c>
      <c r="E26" t="s">
        <v>4044</v>
      </c>
      <c r="F26" t="s">
        <v>9232</v>
      </c>
      <c r="G26" t="s">
        <v>49</v>
      </c>
      <c r="J26" t="s">
        <v>105</v>
      </c>
      <c r="K26" t="s">
        <v>106</v>
      </c>
      <c r="L26" t="s">
        <v>2092</v>
      </c>
      <c r="M26" t="s">
        <v>2093</v>
      </c>
      <c r="N26" t="s">
        <v>4073</v>
      </c>
      <c r="O26" t="s">
        <v>9246</v>
      </c>
      <c r="P26" t="s">
        <v>5070</v>
      </c>
      <c r="Q26" s="8" t="s">
        <v>5303</v>
      </c>
      <c r="R26" s="8" t="s">
        <v>6425</v>
      </c>
      <c r="S26" s="8" t="s">
        <v>6426</v>
      </c>
      <c r="T26" s="8" t="s">
        <v>6427</v>
      </c>
    </row>
    <row r="27" spans="1:29">
      <c r="A27">
        <v>26</v>
      </c>
      <c r="B27" s="1" t="s">
        <v>5155</v>
      </c>
      <c r="C27" s="1" t="s">
        <v>5142</v>
      </c>
      <c r="D27" s="1" t="s">
        <v>5053</v>
      </c>
      <c r="E27" t="s">
        <v>4044</v>
      </c>
      <c r="F27" t="s">
        <v>9232</v>
      </c>
      <c r="G27" t="s">
        <v>49</v>
      </c>
      <c r="J27" t="s">
        <v>107</v>
      </c>
      <c r="K27" t="s">
        <v>108</v>
      </c>
      <c r="L27" t="s">
        <v>2094</v>
      </c>
      <c r="M27" t="s">
        <v>2095</v>
      </c>
      <c r="N27" t="s">
        <v>4074</v>
      </c>
      <c r="O27" t="s">
        <v>9247</v>
      </c>
      <c r="P27" t="s">
        <v>5071</v>
      </c>
      <c r="Q27" s="8" t="s">
        <v>5304</v>
      </c>
      <c r="R27" s="8" t="s">
        <v>6428</v>
      </c>
      <c r="S27" s="8" t="s">
        <v>6429</v>
      </c>
      <c r="T27" s="8" t="s">
        <v>6430</v>
      </c>
    </row>
    <row r="28" spans="1:29">
      <c r="A28">
        <v>27</v>
      </c>
      <c r="B28" s="1" t="s">
        <v>5155</v>
      </c>
      <c r="C28" s="1" t="s">
        <v>5143</v>
      </c>
      <c r="D28" s="1" t="s">
        <v>5053</v>
      </c>
      <c r="E28" t="s">
        <v>4044</v>
      </c>
      <c r="F28" t="s">
        <v>9232</v>
      </c>
      <c r="G28" t="s">
        <v>49</v>
      </c>
      <c r="J28" t="s">
        <v>109</v>
      </c>
      <c r="K28" t="s">
        <v>110</v>
      </c>
      <c r="L28" t="s">
        <v>2096</v>
      </c>
      <c r="M28" t="s">
        <v>2097</v>
      </c>
      <c r="N28" t="s">
        <v>4075</v>
      </c>
      <c r="O28" t="s">
        <v>9248</v>
      </c>
      <c r="P28" t="s">
        <v>5072</v>
      </c>
      <c r="Q28" s="8" t="s">
        <v>5305</v>
      </c>
      <c r="R28" s="8" t="s">
        <v>6431</v>
      </c>
      <c r="S28" s="8" t="s">
        <v>6432</v>
      </c>
      <c r="T28" s="8" t="s">
        <v>6433</v>
      </c>
    </row>
    <row r="29" spans="1:29">
      <c r="A29">
        <v>28</v>
      </c>
      <c r="B29" s="1" t="s">
        <v>5155</v>
      </c>
      <c r="C29" s="1" t="s">
        <v>5144</v>
      </c>
      <c r="D29" s="1" t="s">
        <v>5053</v>
      </c>
      <c r="E29" t="s">
        <v>4044</v>
      </c>
      <c r="F29" t="s">
        <v>9232</v>
      </c>
      <c r="G29" t="s">
        <v>49</v>
      </c>
      <c r="J29" t="s">
        <v>111</v>
      </c>
      <c r="K29" t="s">
        <v>112</v>
      </c>
      <c r="L29" t="s">
        <v>2098</v>
      </c>
      <c r="M29" t="s">
        <v>2099</v>
      </c>
      <c r="N29" t="s">
        <v>4076</v>
      </c>
      <c r="O29" t="s">
        <v>9249</v>
      </c>
      <c r="P29" t="s">
        <v>5073</v>
      </c>
      <c r="Q29" s="8" t="s">
        <v>5306</v>
      </c>
      <c r="R29" s="8" t="s">
        <v>6434</v>
      </c>
      <c r="S29" s="8" t="s">
        <v>6435</v>
      </c>
      <c r="T29" s="8" t="s">
        <v>6436</v>
      </c>
    </row>
    <row r="30" spans="1:29">
      <c r="A30">
        <v>29</v>
      </c>
      <c r="B30" s="1" t="s">
        <v>5155</v>
      </c>
      <c r="C30" s="1" t="s">
        <v>5145</v>
      </c>
      <c r="D30" s="1" t="s">
        <v>5053</v>
      </c>
      <c r="E30" t="s">
        <v>4044</v>
      </c>
      <c r="F30" t="s">
        <v>9232</v>
      </c>
      <c r="G30" t="s">
        <v>49</v>
      </c>
      <c r="J30" t="s">
        <v>113</v>
      </c>
      <c r="K30" t="s">
        <v>114</v>
      </c>
      <c r="L30" t="s">
        <v>2100</v>
      </c>
      <c r="M30" t="s">
        <v>2101</v>
      </c>
      <c r="N30" t="s">
        <v>4077</v>
      </c>
      <c r="O30" t="s">
        <v>9250</v>
      </c>
      <c r="P30" t="s">
        <v>5074</v>
      </c>
      <c r="Q30" s="8" t="s">
        <v>5307</v>
      </c>
      <c r="R30" s="8" t="s">
        <v>6437</v>
      </c>
      <c r="S30" s="8" t="s">
        <v>6438</v>
      </c>
      <c r="T30" s="8" t="s">
        <v>6439</v>
      </c>
    </row>
    <row r="31" spans="1:29">
      <c r="A31">
        <v>30</v>
      </c>
      <c r="B31" s="1" t="s">
        <v>5156</v>
      </c>
      <c r="C31" s="1"/>
      <c r="D31" s="1" t="s">
        <v>5053</v>
      </c>
      <c r="E31" t="s">
        <v>4044</v>
      </c>
      <c r="F31" t="s">
        <v>9232</v>
      </c>
      <c r="G31" t="s">
        <v>49</v>
      </c>
      <c r="J31" s="2" t="s">
        <v>115</v>
      </c>
      <c r="K31" s="2" t="s">
        <v>116</v>
      </c>
      <c r="L31" s="2" t="s">
        <v>2102</v>
      </c>
      <c r="M31" s="2" t="s">
        <v>2103</v>
      </c>
      <c r="N31" s="2" t="s">
        <v>4078</v>
      </c>
      <c r="O31" s="2" t="s">
        <v>9251</v>
      </c>
      <c r="P31" s="2" t="s">
        <v>11</v>
      </c>
      <c r="Q31" s="8" t="s">
        <v>5308</v>
      </c>
      <c r="R31" s="8" t="s">
        <v>5398</v>
      </c>
      <c r="S31" s="8" t="s">
        <v>5239</v>
      </c>
      <c r="T31" s="8" t="s">
        <v>5240</v>
      </c>
    </row>
    <row r="32" spans="1:29">
      <c r="A32">
        <v>31</v>
      </c>
      <c r="B32" s="1" t="s">
        <v>5156</v>
      </c>
      <c r="C32" s="1" t="s">
        <v>5056</v>
      </c>
      <c r="D32" s="1" t="s">
        <v>5053</v>
      </c>
      <c r="E32" t="s">
        <v>4044</v>
      </c>
      <c r="F32" t="s">
        <v>9232</v>
      </c>
      <c r="G32" t="s">
        <v>49</v>
      </c>
      <c r="J32" t="s">
        <v>117</v>
      </c>
      <c r="K32" t="s">
        <v>118</v>
      </c>
      <c r="L32" t="s">
        <v>2104</v>
      </c>
      <c r="M32" t="s">
        <v>2105</v>
      </c>
      <c r="N32" t="s">
        <v>4079</v>
      </c>
      <c r="O32" t="s">
        <v>9252</v>
      </c>
      <c r="P32" t="s">
        <v>5075</v>
      </c>
      <c r="Q32" s="8" t="s">
        <v>5309</v>
      </c>
      <c r="R32" s="8" t="s">
        <v>6440</v>
      </c>
      <c r="S32" s="8" t="s">
        <v>6441</v>
      </c>
      <c r="T32" s="8" t="s">
        <v>6442</v>
      </c>
    </row>
    <row r="33" spans="1:20">
      <c r="A33">
        <v>32</v>
      </c>
      <c r="B33" s="1" t="s">
        <v>5156</v>
      </c>
      <c r="C33" s="1" t="s">
        <v>5138</v>
      </c>
      <c r="D33" s="1" t="s">
        <v>5053</v>
      </c>
      <c r="E33" t="s">
        <v>4044</v>
      </c>
      <c r="F33" t="s">
        <v>9232</v>
      </c>
      <c r="G33" t="s">
        <v>49</v>
      </c>
      <c r="J33" t="s">
        <v>119</v>
      </c>
      <c r="K33" t="s">
        <v>120</v>
      </c>
      <c r="L33" t="s">
        <v>2106</v>
      </c>
      <c r="M33" t="s">
        <v>2107</v>
      </c>
      <c r="N33" t="s">
        <v>4080</v>
      </c>
      <c r="O33" t="s">
        <v>9253</v>
      </c>
      <c r="P33" t="s">
        <v>5076</v>
      </c>
      <c r="Q33" s="8" t="s">
        <v>5310</v>
      </c>
      <c r="R33" s="8" t="s">
        <v>6443</v>
      </c>
      <c r="S33" s="8" t="s">
        <v>6444</v>
      </c>
      <c r="T33" s="8" t="s">
        <v>6445</v>
      </c>
    </row>
    <row r="34" spans="1:20">
      <c r="A34">
        <v>33</v>
      </c>
      <c r="B34" s="1" t="s">
        <v>5156</v>
      </c>
      <c r="C34" s="1" t="s">
        <v>5139</v>
      </c>
      <c r="D34" s="1" t="s">
        <v>5053</v>
      </c>
      <c r="E34" t="s">
        <v>4044</v>
      </c>
      <c r="F34" t="s">
        <v>9232</v>
      </c>
      <c r="G34" t="s">
        <v>49</v>
      </c>
      <c r="J34" t="s">
        <v>121</v>
      </c>
      <c r="K34" t="s">
        <v>122</v>
      </c>
      <c r="L34" t="s">
        <v>2108</v>
      </c>
      <c r="M34" t="s">
        <v>2109</v>
      </c>
      <c r="N34" t="s">
        <v>4081</v>
      </c>
      <c r="O34" t="s">
        <v>9254</v>
      </c>
      <c r="P34" t="s">
        <v>5077</v>
      </c>
      <c r="Q34" s="8" t="s">
        <v>5311</v>
      </c>
      <c r="R34" s="8" t="s">
        <v>6446</v>
      </c>
      <c r="S34" s="8" t="s">
        <v>6447</v>
      </c>
      <c r="T34" s="8" t="s">
        <v>6448</v>
      </c>
    </row>
    <row r="35" spans="1:20">
      <c r="A35">
        <v>34</v>
      </c>
      <c r="B35" s="1" t="s">
        <v>5156</v>
      </c>
      <c r="C35" s="1" t="s">
        <v>5140</v>
      </c>
      <c r="D35" s="1" t="s">
        <v>5053</v>
      </c>
      <c r="E35" t="s">
        <v>4044</v>
      </c>
      <c r="F35" t="s">
        <v>9232</v>
      </c>
      <c r="G35" t="s">
        <v>49</v>
      </c>
      <c r="J35" t="s">
        <v>123</v>
      </c>
      <c r="K35" t="s">
        <v>124</v>
      </c>
      <c r="L35" t="s">
        <v>2110</v>
      </c>
      <c r="M35" t="s">
        <v>2111</v>
      </c>
      <c r="N35" t="s">
        <v>4082</v>
      </c>
      <c r="O35" t="s">
        <v>9255</v>
      </c>
      <c r="P35" t="s">
        <v>5078</v>
      </c>
      <c r="Q35" s="8" t="s">
        <v>5312</v>
      </c>
      <c r="R35" s="8" t="s">
        <v>6449</v>
      </c>
      <c r="S35" s="8" t="s">
        <v>6450</v>
      </c>
      <c r="T35" s="8" t="s">
        <v>6451</v>
      </c>
    </row>
    <row r="36" spans="1:20">
      <c r="A36">
        <v>35</v>
      </c>
      <c r="B36" s="1" t="s">
        <v>5156</v>
      </c>
      <c r="C36" s="1" t="s">
        <v>5141</v>
      </c>
      <c r="D36" s="1" t="s">
        <v>5053</v>
      </c>
      <c r="E36" t="s">
        <v>4044</v>
      </c>
      <c r="F36" t="s">
        <v>9232</v>
      </c>
      <c r="G36" t="s">
        <v>49</v>
      </c>
      <c r="J36" t="s">
        <v>125</v>
      </c>
      <c r="K36" t="s">
        <v>126</v>
      </c>
      <c r="L36" t="s">
        <v>2112</v>
      </c>
      <c r="M36" t="s">
        <v>2113</v>
      </c>
      <c r="N36" t="s">
        <v>4083</v>
      </c>
      <c r="O36" t="s">
        <v>9256</v>
      </c>
      <c r="P36" t="s">
        <v>5079</v>
      </c>
      <c r="Q36" s="8" t="s">
        <v>5313</v>
      </c>
      <c r="R36" s="8" t="s">
        <v>6452</v>
      </c>
      <c r="S36" s="8" t="s">
        <v>6453</v>
      </c>
      <c r="T36" s="8" t="s">
        <v>6454</v>
      </c>
    </row>
    <row r="37" spans="1:20">
      <c r="A37">
        <v>36</v>
      </c>
      <c r="B37" s="1" t="s">
        <v>5156</v>
      </c>
      <c r="C37" s="1" t="s">
        <v>5142</v>
      </c>
      <c r="D37" s="1" t="s">
        <v>5053</v>
      </c>
      <c r="E37" t="s">
        <v>4044</v>
      </c>
      <c r="F37" t="s">
        <v>9232</v>
      </c>
      <c r="G37" t="s">
        <v>49</v>
      </c>
      <c r="J37" t="s">
        <v>127</v>
      </c>
      <c r="K37" t="s">
        <v>128</v>
      </c>
      <c r="L37" t="s">
        <v>2114</v>
      </c>
      <c r="M37" t="s">
        <v>2115</v>
      </c>
      <c r="N37" t="s">
        <v>4084</v>
      </c>
      <c r="O37" t="s">
        <v>9257</v>
      </c>
      <c r="P37" t="s">
        <v>5080</v>
      </c>
      <c r="Q37" s="8" t="s">
        <v>5314</v>
      </c>
      <c r="R37" s="8" t="s">
        <v>6455</v>
      </c>
      <c r="S37" s="8" t="s">
        <v>6456</v>
      </c>
      <c r="T37" s="8" t="s">
        <v>6457</v>
      </c>
    </row>
    <row r="38" spans="1:20">
      <c r="A38">
        <v>37</v>
      </c>
      <c r="B38" s="1" t="s">
        <v>5156</v>
      </c>
      <c r="C38" s="1" t="s">
        <v>5143</v>
      </c>
      <c r="D38" s="1" t="s">
        <v>5053</v>
      </c>
      <c r="E38" t="s">
        <v>4044</v>
      </c>
      <c r="F38" t="s">
        <v>9232</v>
      </c>
      <c r="G38" t="s">
        <v>49</v>
      </c>
      <c r="J38" t="s">
        <v>129</v>
      </c>
      <c r="K38" t="s">
        <v>130</v>
      </c>
      <c r="L38" t="s">
        <v>2116</v>
      </c>
      <c r="M38" t="s">
        <v>2117</v>
      </c>
      <c r="N38" t="s">
        <v>4085</v>
      </c>
      <c r="O38" t="s">
        <v>9258</v>
      </c>
      <c r="P38" t="s">
        <v>5081</v>
      </c>
      <c r="Q38" s="8" t="s">
        <v>5315</v>
      </c>
      <c r="R38" s="8" t="s">
        <v>6458</v>
      </c>
      <c r="S38" s="8" t="s">
        <v>6459</v>
      </c>
      <c r="T38" s="8" t="s">
        <v>6460</v>
      </c>
    </row>
    <row r="39" spans="1:20">
      <c r="A39">
        <v>38</v>
      </c>
      <c r="B39" s="1" t="s">
        <v>5156</v>
      </c>
      <c r="C39" s="1" t="s">
        <v>5144</v>
      </c>
      <c r="D39" s="1" t="s">
        <v>5053</v>
      </c>
      <c r="E39" t="s">
        <v>4044</v>
      </c>
      <c r="F39" t="s">
        <v>9232</v>
      </c>
      <c r="G39" t="s">
        <v>49</v>
      </c>
      <c r="J39" t="s">
        <v>131</v>
      </c>
      <c r="K39" t="s">
        <v>132</v>
      </c>
      <c r="L39" t="s">
        <v>2118</v>
      </c>
      <c r="M39" t="s">
        <v>2119</v>
      </c>
      <c r="N39" t="s">
        <v>4086</v>
      </c>
      <c r="O39" t="s">
        <v>9259</v>
      </c>
      <c r="P39" t="s">
        <v>5082</v>
      </c>
      <c r="Q39" s="8" t="s">
        <v>5316</v>
      </c>
      <c r="R39" s="8" t="s">
        <v>6461</v>
      </c>
      <c r="S39" s="8" t="s">
        <v>6462</v>
      </c>
      <c r="T39" s="8" t="s">
        <v>6463</v>
      </c>
    </row>
    <row r="40" spans="1:20">
      <c r="A40">
        <v>39</v>
      </c>
      <c r="B40" s="1" t="s">
        <v>5156</v>
      </c>
      <c r="C40" s="1" t="s">
        <v>5145</v>
      </c>
      <c r="D40" s="1" t="s">
        <v>5053</v>
      </c>
      <c r="E40" t="s">
        <v>4044</v>
      </c>
      <c r="F40" t="s">
        <v>9232</v>
      </c>
      <c r="G40" t="s">
        <v>49</v>
      </c>
      <c r="J40" t="s">
        <v>133</v>
      </c>
      <c r="K40" t="s">
        <v>134</v>
      </c>
      <c r="L40" t="s">
        <v>2120</v>
      </c>
      <c r="M40" t="s">
        <v>2121</v>
      </c>
      <c r="N40" t="s">
        <v>4087</v>
      </c>
      <c r="O40" t="s">
        <v>9260</v>
      </c>
      <c r="P40" t="s">
        <v>5083</v>
      </c>
      <c r="Q40" s="8" t="s">
        <v>5317</v>
      </c>
      <c r="R40" s="8" t="s">
        <v>6464</v>
      </c>
      <c r="S40" s="8" t="s">
        <v>6465</v>
      </c>
      <c r="T40" s="8" t="s">
        <v>6466</v>
      </c>
    </row>
    <row r="41" spans="1:20">
      <c r="A41">
        <v>40</v>
      </c>
      <c r="B41" s="1" t="s">
        <v>5157</v>
      </c>
      <c r="C41" s="1"/>
      <c r="D41" s="1" t="s">
        <v>5053</v>
      </c>
      <c r="E41" t="s">
        <v>4044</v>
      </c>
      <c r="F41" t="s">
        <v>9232</v>
      </c>
      <c r="G41" t="s">
        <v>49</v>
      </c>
      <c r="J41" s="2" t="s">
        <v>135</v>
      </c>
      <c r="K41" s="2" t="s">
        <v>136</v>
      </c>
      <c r="L41" s="2" t="s">
        <v>2122</v>
      </c>
      <c r="M41" s="2" t="s">
        <v>2123</v>
      </c>
      <c r="N41" s="2" t="s">
        <v>4088</v>
      </c>
      <c r="O41" s="2" t="s">
        <v>9261</v>
      </c>
      <c r="P41" s="2" t="s">
        <v>14</v>
      </c>
      <c r="Q41" s="8" t="s">
        <v>5318</v>
      </c>
      <c r="R41" s="8" t="s">
        <v>5399</v>
      </c>
      <c r="S41" s="8" t="s">
        <v>5249</v>
      </c>
      <c r="T41" s="8" t="s">
        <v>5250</v>
      </c>
    </row>
    <row r="42" spans="1:20">
      <c r="A42">
        <v>41</v>
      </c>
      <c r="B42" s="1" t="s">
        <v>5157</v>
      </c>
      <c r="C42" s="1" t="s">
        <v>5056</v>
      </c>
      <c r="D42" s="1" t="s">
        <v>5053</v>
      </c>
      <c r="E42" t="s">
        <v>4044</v>
      </c>
      <c r="F42" t="s">
        <v>9232</v>
      </c>
      <c r="G42" t="s">
        <v>49</v>
      </c>
      <c r="J42" t="s">
        <v>137</v>
      </c>
      <c r="K42" t="s">
        <v>138</v>
      </c>
      <c r="L42" t="s">
        <v>2124</v>
      </c>
      <c r="M42" t="s">
        <v>2125</v>
      </c>
      <c r="N42" t="s">
        <v>4089</v>
      </c>
      <c r="O42" t="s">
        <v>9262</v>
      </c>
      <c r="P42" t="s">
        <v>5084</v>
      </c>
      <c r="Q42" s="8" t="s">
        <v>5319</v>
      </c>
      <c r="R42" s="8" t="s">
        <v>6467</v>
      </c>
      <c r="S42" s="8" t="s">
        <v>6468</v>
      </c>
      <c r="T42" s="8" t="s">
        <v>6469</v>
      </c>
    </row>
    <row r="43" spans="1:20">
      <c r="A43">
        <v>42</v>
      </c>
      <c r="B43" s="1" t="s">
        <v>5157</v>
      </c>
      <c r="C43" s="1" t="s">
        <v>5138</v>
      </c>
      <c r="D43" s="1" t="s">
        <v>5053</v>
      </c>
      <c r="E43" t="s">
        <v>4044</v>
      </c>
      <c r="F43" t="s">
        <v>9232</v>
      </c>
      <c r="G43" t="s">
        <v>49</v>
      </c>
      <c r="J43" t="s">
        <v>139</v>
      </c>
      <c r="K43" t="s">
        <v>140</v>
      </c>
      <c r="L43" t="s">
        <v>2126</v>
      </c>
      <c r="M43" t="s">
        <v>2127</v>
      </c>
      <c r="N43" t="s">
        <v>4090</v>
      </c>
      <c r="O43" t="s">
        <v>9263</v>
      </c>
      <c r="P43" t="s">
        <v>5085</v>
      </c>
      <c r="Q43" s="8" t="s">
        <v>5320</v>
      </c>
      <c r="R43" s="8" t="s">
        <v>6470</v>
      </c>
      <c r="S43" s="8" t="s">
        <v>6471</v>
      </c>
      <c r="T43" s="8" t="s">
        <v>6472</v>
      </c>
    </row>
    <row r="44" spans="1:20">
      <c r="A44">
        <v>43</v>
      </c>
      <c r="B44" s="1" t="s">
        <v>5157</v>
      </c>
      <c r="C44" s="1" t="s">
        <v>5139</v>
      </c>
      <c r="D44" s="1" t="s">
        <v>5053</v>
      </c>
      <c r="E44" t="s">
        <v>4044</v>
      </c>
      <c r="F44" t="s">
        <v>9232</v>
      </c>
      <c r="G44" t="s">
        <v>49</v>
      </c>
      <c r="J44" t="s">
        <v>141</v>
      </c>
      <c r="K44" t="s">
        <v>142</v>
      </c>
      <c r="L44" t="s">
        <v>2128</v>
      </c>
      <c r="M44" t="s">
        <v>2129</v>
      </c>
      <c r="N44" t="s">
        <v>4091</v>
      </c>
      <c r="O44" t="s">
        <v>9264</v>
      </c>
      <c r="P44" t="s">
        <v>5086</v>
      </c>
      <c r="Q44" s="8" t="s">
        <v>5321</v>
      </c>
      <c r="R44" s="8" t="s">
        <v>6473</v>
      </c>
      <c r="S44" s="8" t="s">
        <v>6474</v>
      </c>
      <c r="T44" s="8" t="s">
        <v>6475</v>
      </c>
    </row>
    <row r="45" spans="1:20">
      <c r="A45">
        <v>44</v>
      </c>
      <c r="B45" s="1" t="s">
        <v>5157</v>
      </c>
      <c r="C45" s="1" t="s">
        <v>5140</v>
      </c>
      <c r="D45" s="1" t="s">
        <v>5053</v>
      </c>
      <c r="E45" t="s">
        <v>4044</v>
      </c>
      <c r="F45" t="s">
        <v>9232</v>
      </c>
      <c r="G45" t="s">
        <v>49</v>
      </c>
      <c r="J45" t="s">
        <v>143</v>
      </c>
      <c r="K45" t="s">
        <v>144</v>
      </c>
      <c r="L45" t="s">
        <v>2130</v>
      </c>
      <c r="M45" t="s">
        <v>2131</v>
      </c>
      <c r="N45" t="s">
        <v>4092</v>
      </c>
      <c r="O45" t="s">
        <v>9265</v>
      </c>
      <c r="P45" t="s">
        <v>5087</v>
      </c>
      <c r="Q45" s="8" t="s">
        <v>5322</v>
      </c>
      <c r="R45" s="8" t="s">
        <v>6476</v>
      </c>
      <c r="S45" s="8" t="s">
        <v>6477</v>
      </c>
      <c r="T45" s="8" t="s">
        <v>6478</v>
      </c>
    </row>
    <row r="46" spans="1:20">
      <c r="A46">
        <v>45</v>
      </c>
      <c r="B46" s="1" t="s">
        <v>5157</v>
      </c>
      <c r="C46" s="1" t="s">
        <v>5141</v>
      </c>
      <c r="D46" s="1" t="s">
        <v>5053</v>
      </c>
      <c r="E46" t="s">
        <v>4044</v>
      </c>
      <c r="F46" t="s">
        <v>9232</v>
      </c>
      <c r="G46" t="s">
        <v>49</v>
      </c>
      <c r="J46" t="s">
        <v>145</v>
      </c>
      <c r="K46" t="s">
        <v>146</v>
      </c>
      <c r="L46" t="s">
        <v>2132</v>
      </c>
      <c r="M46" t="s">
        <v>2133</v>
      </c>
      <c r="N46" t="s">
        <v>4093</v>
      </c>
      <c r="O46" t="s">
        <v>9266</v>
      </c>
      <c r="P46" t="s">
        <v>5088</v>
      </c>
      <c r="Q46" s="8" t="s">
        <v>5323</v>
      </c>
      <c r="R46" s="8" t="s">
        <v>6479</v>
      </c>
      <c r="S46" s="8" t="s">
        <v>6480</v>
      </c>
      <c r="T46" s="8" t="s">
        <v>6481</v>
      </c>
    </row>
    <row r="47" spans="1:20">
      <c r="A47">
        <v>46</v>
      </c>
      <c r="B47" s="1" t="s">
        <v>5157</v>
      </c>
      <c r="C47" s="1" t="s">
        <v>5142</v>
      </c>
      <c r="D47" s="1" t="s">
        <v>5053</v>
      </c>
      <c r="E47" t="s">
        <v>4044</v>
      </c>
      <c r="F47" t="s">
        <v>9232</v>
      </c>
      <c r="G47" t="s">
        <v>49</v>
      </c>
      <c r="J47" t="s">
        <v>147</v>
      </c>
      <c r="K47" t="s">
        <v>148</v>
      </c>
      <c r="L47" t="s">
        <v>2134</v>
      </c>
      <c r="M47" t="s">
        <v>2135</v>
      </c>
      <c r="N47" t="s">
        <v>4094</v>
      </c>
      <c r="O47" t="s">
        <v>9267</v>
      </c>
      <c r="P47" t="s">
        <v>5089</v>
      </c>
      <c r="Q47" s="8" t="s">
        <v>5324</v>
      </c>
      <c r="R47" s="8" t="s">
        <v>6482</v>
      </c>
      <c r="S47" s="8" t="s">
        <v>6483</v>
      </c>
      <c r="T47" s="8" t="s">
        <v>6484</v>
      </c>
    </row>
    <row r="48" spans="1:20">
      <c r="A48">
        <v>47</v>
      </c>
      <c r="B48" s="1" t="s">
        <v>5157</v>
      </c>
      <c r="C48" s="1" t="s">
        <v>5143</v>
      </c>
      <c r="D48" s="1" t="s">
        <v>5053</v>
      </c>
      <c r="E48" t="s">
        <v>4044</v>
      </c>
      <c r="F48" t="s">
        <v>9232</v>
      </c>
      <c r="G48" t="s">
        <v>49</v>
      </c>
      <c r="J48" t="s">
        <v>149</v>
      </c>
      <c r="K48" t="s">
        <v>150</v>
      </c>
      <c r="L48" t="s">
        <v>2136</v>
      </c>
      <c r="M48" t="s">
        <v>2137</v>
      </c>
      <c r="N48" t="s">
        <v>4095</v>
      </c>
      <c r="O48" t="s">
        <v>9268</v>
      </c>
      <c r="P48" t="s">
        <v>5090</v>
      </c>
      <c r="Q48" s="8" t="s">
        <v>5325</v>
      </c>
      <c r="R48" s="8" t="s">
        <v>6485</v>
      </c>
      <c r="S48" s="8" t="s">
        <v>6486</v>
      </c>
      <c r="T48" s="8" t="s">
        <v>6487</v>
      </c>
    </row>
    <row r="49" spans="1:20">
      <c r="A49">
        <v>48</v>
      </c>
      <c r="B49" s="1" t="s">
        <v>5157</v>
      </c>
      <c r="C49" s="1" t="s">
        <v>5144</v>
      </c>
      <c r="D49" s="1" t="s">
        <v>5053</v>
      </c>
      <c r="E49" t="s">
        <v>4044</v>
      </c>
      <c r="F49" t="s">
        <v>9232</v>
      </c>
      <c r="G49" t="s">
        <v>49</v>
      </c>
      <c r="J49" t="s">
        <v>151</v>
      </c>
      <c r="K49" t="s">
        <v>152</v>
      </c>
      <c r="L49" t="s">
        <v>2138</v>
      </c>
      <c r="M49" t="s">
        <v>2139</v>
      </c>
      <c r="N49" t="s">
        <v>4096</v>
      </c>
      <c r="O49" t="s">
        <v>9269</v>
      </c>
      <c r="P49" t="s">
        <v>5091</v>
      </c>
      <c r="Q49" s="8" t="s">
        <v>5326</v>
      </c>
      <c r="R49" s="8" t="s">
        <v>6488</v>
      </c>
      <c r="S49" s="8" t="s">
        <v>6489</v>
      </c>
      <c r="T49" s="8" t="s">
        <v>6490</v>
      </c>
    </row>
    <row r="50" spans="1:20">
      <c r="A50">
        <v>49</v>
      </c>
      <c r="B50" s="1" t="s">
        <v>5157</v>
      </c>
      <c r="C50" s="1" t="s">
        <v>5145</v>
      </c>
      <c r="D50" s="1" t="s">
        <v>5053</v>
      </c>
      <c r="E50" t="s">
        <v>4044</v>
      </c>
      <c r="F50" t="s">
        <v>9232</v>
      </c>
      <c r="G50" t="s">
        <v>49</v>
      </c>
      <c r="J50" t="s">
        <v>153</v>
      </c>
      <c r="K50" t="s">
        <v>154</v>
      </c>
      <c r="L50" t="s">
        <v>2140</v>
      </c>
      <c r="M50" t="s">
        <v>2141</v>
      </c>
      <c r="N50" t="s">
        <v>4097</v>
      </c>
      <c r="O50" t="s">
        <v>9270</v>
      </c>
      <c r="P50" t="s">
        <v>5092</v>
      </c>
      <c r="Q50" s="8" t="s">
        <v>5327</v>
      </c>
      <c r="R50" s="8" t="s">
        <v>6491</v>
      </c>
      <c r="S50" s="8" t="s">
        <v>6492</v>
      </c>
      <c r="T50" s="8" t="s">
        <v>6493</v>
      </c>
    </row>
    <row r="51" spans="1:20">
      <c r="A51">
        <v>50</v>
      </c>
      <c r="B51" s="1" t="s">
        <v>5158</v>
      </c>
      <c r="C51" s="1"/>
      <c r="D51" s="1" t="s">
        <v>5053</v>
      </c>
      <c r="E51" t="s">
        <v>4044</v>
      </c>
      <c r="F51" t="s">
        <v>9232</v>
      </c>
      <c r="G51" t="s">
        <v>49</v>
      </c>
      <c r="J51" s="2" t="s">
        <v>155</v>
      </c>
      <c r="K51" s="2" t="s">
        <v>156</v>
      </c>
      <c r="L51" s="2" t="s">
        <v>2142</v>
      </c>
      <c r="M51" s="2" t="s">
        <v>2143</v>
      </c>
      <c r="N51" s="2" t="s">
        <v>4098</v>
      </c>
      <c r="O51" s="2" t="s">
        <v>9271</v>
      </c>
      <c r="P51" s="2" t="s">
        <v>16</v>
      </c>
      <c r="Q51" s="8" t="s">
        <v>5328</v>
      </c>
      <c r="R51" s="8" t="s">
        <v>5400</v>
      </c>
      <c r="S51" s="8" t="s">
        <v>5251</v>
      </c>
      <c r="T51" s="8" t="s">
        <v>5252</v>
      </c>
    </row>
    <row r="52" spans="1:20">
      <c r="A52">
        <v>51</v>
      </c>
      <c r="B52" s="1" t="s">
        <v>5158</v>
      </c>
      <c r="C52" s="1" t="s">
        <v>5056</v>
      </c>
      <c r="D52" s="1" t="s">
        <v>5053</v>
      </c>
      <c r="E52" t="s">
        <v>4044</v>
      </c>
      <c r="F52" t="s">
        <v>9232</v>
      </c>
      <c r="G52" t="s">
        <v>49</v>
      </c>
      <c r="J52" t="s">
        <v>157</v>
      </c>
      <c r="K52" t="s">
        <v>158</v>
      </c>
      <c r="L52" t="s">
        <v>2144</v>
      </c>
      <c r="M52" t="s">
        <v>2145</v>
      </c>
      <c r="N52" t="s">
        <v>4099</v>
      </c>
      <c r="O52" t="s">
        <v>9272</v>
      </c>
      <c r="P52" t="s">
        <v>5093</v>
      </c>
      <c r="Q52" s="8" t="s">
        <v>5329</v>
      </c>
      <c r="R52" s="8" t="s">
        <v>6494</v>
      </c>
      <c r="S52" s="8" t="s">
        <v>6495</v>
      </c>
      <c r="T52" s="8" t="s">
        <v>6496</v>
      </c>
    </row>
    <row r="53" spans="1:20">
      <c r="A53">
        <v>52</v>
      </c>
      <c r="B53" s="1" t="s">
        <v>5158</v>
      </c>
      <c r="C53" s="1" t="s">
        <v>5138</v>
      </c>
      <c r="D53" s="1" t="s">
        <v>5053</v>
      </c>
      <c r="E53" t="s">
        <v>4044</v>
      </c>
      <c r="F53" t="s">
        <v>9232</v>
      </c>
      <c r="G53" t="s">
        <v>49</v>
      </c>
      <c r="J53" t="s">
        <v>159</v>
      </c>
      <c r="K53" t="s">
        <v>160</v>
      </c>
      <c r="L53" t="s">
        <v>2146</v>
      </c>
      <c r="M53" t="s">
        <v>2147</v>
      </c>
      <c r="N53" t="s">
        <v>4100</v>
      </c>
      <c r="O53" t="s">
        <v>9273</v>
      </c>
      <c r="P53" t="s">
        <v>5094</v>
      </c>
      <c r="Q53" s="8" t="s">
        <v>5330</v>
      </c>
      <c r="R53" s="8" t="s">
        <v>6497</v>
      </c>
      <c r="S53" s="8" t="s">
        <v>6498</v>
      </c>
      <c r="T53" s="8" t="s">
        <v>6499</v>
      </c>
    </row>
    <row r="54" spans="1:20">
      <c r="A54">
        <v>53</v>
      </c>
      <c r="B54" s="1" t="s">
        <v>5158</v>
      </c>
      <c r="C54" s="1" t="s">
        <v>5139</v>
      </c>
      <c r="D54" s="1" t="s">
        <v>5053</v>
      </c>
      <c r="E54" t="s">
        <v>4044</v>
      </c>
      <c r="F54" t="s">
        <v>9232</v>
      </c>
      <c r="G54" t="s">
        <v>49</v>
      </c>
      <c r="J54" t="s">
        <v>161</v>
      </c>
      <c r="K54" t="s">
        <v>162</v>
      </c>
      <c r="L54" t="s">
        <v>2148</v>
      </c>
      <c r="M54" t="s">
        <v>2149</v>
      </c>
      <c r="N54" t="s">
        <v>4101</v>
      </c>
      <c r="O54" t="s">
        <v>9274</v>
      </c>
      <c r="P54" t="s">
        <v>5095</v>
      </c>
      <c r="Q54" s="8" t="s">
        <v>5331</v>
      </c>
      <c r="R54" s="8" t="s">
        <v>6500</v>
      </c>
      <c r="S54" s="8" t="s">
        <v>6501</v>
      </c>
      <c r="T54" s="8" t="s">
        <v>6502</v>
      </c>
    </row>
    <row r="55" spans="1:20">
      <c r="A55">
        <v>54</v>
      </c>
      <c r="B55" s="1" t="s">
        <v>5158</v>
      </c>
      <c r="C55" s="1" t="s">
        <v>5140</v>
      </c>
      <c r="D55" s="1" t="s">
        <v>5053</v>
      </c>
      <c r="E55" t="s">
        <v>4044</v>
      </c>
      <c r="F55" t="s">
        <v>9232</v>
      </c>
      <c r="G55" t="s">
        <v>49</v>
      </c>
      <c r="J55" t="s">
        <v>163</v>
      </c>
      <c r="K55" t="s">
        <v>164</v>
      </c>
      <c r="L55" t="s">
        <v>2150</v>
      </c>
      <c r="M55" t="s">
        <v>2151</v>
      </c>
      <c r="N55" t="s">
        <v>4102</v>
      </c>
      <c r="O55" t="s">
        <v>9275</v>
      </c>
      <c r="P55" t="s">
        <v>5096</v>
      </c>
      <c r="Q55" s="8" t="s">
        <v>5332</v>
      </c>
      <c r="R55" s="8" t="s">
        <v>6503</v>
      </c>
      <c r="S55" s="8" t="s">
        <v>6504</v>
      </c>
      <c r="T55" s="8" t="s">
        <v>6505</v>
      </c>
    </row>
    <row r="56" spans="1:20">
      <c r="A56">
        <v>55</v>
      </c>
      <c r="B56" s="1" t="s">
        <v>5158</v>
      </c>
      <c r="C56" s="1" t="s">
        <v>5141</v>
      </c>
      <c r="D56" s="1" t="s">
        <v>5053</v>
      </c>
      <c r="E56" t="s">
        <v>4044</v>
      </c>
      <c r="F56" t="s">
        <v>9232</v>
      </c>
      <c r="G56" t="s">
        <v>49</v>
      </c>
      <c r="J56" t="s">
        <v>165</v>
      </c>
      <c r="K56" t="s">
        <v>166</v>
      </c>
      <c r="L56" t="s">
        <v>2152</v>
      </c>
      <c r="M56" t="s">
        <v>2153</v>
      </c>
      <c r="N56" t="s">
        <v>4103</v>
      </c>
      <c r="O56" t="s">
        <v>9276</v>
      </c>
      <c r="P56" t="s">
        <v>5097</v>
      </c>
      <c r="Q56" s="8" t="s">
        <v>5333</v>
      </c>
      <c r="R56" s="8" t="s">
        <v>6506</v>
      </c>
      <c r="S56" s="8" t="s">
        <v>6507</v>
      </c>
      <c r="T56" s="8" t="s">
        <v>6508</v>
      </c>
    </row>
    <row r="57" spans="1:20">
      <c r="A57">
        <v>56</v>
      </c>
      <c r="B57" s="1" t="s">
        <v>5158</v>
      </c>
      <c r="C57" s="1" t="s">
        <v>5142</v>
      </c>
      <c r="D57" s="1" t="s">
        <v>5053</v>
      </c>
      <c r="E57" t="s">
        <v>4044</v>
      </c>
      <c r="F57" t="s">
        <v>9232</v>
      </c>
      <c r="G57" t="s">
        <v>49</v>
      </c>
      <c r="J57" t="s">
        <v>167</v>
      </c>
      <c r="K57" t="s">
        <v>168</v>
      </c>
      <c r="L57" t="s">
        <v>2154</v>
      </c>
      <c r="M57" t="s">
        <v>2155</v>
      </c>
      <c r="N57" t="s">
        <v>4104</v>
      </c>
      <c r="O57" t="s">
        <v>9277</v>
      </c>
      <c r="P57" t="s">
        <v>5098</v>
      </c>
      <c r="Q57" s="8" t="s">
        <v>5334</v>
      </c>
      <c r="R57" s="8" t="s">
        <v>6509</v>
      </c>
      <c r="S57" s="8" t="s">
        <v>6510</v>
      </c>
      <c r="T57" s="8" t="s">
        <v>6511</v>
      </c>
    </row>
    <row r="58" spans="1:20">
      <c r="A58">
        <v>57</v>
      </c>
      <c r="B58" s="1" t="s">
        <v>5158</v>
      </c>
      <c r="C58" s="1" t="s">
        <v>5143</v>
      </c>
      <c r="D58" s="1" t="s">
        <v>5053</v>
      </c>
      <c r="E58" t="s">
        <v>4044</v>
      </c>
      <c r="F58" t="s">
        <v>9232</v>
      </c>
      <c r="G58" t="s">
        <v>49</v>
      </c>
      <c r="J58" t="s">
        <v>169</v>
      </c>
      <c r="K58" t="s">
        <v>170</v>
      </c>
      <c r="L58" t="s">
        <v>2156</v>
      </c>
      <c r="M58" t="s">
        <v>2157</v>
      </c>
      <c r="N58" t="s">
        <v>4105</v>
      </c>
      <c r="O58" t="s">
        <v>9278</v>
      </c>
      <c r="P58" t="s">
        <v>5099</v>
      </c>
      <c r="Q58" s="8" t="s">
        <v>5335</v>
      </c>
      <c r="R58" s="8" t="s">
        <v>6512</v>
      </c>
      <c r="S58" s="8" t="s">
        <v>6513</v>
      </c>
      <c r="T58" s="8" t="s">
        <v>6514</v>
      </c>
    </row>
    <row r="59" spans="1:20">
      <c r="A59">
        <v>58</v>
      </c>
      <c r="B59" s="1" t="s">
        <v>5158</v>
      </c>
      <c r="C59" s="1" t="s">
        <v>5144</v>
      </c>
      <c r="D59" s="1" t="s">
        <v>5053</v>
      </c>
      <c r="E59" t="s">
        <v>4044</v>
      </c>
      <c r="F59" t="s">
        <v>9232</v>
      </c>
      <c r="G59" t="s">
        <v>49</v>
      </c>
      <c r="J59" t="s">
        <v>171</v>
      </c>
      <c r="K59" t="s">
        <v>172</v>
      </c>
      <c r="L59" t="s">
        <v>2158</v>
      </c>
      <c r="M59" t="s">
        <v>2159</v>
      </c>
      <c r="N59" t="s">
        <v>4106</v>
      </c>
      <c r="O59" t="s">
        <v>9279</v>
      </c>
      <c r="P59" t="s">
        <v>5100</v>
      </c>
      <c r="Q59" s="8" t="s">
        <v>5336</v>
      </c>
      <c r="R59" s="8" t="s">
        <v>6515</v>
      </c>
      <c r="S59" s="8" t="s">
        <v>6516</v>
      </c>
      <c r="T59" s="8" t="s">
        <v>6517</v>
      </c>
    </row>
    <row r="60" spans="1:20">
      <c r="A60">
        <v>59</v>
      </c>
      <c r="B60" s="1" t="s">
        <v>5158</v>
      </c>
      <c r="C60" s="1" t="s">
        <v>5145</v>
      </c>
      <c r="D60" s="1" t="s">
        <v>5053</v>
      </c>
      <c r="E60" t="s">
        <v>4044</v>
      </c>
      <c r="F60" t="s">
        <v>9232</v>
      </c>
      <c r="G60" t="s">
        <v>49</v>
      </c>
      <c r="J60" t="s">
        <v>173</v>
      </c>
      <c r="K60" t="s">
        <v>174</v>
      </c>
      <c r="L60" t="s">
        <v>2160</v>
      </c>
      <c r="M60" t="s">
        <v>2161</v>
      </c>
      <c r="N60" t="s">
        <v>4107</v>
      </c>
      <c r="O60" t="s">
        <v>9280</v>
      </c>
      <c r="P60" t="s">
        <v>5101</v>
      </c>
      <c r="Q60" s="8" t="s">
        <v>5337</v>
      </c>
      <c r="R60" s="8" t="s">
        <v>6518</v>
      </c>
      <c r="S60" s="8" t="s">
        <v>6519</v>
      </c>
      <c r="T60" s="8" t="s">
        <v>6520</v>
      </c>
    </row>
    <row r="61" spans="1:20">
      <c r="A61">
        <v>60</v>
      </c>
      <c r="B61" s="1" t="s">
        <v>5159</v>
      </c>
      <c r="C61" s="1"/>
      <c r="D61" s="1" t="s">
        <v>5053</v>
      </c>
      <c r="E61" t="s">
        <v>4044</v>
      </c>
      <c r="F61" t="s">
        <v>9232</v>
      </c>
      <c r="G61" t="s">
        <v>49</v>
      </c>
      <c r="J61" s="2" t="s">
        <v>175</v>
      </c>
      <c r="K61" s="2" t="s">
        <v>176</v>
      </c>
      <c r="L61" s="2" t="s">
        <v>2162</v>
      </c>
      <c r="M61" s="2" t="s">
        <v>2163</v>
      </c>
      <c r="N61" s="2" t="s">
        <v>4108</v>
      </c>
      <c r="O61" s="2" t="s">
        <v>9281</v>
      </c>
      <c r="P61" s="2" t="s">
        <v>18</v>
      </c>
      <c r="Q61" s="8" t="s">
        <v>5338</v>
      </c>
      <c r="R61" s="8" t="s">
        <v>5401</v>
      </c>
      <c r="S61" s="8" t="s">
        <v>5261</v>
      </c>
      <c r="T61" s="8" t="s">
        <v>5262</v>
      </c>
    </row>
    <row r="62" spans="1:20">
      <c r="A62">
        <v>61</v>
      </c>
      <c r="B62" s="1" t="s">
        <v>5159</v>
      </c>
      <c r="C62" s="1" t="s">
        <v>5056</v>
      </c>
      <c r="D62" s="1" t="s">
        <v>5053</v>
      </c>
      <c r="E62" t="s">
        <v>4044</v>
      </c>
      <c r="F62" t="s">
        <v>9232</v>
      </c>
      <c r="G62" t="s">
        <v>49</v>
      </c>
      <c r="J62" t="s">
        <v>177</v>
      </c>
      <c r="K62" t="s">
        <v>178</v>
      </c>
      <c r="L62" t="s">
        <v>2164</v>
      </c>
      <c r="M62" t="s">
        <v>2165</v>
      </c>
      <c r="N62" t="s">
        <v>4109</v>
      </c>
      <c r="O62" t="s">
        <v>9282</v>
      </c>
      <c r="P62" t="s">
        <v>5102</v>
      </c>
      <c r="Q62" s="8" t="s">
        <v>5339</v>
      </c>
      <c r="R62" s="8" t="s">
        <v>6521</v>
      </c>
      <c r="S62" s="8" t="s">
        <v>6522</v>
      </c>
      <c r="T62" s="8" t="s">
        <v>6523</v>
      </c>
    </row>
    <row r="63" spans="1:20">
      <c r="A63">
        <v>62</v>
      </c>
      <c r="B63" s="1" t="s">
        <v>5159</v>
      </c>
      <c r="C63" s="1" t="s">
        <v>5138</v>
      </c>
      <c r="D63" s="1" t="s">
        <v>5053</v>
      </c>
      <c r="E63" t="s">
        <v>4044</v>
      </c>
      <c r="F63" t="s">
        <v>9232</v>
      </c>
      <c r="G63" t="s">
        <v>49</v>
      </c>
      <c r="J63" t="s">
        <v>179</v>
      </c>
      <c r="K63" t="s">
        <v>180</v>
      </c>
      <c r="L63" t="s">
        <v>2166</v>
      </c>
      <c r="M63" t="s">
        <v>2167</v>
      </c>
      <c r="N63" t="s">
        <v>4110</v>
      </c>
      <c r="O63" t="s">
        <v>9283</v>
      </c>
      <c r="P63" t="s">
        <v>5103</v>
      </c>
      <c r="Q63" s="8" t="s">
        <v>5340</v>
      </c>
      <c r="R63" s="8" t="s">
        <v>6524</v>
      </c>
      <c r="S63" s="8" t="s">
        <v>6525</v>
      </c>
      <c r="T63" s="8" t="s">
        <v>6526</v>
      </c>
    </row>
    <row r="64" spans="1:20">
      <c r="A64">
        <v>63</v>
      </c>
      <c r="B64" s="1" t="s">
        <v>5159</v>
      </c>
      <c r="C64" s="1" t="s">
        <v>5139</v>
      </c>
      <c r="D64" s="1" t="s">
        <v>5053</v>
      </c>
      <c r="E64" t="s">
        <v>4044</v>
      </c>
      <c r="F64" t="s">
        <v>9232</v>
      </c>
      <c r="G64" t="s">
        <v>49</v>
      </c>
      <c r="J64" t="s">
        <v>181</v>
      </c>
      <c r="K64" t="s">
        <v>182</v>
      </c>
      <c r="L64" t="s">
        <v>2168</v>
      </c>
      <c r="M64" t="s">
        <v>2169</v>
      </c>
      <c r="N64" t="s">
        <v>4111</v>
      </c>
      <c r="O64" t="s">
        <v>9284</v>
      </c>
      <c r="P64" t="s">
        <v>5104</v>
      </c>
      <c r="Q64" s="8" t="s">
        <v>5341</v>
      </c>
      <c r="R64" s="8" t="s">
        <v>6527</v>
      </c>
      <c r="S64" s="8" t="s">
        <v>6528</v>
      </c>
      <c r="T64" s="8" t="s">
        <v>6529</v>
      </c>
    </row>
    <row r="65" spans="1:20">
      <c r="A65">
        <v>64</v>
      </c>
      <c r="B65" s="1" t="s">
        <v>5159</v>
      </c>
      <c r="C65" s="1" t="s">
        <v>5140</v>
      </c>
      <c r="D65" s="1" t="s">
        <v>5053</v>
      </c>
      <c r="E65" t="s">
        <v>4044</v>
      </c>
      <c r="F65" t="s">
        <v>9232</v>
      </c>
      <c r="G65" t="s">
        <v>49</v>
      </c>
      <c r="J65" t="s">
        <v>183</v>
      </c>
      <c r="K65" t="s">
        <v>184</v>
      </c>
      <c r="L65" t="s">
        <v>2170</v>
      </c>
      <c r="M65" t="s">
        <v>2171</v>
      </c>
      <c r="N65" t="s">
        <v>4112</v>
      </c>
      <c r="O65" t="s">
        <v>9285</v>
      </c>
      <c r="P65" t="s">
        <v>5105</v>
      </c>
      <c r="Q65" s="8" t="s">
        <v>5342</v>
      </c>
      <c r="R65" s="8" t="s">
        <v>6530</v>
      </c>
      <c r="S65" s="8" t="s">
        <v>6531</v>
      </c>
      <c r="T65" s="8" t="s">
        <v>6532</v>
      </c>
    </row>
    <row r="66" spans="1:20">
      <c r="A66">
        <v>65</v>
      </c>
      <c r="B66" s="1" t="s">
        <v>5159</v>
      </c>
      <c r="C66" s="1" t="s">
        <v>5141</v>
      </c>
      <c r="D66" s="1" t="s">
        <v>5053</v>
      </c>
      <c r="E66" t="s">
        <v>4044</v>
      </c>
      <c r="F66" t="s">
        <v>9232</v>
      </c>
      <c r="G66" t="s">
        <v>49</v>
      </c>
      <c r="J66" t="s">
        <v>185</v>
      </c>
      <c r="K66" t="s">
        <v>186</v>
      </c>
      <c r="L66" t="s">
        <v>2172</v>
      </c>
      <c r="M66" t="s">
        <v>2173</v>
      </c>
      <c r="N66" t="s">
        <v>4113</v>
      </c>
      <c r="O66" t="s">
        <v>9286</v>
      </c>
      <c r="P66" t="s">
        <v>5106</v>
      </c>
      <c r="Q66" s="8" t="s">
        <v>5343</v>
      </c>
      <c r="R66" s="8" t="s">
        <v>6533</v>
      </c>
      <c r="S66" s="8" t="s">
        <v>6534</v>
      </c>
      <c r="T66" s="8" t="s">
        <v>6535</v>
      </c>
    </row>
    <row r="67" spans="1:20">
      <c r="A67">
        <v>66</v>
      </c>
      <c r="B67" s="1" t="s">
        <v>5159</v>
      </c>
      <c r="C67" s="1" t="s">
        <v>5142</v>
      </c>
      <c r="D67" s="1" t="s">
        <v>5053</v>
      </c>
      <c r="E67" t="s">
        <v>4044</v>
      </c>
      <c r="F67" t="s">
        <v>9232</v>
      </c>
      <c r="G67" t="s">
        <v>49</v>
      </c>
      <c r="J67" t="s">
        <v>187</v>
      </c>
      <c r="K67" t="s">
        <v>188</v>
      </c>
      <c r="L67" t="s">
        <v>2174</v>
      </c>
      <c r="M67" t="s">
        <v>2175</v>
      </c>
      <c r="N67" t="s">
        <v>4114</v>
      </c>
      <c r="O67" t="s">
        <v>9287</v>
      </c>
      <c r="P67" t="s">
        <v>5107</v>
      </c>
      <c r="Q67" s="8" t="s">
        <v>5344</v>
      </c>
      <c r="R67" s="8" t="s">
        <v>6536</v>
      </c>
      <c r="S67" s="8" t="s">
        <v>6537</v>
      </c>
      <c r="T67" s="8" t="s">
        <v>6538</v>
      </c>
    </row>
    <row r="68" spans="1:20">
      <c r="A68">
        <v>67</v>
      </c>
      <c r="B68" s="1" t="s">
        <v>5159</v>
      </c>
      <c r="C68" s="1" t="s">
        <v>5143</v>
      </c>
      <c r="D68" s="1" t="s">
        <v>5053</v>
      </c>
      <c r="E68" t="s">
        <v>4044</v>
      </c>
      <c r="F68" t="s">
        <v>9232</v>
      </c>
      <c r="G68" t="s">
        <v>49</v>
      </c>
      <c r="J68" t="s">
        <v>189</v>
      </c>
      <c r="K68" t="s">
        <v>190</v>
      </c>
      <c r="L68" t="s">
        <v>2176</v>
      </c>
      <c r="M68" t="s">
        <v>2177</v>
      </c>
      <c r="N68" t="s">
        <v>4115</v>
      </c>
      <c r="O68" t="s">
        <v>9288</v>
      </c>
      <c r="P68" t="s">
        <v>5108</v>
      </c>
      <c r="Q68" s="8" t="s">
        <v>5345</v>
      </c>
      <c r="R68" s="8" t="s">
        <v>6539</v>
      </c>
      <c r="S68" s="8" t="s">
        <v>6540</v>
      </c>
      <c r="T68" s="8" t="s">
        <v>6541</v>
      </c>
    </row>
    <row r="69" spans="1:20">
      <c r="A69">
        <v>68</v>
      </c>
      <c r="B69" s="1" t="s">
        <v>5159</v>
      </c>
      <c r="C69" s="1" t="s">
        <v>5144</v>
      </c>
      <c r="D69" s="1" t="s">
        <v>5053</v>
      </c>
      <c r="E69" t="s">
        <v>4044</v>
      </c>
      <c r="F69" t="s">
        <v>9232</v>
      </c>
      <c r="G69" t="s">
        <v>49</v>
      </c>
      <c r="J69" t="s">
        <v>191</v>
      </c>
      <c r="K69" t="s">
        <v>192</v>
      </c>
      <c r="L69" t="s">
        <v>2178</v>
      </c>
      <c r="M69" t="s">
        <v>2179</v>
      </c>
      <c r="N69" t="s">
        <v>4116</v>
      </c>
      <c r="O69" t="s">
        <v>9289</v>
      </c>
      <c r="P69" t="s">
        <v>5109</v>
      </c>
      <c r="Q69" s="8" t="s">
        <v>5346</v>
      </c>
      <c r="R69" s="8" t="s">
        <v>6542</v>
      </c>
      <c r="S69" s="8" t="s">
        <v>6543</v>
      </c>
      <c r="T69" s="8" t="s">
        <v>6544</v>
      </c>
    </row>
    <row r="70" spans="1:20">
      <c r="A70">
        <v>69</v>
      </c>
      <c r="B70" s="1" t="s">
        <v>5159</v>
      </c>
      <c r="C70" s="1" t="s">
        <v>5145</v>
      </c>
      <c r="D70" s="1" t="s">
        <v>5053</v>
      </c>
      <c r="E70" t="s">
        <v>4044</v>
      </c>
      <c r="F70" t="s">
        <v>9232</v>
      </c>
      <c r="G70" t="s">
        <v>49</v>
      </c>
      <c r="J70" t="s">
        <v>193</v>
      </c>
      <c r="K70" t="s">
        <v>194</v>
      </c>
      <c r="L70" t="s">
        <v>2180</v>
      </c>
      <c r="M70" t="s">
        <v>2181</v>
      </c>
      <c r="N70" t="s">
        <v>4117</v>
      </c>
      <c r="O70" t="s">
        <v>9290</v>
      </c>
      <c r="P70" t="s">
        <v>5110</v>
      </c>
      <c r="Q70" s="8" t="s">
        <v>5347</v>
      </c>
      <c r="R70" s="8" t="s">
        <v>6545</v>
      </c>
      <c r="S70" s="8" t="s">
        <v>6546</v>
      </c>
      <c r="T70" s="8" t="s">
        <v>6547</v>
      </c>
    </row>
    <row r="71" spans="1:20">
      <c r="A71">
        <v>70</v>
      </c>
      <c r="B71" s="1" t="s">
        <v>5160</v>
      </c>
      <c r="C71" s="1"/>
      <c r="D71" s="1" t="s">
        <v>5053</v>
      </c>
      <c r="E71" t="s">
        <v>4044</v>
      </c>
      <c r="F71" t="s">
        <v>9232</v>
      </c>
      <c r="G71" t="s">
        <v>49</v>
      </c>
      <c r="J71" s="2" t="s">
        <v>195</v>
      </c>
      <c r="K71" s="2" t="s">
        <v>196</v>
      </c>
      <c r="L71" s="2" t="s">
        <v>2182</v>
      </c>
      <c r="M71" s="2" t="s">
        <v>2183</v>
      </c>
      <c r="N71" s="2" t="s">
        <v>4118</v>
      </c>
      <c r="O71" s="2" t="s">
        <v>9291</v>
      </c>
      <c r="P71" s="2" t="s">
        <v>20</v>
      </c>
      <c r="Q71" s="8" t="s">
        <v>5348</v>
      </c>
      <c r="R71" s="8" t="s">
        <v>5402</v>
      </c>
      <c r="S71" s="8" t="s">
        <v>5263</v>
      </c>
      <c r="T71" s="8" t="s">
        <v>5264</v>
      </c>
    </row>
    <row r="72" spans="1:20">
      <c r="A72">
        <v>71</v>
      </c>
      <c r="B72" s="1" t="s">
        <v>5160</v>
      </c>
      <c r="C72" s="1" t="s">
        <v>5056</v>
      </c>
      <c r="D72" s="1" t="s">
        <v>5053</v>
      </c>
      <c r="E72" t="s">
        <v>4044</v>
      </c>
      <c r="F72" t="s">
        <v>9232</v>
      </c>
      <c r="G72" t="s">
        <v>49</v>
      </c>
      <c r="J72" t="s">
        <v>197</v>
      </c>
      <c r="K72" t="s">
        <v>198</v>
      </c>
      <c r="L72" t="s">
        <v>2184</v>
      </c>
      <c r="M72" t="s">
        <v>2185</v>
      </c>
      <c r="N72" t="s">
        <v>4119</v>
      </c>
      <c r="O72" t="s">
        <v>9292</v>
      </c>
      <c r="P72" t="s">
        <v>5111</v>
      </c>
      <c r="Q72" s="8" t="s">
        <v>5349</v>
      </c>
      <c r="R72" s="8" t="s">
        <v>6548</v>
      </c>
      <c r="S72" s="8" t="s">
        <v>6549</v>
      </c>
      <c r="T72" s="8" t="s">
        <v>6550</v>
      </c>
    </row>
    <row r="73" spans="1:20">
      <c r="A73">
        <v>72</v>
      </c>
      <c r="B73" s="1" t="s">
        <v>5160</v>
      </c>
      <c r="C73" s="1" t="s">
        <v>5138</v>
      </c>
      <c r="D73" s="1" t="s">
        <v>5053</v>
      </c>
      <c r="E73" t="s">
        <v>4044</v>
      </c>
      <c r="F73" t="s">
        <v>9232</v>
      </c>
      <c r="G73" t="s">
        <v>49</v>
      </c>
      <c r="J73" t="s">
        <v>199</v>
      </c>
      <c r="K73" t="s">
        <v>200</v>
      </c>
      <c r="L73" t="s">
        <v>2186</v>
      </c>
      <c r="M73" t="s">
        <v>2187</v>
      </c>
      <c r="N73" t="s">
        <v>4120</v>
      </c>
      <c r="O73" t="s">
        <v>9293</v>
      </c>
      <c r="P73" t="s">
        <v>5112</v>
      </c>
      <c r="Q73" s="8" t="s">
        <v>5350</v>
      </c>
      <c r="R73" s="8" t="s">
        <v>6551</v>
      </c>
      <c r="S73" s="8" t="s">
        <v>6552</v>
      </c>
      <c r="T73" s="8" t="s">
        <v>6553</v>
      </c>
    </row>
    <row r="74" spans="1:20">
      <c r="A74">
        <v>73</v>
      </c>
      <c r="B74" s="1" t="s">
        <v>5160</v>
      </c>
      <c r="C74" s="1" t="s">
        <v>5139</v>
      </c>
      <c r="D74" s="1" t="s">
        <v>5053</v>
      </c>
      <c r="E74" t="s">
        <v>4044</v>
      </c>
      <c r="F74" t="s">
        <v>9232</v>
      </c>
      <c r="G74" t="s">
        <v>49</v>
      </c>
      <c r="J74" t="s">
        <v>201</v>
      </c>
      <c r="K74" t="s">
        <v>202</v>
      </c>
      <c r="L74" t="s">
        <v>2188</v>
      </c>
      <c r="M74" t="s">
        <v>2189</v>
      </c>
      <c r="N74" t="s">
        <v>4121</v>
      </c>
      <c r="O74" t="s">
        <v>9294</v>
      </c>
      <c r="P74" t="s">
        <v>5113</v>
      </c>
      <c r="Q74" s="8" t="s">
        <v>5351</v>
      </c>
      <c r="R74" s="8" t="s">
        <v>6554</v>
      </c>
      <c r="S74" s="8" t="s">
        <v>6555</v>
      </c>
      <c r="T74" s="8" t="s">
        <v>6556</v>
      </c>
    </row>
    <row r="75" spans="1:20">
      <c r="A75">
        <v>74</v>
      </c>
      <c r="B75" s="1" t="s">
        <v>5160</v>
      </c>
      <c r="C75" s="1" t="s">
        <v>5140</v>
      </c>
      <c r="D75" s="1" t="s">
        <v>5053</v>
      </c>
      <c r="E75" t="s">
        <v>4044</v>
      </c>
      <c r="F75" t="s">
        <v>9232</v>
      </c>
      <c r="G75" t="s">
        <v>49</v>
      </c>
      <c r="J75" t="s">
        <v>203</v>
      </c>
      <c r="K75" t="s">
        <v>204</v>
      </c>
      <c r="L75" t="s">
        <v>2190</v>
      </c>
      <c r="M75" t="s">
        <v>2191</v>
      </c>
      <c r="N75" t="s">
        <v>4122</v>
      </c>
      <c r="O75" t="s">
        <v>9295</v>
      </c>
      <c r="P75" t="s">
        <v>5114</v>
      </c>
      <c r="Q75" s="8" t="s">
        <v>5352</v>
      </c>
      <c r="R75" s="8" t="s">
        <v>6557</v>
      </c>
      <c r="S75" s="8" t="s">
        <v>6558</v>
      </c>
      <c r="T75" s="8" t="s">
        <v>6559</v>
      </c>
    </row>
    <row r="76" spans="1:20">
      <c r="A76">
        <v>75</v>
      </c>
      <c r="B76" s="1" t="s">
        <v>5160</v>
      </c>
      <c r="C76" s="1" t="s">
        <v>5141</v>
      </c>
      <c r="D76" s="1" t="s">
        <v>5053</v>
      </c>
      <c r="E76" t="s">
        <v>4044</v>
      </c>
      <c r="F76" t="s">
        <v>9232</v>
      </c>
      <c r="G76" t="s">
        <v>49</v>
      </c>
      <c r="J76" t="s">
        <v>205</v>
      </c>
      <c r="K76" t="s">
        <v>206</v>
      </c>
      <c r="L76" t="s">
        <v>2192</v>
      </c>
      <c r="M76" t="s">
        <v>2193</v>
      </c>
      <c r="N76" t="s">
        <v>4123</v>
      </c>
      <c r="O76" t="s">
        <v>9296</v>
      </c>
      <c r="P76" t="s">
        <v>5115</v>
      </c>
      <c r="Q76" s="8" t="s">
        <v>5353</v>
      </c>
      <c r="R76" s="8" t="s">
        <v>6560</v>
      </c>
      <c r="S76" s="8" t="s">
        <v>6561</v>
      </c>
      <c r="T76" s="8" t="s">
        <v>6562</v>
      </c>
    </row>
    <row r="77" spans="1:20">
      <c r="A77">
        <v>76</v>
      </c>
      <c r="B77" s="1" t="s">
        <v>5160</v>
      </c>
      <c r="C77" s="1" t="s">
        <v>5142</v>
      </c>
      <c r="D77" s="1" t="s">
        <v>5053</v>
      </c>
      <c r="E77" t="s">
        <v>4044</v>
      </c>
      <c r="F77" t="s">
        <v>9232</v>
      </c>
      <c r="G77" t="s">
        <v>49</v>
      </c>
      <c r="J77" t="s">
        <v>207</v>
      </c>
      <c r="K77" t="s">
        <v>208</v>
      </c>
      <c r="L77" t="s">
        <v>2194</v>
      </c>
      <c r="M77" t="s">
        <v>2195</v>
      </c>
      <c r="N77" t="s">
        <v>4124</v>
      </c>
      <c r="O77" t="s">
        <v>9297</v>
      </c>
      <c r="P77" t="s">
        <v>5116</v>
      </c>
      <c r="Q77" s="8" t="s">
        <v>5354</v>
      </c>
      <c r="R77" s="8" t="s">
        <v>6563</v>
      </c>
      <c r="S77" s="8" t="s">
        <v>6564</v>
      </c>
      <c r="T77" s="8" t="s">
        <v>6565</v>
      </c>
    </row>
    <row r="78" spans="1:20">
      <c r="A78">
        <v>77</v>
      </c>
      <c r="B78" s="1" t="s">
        <v>5160</v>
      </c>
      <c r="C78" s="1" t="s">
        <v>5143</v>
      </c>
      <c r="D78" s="1" t="s">
        <v>5053</v>
      </c>
      <c r="E78" t="s">
        <v>4044</v>
      </c>
      <c r="F78" t="s">
        <v>9232</v>
      </c>
      <c r="G78" t="s">
        <v>49</v>
      </c>
      <c r="J78" t="s">
        <v>209</v>
      </c>
      <c r="K78" t="s">
        <v>210</v>
      </c>
      <c r="L78" t="s">
        <v>2196</v>
      </c>
      <c r="M78" t="s">
        <v>2197</v>
      </c>
      <c r="N78" t="s">
        <v>4125</v>
      </c>
      <c r="O78" t="s">
        <v>9298</v>
      </c>
      <c r="P78" t="s">
        <v>5117</v>
      </c>
      <c r="Q78" s="8" t="s">
        <v>5355</v>
      </c>
      <c r="R78" s="8" t="s">
        <v>6566</v>
      </c>
      <c r="S78" s="8" t="s">
        <v>6567</v>
      </c>
      <c r="T78" s="8" t="s">
        <v>6568</v>
      </c>
    </row>
    <row r="79" spans="1:20">
      <c r="A79">
        <v>78</v>
      </c>
      <c r="B79" s="1" t="s">
        <v>5160</v>
      </c>
      <c r="C79" s="1" t="s">
        <v>5144</v>
      </c>
      <c r="D79" s="1" t="s">
        <v>5053</v>
      </c>
      <c r="E79" t="s">
        <v>4044</v>
      </c>
      <c r="F79" t="s">
        <v>9232</v>
      </c>
      <c r="G79" t="s">
        <v>49</v>
      </c>
      <c r="J79" t="s">
        <v>211</v>
      </c>
      <c r="K79" t="s">
        <v>212</v>
      </c>
      <c r="L79" t="s">
        <v>2198</v>
      </c>
      <c r="M79" t="s">
        <v>2199</v>
      </c>
      <c r="N79" t="s">
        <v>4126</v>
      </c>
      <c r="O79" t="s">
        <v>9299</v>
      </c>
      <c r="P79" t="s">
        <v>5118</v>
      </c>
      <c r="Q79" s="8" t="s">
        <v>5356</v>
      </c>
      <c r="R79" s="8" t="s">
        <v>6569</v>
      </c>
      <c r="S79" s="8" t="s">
        <v>6570</v>
      </c>
      <c r="T79" s="8" t="s">
        <v>6571</v>
      </c>
    </row>
    <row r="80" spans="1:20">
      <c r="A80">
        <v>79</v>
      </c>
      <c r="B80" s="1" t="s">
        <v>5160</v>
      </c>
      <c r="C80" s="1" t="s">
        <v>5145</v>
      </c>
      <c r="D80" s="1" t="s">
        <v>5053</v>
      </c>
      <c r="E80" t="s">
        <v>4044</v>
      </c>
      <c r="F80" t="s">
        <v>9232</v>
      </c>
      <c r="G80" t="s">
        <v>49</v>
      </c>
      <c r="J80" t="s">
        <v>213</v>
      </c>
      <c r="K80" t="s">
        <v>214</v>
      </c>
      <c r="L80" t="s">
        <v>2200</v>
      </c>
      <c r="M80" t="s">
        <v>2201</v>
      </c>
      <c r="N80" t="s">
        <v>4127</v>
      </c>
      <c r="O80" t="s">
        <v>9300</v>
      </c>
      <c r="P80" t="s">
        <v>5119</v>
      </c>
      <c r="Q80" s="8" t="s">
        <v>5357</v>
      </c>
      <c r="R80" s="8" t="s">
        <v>6572</v>
      </c>
      <c r="S80" s="8" t="s">
        <v>6573</v>
      </c>
      <c r="T80" s="8" t="s">
        <v>6574</v>
      </c>
    </row>
    <row r="81" spans="1:20">
      <c r="A81">
        <v>80</v>
      </c>
      <c r="B81" s="1" t="s">
        <v>5161</v>
      </c>
      <c r="C81" s="1"/>
      <c r="D81" s="1" t="s">
        <v>5053</v>
      </c>
      <c r="E81" t="s">
        <v>4044</v>
      </c>
      <c r="F81" t="s">
        <v>9232</v>
      </c>
      <c r="G81" t="s">
        <v>49</v>
      </c>
      <c r="J81" s="2" t="s">
        <v>215</v>
      </c>
      <c r="K81" s="2" t="s">
        <v>216</v>
      </c>
      <c r="L81" s="2" t="s">
        <v>2202</v>
      </c>
      <c r="M81" s="2" t="s">
        <v>2203</v>
      </c>
      <c r="N81" s="2" t="s">
        <v>4128</v>
      </c>
      <c r="O81" s="2" t="s">
        <v>9301</v>
      </c>
      <c r="P81" s="2" t="s">
        <v>22</v>
      </c>
      <c r="Q81" s="8" t="s">
        <v>5358</v>
      </c>
      <c r="R81" s="8" t="s">
        <v>5403</v>
      </c>
      <c r="S81" s="8" t="s">
        <v>5271</v>
      </c>
      <c r="T81" s="8" t="s">
        <v>5272</v>
      </c>
    </row>
    <row r="82" spans="1:20">
      <c r="A82">
        <v>81</v>
      </c>
      <c r="B82" s="1" t="s">
        <v>5161</v>
      </c>
      <c r="C82" s="1" t="s">
        <v>5056</v>
      </c>
      <c r="D82" s="1" t="s">
        <v>5053</v>
      </c>
      <c r="E82" t="s">
        <v>4044</v>
      </c>
      <c r="F82" t="s">
        <v>9232</v>
      </c>
      <c r="G82" t="s">
        <v>49</v>
      </c>
      <c r="J82" t="s">
        <v>217</v>
      </c>
      <c r="K82" t="s">
        <v>218</v>
      </c>
      <c r="L82" t="s">
        <v>2204</v>
      </c>
      <c r="M82" t="s">
        <v>2205</v>
      </c>
      <c r="N82" t="s">
        <v>4129</v>
      </c>
      <c r="O82" t="s">
        <v>9302</v>
      </c>
      <c r="P82" t="s">
        <v>5120</v>
      </c>
      <c r="Q82" s="8" t="s">
        <v>5359</v>
      </c>
      <c r="R82" s="8" t="s">
        <v>6575</v>
      </c>
      <c r="S82" s="8" t="s">
        <v>6576</v>
      </c>
      <c r="T82" s="8" t="s">
        <v>6577</v>
      </c>
    </row>
    <row r="83" spans="1:20">
      <c r="A83">
        <v>82</v>
      </c>
      <c r="B83" s="1" t="s">
        <v>5161</v>
      </c>
      <c r="C83" s="1" t="s">
        <v>5138</v>
      </c>
      <c r="D83" s="1" t="s">
        <v>5053</v>
      </c>
      <c r="E83" t="s">
        <v>4044</v>
      </c>
      <c r="F83" t="s">
        <v>9232</v>
      </c>
      <c r="G83" t="s">
        <v>49</v>
      </c>
      <c r="J83" t="s">
        <v>219</v>
      </c>
      <c r="K83" t="s">
        <v>220</v>
      </c>
      <c r="L83" t="s">
        <v>2206</v>
      </c>
      <c r="M83" t="s">
        <v>2207</v>
      </c>
      <c r="N83" t="s">
        <v>4130</v>
      </c>
      <c r="O83" t="s">
        <v>9303</v>
      </c>
      <c r="P83" t="s">
        <v>5121</v>
      </c>
      <c r="Q83" s="8" t="s">
        <v>5360</v>
      </c>
      <c r="R83" s="8" t="s">
        <v>6578</v>
      </c>
      <c r="S83" s="8" t="s">
        <v>6579</v>
      </c>
      <c r="T83" s="8" t="s">
        <v>6580</v>
      </c>
    </row>
    <row r="84" spans="1:20">
      <c r="A84">
        <v>83</v>
      </c>
      <c r="B84" s="1" t="s">
        <v>5161</v>
      </c>
      <c r="C84" s="1" t="s">
        <v>5139</v>
      </c>
      <c r="D84" s="1" t="s">
        <v>5053</v>
      </c>
      <c r="E84" t="s">
        <v>4044</v>
      </c>
      <c r="F84" t="s">
        <v>9232</v>
      </c>
      <c r="G84" t="s">
        <v>49</v>
      </c>
      <c r="J84" t="s">
        <v>221</v>
      </c>
      <c r="K84" t="s">
        <v>222</v>
      </c>
      <c r="L84" t="s">
        <v>2208</v>
      </c>
      <c r="M84" t="s">
        <v>2209</v>
      </c>
      <c r="N84" t="s">
        <v>4131</v>
      </c>
      <c r="O84" t="s">
        <v>9304</v>
      </c>
      <c r="P84" t="s">
        <v>5122</v>
      </c>
      <c r="Q84" s="8" t="s">
        <v>5361</v>
      </c>
      <c r="R84" s="8" t="s">
        <v>6581</v>
      </c>
      <c r="S84" s="8" t="s">
        <v>6582</v>
      </c>
      <c r="T84" s="8" t="s">
        <v>6583</v>
      </c>
    </row>
    <row r="85" spans="1:20">
      <c r="A85">
        <v>84</v>
      </c>
      <c r="B85" s="1" t="s">
        <v>5161</v>
      </c>
      <c r="C85" s="1" t="s">
        <v>5140</v>
      </c>
      <c r="D85" s="1" t="s">
        <v>5053</v>
      </c>
      <c r="E85" t="s">
        <v>4044</v>
      </c>
      <c r="F85" t="s">
        <v>9232</v>
      </c>
      <c r="G85" t="s">
        <v>49</v>
      </c>
      <c r="J85" t="s">
        <v>223</v>
      </c>
      <c r="K85" t="s">
        <v>224</v>
      </c>
      <c r="L85" t="s">
        <v>2210</v>
      </c>
      <c r="M85" t="s">
        <v>2211</v>
      </c>
      <c r="N85" t="s">
        <v>4132</v>
      </c>
      <c r="O85" t="s">
        <v>9305</v>
      </c>
      <c r="P85" t="s">
        <v>5123</v>
      </c>
      <c r="Q85" s="8" t="s">
        <v>5362</v>
      </c>
      <c r="R85" s="8" t="s">
        <v>6584</v>
      </c>
      <c r="S85" s="8" t="s">
        <v>6585</v>
      </c>
      <c r="T85" s="8" t="s">
        <v>6586</v>
      </c>
    </row>
    <row r="86" spans="1:20">
      <c r="A86">
        <v>85</v>
      </c>
      <c r="B86" s="1" t="s">
        <v>5161</v>
      </c>
      <c r="C86" s="1" t="s">
        <v>5141</v>
      </c>
      <c r="D86" s="1" t="s">
        <v>5053</v>
      </c>
      <c r="E86" t="s">
        <v>4044</v>
      </c>
      <c r="F86" t="s">
        <v>9232</v>
      </c>
      <c r="G86" t="s">
        <v>49</v>
      </c>
      <c r="J86" t="s">
        <v>225</v>
      </c>
      <c r="K86" t="s">
        <v>226</v>
      </c>
      <c r="L86" t="s">
        <v>2212</v>
      </c>
      <c r="M86" t="s">
        <v>2213</v>
      </c>
      <c r="N86" t="s">
        <v>4133</v>
      </c>
      <c r="O86" t="s">
        <v>9306</v>
      </c>
      <c r="P86" t="s">
        <v>5124</v>
      </c>
      <c r="Q86" s="8" t="s">
        <v>5363</v>
      </c>
      <c r="R86" s="8" t="s">
        <v>6587</v>
      </c>
      <c r="S86" s="8" t="s">
        <v>6588</v>
      </c>
      <c r="T86" s="8" t="s">
        <v>6589</v>
      </c>
    </row>
    <row r="87" spans="1:20">
      <c r="A87">
        <v>86</v>
      </c>
      <c r="B87" s="1" t="s">
        <v>5161</v>
      </c>
      <c r="C87" s="1" t="s">
        <v>5142</v>
      </c>
      <c r="D87" s="1" t="s">
        <v>5053</v>
      </c>
      <c r="E87" t="s">
        <v>4044</v>
      </c>
      <c r="F87" t="s">
        <v>9232</v>
      </c>
      <c r="G87" t="s">
        <v>49</v>
      </c>
      <c r="J87" t="s">
        <v>227</v>
      </c>
      <c r="K87" t="s">
        <v>228</v>
      </c>
      <c r="L87" t="s">
        <v>2214</v>
      </c>
      <c r="M87" t="s">
        <v>2215</v>
      </c>
      <c r="N87" t="s">
        <v>4134</v>
      </c>
      <c r="O87" t="s">
        <v>9307</v>
      </c>
      <c r="P87" t="s">
        <v>5125</v>
      </c>
      <c r="Q87" s="8" t="s">
        <v>5364</v>
      </c>
      <c r="R87" s="8" t="s">
        <v>6590</v>
      </c>
      <c r="S87" s="8" t="s">
        <v>6591</v>
      </c>
      <c r="T87" s="8" t="s">
        <v>6592</v>
      </c>
    </row>
    <row r="88" spans="1:20">
      <c r="A88">
        <v>87</v>
      </c>
      <c r="B88" s="1" t="s">
        <v>5161</v>
      </c>
      <c r="C88" s="1" t="s">
        <v>5143</v>
      </c>
      <c r="D88" s="1" t="s">
        <v>5053</v>
      </c>
      <c r="E88" t="s">
        <v>4044</v>
      </c>
      <c r="F88" t="s">
        <v>9232</v>
      </c>
      <c r="G88" t="s">
        <v>49</v>
      </c>
      <c r="J88" t="s">
        <v>229</v>
      </c>
      <c r="K88" t="s">
        <v>230</v>
      </c>
      <c r="L88" t="s">
        <v>2216</v>
      </c>
      <c r="M88" t="s">
        <v>2217</v>
      </c>
      <c r="N88" t="s">
        <v>4135</v>
      </c>
      <c r="O88" t="s">
        <v>9308</v>
      </c>
      <c r="P88" t="s">
        <v>5126</v>
      </c>
      <c r="Q88" s="8" t="s">
        <v>5365</v>
      </c>
      <c r="R88" s="8" t="s">
        <v>6593</v>
      </c>
      <c r="S88" s="8" t="s">
        <v>6594</v>
      </c>
      <c r="T88" s="8" t="s">
        <v>6595</v>
      </c>
    </row>
    <row r="89" spans="1:20">
      <c r="A89">
        <v>88</v>
      </c>
      <c r="B89" s="1" t="s">
        <v>5161</v>
      </c>
      <c r="C89" s="1" t="s">
        <v>5144</v>
      </c>
      <c r="D89" s="1" t="s">
        <v>5053</v>
      </c>
      <c r="E89" t="s">
        <v>4044</v>
      </c>
      <c r="F89" t="s">
        <v>9232</v>
      </c>
      <c r="G89" t="s">
        <v>49</v>
      </c>
      <c r="J89" t="s">
        <v>231</v>
      </c>
      <c r="K89" t="s">
        <v>232</v>
      </c>
      <c r="L89" t="s">
        <v>2218</v>
      </c>
      <c r="M89" t="s">
        <v>2219</v>
      </c>
      <c r="N89" t="s">
        <v>4136</v>
      </c>
      <c r="O89" t="s">
        <v>9309</v>
      </c>
      <c r="P89" t="s">
        <v>5127</v>
      </c>
      <c r="Q89" s="8" t="s">
        <v>5366</v>
      </c>
      <c r="R89" s="8" t="s">
        <v>6596</v>
      </c>
      <c r="S89" s="8" t="s">
        <v>6597</v>
      </c>
      <c r="T89" s="8" t="s">
        <v>6598</v>
      </c>
    </row>
    <row r="90" spans="1:20">
      <c r="A90">
        <v>89</v>
      </c>
      <c r="B90" s="1" t="s">
        <v>5161</v>
      </c>
      <c r="C90" s="1" t="s">
        <v>5145</v>
      </c>
      <c r="D90" s="1" t="s">
        <v>5053</v>
      </c>
      <c r="E90" t="s">
        <v>4044</v>
      </c>
      <c r="F90" t="s">
        <v>9232</v>
      </c>
      <c r="G90" t="s">
        <v>49</v>
      </c>
      <c r="J90" t="s">
        <v>233</v>
      </c>
      <c r="K90" t="s">
        <v>234</v>
      </c>
      <c r="L90" t="s">
        <v>2220</v>
      </c>
      <c r="M90" t="s">
        <v>2221</v>
      </c>
      <c r="N90" t="s">
        <v>4137</v>
      </c>
      <c r="O90" t="s">
        <v>9310</v>
      </c>
      <c r="P90" t="s">
        <v>5128</v>
      </c>
      <c r="Q90" s="8" t="s">
        <v>5367</v>
      </c>
      <c r="R90" s="8" t="s">
        <v>6599</v>
      </c>
      <c r="S90" s="8" t="s">
        <v>6600</v>
      </c>
      <c r="T90" s="8" t="s">
        <v>6601</v>
      </c>
    </row>
    <row r="91" spans="1:20">
      <c r="A91">
        <v>90</v>
      </c>
      <c r="B91" s="1" t="s">
        <v>5162</v>
      </c>
      <c r="C91" s="1"/>
      <c r="D91" s="1" t="s">
        <v>5053</v>
      </c>
      <c r="E91" t="s">
        <v>4044</v>
      </c>
      <c r="F91" t="s">
        <v>9232</v>
      </c>
      <c r="G91" t="s">
        <v>49</v>
      </c>
      <c r="J91" s="2" t="s">
        <v>235</v>
      </c>
      <c r="K91" s="2" t="s">
        <v>236</v>
      </c>
      <c r="L91" s="2" t="s">
        <v>2222</v>
      </c>
      <c r="M91" s="2" t="s">
        <v>2223</v>
      </c>
      <c r="N91" s="2" t="s">
        <v>4138</v>
      </c>
      <c r="O91" s="2" t="s">
        <v>9311</v>
      </c>
      <c r="P91" s="2" t="s">
        <v>24</v>
      </c>
      <c r="Q91" s="8" t="s">
        <v>5368</v>
      </c>
      <c r="R91" s="8" t="s">
        <v>5404</v>
      </c>
      <c r="S91" s="8" t="s">
        <v>5277</v>
      </c>
      <c r="T91" s="8" t="s">
        <v>5278</v>
      </c>
    </row>
    <row r="92" spans="1:20">
      <c r="A92">
        <v>91</v>
      </c>
      <c r="B92" s="1" t="s">
        <v>5162</v>
      </c>
      <c r="C92" s="1" t="s">
        <v>5056</v>
      </c>
      <c r="D92" s="1" t="s">
        <v>5053</v>
      </c>
      <c r="E92" t="s">
        <v>4044</v>
      </c>
      <c r="F92" t="s">
        <v>9232</v>
      </c>
      <c r="G92" t="s">
        <v>49</v>
      </c>
      <c r="J92" t="s">
        <v>237</v>
      </c>
      <c r="K92" t="s">
        <v>238</v>
      </c>
      <c r="L92" t="s">
        <v>2224</v>
      </c>
      <c r="M92" t="s">
        <v>2225</v>
      </c>
      <c r="N92" t="s">
        <v>4139</v>
      </c>
      <c r="O92" t="s">
        <v>9312</v>
      </c>
      <c r="P92" t="s">
        <v>5129</v>
      </c>
      <c r="Q92" s="8" t="s">
        <v>5369</v>
      </c>
      <c r="R92" s="8" t="s">
        <v>6602</v>
      </c>
      <c r="S92" s="8" t="s">
        <v>6603</v>
      </c>
      <c r="T92" s="8" t="s">
        <v>6604</v>
      </c>
    </row>
    <row r="93" spans="1:20">
      <c r="A93">
        <v>92</v>
      </c>
      <c r="B93" s="1" t="s">
        <v>5162</v>
      </c>
      <c r="C93" s="1" t="s">
        <v>5138</v>
      </c>
      <c r="D93" s="1" t="s">
        <v>5053</v>
      </c>
      <c r="E93" t="s">
        <v>4044</v>
      </c>
      <c r="F93" t="s">
        <v>9232</v>
      </c>
      <c r="G93" t="s">
        <v>49</v>
      </c>
      <c r="J93" t="s">
        <v>239</v>
      </c>
      <c r="K93" t="s">
        <v>240</v>
      </c>
      <c r="L93" t="s">
        <v>2226</v>
      </c>
      <c r="M93" t="s">
        <v>2227</v>
      </c>
      <c r="N93" t="s">
        <v>4140</v>
      </c>
      <c r="O93" t="s">
        <v>9313</v>
      </c>
      <c r="P93" t="s">
        <v>5130</v>
      </c>
      <c r="Q93" s="8" t="s">
        <v>5370</v>
      </c>
      <c r="R93" s="8" t="s">
        <v>6605</v>
      </c>
      <c r="S93" s="8" t="s">
        <v>6606</v>
      </c>
      <c r="T93" s="8" t="s">
        <v>6607</v>
      </c>
    </row>
    <row r="94" spans="1:20">
      <c r="A94">
        <v>93</v>
      </c>
      <c r="B94" s="1" t="s">
        <v>5162</v>
      </c>
      <c r="C94" s="1" t="s">
        <v>5139</v>
      </c>
      <c r="D94" s="1" t="s">
        <v>5053</v>
      </c>
      <c r="E94" t="s">
        <v>4044</v>
      </c>
      <c r="F94" t="s">
        <v>9232</v>
      </c>
      <c r="G94" t="s">
        <v>49</v>
      </c>
      <c r="J94" t="s">
        <v>241</v>
      </c>
      <c r="K94" t="s">
        <v>242</v>
      </c>
      <c r="L94" t="s">
        <v>2228</v>
      </c>
      <c r="M94" t="s">
        <v>2229</v>
      </c>
      <c r="N94" t="s">
        <v>4141</v>
      </c>
      <c r="O94" t="s">
        <v>9314</v>
      </c>
      <c r="P94" t="s">
        <v>5131</v>
      </c>
      <c r="Q94" s="8" t="s">
        <v>5371</v>
      </c>
      <c r="R94" s="8" t="s">
        <v>6608</v>
      </c>
      <c r="S94" s="8" t="s">
        <v>6609</v>
      </c>
      <c r="T94" s="8" t="s">
        <v>6610</v>
      </c>
    </row>
    <row r="95" spans="1:20">
      <c r="A95">
        <v>94</v>
      </c>
      <c r="B95" s="1" t="s">
        <v>5162</v>
      </c>
      <c r="C95" s="1" t="s">
        <v>5140</v>
      </c>
      <c r="D95" s="1" t="s">
        <v>5053</v>
      </c>
      <c r="E95" t="s">
        <v>4044</v>
      </c>
      <c r="F95" t="s">
        <v>9232</v>
      </c>
      <c r="G95" t="s">
        <v>49</v>
      </c>
      <c r="J95" t="s">
        <v>243</v>
      </c>
      <c r="K95" t="s">
        <v>244</v>
      </c>
      <c r="L95" t="s">
        <v>2230</v>
      </c>
      <c r="M95" t="s">
        <v>2231</v>
      </c>
      <c r="N95" t="s">
        <v>4142</v>
      </c>
      <c r="O95" t="s">
        <v>9315</v>
      </c>
      <c r="P95" t="s">
        <v>5132</v>
      </c>
      <c r="Q95" s="8" t="s">
        <v>5372</v>
      </c>
      <c r="R95" s="8" t="s">
        <v>6611</v>
      </c>
      <c r="S95" s="8" t="s">
        <v>6612</v>
      </c>
      <c r="T95" s="8" t="s">
        <v>6613</v>
      </c>
    </row>
    <row r="96" spans="1:20">
      <c r="A96">
        <v>95</v>
      </c>
      <c r="B96" s="1" t="s">
        <v>5162</v>
      </c>
      <c r="C96" s="1" t="s">
        <v>5141</v>
      </c>
      <c r="D96" s="1" t="s">
        <v>5053</v>
      </c>
      <c r="E96" t="s">
        <v>4044</v>
      </c>
      <c r="F96" t="s">
        <v>9232</v>
      </c>
      <c r="G96" t="s">
        <v>49</v>
      </c>
      <c r="J96" t="s">
        <v>245</v>
      </c>
      <c r="K96" t="s">
        <v>246</v>
      </c>
      <c r="L96" t="s">
        <v>2232</v>
      </c>
      <c r="M96" t="s">
        <v>2233</v>
      </c>
      <c r="N96" t="s">
        <v>4143</v>
      </c>
      <c r="O96" t="s">
        <v>9316</v>
      </c>
      <c r="P96" t="s">
        <v>5133</v>
      </c>
      <c r="Q96" s="8" t="s">
        <v>5373</v>
      </c>
      <c r="R96" s="8" t="s">
        <v>6614</v>
      </c>
      <c r="S96" s="8" t="s">
        <v>6615</v>
      </c>
      <c r="T96" s="8" t="s">
        <v>6616</v>
      </c>
    </row>
    <row r="97" spans="1:20">
      <c r="A97">
        <v>96</v>
      </c>
      <c r="B97" s="1" t="s">
        <v>5162</v>
      </c>
      <c r="C97" s="1" t="s">
        <v>5142</v>
      </c>
      <c r="D97" s="1" t="s">
        <v>5053</v>
      </c>
      <c r="E97" t="s">
        <v>4044</v>
      </c>
      <c r="F97" t="s">
        <v>9232</v>
      </c>
      <c r="G97" t="s">
        <v>49</v>
      </c>
      <c r="J97" t="s">
        <v>247</v>
      </c>
      <c r="K97" t="s">
        <v>248</v>
      </c>
      <c r="L97" t="s">
        <v>2234</v>
      </c>
      <c r="M97" t="s">
        <v>2235</v>
      </c>
      <c r="N97" t="s">
        <v>4144</v>
      </c>
      <c r="O97" t="s">
        <v>9317</v>
      </c>
      <c r="P97" t="s">
        <v>5134</v>
      </c>
      <c r="Q97" s="8" t="s">
        <v>5374</v>
      </c>
      <c r="R97" s="8" t="s">
        <v>6617</v>
      </c>
      <c r="S97" s="8" t="s">
        <v>6618</v>
      </c>
      <c r="T97" s="8" t="s">
        <v>6619</v>
      </c>
    </row>
    <row r="98" spans="1:20">
      <c r="A98">
        <v>97</v>
      </c>
      <c r="B98" s="1" t="s">
        <v>5162</v>
      </c>
      <c r="C98" s="1" t="s">
        <v>5143</v>
      </c>
      <c r="D98" s="1" t="s">
        <v>5053</v>
      </c>
      <c r="E98" t="s">
        <v>4044</v>
      </c>
      <c r="F98" t="s">
        <v>9232</v>
      </c>
      <c r="G98" t="s">
        <v>49</v>
      </c>
      <c r="J98" t="s">
        <v>249</v>
      </c>
      <c r="K98" t="s">
        <v>250</v>
      </c>
      <c r="L98" t="s">
        <v>2236</v>
      </c>
      <c r="M98" t="s">
        <v>2237</v>
      </c>
      <c r="N98" t="s">
        <v>4145</v>
      </c>
      <c r="O98" t="s">
        <v>9318</v>
      </c>
      <c r="P98" t="s">
        <v>5135</v>
      </c>
      <c r="Q98" s="8" t="s">
        <v>5375</v>
      </c>
      <c r="R98" s="8" t="s">
        <v>6620</v>
      </c>
      <c r="S98" s="8" t="s">
        <v>6621</v>
      </c>
      <c r="T98" s="8" t="s">
        <v>6622</v>
      </c>
    </row>
    <row r="99" spans="1:20">
      <c r="A99">
        <v>98</v>
      </c>
      <c r="B99" s="1" t="s">
        <v>5162</v>
      </c>
      <c r="C99" s="1" t="s">
        <v>5144</v>
      </c>
      <c r="D99" s="1" t="s">
        <v>5053</v>
      </c>
      <c r="E99" t="s">
        <v>4044</v>
      </c>
      <c r="F99" t="s">
        <v>9232</v>
      </c>
      <c r="G99" t="s">
        <v>49</v>
      </c>
      <c r="J99" t="s">
        <v>251</v>
      </c>
      <c r="K99" t="s">
        <v>252</v>
      </c>
      <c r="L99" t="s">
        <v>2238</v>
      </c>
      <c r="M99" t="s">
        <v>2239</v>
      </c>
      <c r="N99" t="s">
        <v>4146</v>
      </c>
      <c r="O99" t="s">
        <v>9319</v>
      </c>
      <c r="P99" t="s">
        <v>5136</v>
      </c>
      <c r="Q99" s="8" t="s">
        <v>5376</v>
      </c>
      <c r="R99" s="8" t="s">
        <v>6623</v>
      </c>
      <c r="S99" s="8" t="s">
        <v>6624</v>
      </c>
      <c r="T99" s="8" t="s">
        <v>6625</v>
      </c>
    </row>
    <row r="100" spans="1:20">
      <c r="A100">
        <v>99</v>
      </c>
      <c r="B100" s="1" t="s">
        <v>5162</v>
      </c>
      <c r="C100" s="1" t="s">
        <v>5145</v>
      </c>
      <c r="D100" s="1" t="s">
        <v>5053</v>
      </c>
      <c r="E100" t="s">
        <v>4044</v>
      </c>
      <c r="F100" t="s">
        <v>9232</v>
      </c>
      <c r="G100" t="s">
        <v>49</v>
      </c>
      <c r="J100" t="s">
        <v>253</v>
      </c>
      <c r="K100" t="s">
        <v>254</v>
      </c>
      <c r="L100" t="s">
        <v>2240</v>
      </c>
      <c r="M100" t="s">
        <v>2241</v>
      </c>
      <c r="N100" t="s">
        <v>4147</v>
      </c>
      <c r="O100" t="s">
        <v>9320</v>
      </c>
      <c r="P100" t="s">
        <v>5137</v>
      </c>
      <c r="Q100" s="8" t="s">
        <v>5377</v>
      </c>
      <c r="R100" s="8" t="s">
        <v>6626</v>
      </c>
      <c r="S100" s="8" t="s">
        <v>6627</v>
      </c>
      <c r="T100" s="8" t="s">
        <v>6628</v>
      </c>
    </row>
    <row r="101" spans="1:20">
      <c r="A101">
        <v>100</v>
      </c>
      <c r="B101" t="s">
        <v>26</v>
      </c>
      <c r="E101" t="s">
        <v>4044</v>
      </c>
      <c r="F101" t="s">
        <v>9232</v>
      </c>
      <c r="G101" t="s">
        <v>49</v>
      </c>
      <c r="J101" s="2" t="s">
        <v>255</v>
      </c>
      <c r="K101" s="2" t="s">
        <v>256</v>
      </c>
      <c r="L101" s="2" t="s">
        <v>2242</v>
      </c>
      <c r="M101" s="2" t="s">
        <v>2243</v>
      </c>
      <c r="N101" s="2" t="s">
        <v>4148</v>
      </c>
      <c r="O101" s="2" t="s">
        <v>9321</v>
      </c>
      <c r="P101" s="2" t="str">
        <f t="shared" ref="P101:P111" si="2">D101&amp;B101</f>
        <v>مائة</v>
      </c>
      <c r="Q101" s="8" t="s">
        <v>5405</v>
      </c>
      <c r="R101" s="8" t="s">
        <v>5406</v>
      </c>
      <c r="S101" s="8" t="s">
        <v>5407</v>
      </c>
      <c r="T101" s="8" t="s">
        <v>5408</v>
      </c>
    </row>
    <row r="102" spans="1:20">
      <c r="A102">
        <v>101</v>
      </c>
      <c r="B102" t="s">
        <v>0</v>
      </c>
      <c r="D102" t="s">
        <v>27</v>
      </c>
      <c r="E102" t="s">
        <v>4044</v>
      </c>
      <c r="F102" t="s">
        <v>9232</v>
      </c>
      <c r="G102" t="s">
        <v>49</v>
      </c>
      <c r="J102" t="s">
        <v>257</v>
      </c>
      <c r="K102" t="s">
        <v>258</v>
      </c>
      <c r="L102" t="s">
        <v>2244</v>
      </c>
      <c r="M102" t="s">
        <v>2245</v>
      </c>
      <c r="N102" t="s">
        <v>4149</v>
      </c>
      <c r="O102" t="s">
        <v>9322</v>
      </c>
      <c r="P102" t="str">
        <f t="shared" si="2"/>
        <v>مائة وواحد</v>
      </c>
      <c r="Q102" s="8" t="s">
        <v>5409</v>
      </c>
      <c r="R102" s="8" t="s">
        <v>5410</v>
      </c>
      <c r="S102" s="8" t="s">
        <v>5411</v>
      </c>
      <c r="T102" s="8" t="s">
        <v>5412</v>
      </c>
    </row>
    <row r="103" spans="1:20">
      <c r="A103">
        <v>102</v>
      </c>
      <c r="B103" t="s">
        <v>5</v>
      </c>
      <c r="D103" t="s">
        <v>27</v>
      </c>
      <c r="E103" t="s">
        <v>4044</v>
      </c>
      <c r="F103" t="s">
        <v>9232</v>
      </c>
      <c r="G103" t="s">
        <v>49</v>
      </c>
      <c r="J103" t="s">
        <v>259</v>
      </c>
      <c r="K103" t="s">
        <v>260</v>
      </c>
      <c r="L103" t="s">
        <v>2246</v>
      </c>
      <c r="M103" t="s">
        <v>2247</v>
      </c>
      <c r="N103" t="s">
        <v>4150</v>
      </c>
      <c r="O103" t="s">
        <v>9323</v>
      </c>
      <c r="P103" t="str">
        <f t="shared" si="2"/>
        <v>مائة وإثنان</v>
      </c>
      <c r="Q103" s="8" t="s">
        <v>5413</v>
      </c>
      <c r="R103" s="8" t="s">
        <v>5414</v>
      </c>
      <c r="S103" s="8" t="s">
        <v>5415</v>
      </c>
      <c r="T103" s="8" t="s">
        <v>5416</v>
      </c>
    </row>
    <row r="104" spans="1:20">
      <c r="A104">
        <v>103</v>
      </c>
      <c r="B104" t="s">
        <v>1</v>
      </c>
      <c r="D104" t="s">
        <v>27</v>
      </c>
      <c r="E104" t="s">
        <v>4044</v>
      </c>
      <c r="F104" t="s">
        <v>9232</v>
      </c>
      <c r="G104" t="s">
        <v>49</v>
      </c>
      <c r="J104" t="s">
        <v>261</v>
      </c>
      <c r="K104" t="s">
        <v>262</v>
      </c>
      <c r="L104" t="s">
        <v>2248</v>
      </c>
      <c r="M104" t="s">
        <v>2249</v>
      </c>
      <c r="N104" t="s">
        <v>4151</v>
      </c>
      <c r="O104" t="s">
        <v>9324</v>
      </c>
      <c r="P104" t="str">
        <f t="shared" si="2"/>
        <v>مائة وثلاثة</v>
      </c>
      <c r="Q104" s="8" t="s">
        <v>5417</v>
      </c>
      <c r="R104" s="8" t="s">
        <v>5418</v>
      </c>
      <c r="S104" s="8" t="s">
        <v>5419</v>
      </c>
      <c r="T104" s="8" t="s">
        <v>5420</v>
      </c>
    </row>
    <row r="105" spans="1:20">
      <c r="A105">
        <v>104</v>
      </c>
      <c r="B105" t="s">
        <v>13</v>
      </c>
      <c r="D105" t="s">
        <v>27</v>
      </c>
      <c r="E105" t="s">
        <v>4044</v>
      </c>
      <c r="F105" t="s">
        <v>9232</v>
      </c>
      <c r="G105" t="s">
        <v>49</v>
      </c>
      <c r="J105" t="s">
        <v>263</v>
      </c>
      <c r="K105" t="s">
        <v>264</v>
      </c>
      <c r="L105" t="s">
        <v>2250</v>
      </c>
      <c r="M105" t="s">
        <v>2251</v>
      </c>
      <c r="N105" t="s">
        <v>4152</v>
      </c>
      <c r="O105" t="s">
        <v>9325</v>
      </c>
      <c r="P105" t="str">
        <f t="shared" si="2"/>
        <v>مائة وأربعة</v>
      </c>
      <c r="Q105" s="8" t="s">
        <v>5421</v>
      </c>
      <c r="R105" s="8" t="s">
        <v>5422</v>
      </c>
      <c r="S105" s="8" t="s">
        <v>5423</v>
      </c>
      <c r="T105" s="8" t="s">
        <v>5424</v>
      </c>
    </row>
    <row r="106" spans="1:20">
      <c r="A106">
        <v>105</v>
      </c>
      <c r="B106" t="s">
        <v>2</v>
      </c>
      <c r="D106" t="s">
        <v>27</v>
      </c>
      <c r="E106" t="s">
        <v>4044</v>
      </c>
      <c r="F106" t="s">
        <v>9232</v>
      </c>
      <c r="G106" t="s">
        <v>49</v>
      </c>
      <c r="J106" t="s">
        <v>265</v>
      </c>
      <c r="K106" t="s">
        <v>266</v>
      </c>
      <c r="L106" t="s">
        <v>2252</v>
      </c>
      <c r="M106" t="s">
        <v>2253</v>
      </c>
      <c r="N106" t="s">
        <v>4153</v>
      </c>
      <c r="O106" t="s">
        <v>9326</v>
      </c>
      <c r="P106" t="str">
        <f t="shared" si="2"/>
        <v>مائة وخمسة</v>
      </c>
      <c r="Q106" s="8" t="s">
        <v>5425</v>
      </c>
      <c r="R106" s="8" t="s">
        <v>5426</v>
      </c>
      <c r="S106" s="8" t="s">
        <v>5427</v>
      </c>
      <c r="T106" s="8" t="s">
        <v>5428</v>
      </c>
    </row>
    <row r="107" spans="1:20">
      <c r="A107">
        <v>106</v>
      </c>
      <c r="B107" t="s">
        <v>3</v>
      </c>
      <c r="D107" t="s">
        <v>27</v>
      </c>
      <c r="E107" t="s">
        <v>4044</v>
      </c>
      <c r="F107" t="s">
        <v>9232</v>
      </c>
      <c r="G107" t="s">
        <v>49</v>
      </c>
      <c r="J107" t="s">
        <v>267</v>
      </c>
      <c r="K107" t="s">
        <v>268</v>
      </c>
      <c r="L107" t="s">
        <v>2254</v>
      </c>
      <c r="M107" t="s">
        <v>2255</v>
      </c>
      <c r="N107" t="s">
        <v>4154</v>
      </c>
      <c r="O107" t="s">
        <v>9327</v>
      </c>
      <c r="P107" t="str">
        <f t="shared" si="2"/>
        <v>مائة وستة</v>
      </c>
      <c r="Q107" s="8" t="s">
        <v>5429</v>
      </c>
      <c r="R107" s="8" t="s">
        <v>5430</v>
      </c>
      <c r="S107" s="8" t="s">
        <v>5431</v>
      </c>
      <c r="T107" s="8" t="s">
        <v>5432</v>
      </c>
    </row>
    <row r="108" spans="1:20">
      <c r="A108">
        <v>107</v>
      </c>
      <c r="B108" t="s">
        <v>4</v>
      </c>
      <c r="D108" t="s">
        <v>27</v>
      </c>
      <c r="E108" t="s">
        <v>4044</v>
      </c>
      <c r="F108" t="s">
        <v>9232</v>
      </c>
      <c r="G108" t="s">
        <v>49</v>
      </c>
      <c r="J108" t="s">
        <v>269</v>
      </c>
      <c r="K108" t="s">
        <v>270</v>
      </c>
      <c r="L108" t="s">
        <v>2256</v>
      </c>
      <c r="M108" t="s">
        <v>2257</v>
      </c>
      <c r="N108" t="s">
        <v>4155</v>
      </c>
      <c r="O108" t="s">
        <v>9328</v>
      </c>
      <c r="P108" t="str">
        <f t="shared" si="2"/>
        <v>مائة وسبعة</v>
      </c>
      <c r="Q108" s="8" t="s">
        <v>5433</v>
      </c>
      <c r="R108" s="8" t="s">
        <v>5434</v>
      </c>
      <c r="S108" s="8" t="s">
        <v>5435</v>
      </c>
      <c r="T108" s="8" t="s">
        <v>5436</v>
      </c>
    </row>
    <row r="109" spans="1:20">
      <c r="A109">
        <v>108</v>
      </c>
      <c r="B109" s="1" t="s">
        <v>46</v>
      </c>
      <c r="D109" t="s">
        <v>27</v>
      </c>
      <c r="E109" t="s">
        <v>4044</v>
      </c>
      <c r="F109" t="s">
        <v>9232</v>
      </c>
      <c r="G109" t="s">
        <v>49</v>
      </c>
      <c r="J109" t="s">
        <v>271</v>
      </c>
      <c r="K109" t="s">
        <v>272</v>
      </c>
      <c r="L109" t="s">
        <v>2258</v>
      </c>
      <c r="M109" t="s">
        <v>2259</v>
      </c>
      <c r="N109" t="s">
        <v>4156</v>
      </c>
      <c r="O109" t="s">
        <v>9329</v>
      </c>
      <c r="P109" t="str">
        <f t="shared" si="2"/>
        <v>مائة وثمانية</v>
      </c>
      <c r="Q109" s="8" t="s">
        <v>5437</v>
      </c>
      <c r="R109" s="8" t="s">
        <v>5438</v>
      </c>
      <c r="S109" s="8" t="s">
        <v>5439</v>
      </c>
      <c r="T109" s="8" t="s">
        <v>5440</v>
      </c>
    </row>
    <row r="110" spans="1:20">
      <c r="A110">
        <v>109</v>
      </c>
      <c r="B110" s="1" t="s">
        <v>47</v>
      </c>
      <c r="D110" t="s">
        <v>27</v>
      </c>
      <c r="E110" t="s">
        <v>4044</v>
      </c>
      <c r="F110" t="s">
        <v>9232</v>
      </c>
      <c r="G110" t="s">
        <v>49</v>
      </c>
      <c r="J110" t="s">
        <v>273</v>
      </c>
      <c r="K110" t="s">
        <v>274</v>
      </c>
      <c r="L110" t="s">
        <v>2260</v>
      </c>
      <c r="M110" t="s">
        <v>2261</v>
      </c>
      <c r="N110" t="s">
        <v>4157</v>
      </c>
      <c r="O110" t="s">
        <v>9330</v>
      </c>
      <c r="P110" t="str">
        <f t="shared" si="2"/>
        <v>مائة وتسعة</v>
      </c>
      <c r="Q110" s="8" t="s">
        <v>5441</v>
      </c>
      <c r="R110" s="8" t="s">
        <v>5442</v>
      </c>
      <c r="S110" s="8" t="s">
        <v>5443</v>
      </c>
      <c r="T110" s="8" t="s">
        <v>5444</v>
      </c>
    </row>
    <row r="111" spans="1:20">
      <c r="A111">
        <v>110</v>
      </c>
      <c r="B111" s="1" t="s">
        <v>48</v>
      </c>
      <c r="D111" t="s">
        <v>27</v>
      </c>
      <c r="E111" t="s">
        <v>4044</v>
      </c>
      <c r="F111" t="s">
        <v>9232</v>
      </c>
      <c r="G111" t="s">
        <v>49</v>
      </c>
      <c r="J111" s="2" t="s">
        <v>275</v>
      </c>
      <c r="K111" s="2" t="s">
        <v>276</v>
      </c>
      <c r="L111" s="2" t="s">
        <v>2262</v>
      </c>
      <c r="M111" s="2" t="s">
        <v>2263</v>
      </c>
      <c r="N111" s="2" t="s">
        <v>4158</v>
      </c>
      <c r="O111" s="2" t="s">
        <v>9331</v>
      </c>
      <c r="P111" s="2" t="str">
        <f t="shared" si="2"/>
        <v>مائة وعشرة</v>
      </c>
      <c r="Q111" s="8" t="s">
        <v>5445</v>
      </c>
      <c r="R111" s="8" t="s">
        <v>5446</v>
      </c>
      <c r="S111" s="8" t="s">
        <v>5447</v>
      </c>
      <c r="T111" s="8" t="s">
        <v>5448</v>
      </c>
    </row>
    <row r="112" spans="1:20">
      <c r="A112">
        <v>111</v>
      </c>
      <c r="B112" s="1" t="s">
        <v>6</v>
      </c>
      <c r="C112" t="s">
        <v>8</v>
      </c>
      <c r="D112" t="s">
        <v>27</v>
      </c>
      <c r="E112" t="s">
        <v>4044</v>
      </c>
      <c r="F112" t="s">
        <v>9232</v>
      </c>
      <c r="G112" t="s">
        <v>49</v>
      </c>
      <c r="J112" t="s">
        <v>277</v>
      </c>
      <c r="K112" t="s">
        <v>278</v>
      </c>
      <c r="L112" t="s">
        <v>2264</v>
      </c>
      <c r="M112" t="s">
        <v>2265</v>
      </c>
      <c r="N112" t="s">
        <v>4159</v>
      </c>
      <c r="O112" t="s">
        <v>9332</v>
      </c>
      <c r="P112" t="str">
        <f t="shared" ref="P112:P120" si="3">D112&amp;B112&amp;G112&amp;C112</f>
        <v>مائة وإحدي عشر</v>
      </c>
      <c r="Q112" s="8" t="s">
        <v>5449</v>
      </c>
      <c r="R112" s="8" t="s">
        <v>5450</v>
      </c>
      <c r="S112" s="8" t="s">
        <v>5451</v>
      </c>
      <c r="T112" s="8" t="s">
        <v>5452</v>
      </c>
    </row>
    <row r="113" spans="1:20">
      <c r="A113">
        <v>112</v>
      </c>
      <c r="B113" s="1" t="s">
        <v>7</v>
      </c>
      <c r="C113" t="s">
        <v>8</v>
      </c>
      <c r="D113" t="s">
        <v>27</v>
      </c>
      <c r="E113" t="s">
        <v>4044</v>
      </c>
      <c r="F113" t="s">
        <v>9232</v>
      </c>
      <c r="G113" t="s">
        <v>49</v>
      </c>
      <c r="J113" t="s">
        <v>279</v>
      </c>
      <c r="K113" t="s">
        <v>280</v>
      </c>
      <c r="L113" t="s">
        <v>2266</v>
      </c>
      <c r="M113" t="s">
        <v>2267</v>
      </c>
      <c r="N113" t="s">
        <v>4160</v>
      </c>
      <c r="O113" t="s">
        <v>9333</v>
      </c>
      <c r="P113" t="str">
        <f t="shared" si="3"/>
        <v>مائة وإثنا عشر</v>
      </c>
      <c r="Q113" s="8" t="s">
        <v>5453</v>
      </c>
      <c r="R113" s="8" t="s">
        <v>5454</v>
      </c>
      <c r="S113" s="8" t="s">
        <v>5455</v>
      </c>
      <c r="T113" s="8" t="s">
        <v>5456</v>
      </c>
    </row>
    <row r="114" spans="1:20">
      <c r="A114">
        <v>113</v>
      </c>
      <c r="B114" t="s">
        <v>1</v>
      </c>
      <c r="C114" t="s">
        <v>8</v>
      </c>
      <c r="D114" t="s">
        <v>27</v>
      </c>
      <c r="E114" t="s">
        <v>4044</v>
      </c>
      <c r="F114" t="s">
        <v>9232</v>
      </c>
      <c r="G114" t="s">
        <v>49</v>
      </c>
      <c r="J114" t="s">
        <v>281</v>
      </c>
      <c r="K114" t="s">
        <v>282</v>
      </c>
      <c r="L114" t="s">
        <v>2268</v>
      </c>
      <c r="M114" t="s">
        <v>2269</v>
      </c>
      <c r="N114" t="s">
        <v>4161</v>
      </c>
      <c r="O114" t="s">
        <v>9334</v>
      </c>
      <c r="P114" t="str">
        <f t="shared" si="3"/>
        <v>مائة وثلاثة عشر</v>
      </c>
      <c r="Q114" s="8" t="s">
        <v>5457</v>
      </c>
      <c r="R114" s="8" t="s">
        <v>5458</v>
      </c>
      <c r="S114" s="8" t="s">
        <v>5459</v>
      </c>
      <c r="T114" s="8" t="s">
        <v>5460</v>
      </c>
    </row>
    <row r="115" spans="1:20">
      <c r="A115">
        <v>114</v>
      </c>
      <c r="B115" t="s">
        <v>13</v>
      </c>
      <c r="C115" t="s">
        <v>8</v>
      </c>
      <c r="D115" t="s">
        <v>27</v>
      </c>
      <c r="E115" t="s">
        <v>4044</v>
      </c>
      <c r="F115" t="s">
        <v>9232</v>
      </c>
      <c r="G115" t="s">
        <v>49</v>
      </c>
      <c r="J115" t="s">
        <v>283</v>
      </c>
      <c r="K115" t="s">
        <v>284</v>
      </c>
      <c r="L115" t="s">
        <v>2270</v>
      </c>
      <c r="M115" t="s">
        <v>2271</v>
      </c>
      <c r="N115" t="s">
        <v>4162</v>
      </c>
      <c r="O115" t="s">
        <v>9335</v>
      </c>
      <c r="P115" t="str">
        <f t="shared" si="3"/>
        <v>مائة وأربعة عشر</v>
      </c>
      <c r="Q115" s="8" t="s">
        <v>5461</v>
      </c>
      <c r="R115" s="8" t="s">
        <v>5462</v>
      </c>
      <c r="S115" s="8" t="s">
        <v>5463</v>
      </c>
      <c r="T115" s="8" t="s">
        <v>5464</v>
      </c>
    </row>
    <row r="116" spans="1:20">
      <c r="A116">
        <v>115</v>
      </c>
      <c r="B116" t="s">
        <v>2</v>
      </c>
      <c r="C116" t="s">
        <v>8</v>
      </c>
      <c r="D116" t="s">
        <v>27</v>
      </c>
      <c r="E116" t="s">
        <v>4044</v>
      </c>
      <c r="F116" t="s">
        <v>9232</v>
      </c>
      <c r="G116" t="s">
        <v>49</v>
      </c>
      <c r="J116" t="s">
        <v>285</v>
      </c>
      <c r="K116" t="s">
        <v>286</v>
      </c>
      <c r="L116" t="s">
        <v>2272</v>
      </c>
      <c r="M116" t="s">
        <v>2273</v>
      </c>
      <c r="N116" t="s">
        <v>4163</v>
      </c>
      <c r="O116" t="s">
        <v>9336</v>
      </c>
      <c r="P116" t="str">
        <f t="shared" si="3"/>
        <v>مائة وخمسة عشر</v>
      </c>
      <c r="Q116" s="8" t="s">
        <v>5465</v>
      </c>
      <c r="R116" s="8" t="s">
        <v>5466</v>
      </c>
      <c r="S116" s="8" t="s">
        <v>5467</v>
      </c>
      <c r="T116" s="8" t="s">
        <v>5468</v>
      </c>
    </row>
    <row r="117" spans="1:20">
      <c r="A117">
        <v>116</v>
      </c>
      <c r="B117" t="s">
        <v>3</v>
      </c>
      <c r="C117" t="s">
        <v>8</v>
      </c>
      <c r="D117" t="s">
        <v>27</v>
      </c>
      <c r="E117" t="s">
        <v>4044</v>
      </c>
      <c r="F117" t="s">
        <v>9232</v>
      </c>
      <c r="G117" t="s">
        <v>49</v>
      </c>
      <c r="J117" t="s">
        <v>287</v>
      </c>
      <c r="K117" t="s">
        <v>288</v>
      </c>
      <c r="L117" t="s">
        <v>2274</v>
      </c>
      <c r="M117" t="s">
        <v>2275</v>
      </c>
      <c r="N117" t="s">
        <v>4164</v>
      </c>
      <c r="O117" t="s">
        <v>9337</v>
      </c>
      <c r="P117" t="str">
        <f t="shared" si="3"/>
        <v>مائة وستة عشر</v>
      </c>
      <c r="Q117" s="8" t="s">
        <v>5469</v>
      </c>
      <c r="R117" s="8" t="s">
        <v>5470</v>
      </c>
      <c r="S117" s="8" t="s">
        <v>5471</v>
      </c>
      <c r="T117" s="8" t="s">
        <v>5472</v>
      </c>
    </row>
    <row r="118" spans="1:20">
      <c r="A118">
        <v>117</v>
      </c>
      <c r="B118" t="s">
        <v>4</v>
      </c>
      <c r="C118" t="s">
        <v>8</v>
      </c>
      <c r="D118" t="s">
        <v>27</v>
      </c>
      <c r="E118" t="s">
        <v>4044</v>
      </c>
      <c r="F118" t="s">
        <v>9232</v>
      </c>
      <c r="G118" t="s">
        <v>49</v>
      </c>
      <c r="J118" t="s">
        <v>289</v>
      </c>
      <c r="K118" t="s">
        <v>290</v>
      </c>
      <c r="L118" t="s">
        <v>2276</v>
      </c>
      <c r="M118" t="s">
        <v>2277</v>
      </c>
      <c r="N118" t="s">
        <v>4165</v>
      </c>
      <c r="O118" t="s">
        <v>9338</v>
      </c>
      <c r="P118" t="str">
        <f t="shared" si="3"/>
        <v>مائة وسبعة عشر</v>
      </c>
      <c r="Q118" s="8" t="s">
        <v>5473</v>
      </c>
      <c r="R118" s="8" t="s">
        <v>5474</v>
      </c>
      <c r="S118" s="8" t="s">
        <v>5475</v>
      </c>
      <c r="T118" s="8" t="s">
        <v>5476</v>
      </c>
    </row>
    <row r="119" spans="1:20">
      <c r="A119">
        <v>118</v>
      </c>
      <c r="B119" s="1" t="s">
        <v>46</v>
      </c>
      <c r="C119" t="s">
        <v>8</v>
      </c>
      <c r="D119" t="s">
        <v>27</v>
      </c>
      <c r="E119" t="s">
        <v>4044</v>
      </c>
      <c r="F119" t="s">
        <v>9232</v>
      </c>
      <c r="G119" t="s">
        <v>49</v>
      </c>
      <c r="J119" t="s">
        <v>291</v>
      </c>
      <c r="K119" t="s">
        <v>292</v>
      </c>
      <c r="L119" t="s">
        <v>2278</v>
      </c>
      <c r="M119" t="s">
        <v>2279</v>
      </c>
      <c r="N119" t="s">
        <v>4166</v>
      </c>
      <c r="O119" t="s">
        <v>9339</v>
      </c>
      <c r="P119" t="str">
        <f t="shared" si="3"/>
        <v>مائة وثمانية عشر</v>
      </c>
      <c r="Q119" s="8" t="s">
        <v>5477</v>
      </c>
      <c r="R119" s="8" t="s">
        <v>5478</v>
      </c>
      <c r="S119" s="8" t="s">
        <v>5479</v>
      </c>
      <c r="T119" s="8" t="s">
        <v>5480</v>
      </c>
    </row>
    <row r="120" spans="1:20">
      <c r="A120">
        <v>119</v>
      </c>
      <c r="B120" s="1" t="s">
        <v>47</v>
      </c>
      <c r="C120" t="s">
        <v>8</v>
      </c>
      <c r="D120" t="s">
        <v>27</v>
      </c>
      <c r="E120" t="s">
        <v>4044</v>
      </c>
      <c r="F120" t="s">
        <v>9232</v>
      </c>
      <c r="G120" t="s">
        <v>49</v>
      </c>
      <c r="J120" t="s">
        <v>293</v>
      </c>
      <c r="K120" t="s">
        <v>294</v>
      </c>
      <c r="L120" t="s">
        <v>2280</v>
      </c>
      <c r="M120" t="s">
        <v>2281</v>
      </c>
      <c r="N120" t="s">
        <v>4167</v>
      </c>
      <c r="O120" t="s">
        <v>9340</v>
      </c>
      <c r="P120" t="str">
        <f t="shared" si="3"/>
        <v>مائة وتسعة عشر</v>
      </c>
      <c r="Q120" s="8" t="s">
        <v>5481</v>
      </c>
      <c r="R120" s="8" t="s">
        <v>5482</v>
      </c>
      <c r="S120" s="8" t="s">
        <v>5483</v>
      </c>
      <c r="T120" s="8" t="s">
        <v>5484</v>
      </c>
    </row>
    <row r="121" spans="1:20">
      <c r="A121">
        <v>120</v>
      </c>
      <c r="B121" t="s">
        <v>9</v>
      </c>
      <c r="D121" t="s">
        <v>27</v>
      </c>
      <c r="E121" t="s">
        <v>4044</v>
      </c>
      <c r="F121" t="s">
        <v>9232</v>
      </c>
      <c r="G121" t="s">
        <v>49</v>
      </c>
      <c r="J121" s="2" t="s">
        <v>295</v>
      </c>
      <c r="K121" s="2" t="s">
        <v>296</v>
      </c>
      <c r="L121" s="2" t="s">
        <v>2282</v>
      </c>
      <c r="M121" s="2" t="s">
        <v>2283</v>
      </c>
      <c r="N121" s="2" t="s">
        <v>4168</v>
      </c>
      <c r="O121" s="2" t="s">
        <v>9341</v>
      </c>
      <c r="P121" s="2" t="str">
        <f>D121&amp;B121</f>
        <v>مائة وعشرون</v>
      </c>
      <c r="Q121" s="8" t="s">
        <v>5485</v>
      </c>
      <c r="R121" s="8" t="s">
        <v>5486</v>
      </c>
      <c r="S121" s="8" t="s">
        <v>5487</v>
      </c>
      <c r="T121" s="8" t="s">
        <v>5488</v>
      </c>
    </row>
    <row r="122" spans="1:20">
      <c r="A122">
        <v>121</v>
      </c>
      <c r="B122" t="s">
        <v>0</v>
      </c>
      <c r="C122" t="s">
        <v>10</v>
      </c>
      <c r="D122" t="s">
        <v>27</v>
      </c>
      <c r="E122" t="s">
        <v>4044</v>
      </c>
      <c r="F122" t="s">
        <v>9232</v>
      </c>
      <c r="G122" t="s">
        <v>49</v>
      </c>
      <c r="J122" t="s">
        <v>297</v>
      </c>
      <c r="K122" t="s">
        <v>298</v>
      </c>
      <c r="L122" t="s">
        <v>2284</v>
      </c>
      <c r="M122" t="s">
        <v>2285</v>
      </c>
      <c r="N122" t="s">
        <v>4169</v>
      </c>
      <c r="O122" t="s">
        <v>9342</v>
      </c>
      <c r="P122" t="str">
        <f t="shared" ref="P122:P130" si="4">D122&amp;B122&amp;G122&amp;C122</f>
        <v>مائة وواحد وعشرون</v>
      </c>
      <c r="Q122" s="8" t="s">
        <v>6629</v>
      </c>
      <c r="R122" s="8" t="s">
        <v>6630</v>
      </c>
      <c r="S122" s="8" t="s">
        <v>6631</v>
      </c>
      <c r="T122" s="8" t="s">
        <v>6632</v>
      </c>
    </row>
    <row r="123" spans="1:20">
      <c r="A123">
        <v>122</v>
      </c>
      <c r="B123" t="s">
        <v>5</v>
      </c>
      <c r="C123" t="s">
        <v>10</v>
      </c>
      <c r="D123" t="s">
        <v>27</v>
      </c>
      <c r="E123" t="s">
        <v>4044</v>
      </c>
      <c r="F123" t="s">
        <v>9232</v>
      </c>
      <c r="G123" t="s">
        <v>49</v>
      </c>
      <c r="J123" t="s">
        <v>299</v>
      </c>
      <c r="K123" t="s">
        <v>300</v>
      </c>
      <c r="L123" t="s">
        <v>2286</v>
      </c>
      <c r="M123" t="s">
        <v>2287</v>
      </c>
      <c r="N123" t="s">
        <v>4170</v>
      </c>
      <c r="O123" t="s">
        <v>9343</v>
      </c>
      <c r="P123" t="str">
        <f t="shared" si="4"/>
        <v>مائة وإثنان وعشرون</v>
      </c>
      <c r="Q123" s="8" t="s">
        <v>6633</v>
      </c>
      <c r="R123" s="8" t="s">
        <v>6634</v>
      </c>
      <c r="S123" s="8" t="s">
        <v>6635</v>
      </c>
      <c r="T123" s="8" t="s">
        <v>6636</v>
      </c>
    </row>
    <row r="124" spans="1:20">
      <c r="A124">
        <v>123</v>
      </c>
      <c r="B124" t="s">
        <v>1</v>
      </c>
      <c r="C124" t="s">
        <v>10</v>
      </c>
      <c r="D124" t="s">
        <v>27</v>
      </c>
      <c r="E124" t="s">
        <v>4044</v>
      </c>
      <c r="F124" t="s">
        <v>9232</v>
      </c>
      <c r="G124" t="s">
        <v>49</v>
      </c>
      <c r="J124" t="s">
        <v>301</v>
      </c>
      <c r="K124" t="s">
        <v>302</v>
      </c>
      <c r="L124" t="s">
        <v>2288</v>
      </c>
      <c r="M124" t="s">
        <v>2289</v>
      </c>
      <c r="N124" t="s">
        <v>4171</v>
      </c>
      <c r="O124" t="s">
        <v>9344</v>
      </c>
      <c r="P124" t="str">
        <f t="shared" si="4"/>
        <v>مائة وثلاثة وعشرون</v>
      </c>
      <c r="Q124" s="8" t="s">
        <v>6637</v>
      </c>
      <c r="R124" s="8" t="s">
        <v>6638</v>
      </c>
      <c r="S124" s="8" t="s">
        <v>6639</v>
      </c>
      <c r="T124" s="8" t="s">
        <v>6640</v>
      </c>
    </row>
    <row r="125" spans="1:20">
      <c r="A125">
        <v>124</v>
      </c>
      <c r="B125" t="s">
        <v>13</v>
      </c>
      <c r="C125" t="s">
        <v>10</v>
      </c>
      <c r="D125" t="s">
        <v>27</v>
      </c>
      <c r="E125" t="s">
        <v>4044</v>
      </c>
      <c r="F125" t="s">
        <v>9232</v>
      </c>
      <c r="G125" t="s">
        <v>49</v>
      </c>
      <c r="J125" t="s">
        <v>303</v>
      </c>
      <c r="K125" t="s">
        <v>304</v>
      </c>
      <c r="L125" t="s">
        <v>2290</v>
      </c>
      <c r="M125" t="s">
        <v>2291</v>
      </c>
      <c r="N125" t="s">
        <v>4172</v>
      </c>
      <c r="O125" t="s">
        <v>9345</v>
      </c>
      <c r="P125" t="str">
        <f t="shared" si="4"/>
        <v>مائة وأربعة وعشرون</v>
      </c>
      <c r="Q125" s="8" t="s">
        <v>6641</v>
      </c>
      <c r="R125" s="8" t="s">
        <v>6642</v>
      </c>
      <c r="S125" s="8" t="s">
        <v>6643</v>
      </c>
      <c r="T125" s="8" t="s">
        <v>6644</v>
      </c>
    </row>
    <row r="126" spans="1:20">
      <c r="A126">
        <v>125</v>
      </c>
      <c r="B126" t="s">
        <v>2</v>
      </c>
      <c r="C126" t="s">
        <v>10</v>
      </c>
      <c r="D126" t="s">
        <v>27</v>
      </c>
      <c r="E126" t="s">
        <v>4044</v>
      </c>
      <c r="F126" t="s">
        <v>9232</v>
      </c>
      <c r="G126" t="s">
        <v>49</v>
      </c>
      <c r="J126" t="s">
        <v>305</v>
      </c>
      <c r="K126" t="s">
        <v>306</v>
      </c>
      <c r="L126" t="s">
        <v>2292</v>
      </c>
      <c r="M126" t="s">
        <v>2293</v>
      </c>
      <c r="N126" t="s">
        <v>4173</v>
      </c>
      <c r="O126" t="s">
        <v>9346</v>
      </c>
      <c r="P126" t="str">
        <f t="shared" si="4"/>
        <v>مائة وخمسة وعشرون</v>
      </c>
      <c r="Q126" s="8" t="s">
        <v>6645</v>
      </c>
      <c r="R126" s="8" t="s">
        <v>6646</v>
      </c>
      <c r="S126" s="8" t="s">
        <v>6647</v>
      </c>
      <c r="T126" s="8" t="s">
        <v>6648</v>
      </c>
    </row>
    <row r="127" spans="1:20">
      <c r="A127">
        <v>126</v>
      </c>
      <c r="B127" t="s">
        <v>3</v>
      </c>
      <c r="C127" t="s">
        <v>10</v>
      </c>
      <c r="D127" t="s">
        <v>27</v>
      </c>
      <c r="E127" t="s">
        <v>4044</v>
      </c>
      <c r="F127" t="s">
        <v>9232</v>
      </c>
      <c r="G127" t="s">
        <v>49</v>
      </c>
      <c r="J127" t="s">
        <v>307</v>
      </c>
      <c r="K127" t="s">
        <v>308</v>
      </c>
      <c r="L127" t="s">
        <v>2294</v>
      </c>
      <c r="M127" t="s">
        <v>2295</v>
      </c>
      <c r="N127" t="s">
        <v>4174</v>
      </c>
      <c r="O127" t="s">
        <v>9347</v>
      </c>
      <c r="P127" t="str">
        <f t="shared" si="4"/>
        <v>مائة وستة وعشرون</v>
      </c>
      <c r="Q127" s="8" t="s">
        <v>6649</v>
      </c>
      <c r="R127" s="8" t="s">
        <v>6650</v>
      </c>
      <c r="S127" s="8" t="s">
        <v>6651</v>
      </c>
      <c r="T127" s="8" t="s">
        <v>6652</v>
      </c>
    </row>
    <row r="128" spans="1:20">
      <c r="A128">
        <v>127</v>
      </c>
      <c r="B128" t="s">
        <v>4</v>
      </c>
      <c r="C128" t="s">
        <v>10</v>
      </c>
      <c r="D128" t="s">
        <v>27</v>
      </c>
      <c r="E128" t="s">
        <v>4044</v>
      </c>
      <c r="F128" t="s">
        <v>9232</v>
      </c>
      <c r="G128" t="s">
        <v>49</v>
      </c>
      <c r="J128" t="s">
        <v>309</v>
      </c>
      <c r="K128" t="s">
        <v>310</v>
      </c>
      <c r="L128" t="s">
        <v>2296</v>
      </c>
      <c r="M128" t="s">
        <v>2297</v>
      </c>
      <c r="N128" t="s">
        <v>4175</v>
      </c>
      <c r="O128" t="s">
        <v>9348</v>
      </c>
      <c r="P128" t="str">
        <f t="shared" si="4"/>
        <v>مائة وسبعة وعشرون</v>
      </c>
      <c r="Q128" s="8" t="s">
        <v>6653</v>
      </c>
      <c r="R128" s="8" t="s">
        <v>6654</v>
      </c>
      <c r="S128" s="8" t="s">
        <v>6655</v>
      </c>
      <c r="T128" s="8" t="s">
        <v>6656</v>
      </c>
    </row>
    <row r="129" spans="1:20">
      <c r="A129">
        <v>128</v>
      </c>
      <c r="B129" s="1" t="s">
        <v>46</v>
      </c>
      <c r="C129" t="s">
        <v>10</v>
      </c>
      <c r="D129" t="s">
        <v>27</v>
      </c>
      <c r="E129" t="s">
        <v>4044</v>
      </c>
      <c r="F129" t="s">
        <v>9232</v>
      </c>
      <c r="G129" t="s">
        <v>49</v>
      </c>
      <c r="J129" t="s">
        <v>311</v>
      </c>
      <c r="K129" t="s">
        <v>312</v>
      </c>
      <c r="L129" t="s">
        <v>2298</v>
      </c>
      <c r="M129" t="s">
        <v>2299</v>
      </c>
      <c r="N129" t="s">
        <v>4176</v>
      </c>
      <c r="O129" t="s">
        <v>9349</v>
      </c>
      <c r="P129" t="str">
        <f t="shared" si="4"/>
        <v>مائة وثمانية وعشرون</v>
      </c>
      <c r="Q129" s="8" t="s">
        <v>6657</v>
      </c>
      <c r="R129" s="8" t="s">
        <v>6658</v>
      </c>
      <c r="S129" s="8" t="s">
        <v>6659</v>
      </c>
      <c r="T129" s="8" t="s">
        <v>6660</v>
      </c>
    </row>
    <row r="130" spans="1:20">
      <c r="A130">
        <v>129</v>
      </c>
      <c r="B130" s="1" t="s">
        <v>47</v>
      </c>
      <c r="C130" t="s">
        <v>10</v>
      </c>
      <c r="D130" t="s">
        <v>27</v>
      </c>
      <c r="E130" t="s">
        <v>4044</v>
      </c>
      <c r="F130" t="s">
        <v>9232</v>
      </c>
      <c r="G130" t="s">
        <v>49</v>
      </c>
      <c r="J130" t="s">
        <v>313</v>
      </c>
      <c r="K130" t="s">
        <v>314</v>
      </c>
      <c r="L130" t="s">
        <v>2300</v>
      </c>
      <c r="M130" t="s">
        <v>2301</v>
      </c>
      <c r="N130" t="s">
        <v>4177</v>
      </c>
      <c r="O130" t="s">
        <v>9350</v>
      </c>
      <c r="P130" t="str">
        <f t="shared" si="4"/>
        <v>مائة وتسعة وعشرون</v>
      </c>
      <c r="Q130" s="8" t="s">
        <v>6661</v>
      </c>
      <c r="R130" s="8" t="s">
        <v>6662</v>
      </c>
      <c r="S130" s="8" t="s">
        <v>6663</v>
      </c>
      <c r="T130" s="8" t="s">
        <v>6664</v>
      </c>
    </row>
    <row r="131" spans="1:20">
      <c r="A131">
        <v>130</v>
      </c>
      <c r="B131" s="1" t="s">
        <v>11</v>
      </c>
      <c r="D131" t="s">
        <v>27</v>
      </c>
      <c r="E131" t="s">
        <v>4044</v>
      </c>
      <c r="F131" t="s">
        <v>9232</v>
      </c>
      <c r="G131" t="s">
        <v>49</v>
      </c>
      <c r="J131" s="2" t="s">
        <v>315</v>
      </c>
      <c r="K131" s="2" t="s">
        <v>316</v>
      </c>
      <c r="L131" s="2" t="s">
        <v>2302</v>
      </c>
      <c r="M131" s="2" t="s">
        <v>2303</v>
      </c>
      <c r="N131" s="2" t="s">
        <v>4178</v>
      </c>
      <c r="O131" s="2" t="s">
        <v>9351</v>
      </c>
      <c r="P131" s="2" t="str">
        <f>D131&amp;B131</f>
        <v>مائة وثلاثون</v>
      </c>
      <c r="Q131" s="8" t="s">
        <v>5489</v>
      </c>
      <c r="R131" s="8" t="s">
        <v>5490</v>
      </c>
      <c r="S131" s="8" t="s">
        <v>5491</v>
      </c>
      <c r="T131" s="8" t="s">
        <v>5492</v>
      </c>
    </row>
    <row r="132" spans="1:20">
      <c r="A132">
        <v>131</v>
      </c>
      <c r="B132" t="s">
        <v>0</v>
      </c>
      <c r="C132" t="s">
        <v>12</v>
      </c>
      <c r="D132" t="s">
        <v>27</v>
      </c>
      <c r="E132" t="s">
        <v>4044</v>
      </c>
      <c r="F132" t="s">
        <v>9232</v>
      </c>
      <c r="G132" t="s">
        <v>49</v>
      </c>
      <c r="J132" t="s">
        <v>317</v>
      </c>
      <c r="K132" t="s">
        <v>318</v>
      </c>
      <c r="L132" t="s">
        <v>2304</v>
      </c>
      <c r="M132" t="s">
        <v>2305</v>
      </c>
      <c r="N132" t="s">
        <v>4179</v>
      </c>
      <c r="O132" t="s">
        <v>9352</v>
      </c>
      <c r="P132" t="str">
        <f t="shared" ref="P132:P140" si="5">D132&amp;B132&amp;G132&amp;C132</f>
        <v>مائة وواحد وثلاثون</v>
      </c>
      <c r="Q132" s="8" t="s">
        <v>6665</v>
      </c>
      <c r="R132" s="8" t="s">
        <v>6666</v>
      </c>
      <c r="S132" s="8" t="s">
        <v>6667</v>
      </c>
      <c r="T132" s="8" t="s">
        <v>6668</v>
      </c>
    </row>
    <row r="133" spans="1:20">
      <c r="A133">
        <v>132</v>
      </c>
      <c r="B133" t="s">
        <v>5</v>
      </c>
      <c r="C133" t="s">
        <v>12</v>
      </c>
      <c r="D133" t="s">
        <v>27</v>
      </c>
      <c r="E133" t="s">
        <v>4044</v>
      </c>
      <c r="F133" t="s">
        <v>9232</v>
      </c>
      <c r="G133" t="s">
        <v>49</v>
      </c>
      <c r="J133" t="s">
        <v>319</v>
      </c>
      <c r="K133" t="s">
        <v>320</v>
      </c>
      <c r="L133" t="s">
        <v>2306</v>
      </c>
      <c r="M133" t="s">
        <v>2307</v>
      </c>
      <c r="N133" t="s">
        <v>4180</v>
      </c>
      <c r="O133" t="s">
        <v>9353</v>
      </c>
      <c r="P133" t="str">
        <f t="shared" si="5"/>
        <v>مائة وإثنان وثلاثون</v>
      </c>
      <c r="Q133" s="8" t="s">
        <v>6669</v>
      </c>
      <c r="R133" s="8" t="s">
        <v>6670</v>
      </c>
      <c r="S133" s="8" t="s">
        <v>6671</v>
      </c>
      <c r="T133" s="8" t="s">
        <v>6672</v>
      </c>
    </row>
    <row r="134" spans="1:20">
      <c r="A134">
        <v>133</v>
      </c>
      <c r="B134" t="s">
        <v>1</v>
      </c>
      <c r="C134" t="s">
        <v>12</v>
      </c>
      <c r="D134" t="s">
        <v>27</v>
      </c>
      <c r="E134" t="s">
        <v>4044</v>
      </c>
      <c r="F134" t="s">
        <v>9232</v>
      </c>
      <c r="G134" t="s">
        <v>49</v>
      </c>
      <c r="J134" t="s">
        <v>321</v>
      </c>
      <c r="K134" t="s">
        <v>322</v>
      </c>
      <c r="L134" t="s">
        <v>2308</v>
      </c>
      <c r="M134" t="s">
        <v>2309</v>
      </c>
      <c r="N134" t="s">
        <v>4181</v>
      </c>
      <c r="O134" t="s">
        <v>9354</v>
      </c>
      <c r="P134" t="str">
        <f t="shared" si="5"/>
        <v>مائة وثلاثة وثلاثون</v>
      </c>
      <c r="Q134" s="8" t="s">
        <v>6673</v>
      </c>
      <c r="R134" s="8" t="s">
        <v>6674</v>
      </c>
      <c r="S134" s="8" t="s">
        <v>6675</v>
      </c>
      <c r="T134" s="8" t="s">
        <v>6676</v>
      </c>
    </row>
    <row r="135" spans="1:20">
      <c r="A135">
        <v>134</v>
      </c>
      <c r="B135" t="s">
        <v>13</v>
      </c>
      <c r="C135" t="s">
        <v>12</v>
      </c>
      <c r="D135" t="s">
        <v>27</v>
      </c>
      <c r="E135" t="s">
        <v>4044</v>
      </c>
      <c r="F135" t="s">
        <v>9232</v>
      </c>
      <c r="G135" t="s">
        <v>49</v>
      </c>
      <c r="J135" t="s">
        <v>323</v>
      </c>
      <c r="K135" t="s">
        <v>324</v>
      </c>
      <c r="L135" t="s">
        <v>2310</v>
      </c>
      <c r="M135" t="s">
        <v>2311</v>
      </c>
      <c r="N135" t="s">
        <v>4182</v>
      </c>
      <c r="O135" t="s">
        <v>9355</v>
      </c>
      <c r="P135" t="str">
        <f t="shared" si="5"/>
        <v>مائة وأربعة وثلاثون</v>
      </c>
      <c r="Q135" s="8" t="s">
        <v>6677</v>
      </c>
      <c r="R135" s="8" t="s">
        <v>6678</v>
      </c>
      <c r="S135" s="8" t="s">
        <v>6679</v>
      </c>
      <c r="T135" s="8" t="s">
        <v>6680</v>
      </c>
    </row>
    <row r="136" spans="1:20">
      <c r="A136">
        <v>135</v>
      </c>
      <c r="B136" t="s">
        <v>2</v>
      </c>
      <c r="C136" t="s">
        <v>12</v>
      </c>
      <c r="D136" t="s">
        <v>27</v>
      </c>
      <c r="E136" t="s">
        <v>4044</v>
      </c>
      <c r="F136" t="s">
        <v>9232</v>
      </c>
      <c r="G136" t="s">
        <v>49</v>
      </c>
      <c r="J136" t="s">
        <v>325</v>
      </c>
      <c r="K136" t="s">
        <v>326</v>
      </c>
      <c r="L136" t="s">
        <v>2312</v>
      </c>
      <c r="M136" t="s">
        <v>2313</v>
      </c>
      <c r="N136" t="s">
        <v>4183</v>
      </c>
      <c r="O136" t="s">
        <v>9356</v>
      </c>
      <c r="P136" t="str">
        <f t="shared" si="5"/>
        <v>مائة وخمسة وثلاثون</v>
      </c>
      <c r="Q136" s="8" t="s">
        <v>6681</v>
      </c>
      <c r="R136" s="8" t="s">
        <v>6682</v>
      </c>
      <c r="S136" s="8" t="s">
        <v>6683</v>
      </c>
      <c r="T136" s="8" t="s">
        <v>6684</v>
      </c>
    </row>
    <row r="137" spans="1:20">
      <c r="A137">
        <v>136</v>
      </c>
      <c r="B137" t="s">
        <v>3</v>
      </c>
      <c r="C137" t="s">
        <v>12</v>
      </c>
      <c r="D137" t="s">
        <v>27</v>
      </c>
      <c r="E137" t="s">
        <v>4044</v>
      </c>
      <c r="F137" t="s">
        <v>9232</v>
      </c>
      <c r="G137" t="s">
        <v>49</v>
      </c>
      <c r="J137" t="s">
        <v>327</v>
      </c>
      <c r="K137" t="s">
        <v>328</v>
      </c>
      <c r="L137" t="s">
        <v>2314</v>
      </c>
      <c r="M137" t="s">
        <v>2315</v>
      </c>
      <c r="N137" t="s">
        <v>4184</v>
      </c>
      <c r="O137" t="s">
        <v>9357</v>
      </c>
      <c r="P137" t="str">
        <f t="shared" si="5"/>
        <v>مائة وستة وثلاثون</v>
      </c>
      <c r="Q137" s="8" t="s">
        <v>6685</v>
      </c>
      <c r="R137" s="8" t="s">
        <v>6686</v>
      </c>
      <c r="S137" s="8" t="s">
        <v>6687</v>
      </c>
      <c r="T137" s="8" t="s">
        <v>6688</v>
      </c>
    </row>
    <row r="138" spans="1:20">
      <c r="A138">
        <v>137</v>
      </c>
      <c r="B138" t="s">
        <v>4</v>
      </c>
      <c r="C138" t="s">
        <v>12</v>
      </c>
      <c r="D138" t="s">
        <v>27</v>
      </c>
      <c r="E138" t="s">
        <v>4044</v>
      </c>
      <c r="F138" t="s">
        <v>9232</v>
      </c>
      <c r="G138" t="s">
        <v>49</v>
      </c>
      <c r="J138" t="s">
        <v>329</v>
      </c>
      <c r="K138" t="s">
        <v>330</v>
      </c>
      <c r="L138" t="s">
        <v>2316</v>
      </c>
      <c r="M138" t="s">
        <v>2317</v>
      </c>
      <c r="N138" t="s">
        <v>4185</v>
      </c>
      <c r="O138" t="s">
        <v>9358</v>
      </c>
      <c r="P138" t="str">
        <f t="shared" si="5"/>
        <v>مائة وسبعة وثلاثون</v>
      </c>
      <c r="Q138" s="8" t="s">
        <v>6689</v>
      </c>
      <c r="R138" s="8" t="s">
        <v>6690</v>
      </c>
      <c r="S138" s="8" t="s">
        <v>6691</v>
      </c>
      <c r="T138" s="8" t="s">
        <v>6692</v>
      </c>
    </row>
    <row r="139" spans="1:20">
      <c r="A139">
        <v>138</v>
      </c>
      <c r="B139" s="1" t="s">
        <v>46</v>
      </c>
      <c r="C139" t="s">
        <v>12</v>
      </c>
      <c r="D139" t="s">
        <v>27</v>
      </c>
      <c r="E139" t="s">
        <v>4044</v>
      </c>
      <c r="F139" t="s">
        <v>9232</v>
      </c>
      <c r="G139" t="s">
        <v>49</v>
      </c>
      <c r="J139" t="s">
        <v>331</v>
      </c>
      <c r="K139" t="s">
        <v>332</v>
      </c>
      <c r="L139" t="s">
        <v>2318</v>
      </c>
      <c r="M139" t="s">
        <v>2319</v>
      </c>
      <c r="N139" t="s">
        <v>4186</v>
      </c>
      <c r="O139" t="s">
        <v>9359</v>
      </c>
      <c r="P139" t="str">
        <f t="shared" si="5"/>
        <v>مائة وثمانية وثلاثون</v>
      </c>
      <c r="Q139" s="8" t="s">
        <v>6693</v>
      </c>
      <c r="R139" s="8" t="s">
        <v>6694</v>
      </c>
      <c r="S139" s="8" t="s">
        <v>6695</v>
      </c>
      <c r="T139" s="8" t="s">
        <v>6696</v>
      </c>
    </row>
    <row r="140" spans="1:20">
      <c r="A140">
        <v>139</v>
      </c>
      <c r="B140" s="1" t="s">
        <v>47</v>
      </c>
      <c r="C140" t="s">
        <v>12</v>
      </c>
      <c r="D140" t="s">
        <v>27</v>
      </c>
      <c r="E140" t="s">
        <v>4044</v>
      </c>
      <c r="F140" t="s">
        <v>9232</v>
      </c>
      <c r="G140" t="s">
        <v>49</v>
      </c>
      <c r="J140" t="s">
        <v>333</v>
      </c>
      <c r="K140" t="s">
        <v>334</v>
      </c>
      <c r="L140" t="s">
        <v>2320</v>
      </c>
      <c r="M140" t="s">
        <v>2321</v>
      </c>
      <c r="N140" t="s">
        <v>4187</v>
      </c>
      <c r="O140" t="s">
        <v>9360</v>
      </c>
      <c r="P140" t="str">
        <f t="shared" si="5"/>
        <v>مائة وتسعة وثلاثون</v>
      </c>
      <c r="Q140" s="8" t="s">
        <v>6697</v>
      </c>
      <c r="R140" s="8" t="s">
        <v>6698</v>
      </c>
      <c r="S140" s="8" t="s">
        <v>6699</v>
      </c>
      <c r="T140" s="8" t="s">
        <v>6700</v>
      </c>
    </row>
    <row r="141" spans="1:20">
      <c r="A141">
        <v>140</v>
      </c>
      <c r="B141" t="s">
        <v>14</v>
      </c>
      <c r="D141" t="s">
        <v>27</v>
      </c>
      <c r="E141" t="s">
        <v>4044</v>
      </c>
      <c r="F141" t="s">
        <v>9232</v>
      </c>
      <c r="G141" t="s">
        <v>49</v>
      </c>
      <c r="J141" s="2" t="s">
        <v>335</v>
      </c>
      <c r="K141" s="2" t="s">
        <v>336</v>
      </c>
      <c r="L141" s="2" t="s">
        <v>2322</v>
      </c>
      <c r="M141" s="2" t="s">
        <v>2323</v>
      </c>
      <c r="N141" s="2" t="s">
        <v>4188</v>
      </c>
      <c r="O141" s="2" t="s">
        <v>9361</v>
      </c>
      <c r="P141" s="2" t="str">
        <f>D141&amp;B141</f>
        <v>مائة وأربعون</v>
      </c>
      <c r="Q141" s="8" t="s">
        <v>5493</v>
      </c>
      <c r="R141" s="8" t="s">
        <v>5494</v>
      </c>
      <c r="S141" s="8" t="s">
        <v>5495</v>
      </c>
      <c r="T141" s="8" t="s">
        <v>5496</v>
      </c>
    </row>
    <row r="142" spans="1:20">
      <c r="A142">
        <v>141</v>
      </c>
      <c r="B142" t="s">
        <v>0</v>
      </c>
      <c r="C142" t="s">
        <v>15</v>
      </c>
      <c r="D142" t="s">
        <v>27</v>
      </c>
      <c r="E142" t="s">
        <v>4044</v>
      </c>
      <c r="F142" t="s">
        <v>9232</v>
      </c>
      <c r="G142" t="s">
        <v>49</v>
      </c>
      <c r="J142" t="s">
        <v>337</v>
      </c>
      <c r="K142" t="s">
        <v>338</v>
      </c>
      <c r="L142" t="s">
        <v>2324</v>
      </c>
      <c r="M142" t="s">
        <v>2325</v>
      </c>
      <c r="N142" t="s">
        <v>4189</v>
      </c>
      <c r="O142" t="s">
        <v>9362</v>
      </c>
      <c r="P142" t="str">
        <f t="shared" ref="P142:P150" si="6">D142&amp;B142&amp;G142&amp;C142</f>
        <v>مائة وواحد وأربعون</v>
      </c>
      <c r="Q142" s="8" t="s">
        <v>6701</v>
      </c>
      <c r="R142" s="8" t="s">
        <v>6702</v>
      </c>
      <c r="S142" s="8" t="s">
        <v>6703</v>
      </c>
      <c r="T142" s="8" t="s">
        <v>6704</v>
      </c>
    </row>
    <row r="143" spans="1:20">
      <c r="A143">
        <v>142</v>
      </c>
      <c r="B143" t="s">
        <v>5</v>
      </c>
      <c r="C143" t="s">
        <v>15</v>
      </c>
      <c r="D143" t="s">
        <v>27</v>
      </c>
      <c r="E143" t="s">
        <v>4044</v>
      </c>
      <c r="F143" t="s">
        <v>9232</v>
      </c>
      <c r="G143" t="s">
        <v>49</v>
      </c>
      <c r="J143" t="s">
        <v>339</v>
      </c>
      <c r="K143" t="s">
        <v>340</v>
      </c>
      <c r="L143" t="s">
        <v>2326</v>
      </c>
      <c r="M143" t="s">
        <v>2327</v>
      </c>
      <c r="N143" t="s">
        <v>4190</v>
      </c>
      <c r="O143" t="s">
        <v>9363</v>
      </c>
      <c r="P143" t="str">
        <f t="shared" si="6"/>
        <v>مائة وإثنان وأربعون</v>
      </c>
      <c r="Q143" s="8" t="s">
        <v>6705</v>
      </c>
      <c r="R143" s="8" t="s">
        <v>6706</v>
      </c>
      <c r="S143" s="8" t="s">
        <v>6707</v>
      </c>
      <c r="T143" s="8" t="s">
        <v>6708</v>
      </c>
    </row>
    <row r="144" spans="1:20">
      <c r="A144">
        <v>143</v>
      </c>
      <c r="B144" t="s">
        <v>1</v>
      </c>
      <c r="C144" t="s">
        <v>15</v>
      </c>
      <c r="D144" t="s">
        <v>27</v>
      </c>
      <c r="E144" t="s">
        <v>4044</v>
      </c>
      <c r="F144" t="s">
        <v>9232</v>
      </c>
      <c r="G144" t="s">
        <v>49</v>
      </c>
      <c r="J144" t="s">
        <v>341</v>
      </c>
      <c r="K144" t="s">
        <v>342</v>
      </c>
      <c r="L144" t="s">
        <v>2328</v>
      </c>
      <c r="M144" t="s">
        <v>2329</v>
      </c>
      <c r="N144" t="s">
        <v>4191</v>
      </c>
      <c r="O144" t="s">
        <v>9364</v>
      </c>
      <c r="P144" t="str">
        <f t="shared" si="6"/>
        <v>مائة وثلاثة وأربعون</v>
      </c>
      <c r="Q144" s="8" t="s">
        <v>6709</v>
      </c>
      <c r="R144" s="8" t="s">
        <v>6710</v>
      </c>
      <c r="S144" s="8" t="s">
        <v>6711</v>
      </c>
      <c r="T144" s="8" t="s">
        <v>6712</v>
      </c>
    </row>
    <row r="145" spans="1:20">
      <c r="A145">
        <v>144</v>
      </c>
      <c r="B145" t="s">
        <v>13</v>
      </c>
      <c r="C145" t="s">
        <v>15</v>
      </c>
      <c r="D145" t="s">
        <v>27</v>
      </c>
      <c r="E145" t="s">
        <v>4044</v>
      </c>
      <c r="F145" t="s">
        <v>9232</v>
      </c>
      <c r="G145" t="s">
        <v>49</v>
      </c>
      <c r="J145" t="s">
        <v>343</v>
      </c>
      <c r="K145" t="s">
        <v>344</v>
      </c>
      <c r="L145" t="s">
        <v>2330</v>
      </c>
      <c r="M145" t="s">
        <v>2331</v>
      </c>
      <c r="N145" t="s">
        <v>4192</v>
      </c>
      <c r="O145" t="s">
        <v>9365</v>
      </c>
      <c r="P145" t="str">
        <f t="shared" si="6"/>
        <v>مائة وأربعة وأربعون</v>
      </c>
      <c r="Q145" s="8" t="s">
        <v>6713</v>
      </c>
      <c r="R145" s="8" t="s">
        <v>6714</v>
      </c>
      <c r="S145" s="8" t="s">
        <v>6715</v>
      </c>
      <c r="T145" s="8" t="s">
        <v>6716</v>
      </c>
    </row>
    <row r="146" spans="1:20">
      <c r="A146">
        <v>145</v>
      </c>
      <c r="B146" t="s">
        <v>2</v>
      </c>
      <c r="C146" t="s">
        <v>15</v>
      </c>
      <c r="D146" t="s">
        <v>27</v>
      </c>
      <c r="E146" t="s">
        <v>4044</v>
      </c>
      <c r="F146" t="s">
        <v>9232</v>
      </c>
      <c r="G146" t="s">
        <v>49</v>
      </c>
      <c r="J146" t="s">
        <v>345</v>
      </c>
      <c r="K146" t="s">
        <v>346</v>
      </c>
      <c r="L146" t="s">
        <v>2332</v>
      </c>
      <c r="M146" t="s">
        <v>2333</v>
      </c>
      <c r="N146" t="s">
        <v>4193</v>
      </c>
      <c r="O146" t="s">
        <v>9366</v>
      </c>
      <c r="P146" t="str">
        <f t="shared" si="6"/>
        <v>مائة وخمسة وأربعون</v>
      </c>
      <c r="Q146" s="8" t="s">
        <v>6717</v>
      </c>
      <c r="R146" s="8" t="s">
        <v>6718</v>
      </c>
      <c r="S146" s="8" t="s">
        <v>6719</v>
      </c>
      <c r="T146" s="8" t="s">
        <v>6720</v>
      </c>
    </row>
    <row r="147" spans="1:20">
      <c r="A147">
        <v>146</v>
      </c>
      <c r="B147" t="s">
        <v>3</v>
      </c>
      <c r="C147" t="s">
        <v>15</v>
      </c>
      <c r="D147" t="s">
        <v>27</v>
      </c>
      <c r="E147" t="s">
        <v>4044</v>
      </c>
      <c r="F147" t="s">
        <v>9232</v>
      </c>
      <c r="G147" t="s">
        <v>49</v>
      </c>
      <c r="J147" t="s">
        <v>347</v>
      </c>
      <c r="K147" t="s">
        <v>348</v>
      </c>
      <c r="L147" t="s">
        <v>2334</v>
      </c>
      <c r="M147" t="s">
        <v>2335</v>
      </c>
      <c r="N147" t="s">
        <v>4194</v>
      </c>
      <c r="O147" t="s">
        <v>9367</v>
      </c>
      <c r="P147" t="str">
        <f t="shared" si="6"/>
        <v>مائة وستة وأربعون</v>
      </c>
      <c r="Q147" s="8" t="s">
        <v>6721</v>
      </c>
      <c r="R147" s="8" t="s">
        <v>6722</v>
      </c>
      <c r="S147" s="8" t="s">
        <v>6723</v>
      </c>
      <c r="T147" s="8" t="s">
        <v>6724</v>
      </c>
    </row>
    <row r="148" spans="1:20">
      <c r="A148">
        <v>147</v>
      </c>
      <c r="B148" t="s">
        <v>4</v>
      </c>
      <c r="C148" t="s">
        <v>15</v>
      </c>
      <c r="D148" t="s">
        <v>27</v>
      </c>
      <c r="E148" t="s">
        <v>4044</v>
      </c>
      <c r="F148" t="s">
        <v>9232</v>
      </c>
      <c r="G148" t="s">
        <v>49</v>
      </c>
      <c r="J148" t="s">
        <v>349</v>
      </c>
      <c r="K148" t="s">
        <v>350</v>
      </c>
      <c r="L148" t="s">
        <v>2336</v>
      </c>
      <c r="M148" t="s">
        <v>2337</v>
      </c>
      <c r="N148" t="s">
        <v>4195</v>
      </c>
      <c r="O148" t="s">
        <v>9368</v>
      </c>
      <c r="P148" t="str">
        <f t="shared" si="6"/>
        <v>مائة وسبعة وأربعون</v>
      </c>
      <c r="Q148" s="8" t="s">
        <v>6725</v>
      </c>
      <c r="R148" s="8" t="s">
        <v>6726</v>
      </c>
      <c r="S148" s="8" t="s">
        <v>6727</v>
      </c>
      <c r="T148" s="8" t="s">
        <v>6728</v>
      </c>
    </row>
    <row r="149" spans="1:20">
      <c r="A149">
        <v>148</v>
      </c>
      <c r="B149" s="1" t="s">
        <v>46</v>
      </c>
      <c r="C149" t="s">
        <v>15</v>
      </c>
      <c r="D149" t="s">
        <v>27</v>
      </c>
      <c r="E149" t="s">
        <v>4044</v>
      </c>
      <c r="F149" t="s">
        <v>9232</v>
      </c>
      <c r="G149" t="s">
        <v>49</v>
      </c>
      <c r="J149" t="s">
        <v>351</v>
      </c>
      <c r="K149" t="s">
        <v>352</v>
      </c>
      <c r="L149" t="s">
        <v>2338</v>
      </c>
      <c r="M149" t="s">
        <v>2339</v>
      </c>
      <c r="N149" t="s">
        <v>4196</v>
      </c>
      <c r="O149" t="s">
        <v>9369</v>
      </c>
      <c r="P149" t="str">
        <f t="shared" si="6"/>
        <v>مائة وثمانية وأربعون</v>
      </c>
      <c r="Q149" s="8" t="s">
        <v>6729</v>
      </c>
      <c r="R149" s="8" t="s">
        <v>6730</v>
      </c>
      <c r="S149" s="8" t="s">
        <v>6731</v>
      </c>
      <c r="T149" s="8" t="s">
        <v>6732</v>
      </c>
    </row>
    <row r="150" spans="1:20">
      <c r="A150">
        <v>149</v>
      </c>
      <c r="B150" s="1" t="s">
        <v>47</v>
      </c>
      <c r="C150" t="s">
        <v>15</v>
      </c>
      <c r="D150" t="s">
        <v>27</v>
      </c>
      <c r="E150" t="s">
        <v>4044</v>
      </c>
      <c r="F150" t="s">
        <v>9232</v>
      </c>
      <c r="G150" t="s">
        <v>49</v>
      </c>
      <c r="J150" t="s">
        <v>353</v>
      </c>
      <c r="K150" t="s">
        <v>354</v>
      </c>
      <c r="L150" t="s">
        <v>2340</v>
      </c>
      <c r="M150" t="s">
        <v>2341</v>
      </c>
      <c r="N150" t="s">
        <v>4197</v>
      </c>
      <c r="O150" t="s">
        <v>9370</v>
      </c>
      <c r="P150" t="str">
        <f t="shared" si="6"/>
        <v>مائة وتسعة وأربعون</v>
      </c>
      <c r="Q150" s="8" t="s">
        <v>6733</v>
      </c>
      <c r="R150" s="8" t="s">
        <v>6734</v>
      </c>
      <c r="S150" s="8" t="s">
        <v>6735</v>
      </c>
      <c r="T150" s="8" t="s">
        <v>6736</v>
      </c>
    </row>
    <row r="151" spans="1:20">
      <c r="A151">
        <v>150</v>
      </c>
      <c r="B151" t="s">
        <v>16</v>
      </c>
      <c r="D151" t="s">
        <v>27</v>
      </c>
      <c r="E151" t="s">
        <v>4044</v>
      </c>
      <c r="F151" t="s">
        <v>9232</v>
      </c>
      <c r="G151" t="s">
        <v>49</v>
      </c>
      <c r="J151" s="2" t="s">
        <v>355</v>
      </c>
      <c r="K151" s="2" t="s">
        <v>356</v>
      </c>
      <c r="L151" s="2" t="s">
        <v>2342</v>
      </c>
      <c r="M151" s="2" t="s">
        <v>2343</v>
      </c>
      <c r="N151" s="2" t="s">
        <v>4198</v>
      </c>
      <c r="O151" s="2" t="s">
        <v>9371</v>
      </c>
      <c r="P151" s="2" t="str">
        <f>D151&amp;B151</f>
        <v>مائة وخمسون</v>
      </c>
      <c r="Q151" s="8" t="s">
        <v>5497</v>
      </c>
      <c r="R151" s="8" t="s">
        <v>5498</v>
      </c>
      <c r="S151" s="8" t="s">
        <v>5499</v>
      </c>
      <c r="T151" s="8" t="s">
        <v>5500</v>
      </c>
    </row>
    <row r="152" spans="1:20">
      <c r="A152">
        <v>151</v>
      </c>
      <c r="B152" t="s">
        <v>0</v>
      </c>
      <c r="C152" t="s">
        <v>17</v>
      </c>
      <c r="D152" t="s">
        <v>27</v>
      </c>
      <c r="E152" t="s">
        <v>4044</v>
      </c>
      <c r="F152" t="s">
        <v>9232</v>
      </c>
      <c r="G152" t="s">
        <v>49</v>
      </c>
      <c r="J152" t="s">
        <v>357</v>
      </c>
      <c r="K152" t="s">
        <v>358</v>
      </c>
      <c r="L152" t="s">
        <v>2344</v>
      </c>
      <c r="M152" t="s">
        <v>2345</v>
      </c>
      <c r="N152" t="s">
        <v>4199</v>
      </c>
      <c r="O152" t="s">
        <v>9372</v>
      </c>
      <c r="P152" t="str">
        <f t="shared" ref="P152:P160" si="7">D152&amp;B152&amp;G152&amp;C152</f>
        <v>مائة وواحد وخمسون</v>
      </c>
      <c r="Q152" s="8" t="s">
        <v>6737</v>
      </c>
      <c r="R152" s="8" t="s">
        <v>6738</v>
      </c>
      <c r="S152" s="8" t="s">
        <v>6739</v>
      </c>
      <c r="T152" s="8" t="s">
        <v>6740</v>
      </c>
    </row>
    <row r="153" spans="1:20">
      <c r="A153">
        <v>152</v>
      </c>
      <c r="B153" t="s">
        <v>5</v>
      </c>
      <c r="C153" t="s">
        <v>17</v>
      </c>
      <c r="D153" t="s">
        <v>27</v>
      </c>
      <c r="E153" t="s">
        <v>4044</v>
      </c>
      <c r="F153" t="s">
        <v>9232</v>
      </c>
      <c r="G153" t="s">
        <v>49</v>
      </c>
      <c r="J153" t="s">
        <v>359</v>
      </c>
      <c r="K153" t="s">
        <v>360</v>
      </c>
      <c r="L153" t="s">
        <v>2346</v>
      </c>
      <c r="M153" t="s">
        <v>2347</v>
      </c>
      <c r="N153" t="s">
        <v>4200</v>
      </c>
      <c r="O153" t="s">
        <v>9373</v>
      </c>
      <c r="P153" t="str">
        <f t="shared" si="7"/>
        <v>مائة وإثنان وخمسون</v>
      </c>
      <c r="Q153" s="8" t="s">
        <v>6741</v>
      </c>
      <c r="R153" s="8" t="s">
        <v>6742</v>
      </c>
      <c r="S153" s="8" t="s">
        <v>6743</v>
      </c>
      <c r="T153" s="8" t="s">
        <v>6744</v>
      </c>
    </row>
    <row r="154" spans="1:20">
      <c r="A154">
        <v>153</v>
      </c>
      <c r="B154" t="s">
        <v>1</v>
      </c>
      <c r="C154" t="s">
        <v>17</v>
      </c>
      <c r="D154" t="s">
        <v>27</v>
      </c>
      <c r="E154" t="s">
        <v>4044</v>
      </c>
      <c r="F154" t="s">
        <v>9232</v>
      </c>
      <c r="G154" t="s">
        <v>49</v>
      </c>
      <c r="J154" t="s">
        <v>361</v>
      </c>
      <c r="K154" t="s">
        <v>362</v>
      </c>
      <c r="L154" t="s">
        <v>2348</v>
      </c>
      <c r="M154" t="s">
        <v>2349</v>
      </c>
      <c r="N154" t="s">
        <v>4201</v>
      </c>
      <c r="O154" t="s">
        <v>9374</v>
      </c>
      <c r="P154" t="str">
        <f t="shared" si="7"/>
        <v>مائة وثلاثة وخمسون</v>
      </c>
      <c r="Q154" s="8" t="s">
        <v>6745</v>
      </c>
      <c r="R154" s="8" t="s">
        <v>6746</v>
      </c>
      <c r="S154" s="8" t="s">
        <v>6747</v>
      </c>
      <c r="T154" s="8" t="s">
        <v>6748</v>
      </c>
    </row>
    <row r="155" spans="1:20">
      <c r="A155">
        <v>154</v>
      </c>
      <c r="B155" t="s">
        <v>13</v>
      </c>
      <c r="C155" t="s">
        <v>17</v>
      </c>
      <c r="D155" t="s">
        <v>27</v>
      </c>
      <c r="E155" t="s">
        <v>4044</v>
      </c>
      <c r="F155" t="s">
        <v>9232</v>
      </c>
      <c r="G155" t="s">
        <v>49</v>
      </c>
      <c r="J155" t="s">
        <v>363</v>
      </c>
      <c r="K155" t="s">
        <v>364</v>
      </c>
      <c r="L155" t="s">
        <v>2350</v>
      </c>
      <c r="M155" t="s">
        <v>2351</v>
      </c>
      <c r="N155" t="s">
        <v>4202</v>
      </c>
      <c r="O155" t="s">
        <v>9375</v>
      </c>
      <c r="P155" t="str">
        <f t="shared" si="7"/>
        <v>مائة وأربعة وخمسون</v>
      </c>
      <c r="Q155" s="8" t="s">
        <v>6749</v>
      </c>
      <c r="R155" s="8" t="s">
        <v>6750</v>
      </c>
      <c r="S155" s="8" t="s">
        <v>6751</v>
      </c>
      <c r="T155" s="8" t="s">
        <v>6752</v>
      </c>
    </row>
    <row r="156" spans="1:20">
      <c r="A156">
        <v>155</v>
      </c>
      <c r="B156" t="s">
        <v>2</v>
      </c>
      <c r="C156" t="s">
        <v>17</v>
      </c>
      <c r="D156" t="s">
        <v>27</v>
      </c>
      <c r="E156" t="s">
        <v>4044</v>
      </c>
      <c r="F156" t="s">
        <v>9232</v>
      </c>
      <c r="G156" t="s">
        <v>49</v>
      </c>
      <c r="J156" t="s">
        <v>365</v>
      </c>
      <c r="K156" t="s">
        <v>366</v>
      </c>
      <c r="L156" t="s">
        <v>2352</v>
      </c>
      <c r="M156" t="s">
        <v>2353</v>
      </c>
      <c r="N156" t="s">
        <v>4203</v>
      </c>
      <c r="O156" t="s">
        <v>9376</v>
      </c>
      <c r="P156" t="str">
        <f t="shared" si="7"/>
        <v>مائة وخمسة وخمسون</v>
      </c>
      <c r="Q156" s="8" t="s">
        <v>6753</v>
      </c>
      <c r="R156" s="8" t="s">
        <v>6754</v>
      </c>
      <c r="S156" s="8" t="s">
        <v>6755</v>
      </c>
      <c r="T156" s="8" t="s">
        <v>6756</v>
      </c>
    </row>
    <row r="157" spans="1:20">
      <c r="A157">
        <v>156</v>
      </c>
      <c r="B157" t="s">
        <v>3</v>
      </c>
      <c r="C157" t="s">
        <v>17</v>
      </c>
      <c r="D157" t="s">
        <v>27</v>
      </c>
      <c r="E157" t="s">
        <v>4044</v>
      </c>
      <c r="F157" t="s">
        <v>9232</v>
      </c>
      <c r="G157" t="s">
        <v>49</v>
      </c>
      <c r="J157" t="s">
        <v>367</v>
      </c>
      <c r="K157" t="s">
        <v>368</v>
      </c>
      <c r="L157" t="s">
        <v>2354</v>
      </c>
      <c r="M157" t="s">
        <v>2355</v>
      </c>
      <c r="N157" t="s">
        <v>4204</v>
      </c>
      <c r="O157" t="s">
        <v>9377</v>
      </c>
      <c r="P157" t="str">
        <f t="shared" si="7"/>
        <v>مائة وستة وخمسون</v>
      </c>
      <c r="Q157" s="8" t="s">
        <v>6757</v>
      </c>
      <c r="R157" s="8" t="s">
        <v>6758</v>
      </c>
      <c r="S157" s="8" t="s">
        <v>6759</v>
      </c>
      <c r="T157" s="8" t="s">
        <v>6760</v>
      </c>
    </row>
    <row r="158" spans="1:20">
      <c r="A158">
        <v>157</v>
      </c>
      <c r="B158" t="s">
        <v>4</v>
      </c>
      <c r="C158" t="s">
        <v>17</v>
      </c>
      <c r="D158" t="s">
        <v>27</v>
      </c>
      <c r="E158" t="s">
        <v>4044</v>
      </c>
      <c r="F158" t="s">
        <v>9232</v>
      </c>
      <c r="G158" t="s">
        <v>49</v>
      </c>
      <c r="J158" t="s">
        <v>369</v>
      </c>
      <c r="K158" t="s">
        <v>370</v>
      </c>
      <c r="L158" t="s">
        <v>2356</v>
      </c>
      <c r="M158" t="s">
        <v>2357</v>
      </c>
      <c r="N158" t="s">
        <v>4205</v>
      </c>
      <c r="O158" t="s">
        <v>9378</v>
      </c>
      <c r="P158" t="str">
        <f t="shared" si="7"/>
        <v>مائة وسبعة وخمسون</v>
      </c>
      <c r="Q158" s="8" t="s">
        <v>6761</v>
      </c>
      <c r="R158" s="8" t="s">
        <v>6762</v>
      </c>
      <c r="S158" s="8" t="s">
        <v>6763</v>
      </c>
      <c r="T158" s="8" t="s">
        <v>6764</v>
      </c>
    </row>
    <row r="159" spans="1:20">
      <c r="A159">
        <v>158</v>
      </c>
      <c r="B159" s="1" t="s">
        <v>46</v>
      </c>
      <c r="C159" t="s">
        <v>17</v>
      </c>
      <c r="D159" t="s">
        <v>27</v>
      </c>
      <c r="E159" t="s">
        <v>4044</v>
      </c>
      <c r="F159" t="s">
        <v>9232</v>
      </c>
      <c r="G159" t="s">
        <v>49</v>
      </c>
      <c r="J159" t="s">
        <v>371</v>
      </c>
      <c r="K159" t="s">
        <v>372</v>
      </c>
      <c r="L159" t="s">
        <v>2358</v>
      </c>
      <c r="M159" t="s">
        <v>2359</v>
      </c>
      <c r="N159" t="s">
        <v>4206</v>
      </c>
      <c r="O159" t="s">
        <v>9379</v>
      </c>
      <c r="P159" t="str">
        <f t="shared" si="7"/>
        <v>مائة وثمانية وخمسون</v>
      </c>
      <c r="Q159" s="8" t="s">
        <v>6765</v>
      </c>
      <c r="R159" s="8" t="s">
        <v>6766</v>
      </c>
      <c r="S159" s="8" t="s">
        <v>6767</v>
      </c>
      <c r="T159" s="8" t="s">
        <v>6768</v>
      </c>
    </row>
    <row r="160" spans="1:20">
      <c r="A160">
        <v>159</v>
      </c>
      <c r="B160" s="1" t="s">
        <v>47</v>
      </c>
      <c r="C160" t="s">
        <v>17</v>
      </c>
      <c r="D160" t="s">
        <v>27</v>
      </c>
      <c r="E160" t="s">
        <v>4044</v>
      </c>
      <c r="F160" t="s">
        <v>9232</v>
      </c>
      <c r="G160" t="s">
        <v>49</v>
      </c>
      <c r="J160" t="s">
        <v>373</v>
      </c>
      <c r="K160" t="s">
        <v>374</v>
      </c>
      <c r="L160" t="s">
        <v>2360</v>
      </c>
      <c r="M160" t="s">
        <v>2361</v>
      </c>
      <c r="N160" t="s">
        <v>4207</v>
      </c>
      <c r="O160" t="s">
        <v>9380</v>
      </c>
      <c r="P160" t="str">
        <f t="shared" si="7"/>
        <v>مائة وتسعة وخمسون</v>
      </c>
      <c r="Q160" s="8" t="s">
        <v>6769</v>
      </c>
      <c r="R160" s="8" t="s">
        <v>6770</v>
      </c>
      <c r="S160" s="8" t="s">
        <v>6771</v>
      </c>
      <c r="T160" s="8" t="s">
        <v>6772</v>
      </c>
    </row>
    <row r="161" spans="1:20">
      <c r="A161">
        <v>160</v>
      </c>
      <c r="B161" t="s">
        <v>18</v>
      </c>
      <c r="D161" t="s">
        <v>27</v>
      </c>
      <c r="E161" t="s">
        <v>4044</v>
      </c>
      <c r="F161" t="s">
        <v>9232</v>
      </c>
      <c r="G161" t="s">
        <v>49</v>
      </c>
      <c r="J161" s="2" t="s">
        <v>375</v>
      </c>
      <c r="K161" s="2" t="s">
        <v>376</v>
      </c>
      <c r="L161" s="2" t="s">
        <v>2362</v>
      </c>
      <c r="M161" s="2" t="s">
        <v>2363</v>
      </c>
      <c r="N161" s="2" t="s">
        <v>4208</v>
      </c>
      <c r="O161" s="2" t="s">
        <v>9381</v>
      </c>
      <c r="P161" s="2" t="str">
        <f>D161&amp;B161</f>
        <v>مائة وستون</v>
      </c>
      <c r="Q161" s="8" t="s">
        <v>5501</v>
      </c>
      <c r="R161" s="8" t="s">
        <v>5502</v>
      </c>
      <c r="S161" s="8" t="s">
        <v>5503</v>
      </c>
      <c r="T161" s="8" t="s">
        <v>5504</v>
      </c>
    </row>
    <row r="162" spans="1:20">
      <c r="A162">
        <v>161</v>
      </c>
      <c r="B162" t="s">
        <v>0</v>
      </c>
      <c r="C162" t="s">
        <v>19</v>
      </c>
      <c r="D162" t="s">
        <v>27</v>
      </c>
      <c r="E162" t="s">
        <v>4044</v>
      </c>
      <c r="F162" t="s">
        <v>9232</v>
      </c>
      <c r="G162" t="s">
        <v>49</v>
      </c>
      <c r="J162" t="s">
        <v>377</v>
      </c>
      <c r="K162" t="s">
        <v>378</v>
      </c>
      <c r="L162" t="s">
        <v>2364</v>
      </c>
      <c r="M162" t="s">
        <v>2365</v>
      </c>
      <c r="N162" t="s">
        <v>4209</v>
      </c>
      <c r="O162" t="s">
        <v>9382</v>
      </c>
      <c r="P162" t="str">
        <f t="shared" ref="P162:P170" si="8">D162&amp;B162&amp;G162&amp;C162</f>
        <v>مائة وواحد وستون</v>
      </c>
      <c r="Q162" s="8" t="s">
        <v>6773</v>
      </c>
      <c r="R162" s="8" t="s">
        <v>6774</v>
      </c>
      <c r="S162" s="8" t="s">
        <v>6775</v>
      </c>
      <c r="T162" s="8" t="s">
        <v>6776</v>
      </c>
    </row>
    <row r="163" spans="1:20">
      <c r="A163">
        <v>162</v>
      </c>
      <c r="B163" t="s">
        <v>5</v>
      </c>
      <c r="C163" t="s">
        <v>19</v>
      </c>
      <c r="D163" t="s">
        <v>27</v>
      </c>
      <c r="E163" t="s">
        <v>4044</v>
      </c>
      <c r="F163" t="s">
        <v>9232</v>
      </c>
      <c r="G163" t="s">
        <v>49</v>
      </c>
      <c r="J163" t="s">
        <v>379</v>
      </c>
      <c r="K163" t="s">
        <v>380</v>
      </c>
      <c r="L163" t="s">
        <v>2366</v>
      </c>
      <c r="M163" t="s">
        <v>2367</v>
      </c>
      <c r="N163" t="s">
        <v>4210</v>
      </c>
      <c r="O163" t="s">
        <v>9383</v>
      </c>
      <c r="P163" t="str">
        <f t="shared" si="8"/>
        <v>مائة وإثنان وستون</v>
      </c>
      <c r="Q163" s="8" t="s">
        <v>6777</v>
      </c>
      <c r="R163" s="8" t="s">
        <v>6778</v>
      </c>
      <c r="S163" s="8" t="s">
        <v>6779</v>
      </c>
      <c r="T163" s="8" t="s">
        <v>6780</v>
      </c>
    </row>
    <row r="164" spans="1:20">
      <c r="A164">
        <v>163</v>
      </c>
      <c r="B164" t="s">
        <v>1</v>
      </c>
      <c r="C164" t="s">
        <v>19</v>
      </c>
      <c r="D164" t="s">
        <v>27</v>
      </c>
      <c r="E164" t="s">
        <v>4044</v>
      </c>
      <c r="F164" t="s">
        <v>9232</v>
      </c>
      <c r="G164" t="s">
        <v>49</v>
      </c>
      <c r="J164" t="s">
        <v>381</v>
      </c>
      <c r="K164" t="s">
        <v>382</v>
      </c>
      <c r="L164" t="s">
        <v>2368</v>
      </c>
      <c r="M164" t="s">
        <v>2369</v>
      </c>
      <c r="N164" t="s">
        <v>4211</v>
      </c>
      <c r="O164" t="s">
        <v>9384</v>
      </c>
      <c r="P164" t="str">
        <f t="shared" si="8"/>
        <v>مائة وثلاثة وستون</v>
      </c>
      <c r="Q164" s="8" t="s">
        <v>6781</v>
      </c>
      <c r="R164" s="8" t="s">
        <v>6782</v>
      </c>
      <c r="S164" s="8" t="s">
        <v>6783</v>
      </c>
      <c r="T164" s="8" t="s">
        <v>6784</v>
      </c>
    </row>
    <row r="165" spans="1:20">
      <c r="A165">
        <v>164</v>
      </c>
      <c r="B165" t="s">
        <v>13</v>
      </c>
      <c r="C165" t="s">
        <v>19</v>
      </c>
      <c r="D165" t="s">
        <v>27</v>
      </c>
      <c r="E165" t="s">
        <v>4044</v>
      </c>
      <c r="F165" t="s">
        <v>9232</v>
      </c>
      <c r="G165" t="s">
        <v>49</v>
      </c>
      <c r="J165" t="s">
        <v>383</v>
      </c>
      <c r="K165" t="s">
        <v>384</v>
      </c>
      <c r="L165" t="s">
        <v>2370</v>
      </c>
      <c r="M165" t="s">
        <v>2371</v>
      </c>
      <c r="N165" t="s">
        <v>4212</v>
      </c>
      <c r="O165" t="s">
        <v>9385</v>
      </c>
      <c r="P165" t="str">
        <f t="shared" si="8"/>
        <v>مائة وأربعة وستون</v>
      </c>
      <c r="Q165" s="8" t="s">
        <v>6785</v>
      </c>
      <c r="R165" s="8" t="s">
        <v>6786</v>
      </c>
      <c r="S165" s="8" t="s">
        <v>6787</v>
      </c>
      <c r="T165" s="8" t="s">
        <v>6788</v>
      </c>
    </row>
    <row r="166" spans="1:20">
      <c r="A166">
        <v>165</v>
      </c>
      <c r="B166" t="s">
        <v>2</v>
      </c>
      <c r="C166" t="s">
        <v>19</v>
      </c>
      <c r="D166" t="s">
        <v>27</v>
      </c>
      <c r="E166" t="s">
        <v>4044</v>
      </c>
      <c r="F166" t="s">
        <v>9232</v>
      </c>
      <c r="G166" t="s">
        <v>49</v>
      </c>
      <c r="J166" t="s">
        <v>385</v>
      </c>
      <c r="K166" t="s">
        <v>386</v>
      </c>
      <c r="L166" t="s">
        <v>2372</v>
      </c>
      <c r="M166" t="s">
        <v>2373</v>
      </c>
      <c r="N166" t="s">
        <v>4213</v>
      </c>
      <c r="O166" t="s">
        <v>9386</v>
      </c>
      <c r="P166" t="str">
        <f t="shared" si="8"/>
        <v>مائة وخمسة وستون</v>
      </c>
      <c r="Q166" s="8" t="s">
        <v>6789</v>
      </c>
      <c r="R166" s="8" t="s">
        <v>6790</v>
      </c>
      <c r="S166" s="8" t="s">
        <v>6791</v>
      </c>
      <c r="T166" s="8" t="s">
        <v>6792</v>
      </c>
    </row>
    <row r="167" spans="1:20">
      <c r="A167">
        <v>166</v>
      </c>
      <c r="B167" t="s">
        <v>3</v>
      </c>
      <c r="C167" t="s">
        <v>19</v>
      </c>
      <c r="D167" t="s">
        <v>27</v>
      </c>
      <c r="E167" t="s">
        <v>4044</v>
      </c>
      <c r="F167" t="s">
        <v>9232</v>
      </c>
      <c r="G167" t="s">
        <v>49</v>
      </c>
      <c r="J167" t="s">
        <v>387</v>
      </c>
      <c r="K167" t="s">
        <v>388</v>
      </c>
      <c r="L167" t="s">
        <v>2374</v>
      </c>
      <c r="M167" t="s">
        <v>2375</v>
      </c>
      <c r="N167" t="s">
        <v>4214</v>
      </c>
      <c r="O167" t="s">
        <v>9387</v>
      </c>
      <c r="P167" t="str">
        <f t="shared" si="8"/>
        <v>مائة وستة وستون</v>
      </c>
      <c r="Q167" s="8" t="s">
        <v>6793</v>
      </c>
      <c r="R167" s="8" t="s">
        <v>6794</v>
      </c>
      <c r="S167" s="8" t="s">
        <v>6795</v>
      </c>
      <c r="T167" s="8" t="s">
        <v>6796</v>
      </c>
    </row>
    <row r="168" spans="1:20">
      <c r="A168">
        <v>167</v>
      </c>
      <c r="B168" t="s">
        <v>4</v>
      </c>
      <c r="C168" t="s">
        <v>19</v>
      </c>
      <c r="D168" t="s">
        <v>27</v>
      </c>
      <c r="E168" t="s">
        <v>4044</v>
      </c>
      <c r="F168" t="s">
        <v>9232</v>
      </c>
      <c r="G168" t="s">
        <v>49</v>
      </c>
      <c r="J168" t="s">
        <v>389</v>
      </c>
      <c r="K168" t="s">
        <v>390</v>
      </c>
      <c r="L168" t="s">
        <v>2376</v>
      </c>
      <c r="M168" t="s">
        <v>2377</v>
      </c>
      <c r="N168" t="s">
        <v>4215</v>
      </c>
      <c r="O168" t="s">
        <v>9388</v>
      </c>
      <c r="P168" t="str">
        <f t="shared" si="8"/>
        <v>مائة وسبعة وستون</v>
      </c>
      <c r="Q168" s="8" t="s">
        <v>6797</v>
      </c>
      <c r="R168" s="8" t="s">
        <v>6798</v>
      </c>
      <c r="S168" s="8" t="s">
        <v>6799</v>
      </c>
      <c r="T168" s="8" t="s">
        <v>6800</v>
      </c>
    </row>
    <row r="169" spans="1:20">
      <c r="A169">
        <v>168</v>
      </c>
      <c r="B169" s="1" t="s">
        <v>46</v>
      </c>
      <c r="C169" t="s">
        <v>19</v>
      </c>
      <c r="D169" t="s">
        <v>27</v>
      </c>
      <c r="E169" t="s">
        <v>4044</v>
      </c>
      <c r="F169" t="s">
        <v>9232</v>
      </c>
      <c r="G169" t="s">
        <v>49</v>
      </c>
      <c r="J169" t="s">
        <v>391</v>
      </c>
      <c r="K169" t="s">
        <v>392</v>
      </c>
      <c r="L169" t="s">
        <v>2378</v>
      </c>
      <c r="M169" t="s">
        <v>2379</v>
      </c>
      <c r="N169" t="s">
        <v>4216</v>
      </c>
      <c r="O169" t="s">
        <v>9389</v>
      </c>
      <c r="P169" t="str">
        <f t="shared" si="8"/>
        <v>مائة وثمانية وستون</v>
      </c>
      <c r="Q169" s="8" t="s">
        <v>6801</v>
      </c>
      <c r="R169" s="8" t="s">
        <v>6802</v>
      </c>
      <c r="S169" s="8" t="s">
        <v>6803</v>
      </c>
      <c r="T169" s="8" t="s">
        <v>6804</v>
      </c>
    </row>
    <row r="170" spans="1:20">
      <c r="A170">
        <v>169</v>
      </c>
      <c r="B170" s="1" t="s">
        <v>47</v>
      </c>
      <c r="C170" t="s">
        <v>19</v>
      </c>
      <c r="D170" t="s">
        <v>27</v>
      </c>
      <c r="E170" t="s">
        <v>4044</v>
      </c>
      <c r="F170" t="s">
        <v>9232</v>
      </c>
      <c r="G170" t="s">
        <v>49</v>
      </c>
      <c r="J170" t="s">
        <v>393</v>
      </c>
      <c r="K170" t="s">
        <v>394</v>
      </c>
      <c r="L170" t="s">
        <v>2380</v>
      </c>
      <c r="M170" t="s">
        <v>2381</v>
      </c>
      <c r="N170" t="s">
        <v>4217</v>
      </c>
      <c r="O170" t="s">
        <v>9390</v>
      </c>
      <c r="P170" t="str">
        <f t="shared" si="8"/>
        <v>مائة وتسعة وستون</v>
      </c>
      <c r="Q170" s="8" t="s">
        <v>6805</v>
      </c>
      <c r="R170" s="8" t="s">
        <v>6806</v>
      </c>
      <c r="S170" s="8" t="s">
        <v>6807</v>
      </c>
      <c r="T170" s="8" t="s">
        <v>6808</v>
      </c>
    </row>
    <row r="171" spans="1:20">
      <c r="A171">
        <v>170</v>
      </c>
      <c r="B171" t="s">
        <v>20</v>
      </c>
      <c r="D171" t="s">
        <v>27</v>
      </c>
      <c r="E171" t="s">
        <v>4044</v>
      </c>
      <c r="F171" t="s">
        <v>9232</v>
      </c>
      <c r="G171" t="s">
        <v>49</v>
      </c>
      <c r="J171" s="2" t="s">
        <v>395</v>
      </c>
      <c r="K171" s="2" t="s">
        <v>396</v>
      </c>
      <c r="L171" s="2" t="s">
        <v>2382</v>
      </c>
      <c r="M171" s="2" t="s">
        <v>2383</v>
      </c>
      <c r="N171" s="2" t="s">
        <v>4218</v>
      </c>
      <c r="O171" s="2" t="s">
        <v>9391</v>
      </c>
      <c r="P171" s="2" t="str">
        <f>D171&amp;B171</f>
        <v>مائة وسبعون</v>
      </c>
      <c r="Q171" s="8" t="s">
        <v>5505</v>
      </c>
      <c r="R171" s="8" t="s">
        <v>5506</v>
      </c>
      <c r="S171" s="8" t="s">
        <v>5507</v>
      </c>
      <c r="T171" s="8" t="s">
        <v>5508</v>
      </c>
    </row>
    <row r="172" spans="1:20">
      <c r="A172">
        <v>171</v>
      </c>
      <c r="B172" t="s">
        <v>0</v>
      </c>
      <c r="C172" t="s">
        <v>21</v>
      </c>
      <c r="D172" t="s">
        <v>27</v>
      </c>
      <c r="E172" t="s">
        <v>4044</v>
      </c>
      <c r="F172" t="s">
        <v>9232</v>
      </c>
      <c r="G172" t="s">
        <v>49</v>
      </c>
      <c r="J172" t="s">
        <v>397</v>
      </c>
      <c r="K172" t="s">
        <v>398</v>
      </c>
      <c r="L172" t="s">
        <v>2384</v>
      </c>
      <c r="M172" t="s">
        <v>2385</v>
      </c>
      <c r="N172" t="s">
        <v>4219</v>
      </c>
      <c r="O172" t="s">
        <v>9392</v>
      </c>
      <c r="P172" t="str">
        <f t="shared" ref="P172:P180" si="9">D172&amp;B172&amp;G172&amp;C172</f>
        <v>مائة وواحد وسبعون</v>
      </c>
      <c r="Q172" s="8" t="s">
        <v>6809</v>
      </c>
      <c r="R172" s="8" t="s">
        <v>6810</v>
      </c>
      <c r="S172" s="8" t="s">
        <v>6811</v>
      </c>
      <c r="T172" s="8" t="s">
        <v>6812</v>
      </c>
    </row>
    <row r="173" spans="1:20">
      <c r="A173">
        <v>172</v>
      </c>
      <c r="B173" t="s">
        <v>5</v>
      </c>
      <c r="C173" t="s">
        <v>21</v>
      </c>
      <c r="D173" t="s">
        <v>27</v>
      </c>
      <c r="E173" t="s">
        <v>4044</v>
      </c>
      <c r="F173" t="s">
        <v>9232</v>
      </c>
      <c r="G173" t="s">
        <v>49</v>
      </c>
      <c r="J173" t="s">
        <v>399</v>
      </c>
      <c r="K173" t="s">
        <v>400</v>
      </c>
      <c r="L173" t="s">
        <v>2386</v>
      </c>
      <c r="M173" t="s">
        <v>2387</v>
      </c>
      <c r="N173" t="s">
        <v>4220</v>
      </c>
      <c r="O173" t="s">
        <v>9393</v>
      </c>
      <c r="P173" t="str">
        <f t="shared" si="9"/>
        <v>مائة وإثنان وسبعون</v>
      </c>
      <c r="Q173" s="8" t="s">
        <v>6813</v>
      </c>
      <c r="R173" s="8" t="s">
        <v>6814</v>
      </c>
      <c r="S173" s="8" t="s">
        <v>6815</v>
      </c>
      <c r="T173" s="8" t="s">
        <v>6816</v>
      </c>
    </row>
    <row r="174" spans="1:20">
      <c r="A174">
        <v>173</v>
      </c>
      <c r="B174" t="s">
        <v>1</v>
      </c>
      <c r="C174" t="s">
        <v>21</v>
      </c>
      <c r="D174" t="s">
        <v>27</v>
      </c>
      <c r="E174" t="s">
        <v>4044</v>
      </c>
      <c r="F174" t="s">
        <v>9232</v>
      </c>
      <c r="G174" t="s">
        <v>49</v>
      </c>
      <c r="J174" t="s">
        <v>401</v>
      </c>
      <c r="K174" t="s">
        <v>402</v>
      </c>
      <c r="L174" t="s">
        <v>2388</v>
      </c>
      <c r="M174" t="s">
        <v>2389</v>
      </c>
      <c r="N174" t="s">
        <v>4221</v>
      </c>
      <c r="O174" t="s">
        <v>9394</v>
      </c>
      <c r="P174" t="str">
        <f t="shared" si="9"/>
        <v>مائة وثلاثة وسبعون</v>
      </c>
      <c r="Q174" s="8" t="s">
        <v>6817</v>
      </c>
      <c r="R174" s="8" t="s">
        <v>6818</v>
      </c>
      <c r="S174" s="8" t="s">
        <v>6819</v>
      </c>
      <c r="T174" s="8" t="s">
        <v>6820</v>
      </c>
    </row>
    <row r="175" spans="1:20">
      <c r="A175">
        <v>174</v>
      </c>
      <c r="B175" t="s">
        <v>13</v>
      </c>
      <c r="C175" t="s">
        <v>21</v>
      </c>
      <c r="D175" t="s">
        <v>27</v>
      </c>
      <c r="E175" t="s">
        <v>4044</v>
      </c>
      <c r="F175" t="s">
        <v>9232</v>
      </c>
      <c r="G175" t="s">
        <v>49</v>
      </c>
      <c r="J175" t="s">
        <v>403</v>
      </c>
      <c r="K175" t="s">
        <v>404</v>
      </c>
      <c r="L175" t="s">
        <v>2390</v>
      </c>
      <c r="M175" t="s">
        <v>2391</v>
      </c>
      <c r="N175" t="s">
        <v>4222</v>
      </c>
      <c r="O175" t="s">
        <v>9395</v>
      </c>
      <c r="P175" t="str">
        <f t="shared" si="9"/>
        <v>مائة وأربعة وسبعون</v>
      </c>
      <c r="Q175" s="8" t="s">
        <v>6821</v>
      </c>
      <c r="R175" s="8" t="s">
        <v>6822</v>
      </c>
      <c r="S175" s="8" t="s">
        <v>6823</v>
      </c>
      <c r="T175" s="8" t="s">
        <v>6824</v>
      </c>
    </row>
    <row r="176" spans="1:20">
      <c r="A176">
        <v>175</v>
      </c>
      <c r="B176" t="s">
        <v>2</v>
      </c>
      <c r="C176" t="s">
        <v>21</v>
      </c>
      <c r="D176" t="s">
        <v>27</v>
      </c>
      <c r="E176" t="s">
        <v>4044</v>
      </c>
      <c r="F176" t="s">
        <v>9232</v>
      </c>
      <c r="G176" t="s">
        <v>49</v>
      </c>
      <c r="J176" t="s">
        <v>405</v>
      </c>
      <c r="K176" t="s">
        <v>406</v>
      </c>
      <c r="L176" t="s">
        <v>2392</v>
      </c>
      <c r="M176" t="s">
        <v>2393</v>
      </c>
      <c r="N176" t="s">
        <v>4223</v>
      </c>
      <c r="O176" t="s">
        <v>9396</v>
      </c>
      <c r="P176" t="str">
        <f t="shared" si="9"/>
        <v>مائة وخمسة وسبعون</v>
      </c>
      <c r="Q176" s="8" t="s">
        <v>6825</v>
      </c>
      <c r="R176" s="8" t="s">
        <v>6826</v>
      </c>
      <c r="S176" s="8" t="s">
        <v>6827</v>
      </c>
      <c r="T176" s="8" t="s">
        <v>6828</v>
      </c>
    </row>
    <row r="177" spans="1:20">
      <c r="A177">
        <v>176</v>
      </c>
      <c r="B177" t="s">
        <v>3</v>
      </c>
      <c r="C177" t="s">
        <v>21</v>
      </c>
      <c r="D177" t="s">
        <v>27</v>
      </c>
      <c r="E177" t="s">
        <v>4044</v>
      </c>
      <c r="F177" t="s">
        <v>9232</v>
      </c>
      <c r="G177" t="s">
        <v>49</v>
      </c>
      <c r="J177" t="s">
        <v>407</v>
      </c>
      <c r="K177" t="s">
        <v>408</v>
      </c>
      <c r="L177" t="s">
        <v>2394</v>
      </c>
      <c r="M177" t="s">
        <v>2395</v>
      </c>
      <c r="N177" t="s">
        <v>4224</v>
      </c>
      <c r="O177" t="s">
        <v>9397</v>
      </c>
      <c r="P177" t="str">
        <f t="shared" si="9"/>
        <v>مائة وستة وسبعون</v>
      </c>
      <c r="Q177" s="8" t="s">
        <v>6829</v>
      </c>
      <c r="R177" s="8" t="s">
        <v>6830</v>
      </c>
      <c r="S177" s="8" t="s">
        <v>6831</v>
      </c>
      <c r="T177" s="8" t="s">
        <v>6832</v>
      </c>
    </row>
    <row r="178" spans="1:20">
      <c r="A178">
        <v>177</v>
      </c>
      <c r="B178" t="s">
        <v>4</v>
      </c>
      <c r="C178" t="s">
        <v>21</v>
      </c>
      <c r="D178" t="s">
        <v>27</v>
      </c>
      <c r="E178" t="s">
        <v>4044</v>
      </c>
      <c r="F178" t="s">
        <v>9232</v>
      </c>
      <c r="G178" t="s">
        <v>49</v>
      </c>
      <c r="J178" t="s">
        <v>409</v>
      </c>
      <c r="K178" t="s">
        <v>410</v>
      </c>
      <c r="L178" t="s">
        <v>2396</v>
      </c>
      <c r="M178" t="s">
        <v>2397</v>
      </c>
      <c r="N178" t="s">
        <v>4225</v>
      </c>
      <c r="O178" t="s">
        <v>9398</v>
      </c>
      <c r="P178" t="str">
        <f t="shared" si="9"/>
        <v>مائة وسبعة وسبعون</v>
      </c>
      <c r="Q178" s="8" t="s">
        <v>6833</v>
      </c>
      <c r="R178" s="8" t="s">
        <v>6834</v>
      </c>
      <c r="S178" s="8" t="s">
        <v>6835</v>
      </c>
      <c r="T178" s="8" t="s">
        <v>6836</v>
      </c>
    </row>
    <row r="179" spans="1:20">
      <c r="A179">
        <v>178</v>
      </c>
      <c r="B179" s="1" t="s">
        <v>46</v>
      </c>
      <c r="C179" t="s">
        <v>21</v>
      </c>
      <c r="D179" t="s">
        <v>27</v>
      </c>
      <c r="E179" t="s">
        <v>4044</v>
      </c>
      <c r="F179" t="s">
        <v>9232</v>
      </c>
      <c r="G179" t="s">
        <v>49</v>
      </c>
      <c r="J179" t="s">
        <v>411</v>
      </c>
      <c r="K179" t="s">
        <v>412</v>
      </c>
      <c r="L179" t="s">
        <v>2398</v>
      </c>
      <c r="M179" t="s">
        <v>2399</v>
      </c>
      <c r="N179" t="s">
        <v>4226</v>
      </c>
      <c r="O179" t="s">
        <v>9399</v>
      </c>
      <c r="P179" t="str">
        <f t="shared" si="9"/>
        <v>مائة وثمانية وسبعون</v>
      </c>
      <c r="Q179" s="8" t="s">
        <v>6837</v>
      </c>
      <c r="R179" s="8" t="s">
        <v>6838</v>
      </c>
      <c r="S179" s="8" t="s">
        <v>6839</v>
      </c>
      <c r="T179" s="8" t="s">
        <v>6840</v>
      </c>
    </row>
    <row r="180" spans="1:20">
      <c r="A180">
        <v>179</v>
      </c>
      <c r="B180" s="1" t="s">
        <v>47</v>
      </c>
      <c r="C180" t="s">
        <v>21</v>
      </c>
      <c r="D180" t="s">
        <v>27</v>
      </c>
      <c r="E180" t="s">
        <v>4044</v>
      </c>
      <c r="F180" t="s">
        <v>9232</v>
      </c>
      <c r="G180" t="s">
        <v>49</v>
      </c>
      <c r="J180" t="s">
        <v>413</v>
      </c>
      <c r="K180" t="s">
        <v>414</v>
      </c>
      <c r="L180" t="s">
        <v>2400</v>
      </c>
      <c r="M180" t="s">
        <v>2401</v>
      </c>
      <c r="N180" t="s">
        <v>4227</v>
      </c>
      <c r="O180" t="s">
        <v>9400</v>
      </c>
      <c r="P180" t="str">
        <f t="shared" si="9"/>
        <v>مائة وتسعة وسبعون</v>
      </c>
      <c r="Q180" s="8" t="s">
        <v>6841</v>
      </c>
      <c r="R180" s="8" t="s">
        <v>6842</v>
      </c>
      <c r="S180" s="8" t="s">
        <v>6843</v>
      </c>
      <c r="T180" s="8" t="s">
        <v>6844</v>
      </c>
    </row>
    <row r="181" spans="1:20">
      <c r="A181">
        <v>180</v>
      </c>
      <c r="B181" t="s">
        <v>22</v>
      </c>
      <c r="D181" t="s">
        <v>27</v>
      </c>
      <c r="E181" t="s">
        <v>4044</v>
      </c>
      <c r="F181" t="s">
        <v>9232</v>
      </c>
      <c r="G181" t="s">
        <v>49</v>
      </c>
      <c r="J181" s="2" t="s">
        <v>415</v>
      </c>
      <c r="K181" s="2" t="s">
        <v>416</v>
      </c>
      <c r="L181" s="2" t="s">
        <v>2402</v>
      </c>
      <c r="M181" s="2" t="s">
        <v>2403</v>
      </c>
      <c r="N181" s="2" t="s">
        <v>4228</v>
      </c>
      <c r="O181" s="2" t="s">
        <v>9401</v>
      </c>
      <c r="P181" s="2" t="str">
        <f>D181&amp;B181</f>
        <v>مائة وثمانون</v>
      </c>
      <c r="Q181" s="8" t="s">
        <v>5509</v>
      </c>
      <c r="R181" s="8" t="s">
        <v>5510</v>
      </c>
      <c r="S181" s="8" t="s">
        <v>5511</v>
      </c>
      <c r="T181" s="8" t="s">
        <v>5512</v>
      </c>
    </row>
    <row r="182" spans="1:20">
      <c r="A182">
        <v>181</v>
      </c>
      <c r="B182" t="s">
        <v>0</v>
      </c>
      <c r="C182" t="s">
        <v>23</v>
      </c>
      <c r="D182" t="s">
        <v>27</v>
      </c>
      <c r="E182" t="s">
        <v>4044</v>
      </c>
      <c r="F182" t="s">
        <v>9232</v>
      </c>
      <c r="G182" t="s">
        <v>49</v>
      </c>
      <c r="J182" t="s">
        <v>417</v>
      </c>
      <c r="K182" t="s">
        <v>418</v>
      </c>
      <c r="L182" t="s">
        <v>2404</v>
      </c>
      <c r="M182" t="s">
        <v>2405</v>
      </c>
      <c r="N182" t="s">
        <v>4229</v>
      </c>
      <c r="O182" t="s">
        <v>9402</v>
      </c>
      <c r="P182" t="str">
        <f t="shared" ref="P182:P190" si="10">D182&amp;B182&amp;G182&amp;C182</f>
        <v>مائة وواحد وثمانون</v>
      </c>
      <c r="Q182" s="8" t="s">
        <v>6845</v>
      </c>
      <c r="R182" s="8" t="s">
        <v>6846</v>
      </c>
      <c r="S182" s="8" t="s">
        <v>6847</v>
      </c>
      <c r="T182" s="8" t="s">
        <v>6848</v>
      </c>
    </row>
    <row r="183" spans="1:20">
      <c r="A183">
        <v>182</v>
      </c>
      <c r="B183" t="s">
        <v>5</v>
      </c>
      <c r="C183" t="s">
        <v>23</v>
      </c>
      <c r="D183" t="s">
        <v>27</v>
      </c>
      <c r="E183" t="s">
        <v>4044</v>
      </c>
      <c r="F183" t="s">
        <v>9232</v>
      </c>
      <c r="G183" t="s">
        <v>49</v>
      </c>
      <c r="J183" t="s">
        <v>419</v>
      </c>
      <c r="K183" t="s">
        <v>420</v>
      </c>
      <c r="L183" t="s">
        <v>2406</v>
      </c>
      <c r="M183" t="s">
        <v>2407</v>
      </c>
      <c r="N183" t="s">
        <v>4230</v>
      </c>
      <c r="O183" t="s">
        <v>9403</v>
      </c>
      <c r="P183" t="str">
        <f t="shared" si="10"/>
        <v>مائة وإثنان وثمانون</v>
      </c>
      <c r="Q183" s="8" t="s">
        <v>6849</v>
      </c>
      <c r="R183" s="8" t="s">
        <v>6850</v>
      </c>
      <c r="S183" s="8" t="s">
        <v>6851</v>
      </c>
      <c r="T183" s="8" t="s">
        <v>6852</v>
      </c>
    </row>
    <row r="184" spans="1:20">
      <c r="A184">
        <v>183</v>
      </c>
      <c r="B184" t="s">
        <v>1</v>
      </c>
      <c r="C184" t="s">
        <v>23</v>
      </c>
      <c r="D184" t="s">
        <v>27</v>
      </c>
      <c r="E184" t="s">
        <v>4044</v>
      </c>
      <c r="F184" t="s">
        <v>9232</v>
      </c>
      <c r="G184" t="s">
        <v>49</v>
      </c>
      <c r="J184" t="s">
        <v>421</v>
      </c>
      <c r="K184" t="s">
        <v>422</v>
      </c>
      <c r="L184" t="s">
        <v>2408</v>
      </c>
      <c r="M184" t="s">
        <v>2409</v>
      </c>
      <c r="N184" t="s">
        <v>4231</v>
      </c>
      <c r="O184" t="s">
        <v>9404</v>
      </c>
      <c r="P184" t="str">
        <f t="shared" si="10"/>
        <v>مائة وثلاثة وثمانون</v>
      </c>
      <c r="Q184" s="8" t="s">
        <v>6853</v>
      </c>
      <c r="R184" s="8" t="s">
        <v>6854</v>
      </c>
      <c r="S184" s="8" t="s">
        <v>6855</v>
      </c>
      <c r="T184" s="8" t="s">
        <v>6856</v>
      </c>
    </row>
    <row r="185" spans="1:20">
      <c r="A185">
        <v>184</v>
      </c>
      <c r="B185" t="s">
        <v>13</v>
      </c>
      <c r="C185" t="s">
        <v>23</v>
      </c>
      <c r="D185" t="s">
        <v>27</v>
      </c>
      <c r="E185" t="s">
        <v>4044</v>
      </c>
      <c r="F185" t="s">
        <v>9232</v>
      </c>
      <c r="G185" t="s">
        <v>49</v>
      </c>
      <c r="J185" t="s">
        <v>423</v>
      </c>
      <c r="K185" t="s">
        <v>424</v>
      </c>
      <c r="L185" t="s">
        <v>2410</v>
      </c>
      <c r="M185" t="s">
        <v>2411</v>
      </c>
      <c r="N185" t="s">
        <v>4232</v>
      </c>
      <c r="O185" t="s">
        <v>9405</v>
      </c>
      <c r="P185" t="str">
        <f t="shared" si="10"/>
        <v>مائة وأربعة وثمانون</v>
      </c>
      <c r="Q185" s="8" t="s">
        <v>6857</v>
      </c>
      <c r="R185" s="8" t="s">
        <v>6858</v>
      </c>
      <c r="S185" s="8" t="s">
        <v>6859</v>
      </c>
      <c r="T185" s="8" t="s">
        <v>6860</v>
      </c>
    </row>
    <row r="186" spans="1:20">
      <c r="A186">
        <v>185</v>
      </c>
      <c r="B186" t="s">
        <v>2</v>
      </c>
      <c r="C186" t="s">
        <v>23</v>
      </c>
      <c r="D186" t="s">
        <v>27</v>
      </c>
      <c r="E186" t="s">
        <v>4044</v>
      </c>
      <c r="F186" t="s">
        <v>9232</v>
      </c>
      <c r="G186" t="s">
        <v>49</v>
      </c>
      <c r="J186" t="s">
        <v>425</v>
      </c>
      <c r="K186" t="s">
        <v>426</v>
      </c>
      <c r="L186" t="s">
        <v>2412</v>
      </c>
      <c r="M186" t="s">
        <v>2413</v>
      </c>
      <c r="N186" t="s">
        <v>4233</v>
      </c>
      <c r="O186" t="s">
        <v>9406</v>
      </c>
      <c r="P186" t="str">
        <f t="shared" si="10"/>
        <v>مائة وخمسة وثمانون</v>
      </c>
      <c r="Q186" s="8" t="s">
        <v>6861</v>
      </c>
      <c r="R186" s="8" t="s">
        <v>6862</v>
      </c>
      <c r="S186" s="8" t="s">
        <v>6863</v>
      </c>
      <c r="T186" s="8" t="s">
        <v>6864</v>
      </c>
    </row>
    <row r="187" spans="1:20">
      <c r="A187">
        <v>186</v>
      </c>
      <c r="B187" t="s">
        <v>3</v>
      </c>
      <c r="C187" t="s">
        <v>23</v>
      </c>
      <c r="D187" t="s">
        <v>27</v>
      </c>
      <c r="E187" t="s">
        <v>4044</v>
      </c>
      <c r="F187" t="s">
        <v>9232</v>
      </c>
      <c r="G187" t="s">
        <v>49</v>
      </c>
      <c r="J187" t="s">
        <v>427</v>
      </c>
      <c r="K187" t="s">
        <v>428</v>
      </c>
      <c r="L187" t="s">
        <v>2414</v>
      </c>
      <c r="M187" t="s">
        <v>2415</v>
      </c>
      <c r="N187" t="s">
        <v>4234</v>
      </c>
      <c r="O187" t="s">
        <v>9407</v>
      </c>
      <c r="P187" t="str">
        <f t="shared" si="10"/>
        <v>مائة وستة وثمانون</v>
      </c>
      <c r="Q187" s="8" t="s">
        <v>6865</v>
      </c>
      <c r="R187" s="8" t="s">
        <v>6866</v>
      </c>
      <c r="S187" s="8" t="s">
        <v>6867</v>
      </c>
      <c r="T187" s="8" t="s">
        <v>6868</v>
      </c>
    </row>
    <row r="188" spans="1:20">
      <c r="A188">
        <v>187</v>
      </c>
      <c r="B188" t="s">
        <v>4</v>
      </c>
      <c r="C188" t="s">
        <v>23</v>
      </c>
      <c r="D188" t="s">
        <v>27</v>
      </c>
      <c r="E188" t="s">
        <v>4044</v>
      </c>
      <c r="F188" t="s">
        <v>9232</v>
      </c>
      <c r="G188" t="s">
        <v>49</v>
      </c>
      <c r="J188" t="s">
        <v>429</v>
      </c>
      <c r="K188" t="s">
        <v>430</v>
      </c>
      <c r="L188" t="s">
        <v>2416</v>
      </c>
      <c r="M188" t="s">
        <v>2417</v>
      </c>
      <c r="N188" t="s">
        <v>4235</v>
      </c>
      <c r="O188" t="s">
        <v>9408</v>
      </c>
      <c r="P188" t="str">
        <f t="shared" si="10"/>
        <v>مائة وسبعة وثمانون</v>
      </c>
      <c r="Q188" s="8" t="s">
        <v>6869</v>
      </c>
      <c r="R188" s="8" t="s">
        <v>6870</v>
      </c>
      <c r="S188" s="8" t="s">
        <v>6871</v>
      </c>
      <c r="T188" s="8" t="s">
        <v>6872</v>
      </c>
    </row>
    <row r="189" spans="1:20">
      <c r="A189">
        <v>188</v>
      </c>
      <c r="B189" s="1" t="s">
        <v>46</v>
      </c>
      <c r="C189" t="s">
        <v>23</v>
      </c>
      <c r="D189" t="s">
        <v>27</v>
      </c>
      <c r="E189" t="s">
        <v>4044</v>
      </c>
      <c r="F189" t="s">
        <v>9232</v>
      </c>
      <c r="G189" t="s">
        <v>49</v>
      </c>
      <c r="J189" t="s">
        <v>431</v>
      </c>
      <c r="K189" t="s">
        <v>432</v>
      </c>
      <c r="L189" t="s">
        <v>2418</v>
      </c>
      <c r="M189" t="s">
        <v>2419</v>
      </c>
      <c r="N189" t="s">
        <v>4236</v>
      </c>
      <c r="O189" t="s">
        <v>9409</v>
      </c>
      <c r="P189" t="str">
        <f t="shared" si="10"/>
        <v>مائة وثمانية وثمانون</v>
      </c>
      <c r="Q189" s="8" t="s">
        <v>6873</v>
      </c>
      <c r="R189" s="8" t="s">
        <v>6874</v>
      </c>
      <c r="S189" s="8" t="s">
        <v>6875</v>
      </c>
      <c r="T189" s="8" t="s">
        <v>6876</v>
      </c>
    </row>
    <row r="190" spans="1:20">
      <c r="A190">
        <v>189</v>
      </c>
      <c r="B190" s="1" t="s">
        <v>47</v>
      </c>
      <c r="C190" t="s">
        <v>23</v>
      </c>
      <c r="D190" t="s">
        <v>27</v>
      </c>
      <c r="E190" t="s">
        <v>4044</v>
      </c>
      <c r="F190" t="s">
        <v>9232</v>
      </c>
      <c r="G190" t="s">
        <v>49</v>
      </c>
      <c r="J190" t="s">
        <v>433</v>
      </c>
      <c r="K190" t="s">
        <v>434</v>
      </c>
      <c r="L190" t="s">
        <v>2420</v>
      </c>
      <c r="M190" t="s">
        <v>2421</v>
      </c>
      <c r="N190" t="s">
        <v>4237</v>
      </c>
      <c r="O190" t="s">
        <v>9410</v>
      </c>
      <c r="P190" t="str">
        <f t="shared" si="10"/>
        <v>مائة وتسعة وثمانون</v>
      </c>
      <c r="Q190" s="8" t="s">
        <v>6877</v>
      </c>
      <c r="R190" s="8" t="s">
        <v>6878</v>
      </c>
      <c r="S190" s="8" t="s">
        <v>6879</v>
      </c>
      <c r="T190" s="8" t="s">
        <v>6880</v>
      </c>
    </row>
    <row r="191" spans="1:20">
      <c r="A191">
        <v>190</v>
      </c>
      <c r="B191" t="s">
        <v>24</v>
      </c>
      <c r="D191" t="s">
        <v>27</v>
      </c>
      <c r="E191" t="s">
        <v>4044</v>
      </c>
      <c r="F191" t="s">
        <v>9232</v>
      </c>
      <c r="G191" t="s">
        <v>49</v>
      </c>
      <c r="J191" s="2" t="s">
        <v>435</v>
      </c>
      <c r="K191" s="2" t="s">
        <v>436</v>
      </c>
      <c r="L191" s="2" t="s">
        <v>2422</v>
      </c>
      <c r="M191" s="2" t="s">
        <v>2423</v>
      </c>
      <c r="N191" s="2" t="s">
        <v>4238</v>
      </c>
      <c r="O191" s="2" t="s">
        <v>9411</v>
      </c>
      <c r="P191" s="2" t="str">
        <f>D191&amp;B191</f>
        <v>مائة وتسعون</v>
      </c>
      <c r="Q191" s="8" t="s">
        <v>5513</v>
      </c>
      <c r="R191" s="8" t="s">
        <v>5514</v>
      </c>
      <c r="S191" s="8" t="s">
        <v>5515</v>
      </c>
      <c r="T191" s="8" t="s">
        <v>5516</v>
      </c>
    </row>
    <row r="192" spans="1:20">
      <c r="A192">
        <v>191</v>
      </c>
      <c r="B192" t="s">
        <v>0</v>
      </c>
      <c r="C192" t="s">
        <v>25</v>
      </c>
      <c r="D192" t="s">
        <v>27</v>
      </c>
      <c r="E192" t="s">
        <v>4044</v>
      </c>
      <c r="F192" t="s">
        <v>9232</v>
      </c>
      <c r="G192" t="s">
        <v>49</v>
      </c>
      <c r="J192" t="s">
        <v>437</v>
      </c>
      <c r="K192" t="s">
        <v>438</v>
      </c>
      <c r="L192" t="s">
        <v>2424</v>
      </c>
      <c r="M192" t="s">
        <v>2425</v>
      </c>
      <c r="N192" t="s">
        <v>4239</v>
      </c>
      <c r="O192" t="s">
        <v>9412</v>
      </c>
      <c r="P192" t="str">
        <f t="shared" ref="P192:P200" si="11">D192&amp;B192&amp;G192&amp;C192</f>
        <v>مائة وواحد وتسعون</v>
      </c>
      <c r="Q192" s="8" t="s">
        <v>6881</v>
      </c>
      <c r="R192" s="8" t="s">
        <v>6882</v>
      </c>
      <c r="S192" s="8" t="s">
        <v>6883</v>
      </c>
      <c r="T192" s="8" t="s">
        <v>6884</v>
      </c>
    </row>
    <row r="193" spans="1:20">
      <c r="A193">
        <v>192</v>
      </c>
      <c r="B193" t="s">
        <v>5</v>
      </c>
      <c r="C193" t="s">
        <v>25</v>
      </c>
      <c r="D193" t="s">
        <v>27</v>
      </c>
      <c r="E193" t="s">
        <v>4044</v>
      </c>
      <c r="F193" t="s">
        <v>9232</v>
      </c>
      <c r="G193" t="s">
        <v>49</v>
      </c>
      <c r="J193" t="s">
        <v>439</v>
      </c>
      <c r="K193" t="s">
        <v>440</v>
      </c>
      <c r="L193" t="s">
        <v>2426</v>
      </c>
      <c r="M193" t="s">
        <v>2427</v>
      </c>
      <c r="N193" t="s">
        <v>4240</v>
      </c>
      <c r="O193" t="s">
        <v>9413</v>
      </c>
      <c r="P193" t="str">
        <f t="shared" si="11"/>
        <v>مائة وإثنان وتسعون</v>
      </c>
      <c r="Q193" s="8" t="s">
        <v>6885</v>
      </c>
      <c r="R193" s="8" t="s">
        <v>6886</v>
      </c>
      <c r="S193" s="8" t="s">
        <v>6887</v>
      </c>
      <c r="T193" s="8" t="s">
        <v>6888</v>
      </c>
    </row>
    <row r="194" spans="1:20">
      <c r="A194">
        <v>193</v>
      </c>
      <c r="B194" t="s">
        <v>1</v>
      </c>
      <c r="C194" t="s">
        <v>25</v>
      </c>
      <c r="D194" t="s">
        <v>27</v>
      </c>
      <c r="E194" t="s">
        <v>4044</v>
      </c>
      <c r="F194" t="s">
        <v>9232</v>
      </c>
      <c r="G194" t="s">
        <v>49</v>
      </c>
      <c r="J194" t="s">
        <v>441</v>
      </c>
      <c r="K194" t="s">
        <v>442</v>
      </c>
      <c r="L194" t="s">
        <v>2428</v>
      </c>
      <c r="M194" t="s">
        <v>2429</v>
      </c>
      <c r="N194" t="s">
        <v>4241</v>
      </c>
      <c r="O194" t="s">
        <v>9414</v>
      </c>
      <c r="P194" t="str">
        <f t="shared" si="11"/>
        <v>مائة وثلاثة وتسعون</v>
      </c>
      <c r="Q194" s="8" t="s">
        <v>6889</v>
      </c>
      <c r="R194" s="8" t="s">
        <v>6890</v>
      </c>
      <c r="S194" s="8" t="s">
        <v>6891</v>
      </c>
      <c r="T194" s="8" t="s">
        <v>6892</v>
      </c>
    </row>
    <row r="195" spans="1:20">
      <c r="A195">
        <v>194</v>
      </c>
      <c r="B195" t="s">
        <v>13</v>
      </c>
      <c r="C195" t="s">
        <v>25</v>
      </c>
      <c r="D195" t="s">
        <v>27</v>
      </c>
      <c r="E195" t="s">
        <v>4044</v>
      </c>
      <c r="F195" t="s">
        <v>9232</v>
      </c>
      <c r="G195" t="s">
        <v>49</v>
      </c>
      <c r="J195" t="s">
        <v>443</v>
      </c>
      <c r="K195" t="s">
        <v>444</v>
      </c>
      <c r="L195" t="s">
        <v>2430</v>
      </c>
      <c r="M195" t="s">
        <v>2431</v>
      </c>
      <c r="N195" t="s">
        <v>4242</v>
      </c>
      <c r="O195" t="s">
        <v>9415</v>
      </c>
      <c r="P195" t="str">
        <f t="shared" si="11"/>
        <v>مائة وأربعة وتسعون</v>
      </c>
      <c r="Q195" s="8" t="s">
        <v>6893</v>
      </c>
      <c r="R195" s="8" t="s">
        <v>6894</v>
      </c>
      <c r="S195" s="8" t="s">
        <v>6895</v>
      </c>
      <c r="T195" s="8" t="s">
        <v>6896</v>
      </c>
    </row>
    <row r="196" spans="1:20">
      <c r="A196">
        <v>195</v>
      </c>
      <c r="B196" t="s">
        <v>2</v>
      </c>
      <c r="C196" t="s">
        <v>25</v>
      </c>
      <c r="D196" t="s">
        <v>27</v>
      </c>
      <c r="E196" t="s">
        <v>4044</v>
      </c>
      <c r="F196" t="s">
        <v>9232</v>
      </c>
      <c r="G196" t="s">
        <v>49</v>
      </c>
      <c r="J196" t="s">
        <v>445</v>
      </c>
      <c r="K196" t="s">
        <v>446</v>
      </c>
      <c r="L196" t="s">
        <v>2432</v>
      </c>
      <c r="M196" t="s">
        <v>2433</v>
      </c>
      <c r="N196" t="s">
        <v>4243</v>
      </c>
      <c r="O196" t="s">
        <v>9416</v>
      </c>
      <c r="P196" t="str">
        <f t="shared" si="11"/>
        <v>مائة وخمسة وتسعون</v>
      </c>
      <c r="Q196" s="8" t="s">
        <v>6897</v>
      </c>
      <c r="R196" s="8" t="s">
        <v>6898</v>
      </c>
      <c r="S196" s="8" t="s">
        <v>6899</v>
      </c>
      <c r="T196" s="8" t="s">
        <v>6900</v>
      </c>
    </row>
    <row r="197" spans="1:20">
      <c r="A197">
        <v>196</v>
      </c>
      <c r="B197" t="s">
        <v>3</v>
      </c>
      <c r="C197" t="s">
        <v>25</v>
      </c>
      <c r="D197" t="s">
        <v>27</v>
      </c>
      <c r="E197" t="s">
        <v>4044</v>
      </c>
      <c r="F197" t="s">
        <v>9232</v>
      </c>
      <c r="G197" t="s">
        <v>49</v>
      </c>
      <c r="J197" t="s">
        <v>447</v>
      </c>
      <c r="K197" t="s">
        <v>448</v>
      </c>
      <c r="L197" t="s">
        <v>2434</v>
      </c>
      <c r="M197" t="s">
        <v>2435</v>
      </c>
      <c r="N197" t="s">
        <v>4244</v>
      </c>
      <c r="O197" t="s">
        <v>9417</v>
      </c>
      <c r="P197" t="str">
        <f t="shared" si="11"/>
        <v>مائة وستة وتسعون</v>
      </c>
      <c r="Q197" s="8" t="s">
        <v>6901</v>
      </c>
      <c r="R197" s="8" t="s">
        <v>6902</v>
      </c>
      <c r="S197" s="8" t="s">
        <v>6903</v>
      </c>
      <c r="T197" s="8" t="s">
        <v>6904</v>
      </c>
    </row>
    <row r="198" spans="1:20">
      <c r="A198">
        <v>197</v>
      </c>
      <c r="B198" t="s">
        <v>4</v>
      </c>
      <c r="C198" t="s">
        <v>25</v>
      </c>
      <c r="D198" t="s">
        <v>27</v>
      </c>
      <c r="E198" t="s">
        <v>4044</v>
      </c>
      <c r="F198" t="s">
        <v>9232</v>
      </c>
      <c r="G198" t="s">
        <v>49</v>
      </c>
      <c r="J198" t="s">
        <v>449</v>
      </c>
      <c r="K198" t="s">
        <v>450</v>
      </c>
      <c r="L198" t="s">
        <v>2436</v>
      </c>
      <c r="M198" t="s">
        <v>2437</v>
      </c>
      <c r="N198" t="s">
        <v>4245</v>
      </c>
      <c r="O198" t="s">
        <v>9418</v>
      </c>
      <c r="P198" t="str">
        <f t="shared" si="11"/>
        <v>مائة وسبعة وتسعون</v>
      </c>
      <c r="Q198" s="8" t="s">
        <v>6905</v>
      </c>
      <c r="R198" s="8" t="s">
        <v>6906</v>
      </c>
      <c r="S198" s="8" t="s">
        <v>6907</v>
      </c>
      <c r="T198" s="8" t="s">
        <v>6908</v>
      </c>
    </row>
    <row r="199" spans="1:20">
      <c r="A199">
        <v>198</v>
      </c>
      <c r="B199" s="1" t="s">
        <v>46</v>
      </c>
      <c r="C199" t="s">
        <v>25</v>
      </c>
      <c r="D199" t="s">
        <v>27</v>
      </c>
      <c r="E199" t="s">
        <v>4044</v>
      </c>
      <c r="F199" t="s">
        <v>9232</v>
      </c>
      <c r="G199" t="s">
        <v>49</v>
      </c>
      <c r="J199" t="s">
        <v>451</v>
      </c>
      <c r="K199" t="s">
        <v>452</v>
      </c>
      <c r="L199" t="s">
        <v>2438</v>
      </c>
      <c r="M199" t="s">
        <v>2439</v>
      </c>
      <c r="N199" t="s">
        <v>4246</v>
      </c>
      <c r="O199" t="s">
        <v>9419</v>
      </c>
      <c r="P199" t="str">
        <f t="shared" si="11"/>
        <v>مائة وثمانية وتسعون</v>
      </c>
      <c r="Q199" s="8" t="s">
        <v>6909</v>
      </c>
      <c r="R199" s="8" t="s">
        <v>6910</v>
      </c>
      <c r="S199" s="8" t="s">
        <v>6911</v>
      </c>
      <c r="T199" s="8" t="s">
        <v>6912</v>
      </c>
    </row>
    <row r="200" spans="1:20">
      <c r="A200">
        <v>199</v>
      </c>
      <c r="B200" s="1" t="s">
        <v>47</v>
      </c>
      <c r="C200" t="s">
        <v>25</v>
      </c>
      <c r="D200" t="s">
        <v>27</v>
      </c>
      <c r="E200" t="s">
        <v>4044</v>
      </c>
      <c r="F200" t="s">
        <v>9232</v>
      </c>
      <c r="G200" t="s">
        <v>49</v>
      </c>
      <c r="J200" t="s">
        <v>453</v>
      </c>
      <c r="K200" t="s">
        <v>454</v>
      </c>
      <c r="L200" t="s">
        <v>2440</v>
      </c>
      <c r="M200" t="s">
        <v>2441</v>
      </c>
      <c r="N200" t="s">
        <v>4247</v>
      </c>
      <c r="O200" t="s">
        <v>9420</v>
      </c>
      <c r="P200" t="str">
        <f t="shared" si="11"/>
        <v>مائة وتسعة وتسعون</v>
      </c>
      <c r="Q200" s="8" t="s">
        <v>6913</v>
      </c>
      <c r="R200" s="8" t="s">
        <v>6914</v>
      </c>
      <c r="S200" s="8" t="s">
        <v>6915</v>
      </c>
      <c r="T200" s="8" t="s">
        <v>6916</v>
      </c>
    </row>
    <row r="201" spans="1:20">
      <c r="A201">
        <v>200</v>
      </c>
      <c r="B201" s="1" t="s">
        <v>2063</v>
      </c>
      <c r="E201" t="s">
        <v>4044</v>
      </c>
      <c r="F201" t="s">
        <v>9232</v>
      </c>
      <c r="G201" t="s">
        <v>49</v>
      </c>
      <c r="J201" s="2" t="s">
        <v>2061</v>
      </c>
      <c r="K201" s="2" t="s">
        <v>2062</v>
      </c>
      <c r="L201" s="2" t="s">
        <v>2442</v>
      </c>
      <c r="M201" s="2" t="s">
        <v>2443</v>
      </c>
      <c r="N201" s="2" t="s">
        <v>4248</v>
      </c>
      <c r="O201" s="2" t="s">
        <v>9421</v>
      </c>
      <c r="P201" s="2" t="str">
        <f t="shared" ref="P201:P211" si="12">D201&amp;B201</f>
        <v>مئتا</v>
      </c>
      <c r="Q201" s="8" t="s">
        <v>5517</v>
      </c>
      <c r="R201" s="8" t="s">
        <v>5518</v>
      </c>
      <c r="S201" s="8" t="s">
        <v>5519</v>
      </c>
      <c r="T201" s="8" t="s">
        <v>5520</v>
      </c>
    </row>
    <row r="202" spans="1:20">
      <c r="A202">
        <v>201</v>
      </c>
      <c r="B202" t="s">
        <v>0</v>
      </c>
      <c r="D202" s="1" t="s">
        <v>28</v>
      </c>
      <c r="E202" t="s">
        <v>4044</v>
      </c>
      <c r="F202" t="s">
        <v>9232</v>
      </c>
      <c r="G202" t="s">
        <v>49</v>
      </c>
      <c r="J202" t="s">
        <v>455</v>
      </c>
      <c r="K202" t="s">
        <v>456</v>
      </c>
      <c r="L202" t="s">
        <v>2444</v>
      </c>
      <c r="M202" t="s">
        <v>2445</v>
      </c>
      <c r="N202" t="s">
        <v>4249</v>
      </c>
      <c r="O202" t="s">
        <v>9422</v>
      </c>
      <c r="P202" t="str">
        <f t="shared" si="12"/>
        <v>مائتان وواحد</v>
      </c>
      <c r="Q202" s="8" t="s">
        <v>5521</v>
      </c>
      <c r="R202" s="8" t="s">
        <v>5522</v>
      </c>
      <c r="S202" s="8" t="s">
        <v>5523</v>
      </c>
      <c r="T202" s="8" t="s">
        <v>5524</v>
      </c>
    </row>
    <row r="203" spans="1:20">
      <c r="A203">
        <v>202</v>
      </c>
      <c r="B203" t="s">
        <v>5</v>
      </c>
      <c r="D203" s="1" t="s">
        <v>28</v>
      </c>
      <c r="E203" t="s">
        <v>4044</v>
      </c>
      <c r="F203" t="s">
        <v>9232</v>
      </c>
      <c r="G203" t="s">
        <v>49</v>
      </c>
      <c r="J203" t="s">
        <v>457</v>
      </c>
      <c r="K203" t="s">
        <v>458</v>
      </c>
      <c r="L203" t="s">
        <v>2446</v>
      </c>
      <c r="M203" t="s">
        <v>2447</v>
      </c>
      <c r="N203" t="s">
        <v>4250</v>
      </c>
      <c r="O203" t="s">
        <v>9423</v>
      </c>
      <c r="P203" t="str">
        <f t="shared" si="12"/>
        <v>مائتان وإثنان</v>
      </c>
      <c r="Q203" s="8" t="s">
        <v>5525</v>
      </c>
      <c r="R203" s="8" t="s">
        <v>5526</v>
      </c>
      <c r="S203" s="8" t="s">
        <v>5527</v>
      </c>
      <c r="T203" s="8" t="s">
        <v>5528</v>
      </c>
    </row>
    <row r="204" spans="1:20">
      <c r="A204">
        <v>203</v>
      </c>
      <c r="B204" t="s">
        <v>1</v>
      </c>
      <c r="D204" s="1" t="s">
        <v>28</v>
      </c>
      <c r="E204" t="s">
        <v>4044</v>
      </c>
      <c r="F204" t="s">
        <v>9232</v>
      </c>
      <c r="G204" t="s">
        <v>49</v>
      </c>
      <c r="J204" t="s">
        <v>459</v>
      </c>
      <c r="K204" t="s">
        <v>460</v>
      </c>
      <c r="L204" t="s">
        <v>2448</v>
      </c>
      <c r="M204" t="s">
        <v>2449</v>
      </c>
      <c r="N204" t="s">
        <v>4251</v>
      </c>
      <c r="O204" t="s">
        <v>9424</v>
      </c>
      <c r="P204" t="str">
        <f t="shared" si="12"/>
        <v>مائتان وثلاثة</v>
      </c>
      <c r="Q204" s="8" t="s">
        <v>5529</v>
      </c>
      <c r="R204" s="8" t="s">
        <v>5530</v>
      </c>
      <c r="S204" s="8" t="s">
        <v>5531</v>
      </c>
      <c r="T204" s="8" t="s">
        <v>5532</v>
      </c>
    </row>
    <row r="205" spans="1:20">
      <c r="A205">
        <v>204</v>
      </c>
      <c r="B205" t="s">
        <v>13</v>
      </c>
      <c r="D205" s="1" t="s">
        <v>28</v>
      </c>
      <c r="E205" t="s">
        <v>4044</v>
      </c>
      <c r="F205" t="s">
        <v>9232</v>
      </c>
      <c r="G205" t="s">
        <v>49</v>
      </c>
      <c r="J205" t="s">
        <v>461</v>
      </c>
      <c r="K205" t="s">
        <v>462</v>
      </c>
      <c r="L205" t="s">
        <v>2450</v>
      </c>
      <c r="M205" t="s">
        <v>2451</v>
      </c>
      <c r="N205" t="s">
        <v>4252</v>
      </c>
      <c r="O205" t="s">
        <v>9425</v>
      </c>
      <c r="P205" t="str">
        <f t="shared" si="12"/>
        <v>مائتان وأربعة</v>
      </c>
      <c r="Q205" s="8" t="s">
        <v>5533</v>
      </c>
      <c r="R205" s="8" t="s">
        <v>5534</v>
      </c>
      <c r="S205" s="8" t="s">
        <v>5535</v>
      </c>
      <c r="T205" s="8" t="s">
        <v>5536</v>
      </c>
    </row>
    <row r="206" spans="1:20">
      <c r="A206">
        <v>205</v>
      </c>
      <c r="B206" t="s">
        <v>2</v>
      </c>
      <c r="D206" s="1" t="s">
        <v>28</v>
      </c>
      <c r="E206" t="s">
        <v>4044</v>
      </c>
      <c r="F206" t="s">
        <v>9232</v>
      </c>
      <c r="G206" t="s">
        <v>49</v>
      </c>
      <c r="J206" t="s">
        <v>463</v>
      </c>
      <c r="K206" t="s">
        <v>464</v>
      </c>
      <c r="L206" t="s">
        <v>2452</v>
      </c>
      <c r="M206" t="s">
        <v>2453</v>
      </c>
      <c r="N206" t="s">
        <v>4253</v>
      </c>
      <c r="O206" t="s">
        <v>9426</v>
      </c>
      <c r="P206" t="str">
        <f t="shared" si="12"/>
        <v>مائتان وخمسة</v>
      </c>
      <c r="Q206" s="8" t="s">
        <v>5537</v>
      </c>
      <c r="R206" s="8" t="s">
        <v>5538</v>
      </c>
      <c r="S206" s="8" t="s">
        <v>5539</v>
      </c>
      <c r="T206" s="8" t="s">
        <v>5540</v>
      </c>
    </row>
    <row r="207" spans="1:20">
      <c r="A207">
        <v>206</v>
      </c>
      <c r="B207" t="s">
        <v>3</v>
      </c>
      <c r="D207" s="1" t="s">
        <v>28</v>
      </c>
      <c r="E207" t="s">
        <v>4044</v>
      </c>
      <c r="F207" t="s">
        <v>9232</v>
      </c>
      <c r="G207" t="s">
        <v>49</v>
      </c>
      <c r="J207" t="s">
        <v>465</v>
      </c>
      <c r="K207" t="s">
        <v>466</v>
      </c>
      <c r="L207" t="s">
        <v>2454</v>
      </c>
      <c r="M207" t="s">
        <v>2455</v>
      </c>
      <c r="N207" t="s">
        <v>4254</v>
      </c>
      <c r="O207" t="s">
        <v>9427</v>
      </c>
      <c r="P207" t="str">
        <f t="shared" si="12"/>
        <v>مائتان وستة</v>
      </c>
      <c r="Q207" s="8" t="s">
        <v>5541</v>
      </c>
      <c r="R207" s="8" t="s">
        <v>5542</v>
      </c>
      <c r="S207" s="8" t="s">
        <v>5543</v>
      </c>
      <c r="T207" s="8" t="s">
        <v>5544</v>
      </c>
    </row>
    <row r="208" spans="1:20">
      <c r="A208">
        <v>207</v>
      </c>
      <c r="B208" t="s">
        <v>4</v>
      </c>
      <c r="D208" s="1" t="s">
        <v>28</v>
      </c>
      <c r="E208" t="s">
        <v>4044</v>
      </c>
      <c r="F208" t="s">
        <v>9232</v>
      </c>
      <c r="G208" t="s">
        <v>49</v>
      </c>
      <c r="J208" t="s">
        <v>467</v>
      </c>
      <c r="K208" t="s">
        <v>468</v>
      </c>
      <c r="L208" t="s">
        <v>2456</v>
      </c>
      <c r="M208" t="s">
        <v>2457</v>
      </c>
      <c r="N208" t="s">
        <v>4255</v>
      </c>
      <c r="O208" t="s">
        <v>9428</v>
      </c>
      <c r="P208" t="str">
        <f t="shared" si="12"/>
        <v>مائتان وسبعة</v>
      </c>
      <c r="Q208" s="8" t="s">
        <v>5545</v>
      </c>
      <c r="R208" s="8" t="s">
        <v>5546</v>
      </c>
      <c r="S208" s="8" t="s">
        <v>5547</v>
      </c>
      <c r="T208" s="8" t="s">
        <v>5548</v>
      </c>
    </row>
    <row r="209" spans="1:20">
      <c r="A209">
        <v>208</v>
      </c>
      <c r="B209" s="1" t="s">
        <v>46</v>
      </c>
      <c r="D209" s="1" t="s">
        <v>28</v>
      </c>
      <c r="E209" t="s">
        <v>4044</v>
      </c>
      <c r="F209" t="s">
        <v>9232</v>
      </c>
      <c r="G209" t="s">
        <v>49</v>
      </c>
      <c r="J209" t="s">
        <v>469</v>
      </c>
      <c r="K209" t="s">
        <v>470</v>
      </c>
      <c r="L209" t="s">
        <v>2458</v>
      </c>
      <c r="M209" t="s">
        <v>2459</v>
      </c>
      <c r="N209" t="s">
        <v>4256</v>
      </c>
      <c r="O209" t="s">
        <v>9429</v>
      </c>
      <c r="P209" t="str">
        <f t="shared" si="12"/>
        <v>مائتان وثمانية</v>
      </c>
      <c r="Q209" s="8" t="s">
        <v>5549</v>
      </c>
      <c r="R209" s="8" t="s">
        <v>5550</v>
      </c>
      <c r="S209" s="8" t="s">
        <v>5551</v>
      </c>
      <c r="T209" s="8" t="s">
        <v>5552</v>
      </c>
    </row>
    <row r="210" spans="1:20">
      <c r="A210">
        <v>209</v>
      </c>
      <c r="B210" s="1" t="s">
        <v>47</v>
      </c>
      <c r="D210" s="1" t="s">
        <v>28</v>
      </c>
      <c r="E210" t="s">
        <v>4044</v>
      </c>
      <c r="F210" t="s">
        <v>9232</v>
      </c>
      <c r="G210" t="s">
        <v>49</v>
      </c>
      <c r="J210" t="s">
        <v>471</v>
      </c>
      <c r="K210" t="s">
        <v>472</v>
      </c>
      <c r="L210" t="s">
        <v>2460</v>
      </c>
      <c r="M210" t="s">
        <v>2461</v>
      </c>
      <c r="N210" t="s">
        <v>4257</v>
      </c>
      <c r="O210" t="s">
        <v>9430</v>
      </c>
      <c r="P210" t="str">
        <f t="shared" si="12"/>
        <v>مائتان وتسعة</v>
      </c>
      <c r="Q210" s="8" t="s">
        <v>5553</v>
      </c>
      <c r="R210" s="8" t="s">
        <v>5554</v>
      </c>
      <c r="S210" s="8" t="s">
        <v>5555</v>
      </c>
      <c r="T210" s="8" t="s">
        <v>5556</v>
      </c>
    </row>
    <row r="211" spans="1:20">
      <c r="A211">
        <v>210</v>
      </c>
      <c r="B211" s="1" t="s">
        <v>48</v>
      </c>
      <c r="D211" s="1" t="s">
        <v>28</v>
      </c>
      <c r="E211" t="s">
        <v>4044</v>
      </c>
      <c r="F211" t="s">
        <v>9232</v>
      </c>
      <c r="G211" t="s">
        <v>49</v>
      </c>
      <c r="J211" s="2" t="s">
        <v>473</v>
      </c>
      <c r="K211" s="2" t="s">
        <v>474</v>
      </c>
      <c r="L211" s="2" t="s">
        <v>2462</v>
      </c>
      <c r="M211" s="2" t="s">
        <v>2463</v>
      </c>
      <c r="N211" s="2" t="s">
        <v>4258</v>
      </c>
      <c r="O211" s="2" t="s">
        <v>9431</v>
      </c>
      <c r="P211" s="2" t="str">
        <f t="shared" si="12"/>
        <v>مائتان وعشرة</v>
      </c>
      <c r="Q211" s="8" t="s">
        <v>5557</v>
      </c>
      <c r="R211" s="8" t="s">
        <v>5558</v>
      </c>
      <c r="S211" s="8" t="s">
        <v>5559</v>
      </c>
      <c r="T211" s="8" t="s">
        <v>5560</v>
      </c>
    </row>
    <row r="212" spans="1:20">
      <c r="A212">
        <v>211</v>
      </c>
      <c r="B212" s="1" t="s">
        <v>6</v>
      </c>
      <c r="C212" t="s">
        <v>8</v>
      </c>
      <c r="D212" s="1" t="s">
        <v>28</v>
      </c>
      <c r="E212" t="s">
        <v>4044</v>
      </c>
      <c r="F212" t="s">
        <v>9232</v>
      </c>
      <c r="G212" t="s">
        <v>49</v>
      </c>
      <c r="J212" t="s">
        <v>475</v>
      </c>
      <c r="K212" t="s">
        <v>476</v>
      </c>
      <c r="L212" t="s">
        <v>2464</v>
      </c>
      <c r="M212" t="s">
        <v>2465</v>
      </c>
      <c r="N212" t="s">
        <v>4259</v>
      </c>
      <c r="O212" t="s">
        <v>9432</v>
      </c>
      <c r="P212" t="str">
        <f t="shared" ref="P212:P220" si="13">D212&amp;B212&amp;G212&amp;C212</f>
        <v>مائتان وإحدي عشر</v>
      </c>
      <c r="Q212" s="8" t="s">
        <v>5561</v>
      </c>
      <c r="R212" s="8" t="s">
        <v>5562</v>
      </c>
      <c r="S212" s="8" t="s">
        <v>5563</v>
      </c>
      <c r="T212" s="8" t="s">
        <v>5564</v>
      </c>
    </row>
    <row r="213" spans="1:20">
      <c r="A213">
        <v>212</v>
      </c>
      <c r="B213" s="1" t="s">
        <v>7</v>
      </c>
      <c r="C213" t="s">
        <v>8</v>
      </c>
      <c r="D213" s="1" t="s">
        <v>28</v>
      </c>
      <c r="E213" t="s">
        <v>4044</v>
      </c>
      <c r="F213" t="s">
        <v>9232</v>
      </c>
      <c r="G213" t="s">
        <v>49</v>
      </c>
      <c r="J213" t="s">
        <v>477</v>
      </c>
      <c r="K213" t="s">
        <v>478</v>
      </c>
      <c r="L213" t="s">
        <v>2466</v>
      </c>
      <c r="M213" t="s">
        <v>2467</v>
      </c>
      <c r="N213" t="s">
        <v>4260</v>
      </c>
      <c r="O213" t="s">
        <v>9433</v>
      </c>
      <c r="P213" t="str">
        <f t="shared" si="13"/>
        <v>مائتان وإثنا عشر</v>
      </c>
      <c r="Q213" s="8" t="s">
        <v>5565</v>
      </c>
      <c r="R213" s="8" t="s">
        <v>5566</v>
      </c>
      <c r="S213" s="8" t="s">
        <v>5567</v>
      </c>
      <c r="T213" s="8" t="s">
        <v>5568</v>
      </c>
    </row>
    <row r="214" spans="1:20">
      <c r="A214">
        <v>213</v>
      </c>
      <c r="B214" t="s">
        <v>1</v>
      </c>
      <c r="C214" t="s">
        <v>8</v>
      </c>
      <c r="D214" s="1" t="s">
        <v>28</v>
      </c>
      <c r="E214" t="s">
        <v>4044</v>
      </c>
      <c r="F214" t="s">
        <v>9232</v>
      </c>
      <c r="G214" t="s">
        <v>49</v>
      </c>
      <c r="J214" t="s">
        <v>479</v>
      </c>
      <c r="K214" t="s">
        <v>480</v>
      </c>
      <c r="L214" t="s">
        <v>2468</v>
      </c>
      <c r="M214" t="s">
        <v>2469</v>
      </c>
      <c r="N214" t="s">
        <v>4261</v>
      </c>
      <c r="O214" t="s">
        <v>9434</v>
      </c>
      <c r="P214" t="str">
        <f t="shared" si="13"/>
        <v>مائتان وثلاثة عشر</v>
      </c>
      <c r="Q214" s="8" t="s">
        <v>5569</v>
      </c>
      <c r="R214" s="8" t="s">
        <v>5570</v>
      </c>
      <c r="S214" s="8" t="s">
        <v>5571</v>
      </c>
      <c r="T214" s="8" t="s">
        <v>5572</v>
      </c>
    </row>
    <row r="215" spans="1:20">
      <c r="A215">
        <v>214</v>
      </c>
      <c r="B215" t="s">
        <v>13</v>
      </c>
      <c r="C215" t="s">
        <v>8</v>
      </c>
      <c r="D215" s="1" t="s">
        <v>28</v>
      </c>
      <c r="E215" t="s">
        <v>4044</v>
      </c>
      <c r="F215" t="s">
        <v>9232</v>
      </c>
      <c r="G215" t="s">
        <v>49</v>
      </c>
      <c r="J215" t="s">
        <v>481</v>
      </c>
      <c r="K215" t="s">
        <v>482</v>
      </c>
      <c r="L215" t="s">
        <v>2470</v>
      </c>
      <c r="M215" t="s">
        <v>2471</v>
      </c>
      <c r="N215" t="s">
        <v>4262</v>
      </c>
      <c r="O215" t="s">
        <v>9435</v>
      </c>
      <c r="P215" t="str">
        <f t="shared" si="13"/>
        <v>مائتان وأربعة عشر</v>
      </c>
      <c r="Q215" s="8" t="s">
        <v>5573</v>
      </c>
      <c r="R215" s="8" t="s">
        <v>5574</v>
      </c>
      <c r="S215" s="8" t="s">
        <v>5575</v>
      </c>
      <c r="T215" s="8" t="s">
        <v>5576</v>
      </c>
    </row>
    <row r="216" spans="1:20">
      <c r="A216">
        <v>215</v>
      </c>
      <c r="B216" t="s">
        <v>2</v>
      </c>
      <c r="C216" t="s">
        <v>8</v>
      </c>
      <c r="D216" s="1" t="s">
        <v>28</v>
      </c>
      <c r="E216" t="s">
        <v>4044</v>
      </c>
      <c r="F216" t="s">
        <v>9232</v>
      </c>
      <c r="G216" t="s">
        <v>49</v>
      </c>
      <c r="J216" t="s">
        <v>483</v>
      </c>
      <c r="K216" t="s">
        <v>484</v>
      </c>
      <c r="L216" t="s">
        <v>2472</v>
      </c>
      <c r="M216" t="s">
        <v>2473</v>
      </c>
      <c r="N216" t="s">
        <v>4263</v>
      </c>
      <c r="O216" t="s">
        <v>9436</v>
      </c>
      <c r="P216" t="str">
        <f t="shared" si="13"/>
        <v>مائتان وخمسة عشر</v>
      </c>
      <c r="Q216" s="8" t="s">
        <v>5577</v>
      </c>
      <c r="R216" s="8" t="s">
        <v>5578</v>
      </c>
      <c r="S216" s="8" t="s">
        <v>5579</v>
      </c>
      <c r="T216" s="8" t="s">
        <v>5580</v>
      </c>
    </row>
    <row r="217" spans="1:20">
      <c r="A217">
        <v>216</v>
      </c>
      <c r="B217" t="s">
        <v>3</v>
      </c>
      <c r="C217" t="s">
        <v>8</v>
      </c>
      <c r="D217" s="1" t="s">
        <v>28</v>
      </c>
      <c r="E217" t="s">
        <v>4044</v>
      </c>
      <c r="F217" t="s">
        <v>9232</v>
      </c>
      <c r="G217" t="s">
        <v>49</v>
      </c>
      <c r="J217" t="s">
        <v>485</v>
      </c>
      <c r="K217" t="s">
        <v>486</v>
      </c>
      <c r="L217" t="s">
        <v>2474</v>
      </c>
      <c r="M217" t="s">
        <v>2475</v>
      </c>
      <c r="N217" t="s">
        <v>4264</v>
      </c>
      <c r="O217" t="s">
        <v>9437</v>
      </c>
      <c r="P217" t="str">
        <f t="shared" si="13"/>
        <v>مائتان وستة عشر</v>
      </c>
      <c r="Q217" s="8" t="s">
        <v>5581</v>
      </c>
      <c r="R217" s="8" t="s">
        <v>5582</v>
      </c>
      <c r="S217" s="8" t="s">
        <v>5583</v>
      </c>
      <c r="T217" s="8" t="s">
        <v>5584</v>
      </c>
    </row>
    <row r="218" spans="1:20">
      <c r="A218">
        <v>217</v>
      </c>
      <c r="B218" t="s">
        <v>4</v>
      </c>
      <c r="C218" t="s">
        <v>8</v>
      </c>
      <c r="D218" s="1" t="s">
        <v>28</v>
      </c>
      <c r="E218" t="s">
        <v>4044</v>
      </c>
      <c r="F218" t="s">
        <v>9232</v>
      </c>
      <c r="G218" t="s">
        <v>49</v>
      </c>
      <c r="J218" t="s">
        <v>487</v>
      </c>
      <c r="K218" t="s">
        <v>488</v>
      </c>
      <c r="L218" t="s">
        <v>2476</v>
      </c>
      <c r="M218" t="s">
        <v>2477</v>
      </c>
      <c r="N218" t="s">
        <v>4265</v>
      </c>
      <c r="O218" t="s">
        <v>9438</v>
      </c>
      <c r="P218" t="str">
        <f t="shared" si="13"/>
        <v>مائتان وسبعة عشر</v>
      </c>
      <c r="Q218" s="8" t="s">
        <v>5585</v>
      </c>
      <c r="R218" s="8" t="s">
        <v>5586</v>
      </c>
      <c r="S218" s="8" t="s">
        <v>5587</v>
      </c>
      <c r="T218" s="8" t="s">
        <v>5588</v>
      </c>
    </row>
    <row r="219" spans="1:20">
      <c r="A219">
        <v>218</v>
      </c>
      <c r="B219" s="1" t="s">
        <v>46</v>
      </c>
      <c r="C219" t="s">
        <v>8</v>
      </c>
      <c r="D219" s="1" t="s">
        <v>28</v>
      </c>
      <c r="E219" t="s">
        <v>4044</v>
      </c>
      <c r="F219" t="s">
        <v>9232</v>
      </c>
      <c r="G219" t="s">
        <v>49</v>
      </c>
      <c r="J219" t="s">
        <v>489</v>
      </c>
      <c r="K219" t="s">
        <v>490</v>
      </c>
      <c r="L219" t="s">
        <v>2478</v>
      </c>
      <c r="M219" t="s">
        <v>2479</v>
      </c>
      <c r="N219" t="s">
        <v>4266</v>
      </c>
      <c r="O219" t="s">
        <v>9439</v>
      </c>
      <c r="P219" t="str">
        <f t="shared" si="13"/>
        <v>مائتان وثمانية عشر</v>
      </c>
      <c r="Q219" s="8" t="s">
        <v>5589</v>
      </c>
      <c r="R219" s="8" t="s">
        <v>5590</v>
      </c>
      <c r="S219" s="8" t="s">
        <v>5591</v>
      </c>
      <c r="T219" s="8" t="s">
        <v>5592</v>
      </c>
    </row>
    <row r="220" spans="1:20">
      <c r="A220">
        <v>219</v>
      </c>
      <c r="B220" s="1" t="s">
        <v>47</v>
      </c>
      <c r="C220" t="s">
        <v>8</v>
      </c>
      <c r="D220" s="1" t="s">
        <v>28</v>
      </c>
      <c r="E220" t="s">
        <v>4044</v>
      </c>
      <c r="F220" t="s">
        <v>9232</v>
      </c>
      <c r="G220" t="s">
        <v>49</v>
      </c>
      <c r="J220" t="s">
        <v>491</v>
      </c>
      <c r="K220" t="s">
        <v>492</v>
      </c>
      <c r="L220" t="s">
        <v>2480</v>
      </c>
      <c r="M220" t="s">
        <v>2481</v>
      </c>
      <c r="N220" t="s">
        <v>4267</v>
      </c>
      <c r="O220" t="s">
        <v>9440</v>
      </c>
      <c r="P220" t="str">
        <f t="shared" si="13"/>
        <v>مائتان وتسعة عشر</v>
      </c>
      <c r="Q220" s="8" t="s">
        <v>5593</v>
      </c>
      <c r="R220" s="8" t="s">
        <v>5594</v>
      </c>
      <c r="S220" s="8" t="s">
        <v>5595</v>
      </c>
      <c r="T220" s="8" t="s">
        <v>5596</v>
      </c>
    </row>
    <row r="221" spans="1:20">
      <c r="A221">
        <v>220</v>
      </c>
      <c r="B221" t="s">
        <v>9</v>
      </c>
      <c r="D221" s="1" t="s">
        <v>28</v>
      </c>
      <c r="E221" t="s">
        <v>4044</v>
      </c>
      <c r="F221" t="s">
        <v>9232</v>
      </c>
      <c r="G221" t="s">
        <v>49</v>
      </c>
      <c r="J221" s="2" t="s">
        <v>493</v>
      </c>
      <c r="K221" s="2" t="s">
        <v>494</v>
      </c>
      <c r="L221" s="2" t="s">
        <v>2482</v>
      </c>
      <c r="M221" s="2" t="s">
        <v>2483</v>
      </c>
      <c r="N221" s="2" t="s">
        <v>4268</v>
      </c>
      <c r="O221" s="2" t="s">
        <v>9441</v>
      </c>
      <c r="P221" s="2" t="str">
        <f>D221&amp;B221</f>
        <v>مائتان وعشرون</v>
      </c>
      <c r="Q221" s="8" t="s">
        <v>5597</v>
      </c>
      <c r="R221" s="8" t="s">
        <v>5598</v>
      </c>
      <c r="S221" s="8" t="s">
        <v>5599</v>
      </c>
      <c r="T221" s="8" t="s">
        <v>5600</v>
      </c>
    </row>
    <row r="222" spans="1:20">
      <c r="A222">
        <v>221</v>
      </c>
      <c r="B222" t="s">
        <v>0</v>
      </c>
      <c r="C222" t="s">
        <v>10</v>
      </c>
      <c r="D222" s="1" t="s">
        <v>28</v>
      </c>
      <c r="E222" t="s">
        <v>4044</v>
      </c>
      <c r="F222" t="s">
        <v>9232</v>
      </c>
      <c r="G222" t="s">
        <v>49</v>
      </c>
      <c r="J222" t="s">
        <v>495</v>
      </c>
      <c r="K222" t="s">
        <v>496</v>
      </c>
      <c r="L222" t="s">
        <v>2484</v>
      </c>
      <c r="M222" t="s">
        <v>2485</v>
      </c>
      <c r="N222" t="s">
        <v>4269</v>
      </c>
      <c r="O222" t="s">
        <v>9442</v>
      </c>
      <c r="P222" t="str">
        <f t="shared" ref="P222:P230" si="14">D222&amp;B222&amp;G222&amp;C222</f>
        <v>مائتان وواحد وعشرون</v>
      </c>
      <c r="Q222" s="8" t="s">
        <v>6917</v>
      </c>
      <c r="R222" s="8" t="s">
        <v>6918</v>
      </c>
      <c r="S222" s="8" t="s">
        <v>6919</v>
      </c>
      <c r="T222" s="8" t="s">
        <v>6920</v>
      </c>
    </row>
    <row r="223" spans="1:20">
      <c r="A223">
        <v>222</v>
      </c>
      <c r="B223" t="s">
        <v>5</v>
      </c>
      <c r="C223" t="s">
        <v>10</v>
      </c>
      <c r="D223" s="1" t="s">
        <v>28</v>
      </c>
      <c r="E223" t="s">
        <v>4044</v>
      </c>
      <c r="F223" t="s">
        <v>9232</v>
      </c>
      <c r="G223" t="s">
        <v>49</v>
      </c>
      <c r="J223" t="s">
        <v>497</v>
      </c>
      <c r="K223" t="s">
        <v>498</v>
      </c>
      <c r="L223" t="s">
        <v>2486</v>
      </c>
      <c r="M223" t="s">
        <v>2487</v>
      </c>
      <c r="N223" t="s">
        <v>4270</v>
      </c>
      <c r="O223" t="s">
        <v>9443</v>
      </c>
      <c r="P223" t="str">
        <f t="shared" si="14"/>
        <v>مائتان وإثنان وعشرون</v>
      </c>
      <c r="Q223" s="8" t="s">
        <v>6921</v>
      </c>
      <c r="R223" s="8" t="s">
        <v>6922</v>
      </c>
      <c r="S223" s="8" t="s">
        <v>6923</v>
      </c>
      <c r="T223" s="8" t="s">
        <v>6924</v>
      </c>
    </row>
    <row r="224" spans="1:20">
      <c r="A224">
        <v>223</v>
      </c>
      <c r="B224" t="s">
        <v>1</v>
      </c>
      <c r="C224" t="s">
        <v>10</v>
      </c>
      <c r="D224" s="1" t="s">
        <v>28</v>
      </c>
      <c r="E224" t="s">
        <v>4044</v>
      </c>
      <c r="F224" t="s">
        <v>9232</v>
      </c>
      <c r="G224" t="s">
        <v>49</v>
      </c>
      <c r="J224" t="s">
        <v>499</v>
      </c>
      <c r="K224" t="s">
        <v>500</v>
      </c>
      <c r="L224" t="s">
        <v>2488</v>
      </c>
      <c r="M224" t="s">
        <v>2489</v>
      </c>
      <c r="N224" t="s">
        <v>4271</v>
      </c>
      <c r="O224" t="s">
        <v>9444</v>
      </c>
      <c r="P224" t="str">
        <f t="shared" si="14"/>
        <v>مائتان وثلاثة وعشرون</v>
      </c>
      <c r="Q224" s="8" t="s">
        <v>6925</v>
      </c>
      <c r="R224" s="8" t="s">
        <v>6926</v>
      </c>
      <c r="S224" s="8" t="s">
        <v>6927</v>
      </c>
      <c r="T224" s="8" t="s">
        <v>6928</v>
      </c>
    </row>
    <row r="225" spans="1:20">
      <c r="A225">
        <v>224</v>
      </c>
      <c r="B225" t="s">
        <v>13</v>
      </c>
      <c r="C225" t="s">
        <v>10</v>
      </c>
      <c r="D225" s="1" t="s">
        <v>28</v>
      </c>
      <c r="E225" t="s">
        <v>4044</v>
      </c>
      <c r="F225" t="s">
        <v>9232</v>
      </c>
      <c r="G225" t="s">
        <v>49</v>
      </c>
      <c r="J225" t="s">
        <v>501</v>
      </c>
      <c r="K225" t="s">
        <v>502</v>
      </c>
      <c r="L225" t="s">
        <v>2490</v>
      </c>
      <c r="M225" t="s">
        <v>2491</v>
      </c>
      <c r="N225" t="s">
        <v>4272</v>
      </c>
      <c r="O225" t="s">
        <v>9445</v>
      </c>
      <c r="P225" t="str">
        <f t="shared" si="14"/>
        <v>مائتان وأربعة وعشرون</v>
      </c>
      <c r="Q225" s="8" t="s">
        <v>6929</v>
      </c>
      <c r="R225" s="8" t="s">
        <v>6930</v>
      </c>
      <c r="S225" s="8" t="s">
        <v>6931</v>
      </c>
      <c r="T225" s="8" t="s">
        <v>6932</v>
      </c>
    </row>
    <row r="226" spans="1:20">
      <c r="A226">
        <v>225</v>
      </c>
      <c r="B226" t="s">
        <v>2</v>
      </c>
      <c r="C226" t="s">
        <v>10</v>
      </c>
      <c r="D226" s="1" t="s">
        <v>28</v>
      </c>
      <c r="E226" t="s">
        <v>4044</v>
      </c>
      <c r="F226" t="s">
        <v>9232</v>
      </c>
      <c r="G226" t="s">
        <v>49</v>
      </c>
      <c r="J226" t="s">
        <v>503</v>
      </c>
      <c r="K226" t="s">
        <v>504</v>
      </c>
      <c r="L226" t="s">
        <v>2492</v>
      </c>
      <c r="M226" t="s">
        <v>2493</v>
      </c>
      <c r="N226" t="s">
        <v>4273</v>
      </c>
      <c r="O226" t="s">
        <v>9446</v>
      </c>
      <c r="P226" t="str">
        <f t="shared" si="14"/>
        <v>مائتان وخمسة وعشرون</v>
      </c>
      <c r="Q226" s="8" t="s">
        <v>6933</v>
      </c>
      <c r="R226" s="8" t="s">
        <v>6934</v>
      </c>
      <c r="S226" s="8" t="s">
        <v>6935</v>
      </c>
      <c r="T226" s="8" t="s">
        <v>6936</v>
      </c>
    </row>
    <row r="227" spans="1:20">
      <c r="A227">
        <v>226</v>
      </c>
      <c r="B227" t="s">
        <v>3</v>
      </c>
      <c r="C227" t="s">
        <v>10</v>
      </c>
      <c r="D227" s="1" t="s">
        <v>28</v>
      </c>
      <c r="E227" t="s">
        <v>4044</v>
      </c>
      <c r="F227" t="s">
        <v>9232</v>
      </c>
      <c r="G227" t="s">
        <v>49</v>
      </c>
      <c r="J227" t="s">
        <v>505</v>
      </c>
      <c r="K227" t="s">
        <v>506</v>
      </c>
      <c r="L227" t="s">
        <v>2494</v>
      </c>
      <c r="M227" t="s">
        <v>2495</v>
      </c>
      <c r="N227" t="s">
        <v>4274</v>
      </c>
      <c r="O227" t="s">
        <v>9447</v>
      </c>
      <c r="P227" t="str">
        <f t="shared" si="14"/>
        <v>مائتان وستة وعشرون</v>
      </c>
      <c r="Q227" s="8" t="s">
        <v>6937</v>
      </c>
      <c r="R227" s="8" t="s">
        <v>6938</v>
      </c>
      <c r="S227" s="8" t="s">
        <v>6939</v>
      </c>
      <c r="T227" s="8" t="s">
        <v>6940</v>
      </c>
    </row>
    <row r="228" spans="1:20">
      <c r="A228">
        <v>227</v>
      </c>
      <c r="B228" t="s">
        <v>4</v>
      </c>
      <c r="C228" t="s">
        <v>10</v>
      </c>
      <c r="D228" s="1" t="s">
        <v>28</v>
      </c>
      <c r="E228" t="s">
        <v>4044</v>
      </c>
      <c r="F228" t="s">
        <v>9232</v>
      </c>
      <c r="G228" t="s">
        <v>49</v>
      </c>
      <c r="J228" t="s">
        <v>507</v>
      </c>
      <c r="K228" t="s">
        <v>508</v>
      </c>
      <c r="L228" t="s">
        <v>2496</v>
      </c>
      <c r="M228" t="s">
        <v>2497</v>
      </c>
      <c r="N228" t="s">
        <v>4275</v>
      </c>
      <c r="O228" t="s">
        <v>9448</v>
      </c>
      <c r="P228" t="str">
        <f t="shared" si="14"/>
        <v>مائتان وسبعة وعشرون</v>
      </c>
      <c r="Q228" s="8" t="s">
        <v>6941</v>
      </c>
      <c r="R228" s="8" t="s">
        <v>6942</v>
      </c>
      <c r="S228" s="8" t="s">
        <v>6943</v>
      </c>
      <c r="T228" s="8" t="s">
        <v>6944</v>
      </c>
    </row>
    <row r="229" spans="1:20">
      <c r="A229">
        <v>228</v>
      </c>
      <c r="B229" s="1" t="s">
        <v>46</v>
      </c>
      <c r="C229" t="s">
        <v>10</v>
      </c>
      <c r="D229" s="1" t="s">
        <v>28</v>
      </c>
      <c r="E229" t="s">
        <v>4044</v>
      </c>
      <c r="F229" t="s">
        <v>9232</v>
      </c>
      <c r="G229" t="s">
        <v>49</v>
      </c>
      <c r="J229" t="s">
        <v>509</v>
      </c>
      <c r="K229" t="s">
        <v>510</v>
      </c>
      <c r="L229" t="s">
        <v>2498</v>
      </c>
      <c r="M229" t="s">
        <v>2499</v>
      </c>
      <c r="N229" t="s">
        <v>4276</v>
      </c>
      <c r="O229" t="s">
        <v>9449</v>
      </c>
      <c r="P229" t="str">
        <f t="shared" si="14"/>
        <v>مائتان وثمانية وعشرون</v>
      </c>
      <c r="Q229" s="8" t="s">
        <v>6945</v>
      </c>
      <c r="R229" s="8" t="s">
        <v>6946</v>
      </c>
      <c r="S229" s="8" t="s">
        <v>6947</v>
      </c>
      <c r="T229" s="8" t="s">
        <v>6948</v>
      </c>
    </row>
    <row r="230" spans="1:20">
      <c r="A230">
        <v>229</v>
      </c>
      <c r="B230" s="1" t="s">
        <v>47</v>
      </c>
      <c r="C230" t="s">
        <v>10</v>
      </c>
      <c r="D230" s="1" t="s">
        <v>28</v>
      </c>
      <c r="E230" t="s">
        <v>4044</v>
      </c>
      <c r="F230" t="s">
        <v>9232</v>
      </c>
      <c r="G230" t="s">
        <v>49</v>
      </c>
      <c r="J230" t="s">
        <v>511</v>
      </c>
      <c r="K230" t="s">
        <v>512</v>
      </c>
      <c r="L230" t="s">
        <v>2500</v>
      </c>
      <c r="M230" t="s">
        <v>2501</v>
      </c>
      <c r="N230" t="s">
        <v>4277</v>
      </c>
      <c r="O230" t="s">
        <v>9450</v>
      </c>
      <c r="P230" t="str">
        <f t="shared" si="14"/>
        <v>مائتان وتسعة وعشرون</v>
      </c>
      <c r="Q230" s="8" t="s">
        <v>6949</v>
      </c>
      <c r="R230" s="8" t="s">
        <v>6950</v>
      </c>
      <c r="S230" s="8" t="s">
        <v>6951</v>
      </c>
      <c r="T230" s="8" t="s">
        <v>6952</v>
      </c>
    </row>
    <row r="231" spans="1:20">
      <c r="A231">
        <v>230</v>
      </c>
      <c r="B231" s="1" t="s">
        <v>11</v>
      </c>
      <c r="D231" s="1" t="s">
        <v>28</v>
      </c>
      <c r="E231" t="s">
        <v>4044</v>
      </c>
      <c r="F231" t="s">
        <v>9232</v>
      </c>
      <c r="G231" t="s">
        <v>49</v>
      </c>
      <c r="J231" s="2" t="s">
        <v>513</v>
      </c>
      <c r="K231" s="2" t="s">
        <v>514</v>
      </c>
      <c r="L231" s="2" t="s">
        <v>2502</v>
      </c>
      <c r="M231" s="2" t="s">
        <v>2503</v>
      </c>
      <c r="N231" s="2" t="s">
        <v>4278</v>
      </c>
      <c r="O231" s="2" t="s">
        <v>9451</v>
      </c>
      <c r="P231" s="2" t="str">
        <f>D231&amp;B231</f>
        <v>مائتان وثلاثون</v>
      </c>
      <c r="Q231" s="8" t="s">
        <v>5601</v>
      </c>
      <c r="R231" s="8" t="s">
        <v>5602</v>
      </c>
      <c r="S231" s="8" t="s">
        <v>5603</v>
      </c>
      <c r="T231" s="8" t="s">
        <v>5604</v>
      </c>
    </row>
    <row r="232" spans="1:20">
      <c r="A232">
        <v>231</v>
      </c>
      <c r="B232" t="s">
        <v>0</v>
      </c>
      <c r="C232" t="s">
        <v>12</v>
      </c>
      <c r="D232" s="1" t="s">
        <v>28</v>
      </c>
      <c r="E232" t="s">
        <v>4044</v>
      </c>
      <c r="F232" t="s">
        <v>9232</v>
      </c>
      <c r="G232" t="s">
        <v>49</v>
      </c>
      <c r="J232" t="s">
        <v>515</v>
      </c>
      <c r="K232" t="s">
        <v>516</v>
      </c>
      <c r="L232" t="s">
        <v>2504</v>
      </c>
      <c r="M232" t="s">
        <v>2505</v>
      </c>
      <c r="N232" t="s">
        <v>4279</v>
      </c>
      <c r="O232" t="s">
        <v>9452</v>
      </c>
      <c r="P232" t="str">
        <f t="shared" ref="P232:P240" si="15">D232&amp;B232&amp;G232&amp;C232</f>
        <v>مائتان وواحد وثلاثون</v>
      </c>
      <c r="Q232" s="8" t="s">
        <v>6953</v>
      </c>
      <c r="R232" s="8" t="s">
        <v>6954</v>
      </c>
      <c r="S232" s="8" t="s">
        <v>6955</v>
      </c>
      <c r="T232" s="8" t="s">
        <v>6956</v>
      </c>
    </row>
    <row r="233" spans="1:20">
      <c r="A233">
        <v>232</v>
      </c>
      <c r="B233" t="s">
        <v>5</v>
      </c>
      <c r="C233" t="s">
        <v>12</v>
      </c>
      <c r="D233" s="1" t="s">
        <v>28</v>
      </c>
      <c r="E233" t="s">
        <v>4044</v>
      </c>
      <c r="F233" t="s">
        <v>9232</v>
      </c>
      <c r="G233" t="s">
        <v>49</v>
      </c>
      <c r="J233" t="s">
        <v>517</v>
      </c>
      <c r="K233" t="s">
        <v>518</v>
      </c>
      <c r="L233" t="s">
        <v>2506</v>
      </c>
      <c r="M233" t="s">
        <v>2507</v>
      </c>
      <c r="N233" t="s">
        <v>4280</v>
      </c>
      <c r="O233" t="s">
        <v>9453</v>
      </c>
      <c r="P233" t="str">
        <f t="shared" si="15"/>
        <v>مائتان وإثنان وثلاثون</v>
      </c>
      <c r="Q233" s="8" t="s">
        <v>6957</v>
      </c>
      <c r="R233" s="8" t="s">
        <v>6958</v>
      </c>
      <c r="S233" s="8" t="s">
        <v>6959</v>
      </c>
      <c r="T233" s="8" t="s">
        <v>6960</v>
      </c>
    </row>
    <row r="234" spans="1:20">
      <c r="A234">
        <v>233</v>
      </c>
      <c r="B234" t="s">
        <v>1</v>
      </c>
      <c r="C234" t="s">
        <v>12</v>
      </c>
      <c r="D234" s="1" t="s">
        <v>28</v>
      </c>
      <c r="E234" t="s">
        <v>4044</v>
      </c>
      <c r="F234" t="s">
        <v>9232</v>
      </c>
      <c r="G234" t="s">
        <v>49</v>
      </c>
      <c r="J234" t="s">
        <v>519</v>
      </c>
      <c r="K234" t="s">
        <v>520</v>
      </c>
      <c r="L234" t="s">
        <v>2508</v>
      </c>
      <c r="M234" t="s">
        <v>2509</v>
      </c>
      <c r="N234" t="s">
        <v>4281</v>
      </c>
      <c r="O234" t="s">
        <v>9454</v>
      </c>
      <c r="P234" t="str">
        <f t="shared" si="15"/>
        <v>مائتان وثلاثة وثلاثون</v>
      </c>
      <c r="Q234" s="8" t="s">
        <v>6961</v>
      </c>
      <c r="R234" s="8" t="s">
        <v>6962</v>
      </c>
      <c r="S234" s="8" t="s">
        <v>6963</v>
      </c>
      <c r="T234" s="8" t="s">
        <v>6964</v>
      </c>
    </row>
    <row r="235" spans="1:20">
      <c r="A235">
        <v>234</v>
      </c>
      <c r="B235" t="s">
        <v>13</v>
      </c>
      <c r="C235" t="s">
        <v>12</v>
      </c>
      <c r="D235" s="1" t="s">
        <v>28</v>
      </c>
      <c r="E235" t="s">
        <v>4044</v>
      </c>
      <c r="F235" t="s">
        <v>9232</v>
      </c>
      <c r="G235" t="s">
        <v>49</v>
      </c>
      <c r="J235" t="s">
        <v>521</v>
      </c>
      <c r="K235" t="s">
        <v>522</v>
      </c>
      <c r="L235" t="s">
        <v>2510</v>
      </c>
      <c r="M235" t="s">
        <v>2511</v>
      </c>
      <c r="N235" t="s">
        <v>4282</v>
      </c>
      <c r="O235" t="s">
        <v>9455</v>
      </c>
      <c r="P235" t="str">
        <f t="shared" si="15"/>
        <v>مائتان وأربعة وثلاثون</v>
      </c>
      <c r="Q235" s="8" t="s">
        <v>6965</v>
      </c>
      <c r="R235" s="8" t="s">
        <v>6966</v>
      </c>
      <c r="S235" s="8" t="s">
        <v>6967</v>
      </c>
      <c r="T235" s="8" t="s">
        <v>6968</v>
      </c>
    </row>
    <row r="236" spans="1:20">
      <c r="A236">
        <v>235</v>
      </c>
      <c r="B236" t="s">
        <v>2</v>
      </c>
      <c r="C236" t="s">
        <v>12</v>
      </c>
      <c r="D236" s="1" t="s">
        <v>28</v>
      </c>
      <c r="E236" t="s">
        <v>4044</v>
      </c>
      <c r="F236" t="s">
        <v>9232</v>
      </c>
      <c r="G236" t="s">
        <v>49</v>
      </c>
      <c r="J236" t="s">
        <v>523</v>
      </c>
      <c r="K236" t="s">
        <v>524</v>
      </c>
      <c r="L236" t="s">
        <v>2512</v>
      </c>
      <c r="M236" t="s">
        <v>2513</v>
      </c>
      <c r="N236" t="s">
        <v>4283</v>
      </c>
      <c r="O236" t="s">
        <v>9456</v>
      </c>
      <c r="P236" t="str">
        <f t="shared" si="15"/>
        <v>مائتان وخمسة وثلاثون</v>
      </c>
      <c r="Q236" s="8" t="s">
        <v>6969</v>
      </c>
      <c r="R236" s="8" t="s">
        <v>6970</v>
      </c>
      <c r="S236" s="8" t="s">
        <v>6971</v>
      </c>
      <c r="T236" s="8" t="s">
        <v>6972</v>
      </c>
    </row>
    <row r="237" spans="1:20">
      <c r="A237">
        <v>236</v>
      </c>
      <c r="B237" t="s">
        <v>3</v>
      </c>
      <c r="C237" t="s">
        <v>12</v>
      </c>
      <c r="D237" s="1" t="s">
        <v>28</v>
      </c>
      <c r="E237" t="s">
        <v>4044</v>
      </c>
      <c r="F237" t="s">
        <v>9232</v>
      </c>
      <c r="G237" t="s">
        <v>49</v>
      </c>
      <c r="J237" t="s">
        <v>525</v>
      </c>
      <c r="K237" t="s">
        <v>526</v>
      </c>
      <c r="L237" t="s">
        <v>2514</v>
      </c>
      <c r="M237" t="s">
        <v>2515</v>
      </c>
      <c r="N237" t="s">
        <v>4284</v>
      </c>
      <c r="O237" t="s">
        <v>9457</v>
      </c>
      <c r="P237" t="str">
        <f t="shared" si="15"/>
        <v>مائتان وستة وثلاثون</v>
      </c>
      <c r="Q237" s="8" t="s">
        <v>6973</v>
      </c>
      <c r="R237" s="8" t="s">
        <v>6974</v>
      </c>
      <c r="S237" s="8" t="s">
        <v>6975</v>
      </c>
      <c r="T237" s="8" t="s">
        <v>6976</v>
      </c>
    </row>
    <row r="238" spans="1:20">
      <c r="A238">
        <v>237</v>
      </c>
      <c r="B238" t="s">
        <v>4</v>
      </c>
      <c r="C238" t="s">
        <v>12</v>
      </c>
      <c r="D238" s="1" t="s">
        <v>28</v>
      </c>
      <c r="E238" t="s">
        <v>4044</v>
      </c>
      <c r="F238" t="s">
        <v>9232</v>
      </c>
      <c r="G238" t="s">
        <v>49</v>
      </c>
      <c r="J238" t="s">
        <v>527</v>
      </c>
      <c r="K238" t="s">
        <v>528</v>
      </c>
      <c r="L238" t="s">
        <v>2516</v>
      </c>
      <c r="M238" t="s">
        <v>2517</v>
      </c>
      <c r="N238" t="s">
        <v>4285</v>
      </c>
      <c r="O238" t="s">
        <v>9458</v>
      </c>
      <c r="P238" t="str">
        <f t="shared" si="15"/>
        <v>مائتان وسبعة وثلاثون</v>
      </c>
      <c r="Q238" s="8" t="s">
        <v>6977</v>
      </c>
      <c r="R238" s="8" t="s">
        <v>6978</v>
      </c>
      <c r="S238" s="8" t="s">
        <v>6979</v>
      </c>
      <c r="T238" s="8" t="s">
        <v>6980</v>
      </c>
    </row>
    <row r="239" spans="1:20">
      <c r="A239">
        <v>238</v>
      </c>
      <c r="B239" s="1" t="s">
        <v>46</v>
      </c>
      <c r="C239" t="s">
        <v>12</v>
      </c>
      <c r="D239" s="1" t="s">
        <v>28</v>
      </c>
      <c r="E239" t="s">
        <v>4044</v>
      </c>
      <c r="F239" t="s">
        <v>9232</v>
      </c>
      <c r="G239" t="s">
        <v>49</v>
      </c>
      <c r="J239" t="s">
        <v>529</v>
      </c>
      <c r="K239" t="s">
        <v>530</v>
      </c>
      <c r="L239" t="s">
        <v>2518</v>
      </c>
      <c r="M239" t="s">
        <v>2519</v>
      </c>
      <c r="N239" t="s">
        <v>4286</v>
      </c>
      <c r="O239" t="s">
        <v>9459</v>
      </c>
      <c r="P239" t="str">
        <f t="shared" si="15"/>
        <v>مائتان وثمانية وثلاثون</v>
      </c>
      <c r="Q239" s="8" t="s">
        <v>6981</v>
      </c>
      <c r="R239" s="8" t="s">
        <v>6982</v>
      </c>
      <c r="S239" s="8" t="s">
        <v>6983</v>
      </c>
      <c r="T239" s="8" t="s">
        <v>6984</v>
      </c>
    </row>
    <row r="240" spans="1:20">
      <c r="A240">
        <v>239</v>
      </c>
      <c r="B240" s="1" t="s">
        <v>47</v>
      </c>
      <c r="C240" t="s">
        <v>12</v>
      </c>
      <c r="D240" s="1" t="s">
        <v>28</v>
      </c>
      <c r="E240" t="s">
        <v>4044</v>
      </c>
      <c r="F240" t="s">
        <v>9232</v>
      </c>
      <c r="G240" t="s">
        <v>49</v>
      </c>
      <c r="J240" t="s">
        <v>531</v>
      </c>
      <c r="K240" t="s">
        <v>532</v>
      </c>
      <c r="L240" t="s">
        <v>2520</v>
      </c>
      <c r="M240" t="s">
        <v>2521</v>
      </c>
      <c r="N240" t="s">
        <v>4287</v>
      </c>
      <c r="O240" t="s">
        <v>9460</v>
      </c>
      <c r="P240" t="str">
        <f t="shared" si="15"/>
        <v>مائتان وتسعة وثلاثون</v>
      </c>
      <c r="Q240" s="8" t="s">
        <v>6985</v>
      </c>
      <c r="R240" s="8" t="s">
        <v>6986</v>
      </c>
      <c r="S240" s="8" t="s">
        <v>6987</v>
      </c>
      <c r="T240" s="8" t="s">
        <v>6988</v>
      </c>
    </row>
    <row r="241" spans="1:20">
      <c r="A241">
        <v>240</v>
      </c>
      <c r="B241" t="s">
        <v>14</v>
      </c>
      <c r="D241" s="1" t="s">
        <v>28</v>
      </c>
      <c r="E241" t="s">
        <v>4044</v>
      </c>
      <c r="F241" t="s">
        <v>9232</v>
      </c>
      <c r="G241" t="s">
        <v>49</v>
      </c>
      <c r="J241" s="2" t="s">
        <v>533</v>
      </c>
      <c r="K241" s="2" t="s">
        <v>534</v>
      </c>
      <c r="L241" s="2" t="s">
        <v>2522</v>
      </c>
      <c r="M241" s="2" t="s">
        <v>2523</v>
      </c>
      <c r="N241" s="2" t="s">
        <v>4288</v>
      </c>
      <c r="O241" s="2" t="s">
        <v>9461</v>
      </c>
      <c r="P241" s="2" t="str">
        <f>D241&amp;B241</f>
        <v>مائتان وأربعون</v>
      </c>
      <c r="Q241" s="8" t="s">
        <v>5605</v>
      </c>
      <c r="R241" s="8" t="s">
        <v>5606</v>
      </c>
      <c r="S241" s="8" t="s">
        <v>5607</v>
      </c>
      <c r="T241" s="8" t="s">
        <v>5608</v>
      </c>
    </row>
    <row r="242" spans="1:20">
      <c r="A242">
        <v>241</v>
      </c>
      <c r="B242" t="s">
        <v>0</v>
      </c>
      <c r="C242" t="s">
        <v>15</v>
      </c>
      <c r="D242" s="1" t="s">
        <v>28</v>
      </c>
      <c r="E242" t="s">
        <v>4044</v>
      </c>
      <c r="F242" t="s">
        <v>9232</v>
      </c>
      <c r="G242" t="s">
        <v>49</v>
      </c>
      <c r="J242" t="s">
        <v>535</v>
      </c>
      <c r="K242" t="s">
        <v>536</v>
      </c>
      <c r="L242" t="s">
        <v>2524</v>
      </c>
      <c r="M242" t="s">
        <v>2525</v>
      </c>
      <c r="N242" t="s">
        <v>4289</v>
      </c>
      <c r="O242" t="s">
        <v>9462</v>
      </c>
      <c r="P242" t="str">
        <f t="shared" ref="P242:P250" si="16">D242&amp;B242&amp;G242&amp;C242</f>
        <v>مائتان وواحد وأربعون</v>
      </c>
      <c r="Q242" s="8" t="s">
        <v>6989</v>
      </c>
      <c r="R242" s="8" t="s">
        <v>6990</v>
      </c>
      <c r="S242" s="8" t="s">
        <v>6991</v>
      </c>
      <c r="T242" s="8" t="s">
        <v>6992</v>
      </c>
    </row>
    <row r="243" spans="1:20">
      <c r="A243">
        <v>242</v>
      </c>
      <c r="B243" t="s">
        <v>5</v>
      </c>
      <c r="C243" t="s">
        <v>15</v>
      </c>
      <c r="D243" s="1" t="s">
        <v>28</v>
      </c>
      <c r="E243" t="s">
        <v>4044</v>
      </c>
      <c r="F243" t="s">
        <v>9232</v>
      </c>
      <c r="G243" t="s">
        <v>49</v>
      </c>
      <c r="J243" t="s">
        <v>537</v>
      </c>
      <c r="K243" t="s">
        <v>538</v>
      </c>
      <c r="L243" t="s">
        <v>2526</v>
      </c>
      <c r="M243" t="s">
        <v>2527</v>
      </c>
      <c r="N243" t="s">
        <v>4290</v>
      </c>
      <c r="O243" t="s">
        <v>9463</v>
      </c>
      <c r="P243" t="str">
        <f t="shared" si="16"/>
        <v>مائتان وإثنان وأربعون</v>
      </c>
      <c r="Q243" s="8" t="s">
        <v>6993</v>
      </c>
      <c r="R243" s="8" t="s">
        <v>6994</v>
      </c>
      <c r="S243" s="8" t="s">
        <v>6995</v>
      </c>
      <c r="T243" s="8" t="s">
        <v>6996</v>
      </c>
    </row>
    <row r="244" spans="1:20">
      <c r="A244">
        <v>243</v>
      </c>
      <c r="B244" t="s">
        <v>1</v>
      </c>
      <c r="C244" t="s">
        <v>15</v>
      </c>
      <c r="D244" s="1" t="s">
        <v>28</v>
      </c>
      <c r="E244" t="s">
        <v>4044</v>
      </c>
      <c r="F244" t="s">
        <v>9232</v>
      </c>
      <c r="G244" t="s">
        <v>49</v>
      </c>
      <c r="J244" t="s">
        <v>539</v>
      </c>
      <c r="K244" t="s">
        <v>540</v>
      </c>
      <c r="L244" t="s">
        <v>2528</v>
      </c>
      <c r="M244" t="s">
        <v>2529</v>
      </c>
      <c r="N244" t="s">
        <v>4291</v>
      </c>
      <c r="O244" t="s">
        <v>9464</v>
      </c>
      <c r="P244" t="str">
        <f t="shared" si="16"/>
        <v>مائتان وثلاثة وأربعون</v>
      </c>
      <c r="Q244" s="8" t="s">
        <v>6997</v>
      </c>
      <c r="R244" s="8" t="s">
        <v>6998</v>
      </c>
      <c r="S244" s="8" t="s">
        <v>6999</v>
      </c>
      <c r="T244" s="8" t="s">
        <v>7000</v>
      </c>
    </row>
    <row r="245" spans="1:20">
      <c r="A245">
        <v>244</v>
      </c>
      <c r="B245" t="s">
        <v>13</v>
      </c>
      <c r="C245" t="s">
        <v>15</v>
      </c>
      <c r="D245" s="1" t="s">
        <v>28</v>
      </c>
      <c r="E245" t="s">
        <v>4044</v>
      </c>
      <c r="F245" t="s">
        <v>9232</v>
      </c>
      <c r="G245" t="s">
        <v>49</v>
      </c>
      <c r="J245" t="s">
        <v>541</v>
      </c>
      <c r="K245" t="s">
        <v>542</v>
      </c>
      <c r="L245" t="s">
        <v>2530</v>
      </c>
      <c r="M245" t="s">
        <v>2531</v>
      </c>
      <c r="N245" t="s">
        <v>4292</v>
      </c>
      <c r="O245" t="s">
        <v>9465</v>
      </c>
      <c r="P245" t="str">
        <f t="shared" si="16"/>
        <v>مائتان وأربعة وأربعون</v>
      </c>
      <c r="Q245" s="8" t="s">
        <v>7001</v>
      </c>
      <c r="R245" s="8" t="s">
        <v>7002</v>
      </c>
      <c r="S245" s="8" t="s">
        <v>7003</v>
      </c>
      <c r="T245" s="8" t="s">
        <v>7004</v>
      </c>
    </row>
    <row r="246" spans="1:20">
      <c r="A246">
        <v>245</v>
      </c>
      <c r="B246" t="s">
        <v>2</v>
      </c>
      <c r="C246" t="s">
        <v>15</v>
      </c>
      <c r="D246" s="1" t="s">
        <v>28</v>
      </c>
      <c r="E246" t="s">
        <v>4044</v>
      </c>
      <c r="F246" t="s">
        <v>9232</v>
      </c>
      <c r="G246" t="s">
        <v>49</v>
      </c>
      <c r="J246" t="s">
        <v>543</v>
      </c>
      <c r="K246" t="s">
        <v>544</v>
      </c>
      <c r="L246" t="s">
        <v>2532</v>
      </c>
      <c r="M246" t="s">
        <v>2533</v>
      </c>
      <c r="N246" t="s">
        <v>4293</v>
      </c>
      <c r="O246" t="s">
        <v>9466</v>
      </c>
      <c r="P246" t="str">
        <f t="shared" si="16"/>
        <v>مائتان وخمسة وأربعون</v>
      </c>
      <c r="Q246" s="8" t="s">
        <v>7005</v>
      </c>
      <c r="R246" s="8" t="s">
        <v>7006</v>
      </c>
      <c r="S246" s="8" t="s">
        <v>7007</v>
      </c>
      <c r="T246" s="8" t="s">
        <v>7008</v>
      </c>
    </row>
    <row r="247" spans="1:20">
      <c r="A247">
        <v>246</v>
      </c>
      <c r="B247" t="s">
        <v>3</v>
      </c>
      <c r="C247" t="s">
        <v>15</v>
      </c>
      <c r="D247" s="1" t="s">
        <v>28</v>
      </c>
      <c r="E247" t="s">
        <v>4044</v>
      </c>
      <c r="F247" t="s">
        <v>9232</v>
      </c>
      <c r="G247" t="s">
        <v>49</v>
      </c>
      <c r="J247" t="s">
        <v>545</v>
      </c>
      <c r="K247" t="s">
        <v>546</v>
      </c>
      <c r="L247" t="s">
        <v>2534</v>
      </c>
      <c r="M247" t="s">
        <v>2535</v>
      </c>
      <c r="N247" t="s">
        <v>4294</v>
      </c>
      <c r="O247" t="s">
        <v>9467</v>
      </c>
      <c r="P247" t="str">
        <f t="shared" si="16"/>
        <v>مائتان وستة وأربعون</v>
      </c>
      <c r="Q247" s="8" t="s">
        <v>7009</v>
      </c>
      <c r="R247" s="8" t="s">
        <v>7010</v>
      </c>
      <c r="S247" s="8" t="s">
        <v>7011</v>
      </c>
      <c r="T247" s="8" t="s">
        <v>7012</v>
      </c>
    </row>
    <row r="248" spans="1:20">
      <c r="A248">
        <v>247</v>
      </c>
      <c r="B248" t="s">
        <v>4</v>
      </c>
      <c r="C248" t="s">
        <v>15</v>
      </c>
      <c r="D248" s="1" t="s">
        <v>28</v>
      </c>
      <c r="E248" t="s">
        <v>4044</v>
      </c>
      <c r="F248" t="s">
        <v>9232</v>
      </c>
      <c r="G248" t="s">
        <v>49</v>
      </c>
      <c r="J248" t="s">
        <v>547</v>
      </c>
      <c r="K248" t="s">
        <v>548</v>
      </c>
      <c r="L248" t="s">
        <v>2536</v>
      </c>
      <c r="M248" t="s">
        <v>2537</v>
      </c>
      <c r="N248" t="s">
        <v>4295</v>
      </c>
      <c r="O248" t="s">
        <v>9468</v>
      </c>
      <c r="P248" t="str">
        <f t="shared" si="16"/>
        <v>مائتان وسبعة وأربعون</v>
      </c>
      <c r="Q248" s="8" t="s">
        <v>7013</v>
      </c>
      <c r="R248" s="8" t="s">
        <v>7014</v>
      </c>
      <c r="S248" s="8" t="s">
        <v>7015</v>
      </c>
      <c r="T248" s="8" t="s">
        <v>7016</v>
      </c>
    </row>
    <row r="249" spans="1:20">
      <c r="A249">
        <v>248</v>
      </c>
      <c r="B249" s="1" t="s">
        <v>46</v>
      </c>
      <c r="C249" t="s">
        <v>15</v>
      </c>
      <c r="D249" s="1" t="s">
        <v>28</v>
      </c>
      <c r="E249" t="s">
        <v>4044</v>
      </c>
      <c r="F249" t="s">
        <v>9232</v>
      </c>
      <c r="G249" t="s">
        <v>49</v>
      </c>
      <c r="J249" t="s">
        <v>549</v>
      </c>
      <c r="K249" t="s">
        <v>550</v>
      </c>
      <c r="L249" t="s">
        <v>2538</v>
      </c>
      <c r="M249" t="s">
        <v>2539</v>
      </c>
      <c r="N249" t="s">
        <v>4296</v>
      </c>
      <c r="O249" t="s">
        <v>9469</v>
      </c>
      <c r="P249" t="str">
        <f t="shared" si="16"/>
        <v>مائتان وثمانية وأربعون</v>
      </c>
      <c r="Q249" s="8" t="s">
        <v>7017</v>
      </c>
      <c r="R249" s="8" t="s">
        <v>7018</v>
      </c>
      <c r="S249" s="8" t="s">
        <v>7019</v>
      </c>
      <c r="T249" s="8" t="s">
        <v>7020</v>
      </c>
    </row>
    <row r="250" spans="1:20">
      <c r="A250">
        <v>249</v>
      </c>
      <c r="B250" s="1" t="s">
        <v>47</v>
      </c>
      <c r="C250" t="s">
        <v>15</v>
      </c>
      <c r="D250" s="1" t="s">
        <v>28</v>
      </c>
      <c r="E250" t="s">
        <v>4044</v>
      </c>
      <c r="F250" t="s">
        <v>9232</v>
      </c>
      <c r="G250" t="s">
        <v>49</v>
      </c>
      <c r="J250" t="s">
        <v>551</v>
      </c>
      <c r="K250" t="s">
        <v>552</v>
      </c>
      <c r="L250" t="s">
        <v>2540</v>
      </c>
      <c r="M250" t="s">
        <v>2541</v>
      </c>
      <c r="N250" t="s">
        <v>4297</v>
      </c>
      <c r="O250" t="s">
        <v>9470</v>
      </c>
      <c r="P250" t="str">
        <f t="shared" si="16"/>
        <v>مائتان وتسعة وأربعون</v>
      </c>
      <c r="Q250" s="8" t="s">
        <v>7021</v>
      </c>
      <c r="R250" s="8" t="s">
        <v>7022</v>
      </c>
      <c r="S250" s="8" t="s">
        <v>7023</v>
      </c>
      <c r="T250" s="8" t="s">
        <v>7024</v>
      </c>
    </row>
    <row r="251" spans="1:20">
      <c r="A251">
        <v>250</v>
      </c>
      <c r="B251" t="s">
        <v>16</v>
      </c>
      <c r="D251" s="1" t="s">
        <v>28</v>
      </c>
      <c r="E251" t="s">
        <v>4044</v>
      </c>
      <c r="F251" t="s">
        <v>9232</v>
      </c>
      <c r="G251" t="s">
        <v>49</v>
      </c>
      <c r="J251" s="2" t="s">
        <v>553</v>
      </c>
      <c r="K251" s="2" t="s">
        <v>554</v>
      </c>
      <c r="L251" s="2" t="s">
        <v>2542</v>
      </c>
      <c r="M251" s="2" t="s">
        <v>2543</v>
      </c>
      <c r="N251" s="2" t="s">
        <v>4298</v>
      </c>
      <c r="O251" s="2" t="s">
        <v>9471</v>
      </c>
      <c r="P251" s="2" t="str">
        <f>D251&amp;B251</f>
        <v>مائتان وخمسون</v>
      </c>
      <c r="Q251" s="8" t="s">
        <v>5609</v>
      </c>
      <c r="R251" s="8" t="s">
        <v>5610</v>
      </c>
      <c r="S251" s="8" t="s">
        <v>5611</v>
      </c>
      <c r="T251" s="8" t="s">
        <v>5612</v>
      </c>
    </row>
    <row r="252" spans="1:20">
      <c r="A252">
        <v>251</v>
      </c>
      <c r="B252" t="s">
        <v>0</v>
      </c>
      <c r="C252" t="s">
        <v>17</v>
      </c>
      <c r="D252" s="1" t="s">
        <v>28</v>
      </c>
      <c r="E252" t="s">
        <v>4044</v>
      </c>
      <c r="F252" t="s">
        <v>9232</v>
      </c>
      <c r="G252" t="s">
        <v>49</v>
      </c>
      <c r="J252" t="s">
        <v>555</v>
      </c>
      <c r="K252" t="s">
        <v>556</v>
      </c>
      <c r="L252" t="s">
        <v>2544</v>
      </c>
      <c r="M252" t="s">
        <v>2545</v>
      </c>
      <c r="N252" t="s">
        <v>4299</v>
      </c>
      <c r="O252" t="s">
        <v>9472</v>
      </c>
      <c r="P252" t="str">
        <f t="shared" ref="P252:P260" si="17">D252&amp;B252&amp;G252&amp;C252</f>
        <v>مائتان وواحد وخمسون</v>
      </c>
      <c r="Q252" s="8" t="s">
        <v>7025</v>
      </c>
      <c r="R252" s="8" t="s">
        <v>7026</v>
      </c>
      <c r="S252" s="8" t="s">
        <v>7027</v>
      </c>
      <c r="T252" s="8" t="s">
        <v>7028</v>
      </c>
    </row>
    <row r="253" spans="1:20">
      <c r="A253">
        <v>252</v>
      </c>
      <c r="B253" t="s">
        <v>5</v>
      </c>
      <c r="C253" t="s">
        <v>17</v>
      </c>
      <c r="D253" s="1" t="s">
        <v>28</v>
      </c>
      <c r="E253" t="s">
        <v>4044</v>
      </c>
      <c r="F253" t="s">
        <v>9232</v>
      </c>
      <c r="G253" t="s">
        <v>49</v>
      </c>
      <c r="J253" t="s">
        <v>557</v>
      </c>
      <c r="K253" t="s">
        <v>558</v>
      </c>
      <c r="L253" t="s">
        <v>2546</v>
      </c>
      <c r="M253" t="s">
        <v>2547</v>
      </c>
      <c r="N253" t="s">
        <v>4300</v>
      </c>
      <c r="O253" t="s">
        <v>9473</v>
      </c>
      <c r="P253" t="str">
        <f t="shared" si="17"/>
        <v>مائتان وإثنان وخمسون</v>
      </c>
      <c r="Q253" s="8" t="s">
        <v>7029</v>
      </c>
      <c r="R253" s="8" t="s">
        <v>7030</v>
      </c>
      <c r="S253" s="8" t="s">
        <v>7031</v>
      </c>
      <c r="T253" s="8" t="s">
        <v>7032</v>
      </c>
    </row>
    <row r="254" spans="1:20">
      <c r="A254">
        <v>253</v>
      </c>
      <c r="B254" t="s">
        <v>1</v>
      </c>
      <c r="C254" t="s">
        <v>17</v>
      </c>
      <c r="D254" s="1" t="s">
        <v>28</v>
      </c>
      <c r="E254" t="s">
        <v>4044</v>
      </c>
      <c r="F254" t="s">
        <v>9232</v>
      </c>
      <c r="G254" t="s">
        <v>49</v>
      </c>
      <c r="J254" t="s">
        <v>559</v>
      </c>
      <c r="K254" t="s">
        <v>560</v>
      </c>
      <c r="L254" t="s">
        <v>2548</v>
      </c>
      <c r="M254" t="s">
        <v>2549</v>
      </c>
      <c r="N254" t="s">
        <v>4301</v>
      </c>
      <c r="O254" t="s">
        <v>9474</v>
      </c>
      <c r="P254" t="str">
        <f t="shared" si="17"/>
        <v>مائتان وثلاثة وخمسون</v>
      </c>
      <c r="Q254" s="8" t="s">
        <v>7033</v>
      </c>
      <c r="R254" s="8" t="s">
        <v>7034</v>
      </c>
      <c r="S254" s="8" t="s">
        <v>7035</v>
      </c>
      <c r="T254" s="8" t="s">
        <v>7036</v>
      </c>
    </row>
    <row r="255" spans="1:20">
      <c r="A255">
        <v>254</v>
      </c>
      <c r="B255" t="s">
        <v>13</v>
      </c>
      <c r="C255" t="s">
        <v>17</v>
      </c>
      <c r="D255" s="1" t="s">
        <v>28</v>
      </c>
      <c r="E255" t="s">
        <v>4044</v>
      </c>
      <c r="F255" t="s">
        <v>9232</v>
      </c>
      <c r="G255" t="s">
        <v>49</v>
      </c>
      <c r="J255" t="s">
        <v>561</v>
      </c>
      <c r="K255" t="s">
        <v>562</v>
      </c>
      <c r="L255" t="s">
        <v>2550</v>
      </c>
      <c r="M255" t="s">
        <v>2551</v>
      </c>
      <c r="N255" t="s">
        <v>4302</v>
      </c>
      <c r="O255" t="s">
        <v>9475</v>
      </c>
      <c r="P255" t="str">
        <f t="shared" si="17"/>
        <v>مائتان وأربعة وخمسون</v>
      </c>
      <c r="Q255" s="8" t="s">
        <v>7037</v>
      </c>
      <c r="R255" s="8" t="s">
        <v>7038</v>
      </c>
      <c r="S255" s="8" t="s">
        <v>7039</v>
      </c>
      <c r="T255" s="8" t="s">
        <v>7040</v>
      </c>
    </row>
    <row r="256" spans="1:20">
      <c r="A256">
        <v>255</v>
      </c>
      <c r="B256" t="s">
        <v>2</v>
      </c>
      <c r="C256" t="s">
        <v>17</v>
      </c>
      <c r="D256" s="1" t="s">
        <v>28</v>
      </c>
      <c r="E256" t="s">
        <v>4044</v>
      </c>
      <c r="F256" t="s">
        <v>9232</v>
      </c>
      <c r="G256" t="s">
        <v>49</v>
      </c>
      <c r="J256" t="s">
        <v>563</v>
      </c>
      <c r="K256" t="s">
        <v>564</v>
      </c>
      <c r="L256" t="s">
        <v>2552</v>
      </c>
      <c r="M256" t="s">
        <v>2553</v>
      </c>
      <c r="N256" t="s">
        <v>4303</v>
      </c>
      <c r="O256" t="s">
        <v>9476</v>
      </c>
      <c r="P256" t="str">
        <f t="shared" si="17"/>
        <v>مائتان وخمسة وخمسون</v>
      </c>
      <c r="Q256" s="8" t="s">
        <v>7041</v>
      </c>
      <c r="R256" s="8" t="s">
        <v>7042</v>
      </c>
      <c r="S256" s="8" t="s">
        <v>7043</v>
      </c>
      <c r="T256" s="8" t="s">
        <v>7044</v>
      </c>
    </row>
    <row r="257" spans="1:20">
      <c r="A257">
        <v>256</v>
      </c>
      <c r="B257" t="s">
        <v>3</v>
      </c>
      <c r="C257" t="s">
        <v>17</v>
      </c>
      <c r="D257" s="1" t="s">
        <v>28</v>
      </c>
      <c r="E257" t="s">
        <v>4044</v>
      </c>
      <c r="F257" t="s">
        <v>9232</v>
      </c>
      <c r="G257" t="s">
        <v>49</v>
      </c>
      <c r="J257" t="s">
        <v>565</v>
      </c>
      <c r="K257" t="s">
        <v>566</v>
      </c>
      <c r="L257" t="s">
        <v>2554</v>
      </c>
      <c r="M257" t="s">
        <v>2555</v>
      </c>
      <c r="N257" t="s">
        <v>4304</v>
      </c>
      <c r="O257" t="s">
        <v>9477</v>
      </c>
      <c r="P257" t="str">
        <f t="shared" si="17"/>
        <v>مائتان وستة وخمسون</v>
      </c>
      <c r="Q257" s="8" t="s">
        <v>7045</v>
      </c>
      <c r="R257" s="8" t="s">
        <v>7046</v>
      </c>
      <c r="S257" s="8" t="s">
        <v>7047</v>
      </c>
      <c r="T257" s="8" t="s">
        <v>7048</v>
      </c>
    </row>
    <row r="258" spans="1:20">
      <c r="A258">
        <v>257</v>
      </c>
      <c r="B258" t="s">
        <v>4</v>
      </c>
      <c r="C258" t="s">
        <v>17</v>
      </c>
      <c r="D258" s="1" t="s">
        <v>28</v>
      </c>
      <c r="E258" t="s">
        <v>4044</v>
      </c>
      <c r="F258" t="s">
        <v>9232</v>
      </c>
      <c r="G258" t="s">
        <v>49</v>
      </c>
      <c r="J258" t="s">
        <v>567</v>
      </c>
      <c r="K258" t="s">
        <v>568</v>
      </c>
      <c r="L258" t="s">
        <v>2556</v>
      </c>
      <c r="M258" t="s">
        <v>2557</v>
      </c>
      <c r="N258" t="s">
        <v>4305</v>
      </c>
      <c r="O258" t="s">
        <v>9478</v>
      </c>
      <c r="P258" t="str">
        <f t="shared" si="17"/>
        <v>مائتان وسبعة وخمسون</v>
      </c>
      <c r="Q258" s="8" t="s">
        <v>7049</v>
      </c>
      <c r="R258" s="8" t="s">
        <v>7050</v>
      </c>
      <c r="S258" s="8" t="s">
        <v>7051</v>
      </c>
      <c r="T258" s="8" t="s">
        <v>7052</v>
      </c>
    </row>
    <row r="259" spans="1:20">
      <c r="A259">
        <v>258</v>
      </c>
      <c r="B259" s="1" t="s">
        <v>46</v>
      </c>
      <c r="C259" t="s">
        <v>17</v>
      </c>
      <c r="D259" s="1" t="s">
        <v>28</v>
      </c>
      <c r="E259" t="s">
        <v>4044</v>
      </c>
      <c r="F259" t="s">
        <v>9232</v>
      </c>
      <c r="G259" t="s">
        <v>49</v>
      </c>
      <c r="J259" t="s">
        <v>569</v>
      </c>
      <c r="K259" t="s">
        <v>570</v>
      </c>
      <c r="L259" t="s">
        <v>2558</v>
      </c>
      <c r="M259" t="s">
        <v>2559</v>
      </c>
      <c r="N259" t="s">
        <v>4306</v>
      </c>
      <c r="O259" t="s">
        <v>9479</v>
      </c>
      <c r="P259" t="str">
        <f t="shared" si="17"/>
        <v>مائتان وثمانية وخمسون</v>
      </c>
      <c r="Q259" s="8" t="s">
        <v>7053</v>
      </c>
      <c r="R259" s="8" t="s">
        <v>7054</v>
      </c>
      <c r="S259" s="8" t="s">
        <v>7055</v>
      </c>
      <c r="T259" s="8" t="s">
        <v>7056</v>
      </c>
    </row>
    <row r="260" spans="1:20">
      <c r="A260">
        <v>259</v>
      </c>
      <c r="B260" s="1" t="s">
        <v>47</v>
      </c>
      <c r="C260" t="s">
        <v>17</v>
      </c>
      <c r="D260" s="1" t="s">
        <v>28</v>
      </c>
      <c r="E260" t="s">
        <v>4044</v>
      </c>
      <c r="F260" t="s">
        <v>9232</v>
      </c>
      <c r="G260" t="s">
        <v>49</v>
      </c>
      <c r="J260" t="s">
        <v>571</v>
      </c>
      <c r="K260" t="s">
        <v>572</v>
      </c>
      <c r="L260" t="s">
        <v>2560</v>
      </c>
      <c r="M260" t="s">
        <v>2561</v>
      </c>
      <c r="N260" t="s">
        <v>4307</v>
      </c>
      <c r="O260" t="s">
        <v>9480</v>
      </c>
      <c r="P260" t="str">
        <f t="shared" si="17"/>
        <v>مائتان وتسعة وخمسون</v>
      </c>
      <c r="Q260" s="8" t="s">
        <v>7057</v>
      </c>
      <c r="R260" s="8" t="s">
        <v>7058</v>
      </c>
      <c r="S260" s="8" t="s">
        <v>7059</v>
      </c>
      <c r="T260" s="8" t="s">
        <v>7060</v>
      </c>
    </row>
    <row r="261" spans="1:20">
      <c r="A261">
        <v>260</v>
      </c>
      <c r="B261" t="s">
        <v>18</v>
      </c>
      <c r="D261" s="1" t="s">
        <v>28</v>
      </c>
      <c r="E261" t="s">
        <v>4044</v>
      </c>
      <c r="F261" t="s">
        <v>9232</v>
      </c>
      <c r="G261" t="s">
        <v>49</v>
      </c>
      <c r="J261" s="2" t="s">
        <v>573</v>
      </c>
      <c r="K261" s="2" t="s">
        <v>574</v>
      </c>
      <c r="L261" s="2" t="s">
        <v>2562</v>
      </c>
      <c r="M261" s="2" t="s">
        <v>2563</v>
      </c>
      <c r="N261" s="2" t="s">
        <v>4308</v>
      </c>
      <c r="O261" s="2" t="s">
        <v>9481</v>
      </c>
      <c r="P261" s="2" t="str">
        <f>D261&amp;B261</f>
        <v>مائتان وستون</v>
      </c>
      <c r="Q261" s="8" t="s">
        <v>5613</v>
      </c>
      <c r="R261" s="8" t="s">
        <v>5614</v>
      </c>
      <c r="S261" s="8" t="s">
        <v>5615</v>
      </c>
      <c r="T261" s="8" t="s">
        <v>5616</v>
      </c>
    </row>
    <row r="262" spans="1:20">
      <c r="A262">
        <v>261</v>
      </c>
      <c r="B262" t="s">
        <v>0</v>
      </c>
      <c r="C262" t="s">
        <v>19</v>
      </c>
      <c r="D262" s="1" t="s">
        <v>28</v>
      </c>
      <c r="E262" t="s">
        <v>4044</v>
      </c>
      <c r="F262" t="s">
        <v>9232</v>
      </c>
      <c r="G262" t="s">
        <v>49</v>
      </c>
      <c r="J262" t="s">
        <v>575</v>
      </c>
      <c r="K262" t="s">
        <v>576</v>
      </c>
      <c r="L262" t="s">
        <v>2564</v>
      </c>
      <c r="M262" t="s">
        <v>2565</v>
      </c>
      <c r="N262" t="s">
        <v>4309</v>
      </c>
      <c r="O262" t="s">
        <v>9482</v>
      </c>
      <c r="P262" t="str">
        <f t="shared" ref="P262:P270" si="18">D262&amp;B262&amp;G262&amp;C262</f>
        <v>مائتان وواحد وستون</v>
      </c>
      <c r="Q262" s="8" t="s">
        <v>7061</v>
      </c>
      <c r="R262" s="8" t="s">
        <v>7062</v>
      </c>
      <c r="S262" s="8" t="s">
        <v>7063</v>
      </c>
      <c r="T262" s="8" t="s">
        <v>7064</v>
      </c>
    </row>
    <row r="263" spans="1:20">
      <c r="A263">
        <v>262</v>
      </c>
      <c r="B263" t="s">
        <v>5</v>
      </c>
      <c r="C263" t="s">
        <v>19</v>
      </c>
      <c r="D263" s="1" t="s">
        <v>28</v>
      </c>
      <c r="E263" t="s">
        <v>4044</v>
      </c>
      <c r="F263" t="s">
        <v>9232</v>
      </c>
      <c r="G263" t="s">
        <v>49</v>
      </c>
      <c r="J263" t="s">
        <v>577</v>
      </c>
      <c r="K263" t="s">
        <v>578</v>
      </c>
      <c r="L263" t="s">
        <v>2566</v>
      </c>
      <c r="M263" t="s">
        <v>2567</v>
      </c>
      <c r="N263" t="s">
        <v>4310</v>
      </c>
      <c r="O263" t="s">
        <v>9483</v>
      </c>
      <c r="P263" t="str">
        <f t="shared" si="18"/>
        <v>مائتان وإثنان وستون</v>
      </c>
      <c r="Q263" s="8" t="s">
        <v>7065</v>
      </c>
      <c r="R263" s="8" t="s">
        <v>7066</v>
      </c>
      <c r="S263" s="8" t="s">
        <v>7067</v>
      </c>
      <c r="T263" s="8" t="s">
        <v>7068</v>
      </c>
    </row>
    <row r="264" spans="1:20">
      <c r="A264">
        <v>263</v>
      </c>
      <c r="B264" t="s">
        <v>1</v>
      </c>
      <c r="C264" t="s">
        <v>19</v>
      </c>
      <c r="D264" s="1" t="s">
        <v>28</v>
      </c>
      <c r="E264" t="s">
        <v>4044</v>
      </c>
      <c r="F264" t="s">
        <v>9232</v>
      </c>
      <c r="G264" t="s">
        <v>49</v>
      </c>
      <c r="J264" t="s">
        <v>579</v>
      </c>
      <c r="K264" t="s">
        <v>580</v>
      </c>
      <c r="L264" t="s">
        <v>2568</v>
      </c>
      <c r="M264" t="s">
        <v>2569</v>
      </c>
      <c r="N264" t="s">
        <v>4311</v>
      </c>
      <c r="O264" t="s">
        <v>9484</v>
      </c>
      <c r="P264" t="str">
        <f t="shared" si="18"/>
        <v>مائتان وثلاثة وستون</v>
      </c>
      <c r="Q264" s="8" t="s">
        <v>7069</v>
      </c>
      <c r="R264" s="8" t="s">
        <v>7070</v>
      </c>
      <c r="S264" s="8" t="s">
        <v>7071</v>
      </c>
      <c r="T264" s="8" t="s">
        <v>7072</v>
      </c>
    </row>
    <row r="265" spans="1:20">
      <c r="A265">
        <v>264</v>
      </c>
      <c r="B265" t="s">
        <v>13</v>
      </c>
      <c r="C265" t="s">
        <v>19</v>
      </c>
      <c r="D265" s="1" t="s">
        <v>28</v>
      </c>
      <c r="E265" t="s">
        <v>4044</v>
      </c>
      <c r="F265" t="s">
        <v>9232</v>
      </c>
      <c r="G265" t="s">
        <v>49</v>
      </c>
      <c r="J265" t="s">
        <v>581</v>
      </c>
      <c r="K265" t="s">
        <v>582</v>
      </c>
      <c r="L265" t="s">
        <v>2570</v>
      </c>
      <c r="M265" t="s">
        <v>2571</v>
      </c>
      <c r="N265" t="s">
        <v>4312</v>
      </c>
      <c r="O265" t="s">
        <v>9485</v>
      </c>
      <c r="P265" t="str">
        <f t="shared" si="18"/>
        <v>مائتان وأربعة وستون</v>
      </c>
      <c r="Q265" s="8" t="s">
        <v>7073</v>
      </c>
      <c r="R265" s="8" t="s">
        <v>7074</v>
      </c>
      <c r="S265" s="8" t="s">
        <v>7075</v>
      </c>
      <c r="T265" s="8" t="s">
        <v>7076</v>
      </c>
    </row>
    <row r="266" spans="1:20">
      <c r="A266">
        <v>265</v>
      </c>
      <c r="B266" t="s">
        <v>2</v>
      </c>
      <c r="C266" t="s">
        <v>19</v>
      </c>
      <c r="D266" s="1" t="s">
        <v>28</v>
      </c>
      <c r="E266" t="s">
        <v>4044</v>
      </c>
      <c r="F266" t="s">
        <v>9232</v>
      </c>
      <c r="G266" t="s">
        <v>49</v>
      </c>
      <c r="J266" t="s">
        <v>583</v>
      </c>
      <c r="K266" t="s">
        <v>584</v>
      </c>
      <c r="L266" t="s">
        <v>2572</v>
      </c>
      <c r="M266" t="s">
        <v>2573</v>
      </c>
      <c r="N266" t="s">
        <v>4313</v>
      </c>
      <c r="O266" t="s">
        <v>9486</v>
      </c>
      <c r="P266" t="str">
        <f t="shared" si="18"/>
        <v>مائتان وخمسة وستون</v>
      </c>
      <c r="Q266" s="8" t="s">
        <v>7077</v>
      </c>
      <c r="R266" s="8" t="s">
        <v>7078</v>
      </c>
      <c r="S266" s="8" t="s">
        <v>7079</v>
      </c>
      <c r="T266" s="8" t="s">
        <v>7080</v>
      </c>
    </row>
    <row r="267" spans="1:20">
      <c r="A267">
        <v>266</v>
      </c>
      <c r="B267" t="s">
        <v>3</v>
      </c>
      <c r="C267" t="s">
        <v>19</v>
      </c>
      <c r="D267" s="1" t="s">
        <v>28</v>
      </c>
      <c r="E267" t="s">
        <v>4044</v>
      </c>
      <c r="F267" t="s">
        <v>9232</v>
      </c>
      <c r="G267" t="s">
        <v>49</v>
      </c>
      <c r="J267" t="s">
        <v>585</v>
      </c>
      <c r="K267" t="s">
        <v>586</v>
      </c>
      <c r="L267" t="s">
        <v>2574</v>
      </c>
      <c r="M267" t="s">
        <v>2575</v>
      </c>
      <c r="N267" t="s">
        <v>4314</v>
      </c>
      <c r="O267" t="s">
        <v>9487</v>
      </c>
      <c r="P267" t="str">
        <f t="shared" si="18"/>
        <v>مائتان وستة وستون</v>
      </c>
      <c r="Q267" s="8" t="s">
        <v>7081</v>
      </c>
      <c r="R267" s="8" t="s">
        <v>7082</v>
      </c>
      <c r="S267" s="8" t="s">
        <v>7083</v>
      </c>
      <c r="T267" s="8" t="s">
        <v>7084</v>
      </c>
    </row>
    <row r="268" spans="1:20">
      <c r="A268">
        <v>267</v>
      </c>
      <c r="B268" t="s">
        <v>4</v>
      </c>
      <c r="C268" t="s">
        <v>19</v>
      </c>
      <c r="D268" s="1" t="s">
        <v>28</v>
      </c>
      <c r="E268" t="s">
        <v>4044</v>
      </c>
      <c r="F268" t="s">
        <v>9232</v>
      </c>
      <c r="G268" t="s">
        <v>49</v>
      </c>
      <c r="J268" t="s">
        <v>587</v>
      </c>
      <c r="K268" t="s">
        <v>588</v>
      </c>
      <c r="L268" t="s">
        <v>2576</v>
      </c>
      <c r="M268" t="s">
        <v>2577</v>
      </c>
      <c r="N268" t="s">
        <v>4315</v>
      </c>
      <c r="O268" t="s">
        <v>9488</v>
      </c>
      <c r="P268" t="str">
        <f t="shared" si="18"/>
        <v>مائتان وسبعة وستون</v>
      </c>
      <c r="Q268" s="8" t="s">
        <v>7085</v>
      </c>
      <c r="R268" s="8" t="s">
        <v>7086</v>
      </c>
      <c r="S268" s="8" t="s">
        <v>7087</v>
      </c>
      <c r="T268" s="8" t="s">
        <v>7088</v>
      </c>
    </row>
    <row r="269" spans="1:20">
      <c r="A269">
        <v>268</v>
      </c>
      <c r="B269" s="1" t="s">
        <v>46</v>
      </c>
      <c r="C269" t="s">
        <v>19</v>
      </c>
      <c r="D269" s="1" t="s">
        <v>28</v>
      </c>
      <c r="E269" t="s">
        <v>4044</v>
      </c>
      <c r="F269" t="s">
        <v>9232</v>
      </c>
      <c r="G269" t="s">
        <v>49</v>
      </c>
      <c r="J269" t="s">
        <v>589</v>
      </c>
      <c r="K269" t="s">
        <v>590</v>
      </c>
      <c r="L269" t="s">
        <v>2578</v>
      </c>
      <c r="M269" t="s">
        <v>2579</v>
      </c>
      <c r="N269" t="s">
        <v>4316</v>
      </c>
      <c r="O269" t="s">
        <v>9489</v>
      </c>
      <c r="P269" t="str">
        <f t="shared" si="18"/>
        <v>مائتان وثمانية وستون</v>
      </c>
      <c r="Q269" s="8" t="s">
        <v>7089</v>
      </c>
      <c r="R269" s="8" t="s">
        <v>7090</v>
      </c>
      <c r="S269" s="8" t="s">
        <v>7091</v>
      </c>
      <c r="T269" s="8" t="s">
        <v>7092</v>
      </c>
    </row>
    <row r="270" spans="1:20">
      <c r="A270">
        <v>269</v>
      </c>
      <c r="B270" s="1" t="s">
        <v>47</v>
      </c>
      <c r="C270" t="s">
        <v>19</v>
      </c>
      <c r="D270" s="1" t="s">
        <v>28</v>
      </c>
      <c r="E270" t="s">
        <v>4044</v>
      </c>
      <c r="F270" t="s">
        <v>9232</v>
      </c>
      <c r="G270" t="s">
        <v>49</v>
      </c>
      <c r="J270" t="s">
        <v>591</v>
      </c>
      <c r="K270" t="s">
        <v>592</v>
      </c>
      <c r="L270" t="s">
        <v>2580</v>
      </c>
      <c r="M270" t="s">
        <v>2581</v>
      </c>
      <c r="N270" t="s">
        <v>4317</v>
      </c>
      <c r="O270" t="s">
        <v>9490</v>
      </c>
      <c r="P270" t="str">
        <f t="shared" si="18"/>
        <v>مائتان وتسعة وستون</v>
      </c>
      <c r="Q270" s="8" t="s">
        <v>7093</v>
      </c>
      <c r="R270" s="8" t="s">
        <v>7094</v>
      </c>
      <c r="S270" s="8" t="s">
        <v>7095</v>
      </c>
      <c r="T270" s="8" t="s">
        <v>7096</v>
      </c>
    </row>
    <row r="271" spans="1:20">
      <c r="A271">
        <v>270</v>
      </c>
      <c r="B271" t="s">
        <v>20</v>
      </c>
      <c r="D271" s="1" t="s">
        <v>28</v>
      </c>
      <c r="E271" t="s">
        <v>4044</v>
      </c>
      <c r="F271" t="s">
        <v>9232</v>
      </c>
      <c r="G271" t="s">
        <v>49</v>
      </c>
      <c r="J271" s="2" t="s">
        <v>593</v>
      </c>
      <c r="K271" s="2" t="s">
        <v>594</v>
      </c>
      <c r="L271" s="2" t="s">
        <v>2582</v>
      </c>
      <c r="M271" s="2" t="s">
        <v>2583</v>
      </c>
      <c r="N271" s="2" t="s">
        <v>4318</v>
      </c>
      <c r="O271" s="2" t="s">
        <v>9491</v>
      </c>
      <c r="P271" s="2" t="str">
        <f>D271&amp;B271</f>
        <v>مائتان وسبعون</v>
      </c>
      <c r="Q271" s="8" t="s">
        <v>5617</v>
      </c>
      <c r="R271" s="8" t="s">
        <v>5618</v>
      </c>
      <c r="S271" s="8" t="s">
        <v>5619</v>
      </c>
      <c r="T271" s="8" t="s">
        <v>5620</v>
      </c>
    </row>
    <row r="272" spans="1:20">
      <c r="A272">
        <v>271</v>
      </c>
      <c r="B272" t="s">
        <v>0</v>
      </c>
      <c r="C272" t="s">
        <v>21</v>
      </c>
      <c r="D272" s="1" t="s">
        <v>28</v>
      </c>
      <c r="E272" t="s">
        <v>4044</v>
      </c>
      <c r="F272" t="s">
        <v>9232</v>
      </c>
      <c r="G272" t="s">
        <v>49</v>
      </c>
      <c r="J272" t="s">
        <v>595</v>
      </c>
      <c r="K272" t="s">
        <v>596</v>
      </c>
      <c r="L272" t="s">
        <v>2584</v>
      </c>
      <c r="M272" t="s">
        <v>2585</v>
      </c>
      <c r="N272" t="s">
        <v>4319</v>
      </c>
      <c r="O272" t="s">
        <v>9492</v>
      </c>
      <c r="P272" t="str">
        <f t="shared" ref="P272:P280" si="19">D272&amp;B272&amp;G272&amp;C272</f>
        <v>مائتان وواحد وسبعون</v>
      </c>
      <c r="Q272" s="8" t="s">
        <v>7097</v>
      </c>
      <c r="R272" s="8" t="s">
        <v>7098</v>
      </c>
      <c r="S272" s="8" t="s">
        <v>7099</v>
      </c>
      <c r="T272" s="8" t="s">
        <v>7100</v>
      </c>
    </row>
    <row r="273" spans="1:20">
      <c r="A273">
        <v>272</v>
      </c>
      <c r="B273" t="s">
        <v>5</v>
      </c>
      <c r="C273" t="s">
        <v>21</v>
      </c>
      <c r="D273" s="1" t="s">
        <v>28</v>
      </c>
      <c r="E273" t="s">
        <v>4044</v>
      </c>
      <c r="F273" t="s">
        <v>9232</v>
      </c>
      <c r="G273" t="s">
        <v>49</v>
      </c>
      <c r="J273" t="s">
        <v>597</v>
      </c>
      <c r="K273" t="s">
        <v>598</v>
      </c>
      <c r="L273" t="s">
        <v>2586</v>
      </c>
      <c r="M273" t="s">
        <v>2587</v>
      </c>
      <c r="N273" t="s">
        <v>4320</v>
      </c>
      <c r="O273" t="s">
        <v>9493</v>
      </c>
      <c r="P273" t="str">
        <f t="shared" si="19"/>
        <v>مائتان وإثنان وسبعون</v>
      </c>
      <c r="Q273" s="8" t="s">
        <v>7101</v>
      </c>
      <c r="R273" s="8" t="s">
        <v>7102</v>
      </c>
      <c r="S273" s="8" t="s">
        <v>7103</v>
      </c>
      <c r="T273" s="8" t="s">
        <v>7104</v>
      </c>
    </row>
    <row r="274" spans="1:20">
      <c r="A274">
        <v>273</v>
      </c>
      <c r="B274" t="s">
        <v>1</v>
      </c>
      <c r="C274" t="s">
        <v>21</v>
      </c>
      <c r="D274" s="1" t="s">
        <v>28</v>
      </c>
      <c r="E274" t="s">
        <v>4044</v>
      </c>
      <c r="F274" t="s">
        <v>9232</v>
      </c>
      <c r="G274" t="s">
        <v>49</v>
      </c>
      <c r="J274" t="s">
        <v>599</v>
      </c>
      <c r="K274" t="s">
        <v>600</v>
      </c>
      <c r="L274" t="s">
        <v>2588</v>
      </c>
      <c r="M274" t="s">
        <v>2589</v>
      </c>
      <c r="N274" t="s">
        <v>4321</v>
      </c>
      <c r="O274" t="s">
        <v>9494</v>
      </c>
      <c r="P274" t="str">
        <f t="shared" si="19"/>
        <v>مائتان وثلاثة وسبعون</v>
      </c>
      <c r="Q274" s="8" t="s">
        <v>7105</v>
      </c>
      <c r="R274" s="8" t="s">
        <v>7106</v>
      </c>
      <c r="S274" s="8" t="s">
        <v>7107</v>
      </c>
      <c r="T274" s="8" t="s">
        <v>7108</v>
      </c>
    </row>
    <row r="275" spans="1:20">
      <c r="A275">
        <v>274</v>
      </c>
      <c r="B275" t="s">
        <v>13</v>
      </c>
      <c r="C275" t="s">
        <v>21</v>
      </c>
      <c r="D275" s="1" t="s">
        <v>28</v>
      </c>
      <c r="E275" t="s">
        <v>4044</v>
      </c>
      <c r="F275" t="s">
        <v>9232</v>
      </c>
      <c r="G275" t="s">
        <v>49</v>
      </c>
      <c r="J275" t="s">
        <v>601</v>
      </c>
      <c r="K275" t="s">
        <v>602</v>
      </c>
      <c r="L275" t="s">
        <v>2590</v>
      </c>
      <c r="M275" t="s">
        <v>2591</v>
      </c>
      <c r="N275" t="s">
        <v>4322</v>
      </c>
      <c r="O275" t="s">
        <v>9495</v>
      </c>
      <c r="P275" t="str">
        <f t="shared" si="19"/>
        <v>مائتان وأربعة وسبعون</v>
      </c>
      <c r="Q275" s="8" t="s">
        <v>7109</v>
      </c>
      <c r="R275" s="8" t="s">
        <v>7110</v>
      </c>
      <c r="S275" s="8" t="s">
        <v>7111</v>
      </c>
      <c r="T275" s="8" t="s">
        <v>7112</v>
      </c>
    </row>
    <row r="276" spans="1:20">
      <c r="A276">
        <v>275</v>
      </c>
      <c r="B276" t="s">
        <v>2</v>
      </c>
      <c r="C276" t="s">
        <v>21</v>
      </c>
      <c r="D276" s="1" t="s">
        <v>28</v>
      </c>
      <c r="E276" t="s">
        <v>4044</v>
      </c>
      <c r="F276" t="s">
        <v>9232</v>
      </c>
      <c r="G276" t="s">
        <v>49</v>
      </c>
      <c r="J276" t="s">
        <v>603</v>
      </c>
      <c r="K276" t="s">
        <v>604</v>
      </c>
      <c r="L276" t="s">
        <v>2592</v>
      </c>
      <c r="M276" t="s">
        <v>2593</v>
      </c>
      <c r="N276" t="s">
        <v>4323</v>
      </c>
      <c r="O276" t="s">
        <v>9496</v>
      </c>
      <c r="P276" t="str">
        <f t="shared" si="19"/>
        <v>مائتان وخمسة وسبعون</v>
      </c>
      <c r="Q276" s="8" t="s">
        <v>7113</v>
      </c>
      <c r="R276" s="8" t="s">
        <v>7114</v>
      </c>
      <c r="S276" s="8" t="s">
        <v>7115</v>
      </c>
      <c r="T276" s="8" t="s">
        <v>7116</v>
      </c>
    </row>
    <row r="277" spans="1:20">
      <c r="A277">
        <v>276</v>
      </c>
      <c r="B277" t="s">
        <v>3</v>
      </c>
      <c r="C277" t="s">
        <v>21</v>
      </c>
      <c r="D277" s="1" t="s">
        <v>28</v>
      </c>
      <c r="E277" t="s">
        <v>4044</v>
      </c>
      <c r="F277" t="s">
        <v>9232</v>
      </c>
      <c r="G277" t="s">
        <v>49</v>
      </c>
      <c r="J277" t="s">
        <v>605</v>
      </c>
      <c r="K277" t="s">
        <v>606</v>
      </c>
      <c r="L277" t="s">
        <v>2594</v>
      </c>
      <c r="M277" t="s">
        <v>2595</v>
      </c>
      <c r="N277" t="s">
        <v>4324</v>
      </c>
      <c r="O277" t="s">
        <v>9497</v>
      </c>
      <c r="P277" t="str">
        <f t="shared" si="19"/>
        <v>مائتان وستة وسبعون</v>
      </c>
      <c r="Q277" s="8" t="s">
        <v>7117</v>
      </c>
      <c r="R277" s="8" t="s">
        <v>7118</v>
      </c>
      <c r="S277" s="8" t="s">
        <v>7119</v>
      </c>
      <c r="T277" s="8" t="s">
        <v>7120</v>
      </c>
    </row>
    <row r="278" spans="1:20">
      <c r="A278">
        <v>277</v>
      </c>
      <c r="B278" t="s">
        <v>4</v>
      </c>
      <c r="C278" t="s">
        <v>21</v>
      </c>
      <c r="D278" s="1" t="s">
        <v>28</v>
      </c>
      <c r="E278" t="s">
        <v>4044</v>
      </c>
      <c r="F278" t="s">
        <v>9232</v>
      </c>
      <c r="G278" t="s">
        <v>49</v>
      </c>
      <c r="J278" t="s">
        <v>607</v>
      </c>
      <c r="K278" t="s">
        <v>608</v>
      </c>
      <c r="L278" t="s">
        <v>2596</v>
      </c>
      <c r="M278" t="s">
        <v>2597</v>
      </c>
      <c r="N278" t="s">
        <v>4325</v>
      </c>
      <c r="O278" t="s">
        <v>9498</v>
      </c>
      <c r="P278" t="str">
        <f t="shared" si="19"/>
        <v>مائتان وسبعة وسبعون</v>
      </c>
      <c r="Q278" s="8" t="s">
        <v>7121</v>
      </c>
      <c r="R278" s="8" t="s">
        <v>7122</v>
      </c>
      <c r="S278" s="8" t="s">
        <v>7123</v>
      </c>
      <c r="T278" s="8" t="s">
        <v>7124</v>
      </c>
    </row>
    <row r="279" spans="1:20">
      <c r="A279">
        <v>278</v>
      </c>
      <c r="B279" s="1" t="s">
        <v>46</v>
      </c>
      <c r="C279" t="s">
        <v>21</v>
      </c>
      <c r="D279" s="1" t="s">
        <v>28</v>
      </c>
      <c r="E279" t="s">
        <v>4044</v>
      </c>
      <c r="F279" t="s">
        <v>9232</v>
      </c>
      <c r="G279" t="s">
        <v>49</v>
      </c>
      <c r="J279" t="s">
        <v>609</v>
      </c>
      <c r="K279" t="s">
        <v>610</v>
      </c>
      <c r="L279" t="s">
        <v>2598</v>
      </c>
      <c r="M279" t="s">
        <v>2599</v>
      </c>
      <c r="N279" t="s">
        <v>4326</v>
      </c>
      <c r="O279" t="s">
        <v>9499</v>
      </c>
      <c r="P279" t="str">
        <f t="shared" si="19"/>
        <v>مائتان وثمانية وسبعون</v>
      </c>
      <c r="Q279" s="8" t="s">
        <v>7125</v>
      </c>
      <c r="R279" s="8" t="s">
        <v>7126</v>
      </c>
      <c r="S279" s="8" t="s">
        <v>7127</v>
      </c>
      <c r="T279" s="8" t="s">
        <v>7128</v>
      </c>
    </row>
    <row r="280" spans="1:20">
      <c r="A280">
        <v>279</v>
      </c>
      <c r="B280" s="1" t="s">
        <v>47</v>
      </c>
      <c r="C280" t="s">
        <v>21</v>
      </c>
      <c r="D280" s="1" t="s">
        <v>28</v>
      </c>
      <c r="E280" t="s">
        <v>4044</v>
      </c>
      <c r="F280" t="s">
        <v>9232</v>
      </c>
      <c r="G280" t="s">
        <v>49</v>
      </c>
      <c r="J280" t="s">
        <v>611</v>
      </c>
      <c r="K280" t="s">
        <v>612</v>
      </c>
      <c r="L280" t="s">
        <v>2600</v>
      </c>
      <c r="M280" t="s">
        <v>2601</v>
      </c>
      <c r="N280" t="s">
        <v>4327</v>
      </c>
      <c r="O280" t="s">
        <v>9500</v>
      </c>
      <c r="P280" t="str">
        <f t="shared" si="19"/>
        <v>مائتان وتسعة وسبعون</v>
      </c>
      <c r="Q280" s="8" t="s">
        <v>7129</v>
      </c>
      <c r="R280" s="8" t="s">
        <v>7130</v>
      </c>
      <c r="S280" s="8" t="s">
        <v>7131</v>
      </c>
      <c r="T280" s="8" t="s">
        <v>7132</v>
      </c>
    </row>
    <row r="281" spans="1:20">
      <c r="A281">
        <v>280</v>
      </c>
      <c r="B281" t="s">
        <v>22</v>
      </c>
      <c r="D281" s="1" t="s">
        <v>28</v>
      </c>
      <c r="E281" t="s">
        <v>4044</v>
      </c>
      <c r="F281" t="s">
        <v>9232</v>
      </c>
      <c r="G281" t="s">
        <v>49</v>
      </c>
      <c r="J281" s="2" t="s">
        <v>613</v>
      </c>
      <c r="K281" s="2" t="s">
        <v>614</v>
      </c>
      <c r="L281" s="2" t="s">
        <v>2602</v>
      </c>
      <c r="M281" s="2" t="s">
        <v>2603</v>
      </c>
      <c r="N281" s="2" t="s">
        <v>4328</v>
      </c>
      <c r="O281" s="2" t="s">
        <v>9501</v>
      </c>
      <c r="P281" s="2" t="str">
        <f>D281&amp;B281</f>
        <v>مائتان وثمانون</v>
      </c>
      <c r="Q281" s="8" t="s">
        <v>5621</v>
      </c>
      <c r="R281" s="8" t="s">
        <v>5622</v>
      </c>
      <c r="S281" s="8" t="s">
        <v>5623</v>
      </c>
      <c r="T281" s="8" t="s">
        <v>5624</v>
      </c>
    </row>
    <row r="282" spans="1:20">
      <c r="A282">
        <v>281</v>
      </c>
      <c r="B282" t="s">
        <v>0</v>
      </c>
      <c r="C282" t="s">
        <v>23</v>
      </c>
      <c r="D282" s="1" t="s">
        <v>28</v>
      </c>
      <c r="E282" t="s">
        <v>4044</v>
      </c>
      <c r="F282" t="s">
        <v>9232</v>
      </c>
      <c r="G282" t="s">
        <v>49</v>
      </c>
      <c r="J282" t="s">
        <v>615</v>
      </c>
      <c r="K282" t="s">
        <v>616</v>
      </c>
      <c r="L282" t="s">
        <v>2604</v>
      </c>
      <c r="M282" t="s">
        <v>2605</v>
      </c>
      <c r="N282" t="s">
        <v>4329</v>
      </c>
      <c r="O282" t="s">
        <v>9502</v>
      </c>
      <c r="P282" t="str">
        <f t="shared" ref="P282:P290" si="20">D282&amp;B282&amp;G282&amp;C282</f>
        <v>مائتان وواحد وثمانون</v>
      </c>
      <c r="Q282" s="8" t="s">
        <v>7133</v>
      </c>
      <c r="R282" s="8" t="s">
        <v>7134</v>
      </c>
      <c r="S282" s="8" t="s">
        <v>7135</v>
      </c>
      <c r="T282" s="8" t="s">
        <v>7136</v>
      </c>
    </row>
    <row r="283" spans="1:20">
      <c r="A283">
        <v>282</v>
      </c>
      <c r="B283" t="s">
        <v>5</v>
      </c>
      <c r="C283" t="s">
        <v>23</v>
      </c>
      <c r="D283" s="1" t="s">
        <v>28</v>
      </c>
      <c r="E283" t="s">
        <v>4044</v>
      </c>
      <c r="F283" t="s">
        <v>9232</v>
      </c>
      <c r="G283" t="s">
        <v>49</v>
      </c>
      <c r="J283" t="s">
        <v>617</v>
      </c>
      <c r="K283" t="s">
        <v>618</v>
      </c>
      <c r="L283" t="s">
        <v>2606</v>
      </c>
      <c r="M283" t="s">
        <v>2607</v>
      </c>
      <c r="N283" t="s">
        <v>4330</v>
      </c>
      <c r="O283" t="s">
        <v>9503</v>
      </c>
      <c r="P283" t="str">
        <f t="shared" si="20"/>
        <v>مائتان وإثنان وثمانون</v>
      </c>
      <c r="Q283" s="8" t="s">
        <v>7137</v>
      </c>
      <c r="R283" s="8" t="s">
        <v>7138</v>
      </c>
      <c r="S283" s="8" t="s">
        <v>7139</v>
      </c>
      <c r="T283" s="8" t="s">
        <v>7140</v>
      </c>
    </row>
    <row r="284" spans="1:20">
      <c r="A284">
        <v>283</v>
      </c>
      <c r="B284" t="s">
        <v>1</v>
      </c>
      <c r="C284" t="s">
        <v>23</v>
      </c>
      <c r="D284" s="1" t="s">
        <v>28</v>
      </c>
      <c r="E284" t="s">
        <v>4044</v>
      </c>
      <c r="F284" t="s">
        <v>9232</v>
      </c>
      <c r="G284" t="s">
        <v>49</v>
      </c>
      <c r="J284" t="s">
        <v>619</v>
      </c>
      <c r="K284" t="s">
        <v>620</v>
      </c>
      <c r="L284" t="s">
        <v>2608</v>
      </c>
      <c r="M284" t="s">
        <v>2609</v>
      </c>
      <c r="N284" t="s">
        <v>4331</v>
      </c>
      <c r="O284" t="s">
        <v>9504</v>
      </c>
      <c r="P284" t="str">
        <f t="shared" si="20"/>
        <v>مائتان وثلاثة وثمانون</v>
      </c>
      <c r="Q284" s="8" t="s">
        <v>7141</v>
      </c>
      <c r="R284" s="8" t="s">
        <v>7142</v>
      </c>
      <c r="S284" s="8" t="s">
        <v>7143</v>
      </c>
      <c r="T284" s="8" t="s">
        <v>7144</v>
      </c>
    </row>
    <row r="285" spans="1:20">
      <c r="A285">
        <v>284</v>
      </c>
      <c r="B285" t="s">
        <v>13</v>
      </c>
      <c r="C285" t="s">
        <v>23</v>
      </c>
      <c r="D285" s="1" t="s">
        <v>28</v>
      </c>
      <c r="E285" t="s">
        <v>4044</v>
      </c>
      <c r="F285" t="s">
        <v>9232</v>
      </c>
      <c r="G285" t="s">
        <v>49</v>
      </c>
      <c r="J285" t="s">
        <v>621</v>
      </c>
      <c r="K285" t="s">
        <v>622</v>
      </c>
      <c r="L285" t="s">
        <v>2610</v>
      </c>
      <c r="M285" t="s">
        <v>2611</v>
      </c>
      <c r="N285" t="s">
        <v>4332</v>
      </c>
      <c r="O285" t="s">
        <v>9505</v>
      </c>
      <c r="P285" t="str">
        <f t="shared" si="20"/>
        <v>مائتان وأربعة وثمانون</v>
      </c>
      <c r="Q285" s="8" t="s">
        <v>7145</v>
      </c>
      <c r="R285" s="8" t="s">
        <v>7146</v>
      </c>
      <c r="S285" s="8" t="s">
        <v>7147</v>
      </c>
      <c r="T285" s="8" t="s">
        <v>7148</v>
      </c>
    </row>
    <row r="286" spans="1:20">
      <c r="A286">
        <v>285</v>
      </c>
      <c r="B286" t="s">
        <v>2</v>
      </c>
      <c r="C286" t="s">
        <v>23</v>
      </c>
      <c r="D286" s="1" t="s">
        <v>28</v>
      </c>
      <c r="E286" t="s">
        <v>4044</v>
      </c>
      <c r="F286" t="s">
        <v>9232</v>
      </c>
      <c r="G286" t="s">
        <v>49</v>
      </c>
      <c r="J286" t="s">
        <v>623</v>
      </c>
      <c r="K286" t="s">
        <v>624</v>
      </c>
      <c r="L286" t="s">
        <v>2612</v>
      </c>
      <c r="M286" t="s">
        <v>2613</v>
      </c>
      <c r="N286" t="s">
        <v>4333</v>
      </c>
      <c r="O286" t="s">
        <v>9506</v>
      </c>
      <c r="P286" t="str">
        <f t="shared" si="20"/>
        <v>مائتان وخمسة وثمانون</v>
      </c>
      <c r="Q286" s="8" t="s">
        <v>7149</v>
      </c>
      <c r="R286" s="8" t="s">
        <v>7150</v>
      </c>
      <c r="S286" s="8" t="s">
        <v>7151</v>
      </c>
      <c r="T286" s="8" t="s">
        <v>7152</v>
      </c>
    </row>
    <row r="287" spans="1:20">
      <c r="A287">
        <v>286</v>
      </c>
      <c r="B287" t="s">
        <v>3</v>
      </c>
      <c r="C287" t="s">
        <v>23</v>
      </c>
      <c r="D287" s="1" t="s">
        <v>28</v>
      </c>
      <c r="E287" t="s">
        <v>4044</v>
      </c>
      <c r="F287" t="s">
        <v>9232</v>
      </c>
      <c r="G287" t="s">
        <v>49</v>
      </c>
      <c r="J287" t="s">
        <v>625</v>
      </c>
      <c r="K287" t="s">
        <v>626</v>
      </c>
      <c r="L287" t="s">
        <v>2614</v>
      </c>
      <c r="M287" t="s">
        <v>2615</v>
      </c>
      <c r="N287" t="s">
        <v>4334</v>
      </c>
      <c r="O287" t="s">
        <v>9507</v>
      </c>
      <c r="P287" t="str">
        <f t="shared" si="20"/>
        <v>مائتان وستة وثمانون</v>
      </c>
      <c r="Q287" s="8" t="s">
        <v>7153</v>
      </c>
      <c r="R287" s="8" t="s">
        <v>7154</v>
      </c>
      <c r="S287" s="8" t="s">
        <v>7155</v>
      </c>
      <c r="T287" s="8" t="s">
        <v>7156</v>
      </c>
    </row>
    <row r="288" spans="1:20">
      <c r="A288">
        <v>287</v>
      </c>
      <c r="B288" t="s">
        <v>4</v>
      </c>
      <c r="C288" t="s">
        <v>23</v>
      </c>
      <c r="D288" s="1" t="s">
        <v>28</v>
      </c>
      <c r="E288" t="s">
        <v>4044</v>
      </c>
      <c r="F288" t="s">
        <v>9232</v>
      </c>
      <c r="G288" t="s">
        <v>49</v>
      </c>
      <c r="J288" t="s">
        <v>627</v>
      </c>
      <c r="K288" t="s">
        <v>628</v>
      </c>
      <c r="L288" t="s">
        <v>2616</v>
      </c>
      <c r="M288" t="s">
        <v>2617</v>
      </c>
      <c r="N288" t="s">
        <v>4335</v>
      </c>
      <c r="O288" t="s">
        <v>9508</v>
      </c>
      <c r="P288" t="str">
        <f t="shared" si="20"/>
        <v>مائتان وسبعة وثمانون</v>
      </c>
      <c r="Q288" s="8" t="s">
        <v>7157</v>
      </c>
      <c r="R288" s="8" t="s">
        <v>7158</v>
      </c>
      <c r="S288" s="8" t="s">
        <v>7159</v>
      </c>
      <c r="T288" s="8" t="s">
        <v>7160</v>
      </c>
    </row>
    <row r="289" spans="1:20">
      <c r="A289">
        <v>288</v>
      </c>
      <c r="B289" s="1" t="s">
        <v>46</v>
      </c>
      <c r="C289" t="s">
        <v>23</v>
      </c>
      <c r="D289" s="1" t="s">
        <v>28</v>
      </c>
      <c r="E289" t="s">
        <v>4044</v>
      </c>
      <c r="F289" t="s">
        <v>9232</v>
      </c>
      <c r="G289" t="s">
        <v>49</v>
      </c>
      <c r="J289" t="s">
        <v>629</v>
      </c>
      <c r="K289" t="s">
        <v>630</v>
      </c>
      <c r="L289" t="s">
        <v>2618</v>
      </c>
      <c r="M289" t="s">
        <v>2619</v>
      </c>
      <c r="N289" t="s">
        <v>4336</v>
      </c>
      <c r="O289" t="s">
        <v>9509</v>
      </c>
      <c r="P289" t="str">
        <f t="shared" si="20"/>
        <v>مائتان وثمانية وثمانون</v>
      </c>
      <c r="Q289" s="8" t="s">
        <v>7161</v>
      </c>
      <c r="R289" s="8" t="s">
        <v>7162</v>
      </c>
      <c r="S289" s="8" t="s">
        <v>7163</v>
      </c>
      <c r="T289" s="8" t="s">
        <v>7164</v>
      </c>
    </row>
    <row r="290" spans="1:20">
      <c r="A290">
        <v>289</v>
      </c>
      <c r="B290" s="1" t="s">
        <v>47</v>
      </c>
      <c r="C290" t="s">
        <v>23</v>
      </c>
      <c r="D290" s="1" t="s">
        <v>28</v>
      </c>
      <c r="E290" t="s">
        <v>4044</v>
      </c>
      <c r="F290" t="s">
        <v>9232</v>
      </c>
      <c r="G290" t="s">
        <v>49</v>
      </c>
      <c r="J290" t="s">
        <v>631</v>
      </c>
      <c r="K290" t="s">
        <v>632</v>
      </c>
      <c r="L290" t="s">
        <v>2620</v>
      </c>
      <c r="M290" t="s">
        <v>2621</v>
      </c>
      <c r="N290" t="s">
        <v>4337</v>
      </c>
      <c r="O290" t="s">
        <v>9510</v>
      </c>
      <c r="P290" t="str">
        <f t="shared" si="20"/>
        <v>مائتان وتسعة وثمانون</v>
      </c>
      <c r="Q290" s="8" t="s">
        <v>7165</v>
      </c>
      <c r="R290" s="8" t="s">
        <v>7166</v>
      </c>
      <c r="S290" s="8" t="s">
        <v>7167</v>
      </c>
      <c r="T290" s="8" t="s">
        <v>7168</v>
      </c>
    </row>
    <row r="291" spans="1:20">
      <c r="A291">
        <v>290</v>
      </c>
      <c r="B291" t="s">
        <v>24</v>
      </c>
      <c r="D291" s="1" t="s">
        <v>28</v>
      </c>
      <c r="E291" t="s">
        <v>4044</v>
      </c>
      <c r="F291" t="s">
        <v>9232</v>
      </c>
      <c r="G291" t="s">
        <v>49</v>
      </c>
      <c r="J291" s="2" t="s">
        <v>633</v>
      </c>
      <c r="K291" s="2" t="s">
        <v>634</v>
      </c>
      <c r="L291" s="2" t="s">
        <v>2622</v>
      </c>
      <c r="M291" s="2" t="s">
        <v>2623</v>
      </c>
      <c r="N291" s="2" t="s">
        <v>4338</v>
      </c>
      <c r="O291" s="2" t="s">
        <v>9511</v>
      </c>
      <c r="P291" s="2" t="str">
        <f>D291&amp;B291</f>
        <v>مائتان وتسعون</v>
      </c>
      <c r="Q291" s="8" t="s">
        <v>5625</v>
      </c>
      <c r="R291" s="8" t="s">
        <v>5626</v>
      </c>
      <c r="S291" s="8" t="s">
        <v>5627</v>
      </c>
      <c r="T291" s="8" t="s">
        <v>5628</v>
      </c>
    </row>
    <row r="292" spans="1:20">
      <c r="A292">
        <v>291</v>
      </c>
      <c r="B292" t="s">
        <v>0</v>
      </c>
      <c r="C292" t="s">
        <v>25</v>
      </c>
      <c r="D292" s="1" t="s">
        <v>28</v>
      </c>
      <c r="E292" t="s">
        <v>4044</v>
      </c>
      <c r="F292" t="s">
        <v>9232</v>
      </c>
      <c r="G292" t="s">
        <v>49</v>
      </c>
      <c r="J292" t="s">
        <v>635</v>
      </c>
      <c r="K292" t="s">
        <v>636</v>
      </c>
      <c r="L292" t="s">
        <v>2624</v>
      </c>
      <c r="M292" t="s">
        <v>2625</v>
      </c>
      <c r="N292" t="s">
        <v>4339</v>
      </c>
      <c r="O292" t="s">
        <v>9512</v>
      </c>
      <c r="P292" t="str">
        <f t="shared" ref="P292:P300" si="21">D292&amp;B292&amp;G292&amp;C292</f>
        <v>مائتان وواحد وتسعون</v>
      </c>
      <c r="Q292" s="8" t="s">
        <v>7169</v>
      </c>
      <c r="R292" s="8" t="s">
        <v>7170</v>
      </c>
      <c r="S292" s="8" t="s">
        <v>7171</v>
      </c>
      <c r="T292" s="8" t="s">
        <v>7172</v>
      </c>
    </row>
    <row r="293" spans="1:20">
      <c r="A293">
        <v>292</v>
      </c>
      <c r="B293" t="s">
        <v>5</v>
      </c>
      <c r="C293" t="s">
        <v>25</v>
      </c>
      <c r="D293" s="1" t="s">
        <v>28</v>
      </c>
      <c r="E293" t="s">
        <v>4044</v>
      </c>
      <c r="F293" t="s">
        <v>9232</v>
      </c>
      <c r="G293" t="s">
        <v>49</v>
      </c>
      <c r="J293" t="s">
        <v>637</v>
      </c>
      <c r="K293" t="s">
        <v>638</v>
      </c>
      <c r="L293" t="s">
        <v>2626</v>
      </c>
      <c r="M293" t="s">
        <v>2627</v>
      </c>
      <c r="N293" t="s">
        <v>4340</v>
      </c>
      <c r="O293" t="s">
        <v>9513</v>
      </c>
      <c r="P293" t="str">
        <f t="shared" si="21"/>
        <v>مائتان وإثنان وتسعون</v>
      </c>
      <c r="Q293" s="8" t="s">
        <v>7173</v>
      </c>
      <c r="R293" s="8" t="s">
        <v>7174</v>
      </c>
      <c r="S293" s="8" t="s">
        <v>7175</v>
      </c>
      <c r="T293" s="8" t="s">
        <v>7176</v>
      </c>
    </row>
    <row r="294" spans="1:20">
      <c r="A294">
        <v>293</v>
      </c>
      <c r="B294" t="s">
        <v>1</v>
      </c>
      <c r="C294" t="s">
        <v>25</v>
      </c>
      <c r="D294" s="1" t="s">
        <v>28</v>
      </c>
      <c r="E294" t="s">
        <v>4044</v>
      </c>
      <c r="F294" t="s">
        <v>9232</v>
      </c>
      <c r="G294" t="s">
        <v>49</v>
      </c>
      <c r="J294" t="s">
        <v>639</v>
      </c>
      <c r="K294" t="s">
        <v>640</v>
      </c>
      <c r="L294" t="s">
        <v>2628</v>
      </c>
      <c r="M294" t="s">
        <v>2629</v>
      </c>
      <c r="N294" t="s">
        <v>4341</v>
      </c>
      <c r="O294" t="s">
        <v>9514</v>
      </c>
      <c r="P294" t="str">
        <f t="shared" si="21"/>
        <v>مائتان وثلاثة وتسعون</v>
      </c>
      <c r="Q294" s="8" t="s">
        <v>7177</v>
      </c>
      <c r="R294" s="8" t="s">
        <v>7178</v>
      </c>
      <c r="S294" s="8" t="s">
        <v>7179</v>
      </c>
      <c r="T294" s="8" t="s">
        <v>7180</v>
      </c>
    </row>
    <row r="295" spans="1:20">
      <c r="A295">
        <v>294</v>
      </c>
      <c r="B295" t="s">
        <v>13</v>
      </c>
      <c r="C295" t="s">
        <v>25</v>
      </c>
      <c r="D295" s="1" t="s">
        <v>28</v>
      </c>
      <c r="E295" t="s">
        <v>4044</v>
      </c>
      <c r="F295" t="s">
        <v>9232</v>
      </c>
      <c r="G295" t="s">
        <v>49</v>
      </c>
      <c r="J295" t="s">
        <v>641</v>
      </c>
      <c r="K295" t="s">
        <v>642</v>
      </c>
      <c r="L295" t="s">
        <v>2630</v>
      </c>
      <c r="M295" t="s">
        <v>2631</v>
      </c>
      <c r="N295" t="s">
        <v>4342</v>
      </c>
      <c r="O295" t="s">
        <v>9515</v>
      </c>
      <c r="P295" t="str">
        <f t="shared" si="21"/>
        <v>مائتان وأربعة وتسعون</v>
      </c>
      <c r="Q295" s="8" t="s">
        <v>7181</v>
      </c>
      <c r="R295" s="8" t="s">
        <v>7182</v>
      </c>
      <c r="S295" s="8" t="s">
        <v>7183</v>
      </c>
      <c r="T295" s="8" t="s">
        <v>7184</v>
      </c>
    </row>
    <row r="296" spans="1:20">
      <c r="A296">
        <v>295</v>
      </c>
      <c r="B296" t="s">
        <v>2</v>
      </c>
      <c r="C296" t="s">
        <v>25</v>
      </c>
      <c r="D296" s="1" t="s">
        <v>28</v>
      </c>
      <c r="E296" t="s">
        <v>4044</v>
      </c>
      <c r="F296" t="s">
        <v>9232</v>
      </c>
      <c r="G296" t="s">
        <v>49</v>
      </c>
      <c r="J296" t="s">
        <v>643</v>
      </c>
      <c r="K296" t="s">
        <v>644</v>
      </c>
      <c r="L296" t="s">
        <v>2632</v>
      </c>
      <c r="M296" t="s">
        <v>2633</v>
      </c>
      <c r="N296" t="s">
        <v>4343</v>
      </c>
      <c r="O296" t="s">
        <v>9516</v>
      </c>
      <c r="P296" t="str">
        <f t="shared" si="21"/>
        <v>مائتان وخمسة وتسعون</v>
      </c>
      <c r="Q296" s="8" t="s">
        <v>7185</v>
      </c>
      <c r="R296" s="8" t="s">
        <v>7186</v>
      </c>
      <c r="S296" s="8" t="s">
        <v>7187</v>
      </c>
      <c r="T296" s="8" t="s">
        <v>7188</v>
      </c>
    </row>
    <row r="297" spans="1:20">
      <c r="A297">
        <v>296</v>
      </c>
      <c r="B297" t="s">
        <v>3</v>
      </c>
      <c r="C297" t="s">
        <v>25</v>
      </c>
      <c r="D297" s="1" t="s">
        <v>28</v>
      </c>
      <c r="E297" t="s">
        <v>4044</v>
      </c>
      <c r="F297" t="s">
        <v>9232</v>
      </c>
      <c r="G297" t="s">
        <v>49</v>
      </c>
      <c r="J297" t="s">
        <v>645</v>
      </c>
      <c r="K297" t="s">
        <v>646</v>
      </c>
      <c r="L297" t="s">
        <v>2634</v>
      </c>
      <c r="M297" t="s">
        <v>2635</v>
      </c>
      <c r="N297" t="s">
        <v>4344</v>
      </c>
      <c r="O297" t="s">
        <v>9517</v>
      </c>
      <c r="P297" t="str">
        <f t="shared" si="21"/>
        <v>مائتان وستة وتسعون</v>
      </c>
      <c r="Q297" s="8" t="s">
        <v>7189</v>
      </c>
      <c r="R297" s="8" t="s">
        <v>7190</v>
      </c>
      <c r="S297" s="8" t="s">
        <v>7191</v>
      </c>
      <c r="T297" s="8" t="s">
        <v>7192</v>
      </c>
    </row>
    <row r="298" spans="1:20">
      <c r="A298">
        <v>297</v>
      </c>
      <c r="B298" t="s">
        <v>4</v>
      </c>
      <c r="C298" t="s">
        <v>25</v>
      </c>
      <c r="D298" s="1" t="s">
        <v>28</v>
      </c>
      <c r="E298" t="s">
        <v>4044</v>
      </c>
      <c r="F298" t="s">
        <v>9232</v>
      </c>
      <c r="G298" t="s">
        <v>49</v>
      </c>
      <c r="J298" t="s">
        <v>647</v>
      </c>
      <c r="K298" t="s">
        <v>648</v>
      </c>
      <c r="L298" t="s">
        <v>2636</v>
      </c>
      <c r="M298" t="s">
        <v>2637</v>
      </c>
      <c r="N298" t="s">
        <v>4345</v>
      </c>
      <c r="O298" t="s">
        <v>9518</v>
      </c>
      <c r="P298" t="str">
        <f t="shared" si="21"/>
        <v>مائتان وسبعة وتسعون</v>
      </c>
      <c r="Q298" s="8" t="s">
        <v>7193</v>
      </c>
      <c r="R298" s="8" t="s">
        <v>7194</v>
      </c>
      <c r="S298" s="8" t="s">
        <v>7195</v>
      </c>
      <c r="T298" s="8" t="s">
        <v>7196</v>
      </c>
    </row>
    <row r="299" spans="1:20">
      <c r="A299">
        <v>298</v>
      </c>
      <c r="B299" s="1" t="s">
        <v>46</v>
      </c>
      <c r="C299" t="s">
        <v>25</v>
      </c>
      <c r="D299" s="1" t="s">
        <v>28</v>
      </c>
      <c r="E299" t="s">
        <v>4044</v>
      </c>
      <c r="F299" t="s">
        <v>9232</v>
      </c>
      <c r="G299" t="s">
        <v>49</v>
      </c>
      <c r="J299" t="s">
        <v>649</v>
      </c>
      <c r="K299" t="s">
        <v>650</v>
      </c>
      <c r="L299" t="s">
        <v>2638</v>
      </c>
      <c r="M299" t="s">
        <v>2639</v>
      </c>
      <c r="N299" t="s">
        <v>4346</v>
      </c>
      <c r="O299" t="s">
        <v>9519</v>
      </c>
      <c r="P299" t="str">
        <f t="shared" si="21"/>
        <v>مائتان وثمانية وتسعون</v>
      </c>
      <c r="Q299" s="8" t="s">
        <v>7197</v>
      </c>
      <c r="R299" s="8" t="s">
        <v>7198</v>
      </c>
      <c r="S299" s="8" t="s">
        <v>7199</v>
      </c>
      <c r="T299" s="8" t="s">
        <v>7200</v>
      </c>
    </row>
    <row r="300" spans="1:20">
      <c r="A300">
        <v>299</v>
      </c>
      <c r="B300" s="1" t="s">
        <v>47</v>
      </c>
      <c r="C300" t="s">
        <v>25</v>
      </c>
      <c r="D300" s="1" t="s">
        <v>28</v>
      </c>
      <c r="E300" t="s">
        <v>4044</v>
      </c>
      <c r="F300" t="s">
        <v>9232</v>
      </c>
      <c r="G300" t="s">
        <v>49</v>
      </c>
      <c r="J300" t="s">
        <v>651</v>
      </c>
      <c r="K300" t="s">
        <v>652</v>
      </c>
      <c r="L300" t="s">
        <v>2640</v>
      </c>
      <c r="M300" t="s">
        <v>2641</v>
      </c>
      <c r="N300" t="s">
        <v>4347</v>
      </c>
      <c r="O300" t="s">
        <v>9520</v>
      </c>
      <c r="P300" t="str">
        <f t="shared" si="21"/>
        <v>مائتان وتسعة وتسعون</v>
      </c>
      <c r="Q300" s="8" t="s">
        <v>7201</v>
      </c>
      <c r="R300" s="8" t="s">
        <v>7202</v>
      </c>
      <c r="S300" s="8" t="s">
        <v>7203</v>
      </c>
      <c r="T300" s="8" t="s">
        <v>7204</v>
      </c>
    </row>
    <row r="301" spans="1:20">
      <c r="A301">
        <v>300</v>
      </c>
      <c r="B301" s="1" t="s">
        <v>40</v>
      </c>
      <c r="E301" t="s">
        <v>4044</v>
      </c>
      <c r="F301" t="s">
        <v>9232</v>
      </c>
      <c r="G301" t="s">
        <v>49</v>
      </c>
      <c r="J301" s="2" t="s">
        <v>653</v>
      </c>
      <c r="K301" s="2" t="s">
        <v>654</v>
      </c>
      <c r="L301" s="2" t="s">
        <v>2642</v>
      </c>
      <c r="M301" s="2" t="s">
        <v>2643</v>
      </c>
      <c r="N301" s="2" t="s">
        <v>4348</v>
      </c>
      <c r="O301" s="2" t="s">
        <v>9521</v>
      </c>
      <c r="P301" s="2" t="str">
        <f t="shared" ref="P301:P311" si="22">D301&amp;B301</f>
        <v>ثلاثمائة</v>
      </c>
      <c r="Q301" s="8" t="s">
        <v>5629</v>
      </c>
      <c r="R301" s="8" t="s">
        <v>5630</v>
      </c>
      <c r="S301" s="8" t="s">
        <v>5631</v>
      </c>
      <c r="T301" s="8" t="s">
        <v>5632</v>
      </c>
    </row>
    <row r="302" spans="1:20">
      <c r="A302">
        <v>301</v>
      </c>
      <c r="B302" t="s">
        <v>0</v>
      </c>
      <c r="D302" s="1" t="s">
        <v>32</v>
      </c>
      <c r="E302" t="s">
        <v>4044</v>
      </c>
      <c r="F302" t="s">
        <v>9232</v>
      </c>
      <c r="G302" t="s">
        <v>49</v>
      </c>
      <c r="J302" t="s">
        <v>655</v>
      </c>
      <c r="K302" t="s">
        <v>656</v>
      </c>
      <c r="L302" t="s">
        <v>2644</v>
      </c>
      <c r="M302" t="s">
        <v>2645</v>
      </c>
      <c r="N302" t="s">
        <v>4349</v>
      </c>
      <c r="O302" t="s">
        <v>9522</v>
      </c>
      <c r="P302" t="str">
        <f t="shared" si="22"/>
        <v>ثلاثمائة وواحد</v>
      </c>
      <c r="Q302" s="8" t="s">
        <v>5633</v>
      </c>
      <c r="R302" s="8" t="s">
        <v>5634</v>
      </c>
      <c r="S302" s="8" t="s">
        <v>5635</v>
      </c>
      <c r="T302" s="8" t="s">
        <v>5636</v>
      </c>
    </row>
    <row r="303" spans="1:20">
      <c r="A303">
        <v>302</v>
      </c>
      <c r="B303" t="s">
        <v>5</v>
      </c>
      <c r="D303" s="1" t="s">
        <v>32</v>
      </c>
      <c r="E303" t="s">
        <v>4044</v>
      </c>
      <c r="F303" t="s">
        <v>9232</v>
      </c>
      <c r="G303" t="s">
        <v>49</v>
      </c>
      <c r="J303" t="s">
        <v>657</v>
      </c>
      <c r="K303" t="s">
        <v>658</v>
      </c>
      <c r="L303" t="s">
        <v>2646</v>
      </c>
      <c r="M303" t="s">
        <v>2647</v>
      </c>
      <c r="N303" t="s">
        <v>4350</v>
      </c>
      <c r="O303" t="s">
        <v>9523</v>
      </c>
      <c r="P303" t="str">
        <f t="shared" si="22"/>
        <v>ثلاثمائة وإثنان</v>
      </c>
      <c r="Q303" s="8" t="s">
        <v>5637</v>
      </c>
      <c r="R303" s="8" t="s">
        <v>5638</v>
      </c>
      <c r="S303" s="8" t="s">
        <v>5639</v>
      </c>
      <c r="T303" s="8" t="s">
        <v>5640</v>
      </c>
    </row>
    <row r="304" spans="1:20">
      <c r="A304">
        <v>303</v>
      </c>
      <c r="B304" t="s">
        <v>1</v>
      </c>
      <c r="D304" s="1" t="s">
        <v>32</v>
      </c>
      <c r="E304" t="s">
        <v>4044</v>
      </c>
      <c r="F304" t="s">
        <v>9232</v>
      </c>
      <c r="G304" t="s">
        <v>49</v>
      </c>
      <c r="J304" t="s">
        <v>659</v>
      </c>
      <c r="K304" t="s">
        <v>660</v>
      </c>
      <c r="L304" t="s">
        <v>2648</v>
      </c>
      <c r="M304" t="s">
        <v>2649</v>
      </c>
      <c r="N304" t="s">
        <v>4351</v>
      </c>
      <c r="O304" t="s">
        <v>9524</v>
      </c>
      <c r="P304" t="str">
        <f t="shared" si="22"/>
        <v>ثلاثمائة وثلاثة</v>
      </c>
      <c r="Q304" s="8" t="s">
        <v>5641</v>
      </c>
      <c r="R304" s="8" t="s">
        <v>5642</v>
      </c>
      <c r="S304" s="8" t="s">
        <v>5643</v>
      </c>
      <c r="T304" s="8" t="s">
        <v>5644</v>
      </c>
    </row>
    <row r="305" spans="1:20">
      <c r="A305">
        <v>304</v>
      </c>
      <c r="B305" t="s">
        <v>13</v>
      </c>
      <c r="D305" s="1" t="s">
        <v>32</v>
      </c>
      <c r="E305" t="s">
        <v>4044</v>
      </c>
      <c r="F305" t="s">
        <v>9232</v>
      </c>
      <c r="G305" t="s">
        <v>49</v>
      </c>
      <c r="J305" t="s">
        <v>661</v>
      </c>
      <c r="K305" t="s">
        <v>662</v>
      </c>
      <c r="L305" t="s">
        <v>2650</v>
      </c>
      <c r="M305" t="s">
        <v>2651</v>
      </c>
      <c r="N305" t="s">
        <v>4352</v>
      </c>
      <c r="O305" t="s">
        <v>9525</v>
      </c>
      <c r="P305" t="str">
        <f t="shared" si="22"/>
        <v>ثلاثمائة وأربعة</v>
      </c>
      <c r="Q305" s="8" t="s">
        <v>5645</v>
      </c>
      <c r="R305" s="8" t="s">
        <v>5646</v>
      </c>
      <c r="S305" s="8" t="s">
        <v>5647</v>
      </c>
      <c r="T305" s="8" t="s">
        <v>5648</v>
      </c>
    </row>
    <row r="306" spans="1:20">
      <c r="A306">
        <v>305</v>
      </c>
      <c r="B306" t="s">
        <v>2</v>
      </c>
      <c r="D306" s="1" t="s">
        <v>32</v>
      </c>
      <c r="E306" t="s">
        <v>4044</v>
      </c>
      <c r="F306" t="s">
        <v>9232</v>
      </c>
      <c r="G306" t="s">
        <v>49</v>
      </c>
      <c r="J306" t="s">
        <v>663</v>
      </c>
      <c r="K306" t="s">
        <v>664</v>
      </c>
      <c r="L306" t="s">
        <v>2652</v>
      </c>
      <c r="M306" t="s">
        <v>2653</v>
      </c>
      <c r="N306" t="s">
        <v>4353</v>
      </c>
      <c r="O306" t="s">
        <v>9526</v>
      </c>
      <c r="P306" t="str">
        <f t="shared" si="22"/>
        <v>ثلاثمائة وخمسة</v>
      </c>
      <c r="Q306" s="8" t="s">
        <v>5649</v>
      </c>
      <c r="R306" s="8" t="s">
        <v>5650</v>
      </c>
      <c r="S306" s="8" t="s">
        <v>5651</v>
      </c>
      <c r="T306" s="8" t="s">
        <v>5652</v>
      </c>
    </row>
    <row r="307" spans="1:20">
      <c r="A307">
        <v>306</v>
      </c>
      <c r="B307" t="s">
        <v>3</v>
      </c>
      <c r="D307" s="1" t="s">
        <v>32</v>
      </c>
      <c r="E307" t="s">
        <v>4044</v>
      </c>
      <c r="F307" t="s">
        <v>9232</v>
      </c>
      <c r="G307" t="s">
        <v>49</v>
      </c>
      <c r="J307" t="s">
        <v>665</v>
      </c>
      <c r="K307" t="s">
        <v>666</v>
      </c>
      <c r="L307" t="s">
        <v>2654</v>
      </c>
      <c r="M307" t="s">
        <v>2655</v>
      </c>
      <c r="N307" t="s">
        <v>4354</v>
      </c>
      <c r="O307" t="s">
        <v>9527</v>
      </c>
      <c r="P307" t="str">
        <f t="shared" si="22"/>
        <v>ثلاثمائة وستة</v>
      </c>
      <c r="Q307" s="8" t="s">
        <v>5653</v>
      </c>
      <c r="R307" s="8" t="s">
        <v>5654</v>
      </c>
      <c r="S307" s="8" t="s">
        <v>5655</v>
      </c>
      <c r="T307" s="8" t="s">
        <v>5656</v>
      </c>
    </row>
    <row r="308" spans="1:20">
      <c r="A308">
        <v>307</v>
      </c>
      <c r="B308" t="s">
        <v>4</v>
      </c>
      <c r="D308" s="1" t="s">
        <v>32</v>
      </c>
      <c r="E308" t="s">
        <v>4044</v>
      </c>
      <c r="F308" t="s">
        <v>9232</v>
      </c>
      <c r="G308" t="s">
        <v>49</v>
      </c>
      <c r="J308" t="s">
        <v>667</v>
      </c>
      <c r="K308" t="s">
        <v>668</v>
      </c>
      <c r="L308" t="s">
        <v>2656</v>
      </c>
      <c r="M308" t="s">
        <v>2657</v>
      </c>
      <c r="N308" t="s">
        <v>4355</v>
      </c>
      <c r="O308" t="s">
        <v>9528</v>
      </c>
      <c r="P308" t="str">
        <f t="shared" si="22"/>
        <v>ثلاثمائة وسبعة</v>
      </c>
      <c r="Q308" s="8" t="s">
        <v>5657</v>
      </c>
      <c r="R308" s="8" t="s">
        <v>5658</v>
      </c>
      <c r="S308" s="8" t="s">
        <v>5659</v>
      </c>
      <c r="T308" s="8" t="s">
        <v>5660</v>
      </c>
    </row>
    <row r="309" spans="1:20">
      <c r="A309">
        <v>308</v>
      </c>
      <c r="B309" s="1" t="s">
        <v>46</v>
      </c>
      <c r="D309" s="1" t="s">
        <v>32</v>
      </c>
      <c r="E309" t="s">
        <v>4044</v>
      </c>
      <c r="F309" t="s">
        <v>9232</v>
      </c>
      <c r="G309" t="s">
        <v>49</v>
      </c>
      <c r="J309" t="s">
        <v>669</v>
      </c>
      <c r="K309" t="s">
        <v>670</v>
      </c>
      <c r="L309" t="s">
        <v>2658</v>
      </c>
      <c r="M309" t="s">
        <v>2659</v>
      </c>
      <c r="N309" t="s">
        <v>4356</v>
      </c>
      <c r="O309" t="s">
        <v>9529</v>
      </c>
      <c r="P309" t="str">
        <f t="shared" si="22"/>
        <v>ثلاثمائة وثمانية</v>
      </c>
      <c r="Q309" s="8" t="s">
        <v>5661</v>
      </c>
      <c r="R309" s="8" t="s">
        <v>5662</v>
      </c>
      <c r="S309" s="8" t="s">
        <v>5663</v>
      </c>
      <c r="T309" s="8" t="s">
        <v>5664</v>
      </c>
    </row>
    <row r="310" spans="1:20">
      <c r="A310">
        <v>309</v>
      </c>
      <c r="B310" s="1" t="s">
        <v>47</v>
      </c>
      <c r="D310" s="1" t="s">
        <v>32</v>
      </c>
      <c r="E310" t="s">
        <v>4044</v>
      </c>
      <c r="F310" t="s">
        <v>9232</v>
      </c>
      <c r="G310" t="s">
        <v>49</v>
      </c>
      <c r="J310" t="s">
        <v>671</v>
      </c>
      <c r="K310" t="s">
        <v>672</v>
      </c>
      <c r="L310" t="s">
        <v>2660</v>
      </c>
      <c r="M310" t="s">
        <v>2661</v>
      </c>
      <c r="N310" t="s">
        <v>4357</v>
      </c>
      <c r="O310" t="s">
        <v>9530</v>
      </c>
      <c r="P310" t="str">
        <f t="shared" si="22"/>
        <v>ثلاثمائة وتسعة</v>
      </c>
      <c r="Q310" s="8" t="s">
        <v>5665</v>
      </c>
      <c r="R310" s="8" t="s">
        <v>5666</v>
      </c>
      <c r="S310" s="8" t="s">
        <v>5667</v>
      </c>
      <c r="T310" s="8" t="s">
        <v>5668</v>
      </c>
    </row>
    <row r="311" spans="1:20">
      <c r="A311">
        <v>310</v>
      </c>
      <c r="B311" s="1" t="s">
        <v>48</v>
      </c>
      <c r="D311" s="1" t="s">
        <v>32</v>
      </c>
      <c r="E311" t="s">
        <v>4044</v>
      </c>
      <c r="F311" t="s">
        <v>9232</v>
      </c>
      <c r="G311" t="s">
        <v>49</v>
      </c>
      <c r="J311" s="2" t="s">
        <v>673</v>
      </c>
      <c r="K311" s="2" t="s">
        <v>674</v>
      </c>
      <c r="L311" s="2" t="s">
        <v>2662</v>
      </c>
      <c r="M311" s="2" t="s">
        <v>2663</v>
      </c>
      <c r="N311" s="2" t="s">
        <v>4358</v>
      </c>
      <c r="O311" s="2" t="s">
        <v>9531</v>
      </c>
      <c r="P311" s="2" t="str">
        <f t="shared" si="22"/>
        <v>ثلاثمائة وعشرة</v>
      </c>
      <c r="Q311" s="8" t="s">
        <v>5669</v>
      </c>
      <c r="R311" s="8" t="s">
        <v>5670</v>
      </c>
      <c r="S311" s="8" t="s">
        <v>5671</v>
      </c>
      <c r="T311" s="8" t="s">
        <v>5672</v>
      </c>
    </row>
    <row r="312" spans="1:20">
      <c r="A312">
        <v>311</v>
      </c>
      <c r="B312" s="1" t="s">
        <v>6</v>
      </c>
      <c r="C312" t="s">
        <v>8</v>
      </c>
      <c r="D312" s="1" t="s">
        <v>32</v>
      </c>
      <c r="E312" t="s">
        <v>4044</v>
      </c>
      <c r="F312" t="s">
        <v>9232</v>
      </c>
      <c r="G312" t="s">
        <v>49</v>
      </c>
      <c r="J312" t="s">
        <v>675</v>
      </c>
      <c r="K312" t="s">
        <v>676</v>
      </c>
      <c r="L312" t="s">
        <v>2664</v>
      </c>
      <c r="M312" t="s">
        <v>2665</v>
      </c>
      <c r="N312" t="s">
        <v>4359</v>
      </c>
      <c r="O312" t="s">
        <v>9532</v>
      </c>
      <c r="P312" t="str">
        <f t="shared" ref="P312:P320" si="23">D312&amp;B312&amp;G312&amp;C312</f>
        <v>ثلاثمائة وإحدي عشر</v>
      </c>
      <c r="Q312" s="8" t="s">
        <v>5673</v>
      </c>
      <c r="R312" s="8" t="s">
        <v>5674</v>
      </c>
      <c r="S312" s="8" t="s">
        <v>5675</v>
      </c>
      <c r="T312" s="8" t="s">
        <v>5676</v>
      </c>
    </row>
    <row r="313" spans="1:20">
      <c r="A313">
        <v>312</v>
      </c>
      <c r="B313" s="1" t="s">
        <v>7</v>
      </c>
      <c r="C313" t="s">
        <v>8</v>
      </c>
      <c r="D313" s="1" t="s">
        <v>32</v>
      </c>
      <c r="E313" t="s">
        <v>4044</v>
      </c>
      <c r="F313" t="s">
        <v>9232</v>
      </c>
      <c r="G313" t="s">
        <v>49</v>
      </c>
      <c r="J313" t="s">
        <v>677</v>
      </c>
      <c r="K313" t="s">
        <v>678</v>
      </c>
      <c r="L313" t="s">
        <v>2666</v>
      </c>
      <c r="M313" t="s">
        <v>2667</v>
      </c>
      <c r="N313" t="s">
        <v>4360</v>
      </c>
      <c r="O313" t="s">
        <v>9533</v>
      </c>
      <c r="P313" t="str">
        <f t="shared" si="23"/>
        <v>ثلاثمائة وإثنا عشر</v>
      </c>
      <c r="Q313" s="8" t="s">
        <v>5677</v>
      </c>
      <c r="R313" s="8" t="s">
        <v>5678</v>
      </c>
      <c r="S313" s="8" t="s">
        <v>5679</v>
      </c>
      <c r="T313" s="8" t="s">
        <v>5680</v>
      </c>
    </row>
    <row r="314" spans="1:20">
      <c r="A314">
        <v>313</v>
      </c>
      <c r="B314" t="s">
        <v>1</v>
      </c>
      <c r="C314" t="s">
        <v>8</v>
      </c>
      <c r="D314" s="1" t="s">
        <v>32</v>
      </c>
      <c r="E314" t="s">
        <v>4044</v>
      </c>
      <c r="F314" t="s">
        <v>9232</v>
      </c>
      <c r="G314" t="s">
        <v>49</v>
      </c>
      <c r="J314" t="s">
        <v>679</v>
      </c>
      <c r="K314" t="s">
        <v>680</v>
      </c>
      <c r="L314" t="s">
        <v>2668</v>
      </c>
      <c r="M314" t="s">
        <v>2669</v>
      </c>
      <c r="N314" t="s">
        <v>4361</v>
      </c>
      <c r="O314" t="s">
        <v>9534</v>
      </c>
      <c r="P314" t="str">
        <f t="shared" si="23"/>
        <v>ثلاثمائة وثلاثة عشر</v>
      </c>
      <c r="Q314" s="8" t="s">
        <v>5681</v>
      </c>
      <c r="R314" s="8" t="s">
        <v>5682</v>
      </c>
      <c r="S314" s="8" t="s">
        <v>5683</v>
      </c>
      <c r="T314" s="8" t="s">
        <v>5684</v>
      </c>
    </row>
    <row r="315" spans="1:20">
      <c r="A315">
        <v>314</v>
      </c>
      <c r="B315" t="s">
        <v>13</v>
      </c>
      <c r="C315" t="s">
        <v>8</v>
      </c>
      <c r="D315" s="1" t="s">
        <v>32</v>
      </c>
      <c r="E315" t="s">
        <v>4044</v>
      </c>
      <c r="F315" t="s">
        <v>9232</v>
      </c>
      <c r="G315" t="s">
        <v>49</v>
      </c>
      <c r="J315" t="s">
        <v>681</v>
      </c>
      <c r="K315" t="s">
        <v>682</v>
      </c>
      <c r="L315" t="s">
        <v>2670</v>
      </c>
      <c r="M315" t="s">
        <v>2671</v>
      </c>
      <c r="N315" t="s">
        <v>4362</v>
      </c>
      <c r="O315" t="s">
        <v>9535</v>
      </c>
      <c r="P315" t="str">
        <f t="shared" si="23"/>
        <v>ثلاثمائة وأربعة عشر</v>
      </c>
      <c r="Q315" s="8" t="s">
        <v>5685</v>
      </c>
      <c r="R315" s="8" t="s">
        <v>5686</v>
      </c>
      <c r="S315" s="8" t="s">
        <v>5687</v>
      </c>
      <c r="T315" s="8" t="s">
        <v>5688</v>
      </c>
    </row>
    <row r="316" spans="1:20">
      <c r="A316">
        <v>315</v>
      </c>
      <c r="B316" t="s">
        <v>2</v>
      </c>
      <c r="C316" t="s">
        <v>8</v>
      </c>
      <c r="D316" s="1" t="s">
        <v>32</v>
      </c>
      <c r="E316" t="s">
        <v>4044</v>
      </c>
      <c r="F316" t="s">
        <v>9232</v>
      </c>
      <c r="G316" t="s">
        <v>49</v>
      </c>
      <c r="J316" t="s">
        <v>683</v>
      </c>
      <c r="K316" t="s">
        <v>684</v>
      </c>
      <c r="L316" t="s">
        <v>2672</v>
      </c>
      <c r="M316" t="s">
        <v>2673</v>
      </c>
      <c r="N316" t="s">
        <v>4363</v>
      </c>
      <c r="O316" t="s">
        <v>9536</v>
      </c>
      <c r="P316" t="str">
        <f t="shared" si="23"/>
        <v>ثلاثمائة وخمسة عشر</v>
      </c>
      <c r="Q316" s="8" t="s">
        <v>5689</v>
      </c>
      <c r="R316" s="8" t="s">
        <v>5690</v>
      </c>
      <c r="S316" s="8" t="s">
        <v>5691</v>
      </c>
      <c r="T316" s="8" t="s">
        <v>5692</v>
      </c>
    </row>
    <row r="317" spans="1:20">
      <c r="A317">
        <v>316</v>
      </c>
      <c r="B317" t="s">
        <v>3</v>
      </c>
      <c r="C317" t="s">
        <v>8</v>
      </c>
      <c r="D317" s="1" t="s">
        <v>32</v>
      </c>
      <c r="E317" t="s">
        <v>4044</v>
      </c>
      <c r="F317" t="s">
        <v>9232</v>
      </c>
      <c r="G317" t="s">
        <v>49</v>
      </c>
      <c r="J317" t="s">
        <v>685</v>
      </c>
      <c r="K317" t="s">
        <v>686</v>
      </c>
      <c r="L317" t="s">
        <v>2674</v>
      </c>
      <c r="M317" t="s">
        <v>2675</v>
      </c>
      <c r="N317" t="s">
        <v>4364</v>
      </c>
      <c r="O317" t="s">
        <v>9537</v>
      </c>
      <c r="P317" t="str">
        <f t="shared" si="23"/>
        <v>ثلاثمائة وستة عشر</v>
      </c>
      <c r="Q317" s="8" t="s">
        <v>5693</v>
      </c>
      <c r="R317" s="8" t="s">
        <v>5694</v>
      </c>
      <c r="S317" s="8" t="s">
        <v>5695</v>
      </c>
      <c r="T317" s="8" t="s">
        <v>5696</v>
      </c>
    </row>
    <row r="318" spans="1:20">
      <c r="A318">
        <v>317</v>
      </c>
      <c r="B318" t="s">
        <v>4</v>
      </c>
      <c r="C318" t="s">
        <v>8</v>
      </c>
      <c r="D318" s="1" t="s">
        <v>32</v>
      </c>
      <c r="E318" t="s">
        <v>4044</v>
      </c>
      <c r="F318" t="s">
        <v>9232</v>
      </c>
      <c r="G318" t="s">
        <v>49</v>
      </c>
      <c r="J318" t="s">
        <v>687</v>
      </c>
      <c r="K318" t="s">
        <v>688</v>
      </c>
      <c r="L318" t="s">
        <v>2676</v>
      </c>
      <c r="M318" t="s">
        <v>2677</v>
      </c>
      <c r="N318" t="s">
        <v>4365</v>
      </c>
      <c r="O318" t="s">
        <v>9538</v>
      </c>
      <c r="P318" t="str">
        <f t="shared" si="23"/>
        <v>ثلاثمائة وسبعة عشر</v>
      </c>
      <c r="Q318" s="8" t="s">
        <v>5697</v>
      </c>
      <c r="R318" s="8" t="s">
        <v>5698</v>
      </c>
      <c r="S318" s="8" t="s">
        <v>5699</v>
      </c>
      <c r="T318" s="8" t="s">
        <v>5700</v>
      </c>
    </row>
    <row r="319" spans="1:20">
      <c r="A319">
        <v>318</v>
      </c>
      <c r="B319" s="1" t="s">
        <v>46</v>
      </c>
      <c r="C319" t="s">
        <v>8</v>
      </c>
      <c r="D319" s="1" t="s">
        <v>32</v>
      </c>
      <c r="E319" t="s">
        <v>4044</v>
      </c>
      <c r="F319" t="s">
        <v>9232</v>
      </c>
      <c r="G319" t="s">
        <v>49</v>
      </c>
      <c r="J319" t="s">
        <v>689</v>
      </c>
      <c r="K319" t="s">
        <v>690</v>
      </c>
      <c r="L319" t="s">
        <v>2678</v>
      </c>
      <c r="M319" t="s">
        <v>2679</v>
      </c>
      <c r="N319" t="s">
        <v>4366</v>
      </c>
      <c r="O319" t="s">
        <v>9539</v>
      </c>
      <c r="P319" t="str">
        <f t="shared" si="23"/>
        <v>ثلاثمائة وثمانية عشر</v>
      </c>
      <c r="Q319" s="8" t="s">
        <v>5701</v>
      </c>
      <c r="R319" s="8" t="s">
        <v>5702</v>
      </c>
      <c r="S319" s="8" t="s">
        <v>5703</v>
      </c>
      <c r="T319" s="8" t="s">
        <v>5704</v>
      </c>
    </row>
    <row r="320" spans="1:20">
      <c r="A320">
        <v>319</v>
      </c>
      <c r="B320" s="1" t="s">
        <v>47</v>
      </c>
      <c r="C320" t="s">
        <v>8</v>
      </c>
      <c r="D320" s="1" t="s">
        <v>32</v>
      </c>
      <c r="E320" t="s">
        <v>4044</v>
      </c>
      <c r="F320" t="s">
        <v>9232</v>
      </c>
      <c r="G320" t="s">
        <v>49</v>
      </c>
      <c r="J320" t="s">
        <v>691</v>
      </c>
      <c r="K320" t="s">
        <v>692</v>
      </c>
      <c r="L320" t="s">
        <v>2680</v>
      </c>
      <c r="M320" t="s">
        <v>2681</v>
      </c>
      <c r="N320" t="s">
        <v>4367</v>
      </c>
      <c r="O320" t="s">
        <v>9540</v>
      </c>
      <c r="P320" t="str">
        <f t="shared" si="23"/>
        <v>ثلاثمائة وتسعة عشر</v>
      </c>
      <c r="Q320" s="8" t="s">
        <v>5705</v>
      </c>
      <c r="R320" s="8" t="s">
        <v>5706</v>
      </c>
      <c r="S320" s="8" t="s">
        <v>5707</v>
      </c>
      <c r="T320" s="8" t="s">
        <v>5708</v>
      </c>
    </row>
    <row r="321" spans="1:20">
      <c r="A321">
        <v>320</v>
      </c>
      <c r="B321" t="s">
        <v>9</v>
      </c>
      <c r="D321" s="1" t="s">
        <v>32</v>
      </c>
      <c r="E321" t="s">
        <v>4044</v>
      </c>
      <c r="F321" t="s">
        <v>9232</v>
      </c>
      <c r="G321" t="s">
        <v>49</v>
      </c>
      <c r="J321" s="2" t="s">
        <v>693</v>
      </c>
      <c r="K321" s="2" t="s">
        <v>694</v>
      </c>
      <c r="L321" s="2" t="s">
        <v>2682</v>
      </c>
      <c r="M321" s="2" t="s">
        <v>2683</v>
      </c>
      <c r="N321" s="2" t="s">
        <v>4368</v>
      </c>
      <c r="O321" s="2" t="s">
        <v>9541</v>
      </c>
      <c r="P321" s="2" t="str">
        <f>D321&amp;B321</f>
        <v>ثلاثمائة وعشرون</v>
      </c>
      <c r="Q321" s="8" t="s">
        <v>5709</v>
      </c>
      <c r="R321" s="8" t="s">
        <v>5710</v>
      </c>
      <c r="S321" s="8" t="s">
        <v>5711</v>
      </c>
      <c r="T321" s="8" t="s">
        <v>5712</v>
      </c>
    </row>
    <row r="322" spans="1:20">
      <c r="A322">
        <v>321</v>
      </c>
      <c r="B322" t="s">
        <v>0</v>
      </c>
      <c r="C322" t="s">
        <v>10</v>
      </c>
      <c r="D322" s="1" t="s">
        <v>32</v>
      </c>
      <c r="E322" t="s">
        <v>4044</v>
      </c>
      <c r="F322" t="s">
        <v>9232</v>
      </c>
      <c r="G322" t="s">
        <v>49</v>
      </c>
      <c r="J322" t="s">
        <v>695</v>
      </c>
      <c r="K322" t="s">
        <v>696</v>
      </c>
      <c r="L322" t="s">
        <v>2684</v>
      </c>
      <c r="M322" t="s">
        <v>2685</v>
      </c>
      <c r="N322" t="s">
        <v>4369</v>
      </c>
      <c r="O322" t="s">
        <v>9542</v>
      </c>
      <c r="P322" t="str">
        <f t="shared" ref="P322:P330" si="24">D322&amp;B322&amp;G322&amp;C322</f>
        <v>ثلاثمائة وواحد وعشرون</v>
      </c>
      <c r="Q322" s="8" t="s">
        <v>7205</v>
      </c>
      <c r="R322" s="8" t="s">
        <v>7206</v>
      </c>
      <c r="S322" s="8" t="s">
        <v>7207</v>
      </c>
      <c r="T322" s="8" t="s">
        <v>7208</v>
      </c>
    </row>
    <row r="323" spans="1:20">
      <c r="A323">
        <v>322</v>
      </c>
      <c r="B323" t="s">
        <v>5</v>
      </c>
      <c r="C323" t="s">
        <v>10</v>
      </c>
      <c r="D323" s="1" t="s">
        <v>32</v>
      </c>
      <c r="E323" t="s">
        <v>4044</v>
      </c>
      <c r="F323" t="s">
        <v>9232</v>
      </c>
      <c r="G323" t="s">
        <v>49</v>
      </c>
      <c r="J323" t="s">
        <v>697</v>
      </c>
      <c r="K323" t="s">
        <v>698</v>
      </c>
      <c r="L323" t="s">
        <v>2686</v>
      </c>
      <c r="M323" t="s">
        <v>2687</v>
      </c>
      <c r="N323" t="s">
        <v>4370</v>
      </c>
      <c r="O323" t="s">
        <v>9543</v>
      </c>
      <c r="P323" t="str">
        <f t="shared" si="24"/>
        <v>ثلاثمائة وإثنان وعشرون</v>
      </c>
      <c r="Q323" s="8" t="s">
        <v>7209</v>
      </c>
      <c r="R323" s="8" t="s">
        <v>7210</v>
      </c>
      <c r="S323" s="8" t="s">
        <v>7211</v>
      </c>
      <c r="T323" s="8" t="s">
        <v>7212</v>
      </c>
    </row>
    <row r="324" spans="1:20">
      <c r="A324">
        <v>323</v>
      </c>
      <c r="B324" t="s">
        <v>1</v>
      </c>
      <c r="C324" t="s">
        <v>10</v>
      </c>
      <c r="D324" s="1" t="s">
        <v>32</v>
      </c>
      <c r="E324" t="s">
        <v>4044</v>
      </c>
      <c r="F324" t="s">
        <v>9232</v>
      </c>
      <c r="G324" t="s">
        <v>49</v>
      </c>
      <c r="J324" t="s">
        <v>699</v>
      </c>
      <c r="K324" t="s">
        <v>700</v>
      </c>
      <c r="L324" t="s">
        <v>2688</v>
      </c>
      <c r="M324" t="s">
        <v>2689</v>
      </c>
      <c r="N324" t="s">
        <v>4371</v>
      </c>
      <c r="O324" t="s">
        <v>9544</v>
      </c>
      <c r="P324" t="str">
        <f t="shared" si="24"/>
        <v>ثلاثمائة وثلاثة وعشرون</v>
      </c>
      <c r="Q324" s="8" t="s">
        <v>7213</v>
      </c>
      <c r="R324" s="8" t="s">
        <v>7214</v>
      </c>
      <c r="S324" s="8" t="s">
        <v>7215</v>
      </c>
      <c r="T324" s="8" t="s">
        <v>7216</v>
      </c>
    </row>
    <row r="325" spans="1:20">
      <c r="A325">
        <v>324</v>
      </c>
      <c r="B325" t="s">
        <v>13</v>
      </c>
      <c r="C325" t="s">
        <v>10</v>
      </c>
      <c r="D325" s="1" t="s">
        <v>32</v>
      </c>
      <c r="E325" t="s">
        <v>4044</v>
      </c>
      <c r="F325" t="s">
        <v>9232</v>
      </c>
      <c r="G325" t="s">
        <v>49</v>
      </c>
      <c r="J325" t="s">
        <v>701</v>
      </c>
      <c r="K325" t="s">
        <v>702</v>
      </c>
      <c r="L325" t="s">
        <v>2690</v>
      </c>
      <c r="M325" t="s">
        <v>2691</v>
      </c>
      <c r="N325" t="s">
        <v>4372</v>
      </c>
      <c r="O325" t="s">
        <v>9545</v>
      </c>
      <c r="P325" t="str">
        <f t="shared" si="24"/>
        <v>ثلاثمائة وأربعة وعشرون</v>
      </c>
      <c r="Q325" s="8" t="s">
        <v>7217</v>
      </c>
      <c r="R325" s="8" t="s">
        <v>7218</v>
      </c>
      <c r="S325" s="8" t="s">
        <v>7219</v>
      </c>
      <c r="T325" s="8" t="s">
        <v>7220</v>
      </c>
    </row>
    <row r="326" spans="1:20">
      <c r="A326">
        <v>325</v>
      </c>
      <c r="B326" t="s">
        <v>2</v>
      </c>
      <c r="C326" t="s">
        <v>10</v>
      </c>
      <c r="D326" s="1" t="s">
        <v>32</v>
      </c>
      <c r="E326" t="s">
        <v>4044</v>
      </c>
      <c r="F326" t="s">
        <v>9232</v>
      </c>
      <c r="G326" t="s">
        <v>49</v>
      </c>
      <c r="J326" t="s">
        <v>703</v>
      </c>
      <c r="K326" t="s">
        <v>704</v>
      </c>
      <c r="L326" t="s">
        <v>2692</v>
      </c>
      <c r="M326" t="s">
        <v>2693</v>
      </c>
      <c r="N326" t="s">
        <v>4373</v>
      </c>
      <c r="O326" t="s">
        <v>9546</v>
      </c>
      <c r="P326" t="str">
        <f t="shared" si="24"/>
        <v>ثلاثمائة وخمسة وعشرون</v>
      </c>
      <c r="Q326" s="8" t="s">
        <v>7221</v>
      </c>
      <c r="R326" s="8" t="s">
        <v>7222</v>
      </c>
      <c r="S326" s="8" t="s">
        <v>7223</v>
      </c>
      <c r="T326" s="8" t="s">
        <v>7224</v>
      </c>
    </row>
    <row r="327" spans="1:20">
      <c r="A327">
        <v>326</v>
      </c>
      <c r="B327" t="s">
        <v>3</v>
      </c>
      <c r="C327" t="s">
        <v>10</v>
      </c>
      <c r="D327" s="1" t="s">
        <v>32</v>
      </c>
      <c r="E327" t="s">
        <v>4044</v>
      </c>
      <c r="F327" t="s">
        <v>9232</v>
      </c>
      <c r="G327" t="s">
        <v>49</v>
      </c>
      <c r="J327" t="s">
        <v>705</v>
      </c>
      <c r="K327" t="s">
        <v>706</v>
      </c>
      <c r="L327" t="s">
        <v>2694</v>
      </c>
      <c r="M327" t="s">
        <v>2695</v>
      </c>
      <c r="N327" t="s">
        <v>4374</v>
      </c>
      <c r="O327" t="s">
        <v>9547</v>
      </c>
      <c r="P327" t="str">
        <f t="shared" si="24"/>
        <v>ثلاثمائة وستة وعشرون</v>
      </c>
      <c r="Q327" s="8" t="s">
        <v>7225</v>
      </c>
      <c r="R327" s="8" t="s">
        <v>7226</v>
      </c>
      <c r="S327" s="8" t="s">
        <v>7227</v>
      </c>
      <c r="T327" s="8" t="s">
        <v>7228</v>
      </c>
    </row>
    <row r="328" spans="1:20">
      <c r="A328">
        <v>327</v>
      </c>
      <c r="B328" t="s">
        <v>4</v>
      </c>
      <c r="C328" t="s">
        <v>10</v>
      </c>
      <c r="D328" s="1" t="s">
        <v>32</v>
      </c>
      <c r="E328" t="s">
        <v>4044</v>
      </c>
      <c r="F328" t="s">
        <v>9232</v>
      </c>
      <c r="G328" t="s">
        <v>49</v>
      </c>
      <c r="J328" t="s">
        <v>707</v>
      </c>
      <c r="K328" t="s">
        <v>708</v>
      </c>
      <c r="L328" t="s">
        <v>2696</v>
      </c>
      <c r="M328" t="s">
        <v>2697</v>
      </c>
      <c r="N328" t="s">
        <v>4375</v>
      </c>
      <c r="O328" t="s">
        <v>9548</v>
      </c>
      <c r="P328" t="str">
        <f t="shared" si="24"/>
        <v>ثلاثمائة وسبعة وعشرون</v>
      </c>
      <c r="Q328" s="8" t="s">
        <v>7229</v>
      </c>
      <c r="R328" s="8" t="s">
        <v>7230</v>
      </c>
      <c r="S328" s="8" t="s">
        <v>7231</v>
      </c>
      <c r="T328" s="8" t="s">
        <v>7232</v>
      </c>
    </row>
    <row r="329" spans="1:20">
      <c r="A329">
        <v>328</v>
      </c>
      <c r="B329" s="1" t="s">
        <v>46</v>
      </c>
      <c r="C329" t="s">
        <v>10</v>
      </c>
      <c r="D329" s="1" t="s">
        <v>32</v>
      </c>
      <c r="E329" t="s">
        <v>4044</v>
      </c>
      <c r="F329" t="s">
        <v>9232</v>
      </c>
      <c r="G329" t="s">
        <v>49</v>
      </c>
      <c r="J329" t="s">
        <v>709</v>
      </c>
      <c r="K329" t="s">
        <v>710</v>
      </c>
      <c r="L329" t="s">
        <v>2698</v>
      </c>
      <c r="M329" t="s">
        <v>2699</v>
      </c>
      <c r="N329" t="s">
        <v>4376</v>
      </c>
      <c r="O329" t="s">
        <v>9549</v>
      </c>
      <c r="P329" t="str">
        <f t="shared" si="24"/>
        <v>ثلاثمائة وثمانية وعشرون</v>
      </c>
      <c r="Q329" s="8" t="s">
        <v>7233</v>
      </c>
      <c r="R329" s="8" t="s">
        <v>7234</v>
      </c>
      <c r="S329" s="8" t="s">
        <v>7235</v>
      </c>
      <c r="T329" s="8" t="s">
        <v>7236</v>
      </c>
    </row>
    <row r="330" spans="1:20">
      <c r="A330">
        <v>329</v>
      </c>
      <c r="B330" s="1" t="s">
        <v>47</v>
      </c>
      <c r="C330" t="s">
        <v>10</v>
      </c>
      <c r="D330" s="1" t="s">
        <v>32</v>
      </c>
      <c r="E330" t="s">
        <v>4044</v>
      </c>
      <c r="F330" t="s">
        <v>9232</v>
      </c>
      <c r="G330" t="s">
        <v>49</v>
      </c>
      <c r="J330" t="s">
        <v>711</v>
      </c>
      <c r="K330" t="s">
        <v>712</v>
      </c>
      <c r="L330" t="s">
        <v>2700</v>
      </c>
      <c r="M330" t="s">
        <v>2701</v>
      </c>
      <c r="N330" t="s">
        <v>4377</v>
      </c>
      <c r="O330" t="s">
        <v>9550</v>
      </c>
      <c r="P330" t="str">
        <f t="shared" si="24"/>
        <v>ثلاثمائة وتسعة وعشرون</v>
      </c>
      <c r="Q330" s="8" t="s">
        <v>7237</v>
      </c>
      <c r="R330" s="8" t="s">
        <v>7238</v>
      </c>
      <c r="S330" s="8" t="s">
        <v>7239</v>
      </c>
      <c r="T330" s="8" t="s">
        <v>7240</v>
      </c>
    </row>
    <row r="331" spans="1:20">
      <c r="A331">
        <v>330</v>
      </c>
      <c r="B331" s="1" t="s">
        <v>11</v>
      </c>
      <c r="D331" s="1" t="s">
        <v>32</v>
      </c>
      <c r="E331" t="s">
        <v>4044</v>
      </c>
      <c r="F331" t="s">
        <v>9232</v>
      </c>
      <c r="G331" t="s">
        <v>49</v>
      </c>
      <c r="J331" s="2" t="s">
        <v>713</v>
      </c>
      <c r="K331" s="2" t="s">
        <v>714</v>
      </c>
      <c r="L331" s="2" t="s">
        <v>2702</v>
      </c>
      <c r="M331" s="2" t="s">
        <v>2703</v>
      </c>
      <c r="N331" s="2" t="s">
        <v>4378</v>
      </c>
      <c r="O331" s="2" t="s">
        <v>9551</v>
      </c>
      <c r="P331" s="2" t="str">
        <f>D331&amp;B331</f>
        <v>ثلاثمائة وثلاثون</v>
      </c>
      <c r="Q331" s="8" t="s">
        <v>5713</v>
      </c>
      <c r="R331" s="8" t="s">
        <v>5714</v>
      </c>
      <c r="S331" s="8" t="s">
        <v>5715</v>
      </c>
      <c r="T331" s="8" t="s">
        <v>5716</v>
      </c>
    </row>
    <row r="332" spans="1:20">
      <c r="A332">
        <v>331</v>
      </c>
      <c r="B332" t="s">
        <v>0</v>
      </c>
      <c r="C332" t="s">
        <v>12</v>
      </c>
      <c r="D332" s="1" t="s">
        <v>32</v>
      </c>
      <c r="E332" t="s">
        <v>4044</v>
      </c>
      <c r="F332" t="s">
        <v>9232</v>
      </c>
      <c r="G332" t="s">
        <v>49</v>
      </c>
      <c r="J332" t="s">
        <v>715</v>
      </c>
      <c r="K332" t="s">
        <v>716</v>
      </c>
      <c r="L332" t="s">
        <v>2704</v>
      </c>
      <c r="M332" t="s">
        <v>2705</v>
      </c>
      <c r="N332" t="s">
        <v>4379</v>
      </c>
      <c r="O332" t="s">
        <v>9552</v>
      </c>
      <c r="P332" t="str">
        <f t="shared" ref="P332:P340" si="25">D332&amp;B332&amp;G332&amp;C332</f>
        <v>ثلاثمائة وواحد وثلاثون</v>
      </c>
      <c r="Q332" s="8" t="s">
        <v>7241</v>
      </c>
      <c r="R332" s="8" t="s">
        <v>7242</v>
      </c>
      <c r="S332" s="8" t="s">
        <v>7243</v>
      </c>
      <c r="T332" s="8" t="s">
        <v>7244</v>
      </c>
    </row>
    <row r="333" spans="1:20">
      <c r="A333">
        <v>332</v>
      </c>
      <c r="B333" t="s">
        <v>5</v>
      </c>
      <c r="C333" t="s">
        <v>12</v>
      </c>
      <c r="D333" s="1" t="s">
        <v>32</v>
      </c>
      <c r="E333" t="s">
        <v>4044</v>
      </c>
      <c r="F333" t="s">
        <v>9232</v>
      </c>
      <c r="G333" t="s">
        <v>49</v>
      </c>
      <c r="J333" t="s">
        <v>717</v>
      </c>
      <c r="K333" t="s">
        <v>718</v>
      </c>
      <c r="L333" t="s">
        <v>2706</v>
      </c>
      <c r="M333" t="s">
        <v>2707</v>
      </c>
      <c r="N333" t="s">
        <v>4380</v>
      </c>
      <c r="O333" t="s">
        <v>9553</v>
      </c>
      <c r="P333" t="str">
        <f t="shared" si="25"/>
        <v>ثلاثمائة وإثنان وثلاثون</v>
      </c>
      <c r="Q333" s="8" t="s">
        <v>7245</v>
      </c>
      <c r="R333" s="8" t="s">
        <v>7246</v>
      </c>
      <c r="S333" s="8" t="s">
        <v>7247</v>
      </c>
      <c r="T333" s="8" t="s">
        <v>7248</v>
      </c>
    </row>
    <row r="334" spans="1:20">
      <c r="A334">
        <v>333</v>
      </c>
      <c r="B334" t="s">
        <v>1</v>
      </c>
      <c r="C334" t="s">
        <v>12</v>
      </c>
      <c r="D334" s="1" t="s">
        <v>32</v>
      </c>
      <c r="E334" t="s">
        <v>4044</v>
      </c>
      <c r="F334" t="s">
        <v>9232</v>
      </c>
      <c r="G334" t="s">
        <v>49</v>
      </c>
      <c r="J334" t="s">
        <v>719</v>
      </c>
      <c r="K334" t="s">
        <v>720</v>
      </c>
      <c r="L334" t="s">
        <v>2708</v>
      </c>
      <c r="M334" t="s">
        <v>2709</v>
      </c>
      <c r="N334" t="s">
        <v>4381</v>
      </c>
      <c r="O334" t="s">
        <v>9554</v>
      </c>
      <c r="P334" t="str">
        <f t="shared" si="25"/>
        <v>ثلاثمائة وثلاثة وثلاثون</v>
      </c>
      <c r="Q334" s="8" t="s">
        <v>7249</v>
      </c>
      <c r="R334" s="8" t="s">
        <v>7250</v>
      </c>
      <c r="S334" s="8" t="s">
        <v>7251</v>
      </c>
      <c r="T334" s="8" t="s">
        <v>7252</v>
      </c>
    </row>
    <row r="335" spans="1:20">
      <c r="A335">
        <v>334</v>
      </c>
      <c r="B335" t="s">
        <v>13</v>
      </c>
      <c r="C335" t="s">
        <v>12</v>
      </c>
      <c r="D335" s="1" t="s">
        <v>32</v>
      </c>
      <c r="E335" t="s">
        <v>4044</v>
      </c>
      <c r="F335" t="s">
        <v>9232</v>
      </c>
      <c r="G335" t="s">
        <v>49</v>
      </c>
      <c r="J335" t="s">
        <v>721</v>
      </c>
      <c r="K335" t="s">
        <v>722</v>
      </c>
      <c r="L335" t="s">
        <v>2710</v>
      </c>
      <c r="M335" t="s">
        <v>2711</v>
      </c>
      <c r="N335" t="s">
        <v>4382</v>
      </c>
      <c r="O335" t="s">
        <v>9555</v>
      </c>
      <c r="P335" t="str">
        <f t="shared" si="25"/>
        <v>ثلاثمائة وأربعة وثلاثون</v>
      </c>
      <c r="Q335" s="8" t="s">
        <v>7253</v>
      </c>
      <c r="R335" s="8" t="s">
        <v>7254</v>
      </c>
      <c r="S335" s="8" t="s">
        <v>7255</v>
      </c>
      <c r="T335" s="8" t="s">
        <v>7256</v>
      </c>
    </row>
    <row r="336" spans="1:20">
      <c r="A336">
        <v>335</v>
      </c>
      <c r="B336" t="s">
        <v>2</v>
      </c>
      <c r="C336" t="s">
        <v>12</v>
      </c>
      <c r="D336" s="1" t="s">
        <v>32</v>
      </c>
      <c r="E336" t="s">
        <v>4044</v>
      </c>
      <c r="F336" t="s">
        <v>9232</v>
      </c>
      <c r="G336" t="s">
        <v>49</v>
      </c>
      <c r="J336" t="s">
        <v>723</v>
      </c>
      <c r="K336" t="s">
        <v>724</v>
      </c>
      <c r="L336" t="s">
        <v>2712</v>
      </c>
      <c r="M336" t="s">
        <v>2713</v>
      </c>
      <c r="N336" t="s">
        <v>4383</v>
      </c>
      <c r="O336" t="s">
        <v>9556</v>
      </c>
      <c r="P336" t="str">
        <f t="shared" si="25"/>
        <v>ثلاثمائة وخمسة وثلاثون</v>
      </c>
      <c r="Q336" s="8" t="s">
        <v>7257</v>
      </c>
      <c r="R336" s="8" t="s">
        <v>7258</v>
      </c>
      <c r="S336" s="8" t="s">
        <v>7259</v>
      </c>
      <c r="T336" s="8" t="s">
        <v>7260</v>
      </c>
    </row>
    <row r="337" spans="1:20">
      <c r="A337">
        <v>336</v>
      </c>
      <c r="B337" t="s">
        <v>3</v>
      </c>
      <c r="C337" t="s">
        <v>12</v>
      </c>
      <c r="D337" s="1" t="s">
        <v>32</v>
      </c>
      <c r="E337" t="s">
        <v>4044</v>
      </c>
      <c r="F337" t="s">
        <v>9232</v>
      </c>
      <c r="G337" t="s">
        <v>49</v>
      </c>
      <c r="J337" t="s">
        <v>725</v>
      </c>
      <c r="K337" t="s">
        <v>726</v>
      </c>
      <c r="L337" t="s">
        <v>2714</v>
      </c>
      <c r="M337" t="s">
        <v>2715</v>
      </c>
      <c r="N337" t="s">
        <v>4384</v>
      </c>
      <c r="O337" t="s">
        <v>9557</v>
      </c>
      <c r="P337" t="str">
        <f t="shared" si="25"/>
        <v>ثلاثمائة وستة وثلاثون</v>
      </c>
      <c r="Q337" s="8" t="s">
        <v>7261</v>
      </c>
      <c r="R337" s="8" t="s">
        <v>7262</v>
      </c>
      <c r="S337" s="8" t="s">
        <v>7263</v>
      </c>
      <c r="T337" s="8" t="s">
        <v>7264</v>
      </c>
    </row>
    <row r="338" spans="1:20">
      <c r="A338">
        <v>337</v>
      </c>
      <c r="B338" t="s">
        <v>4</v>
      </c>
      <c r="C338" t="s">
        <v>12</v>
      </c>
      <c r="D338" s="1" t="s">
        <v>32</v>
      </c>
      <c r="E338" t="s">
        <v>4044</v>
      </c>
      <c r="F338" t="s">
        <v>9232</v>
      </c>
      <c r="G338" t="s">
        <v>49</v>
      </c>
      <c r="J338" t="s">
        <v>727</v>
      </c>
      <c r="K338" t="s">
        <v>728</v>
      </c>
      <c r="L338" t="s">
        <v>2716</v>
      </c>
      <c r="M338" t="s">
        <v>2717</v>
      </c>
      <c r="N338" t="s">
        <v>4385</v>
      </c>
      <c r="O338" t="s">
        <v>9558</v>
      </c>
      <c r="P338" t="str">
        <f t="shared" si="25"/>
        <v>ثلاثمائة وسبعة وثلاثون</v>
      </c>
      <c r="Q338" s="8" t="s">
        <v>7265</v>
      </c>
      <c r="R338" s="8" t="s">
        <v>7266</v>
      </c>
      <c r="S338" s="8" t="s">
        <v>7267</v>
      </c>
      <c r="T338" s="8" t="s">
        <v>7268</v>
      </c>
    </row>
    <row r="339" spans="1:20">
      <c r="A339">
        <v>338</v>
      </c>
      <c r="B339" s="1" t="s">
        <v>46</v>
      </c>
      <c r="C339" t="s">
        <v>12</v>
      </c>
      <c r="D339" s="1" t="s">
        <v>32</v>
      </c>
      <c r="E339" t="s">
        <v>4044</v>
      </c>
      <c r="F339" t="s">
        <v>9232</v>
      </c>
      <c r="G339" t="s">
        <v>49</v>
      </c>
      <c r="J339" t="s">
        <v>729</v>
      </c>
      <c r="K339" t="s">
        <v>730</v>
      </c>
      <c r="L339" t="s">
        <v>2718</v>
      </c>
      <c r="M339" t="s">
        <v>2719</v>
      </c>
      <c r="N339" t="s">
        <v>4386</v>
      </c>
      <c r="O339" t="s">
        <v>9559</v>
      </c>
      <c r="P339" t="str">
        <f t="shared" si="25"/>
        <v>ثلاثمائة وثمانية وثلاثون</v>
      </c>
      <c r="Q339" s="8" t="s">
        <v>7269</v>
      </c>
      <c r="R339" s="8" t="s">
        <v>7270</v>
      </c>
      <c r="S339" s="8" t="s">
        <v>7271</v>
      </c>
      <c r="T339" s="8" t="s">
        <v>7272</v>
      </c>
    </row>
    <row r="340" spans="1:20">
      <c r="A340">
        <v>339</v>
      </c>
      <c r="B340" s="1" t="s">
        <v>47</v>
      </c>
      <c r="C340" t="s">
        <v>12</v>
      </c>
      <c r="D340" s="1" t="s">
        <v>32</v>
      </c>
      <c r="E340" t="s">
        <v>4044</v>
      </c>
      <c r="F340" t="s">
        <v>9232</v>
      </c>
      <c r="G340" t="s">
        <v>49</v>
      </c>
      <c r="J340" t="s">
        <v>731</v>
      </c>
      <c r="K340" t="s">
        <v>732</v>
      </c>
      <c r="L340" t="s">
        <v>2720</v>
      </c>
      <c r="M340" t="s">
        <v>2721</v>
      </c>
      <c r="N340" t="s">
        <v>4387</v>
      </c>
      <c r="O340" t="s">
        <v>9560</v>
      </c>
      <c r="P340" t="str">
        <f t="shared" si="25"/>
        <v>ثلاثمائة وتسعة وثلاثون</v>
      </c>
      <c r="Q340" s="8" t="s">
        <v>7273</v>
      </c>
      <c r="R340" s="8" t="s">
        <v>7274</v>
      </c>
      <c r="S340" s="8" t="s">
        <v>7275</v>
      </c>
      <c r="T340" s="8" t="s">
        <v>7276</v>
      </c>
    </row>
    <row r="341" spans="1:20">
      <c r="A341">
        <v>340</v>
      </c>
      <c r="B341" t="s">
        <v>14</v>
      </c>
      <c r="D341" s="1" t="s">
        <v>32</v>
      </c>
      <c r="E341" t="s">
        <v>4044</v>
      </c>
      <c r="F341" t="s">
        <v>9232</v>
      </c>
      <c r="G341" t="s">
        <v>49</v>
      </c>
      <c r="J341" s="2" t="s">
        <v>733</v>
      </c>
      <c r="K341" s="2" t="s">
        <v>734</v>
      </c>
      <c r="L341" s="2" t="s">
        <v>2722</v>
      </c>
      <c r="M341" s="2" t="s">
        <v>2723</v>
      </c>
      <c r="N341" s="2" t="s">
        <v>4388</v>
      </c>
      <c r="O341" s="2" t="s">
        <v>9561</v>
      </c>
      <c r="P341" s="2" t="str">
        <f>D341&amp;B341</f>
        <v>ثلاثمائة وأربعون</v>
      </c>
      <c r="Q341" s="8" t="s">
        <v>5717</v>
      </c>
      <c r="R341" s="8" t="s">
        <v>5718</v>
      </c>
      <c r="S341" s="8" t="s">
        <v>5719</v>
      </c>
      <c r="T341" s="8" t="s">
        <v>5720</v>
      </c>
    </row>
    <row r="342" spans="1:20">
      <c r="A342">
        <v>341</v>
      </c>
      <c r="B342" t="s">
        <v>0</v>
      </c>
      <c r="C342" t="s">
        <v>15</v>
      </c>
      <c r="D342" s="1" t="s">
        <v>32</v>
      </c>
      <c r="E342" t="s">
        <v>4044</v>
      </c>
      <c r="F342" t="s">
        <v>9232</v>
      </c>
      <c r="G342" t="s">
        <v>49</v>
      </c>
      <c r="J342" t="s">
        <v>735</v>
      </c>
      <c r="K342" t="s">
        <v>736</v>
      </c>
      <c r="L342" t="s">
        <v>2724</v>
      </c>
      <c r="M342" t="s">
        <v>2725</v>
      </c>
      <c r="N342" t="s">
        <v>4389</v>
      </c>
      <c r="O342" t="s">
        <v>9562</v>
      </c>
      <c r="P342" t="str">
        <f t="shared" ref="P342:P350" si="26">D342&amp;B342&amp;G342&amp;C342</f>
        <v>ثلاثمائة وواحد وأربعون</v>
      </c>
      <c r="Q342" s="8" t="s">
        <v>7277</v>
      </c>
      <c r="R342" s="8" t="s">
        <v>7278</v>
      </c>
      <c r="S342" s="8" t="s">
        <v>7279</v>
      </c>
      <c r="T342" s="8" t="s">
        <v>7280</v>
      </c>
    </row>
    <row r="343" spans="1:20">
      <c r="A343">
        <v>342</v>
      </c>
      <c r="B343" t="s">
        <v>5</v>
      </c>
      <c r="C343" t="s">
        <v>15</v>
      </c>
      <c r="D343" s="1" t="s">
        <v>32</v>
      </c>
      <c r="E343" t="s">
        <v>4044</v>
      </c>
      <c r="F343" t="s">
        <v>9232</v>
      </c>
      <c r="G343" t="s">
        <v>49</v>
      </c>
      <c r="J343" t="s">
        <v>737</v>
      </c>
      <c r="K343" t="s">
        <v>738</v>
      </c>
      <c r="L343" t="s">
        <v>2726</v>
      </c>
      <c r="M343" t="s">
        <v>2727</v>
      </c>
      <c r="N343" t="s">
        <v>4390</v>
      </c>
      <c r="O343" t="s">
        <v>9563</v>
      </c>
      <c r="P343" t="str">
        <f t="shared" si="26"/>
        <v>ثلاثمائة وإثنان وأربعون</v>
      </c>
      <c r="Q343" s="8" t="s">
        <v>7281</v>
      </c>
      <c r="R343" s="8" t="s">
        <v>7282</v>
      </c>
      <c r="S343" s="8" t="s">
        <v>7283</v>
      </c>
      <c r="T343" s="8" t="s">
        <v>7284</v>
      </c>
    </row>
    <row r="344" spans="1:20">
      <c r="A344">
        <v>343</v>
      </c>
      <c r="B344" t="s">
        <v>1</v>
      </c>
      <c r="C344" t="s">
        <v>15</v>
      </c>
      <c r="D344" s="1" t="s">
        <v>32</v>
      </c>
      <c r="E344" t="s">
        <v>4044</v>
      </c>
      <c r="F344" t="s">
        <v>9232</v>
      </c>
      <c r="G344" t="s">
        <v>49</v>
      </c>
      <c r="J344" t="s">
        <v>739</v>
      </c>
      <c r="K344" t="s">
        <v>740</v>
      </c>
      <c r="L344" t="s">
        <v>2728</v>
      </c>
      <c r="M344" t="s">
        <v>2729</v>
      </c>
      <c r="N344" t="s">
        <v>4391</v>
      </c>
      <c r="O344" t="s">
        <v>9564</v>
      </c>
      <c r="P344" t="str">
        <f t="shared" si="26"/>
        <v>ثلاثمائة وثلاثة وأربعون</v>
      </c>
      <c r="Q344" s="8" t="s">
        <v>7285</v>
      </c>
      <c r="R344" s="8" t="s">
        <v>7286</v>
      </c>
      <c r="S344" s="8" t="s">
        <v>7287</v>
      </c>
      <c r="T344" s="8" t="s">
        <v>7288</v>
      </c>
    </row>
    <row r="345" spans="1:20">
      <c r="A345">
        <v>344</v>
      </c>
      <c r="B345" t="s">
        <v>13</v>
      </c>
      <c r="C345" t="s">
        <v>15</v>
      </c>
      <c r="D345" s="1" t="s">
        <v>32</v>
      </c>
      <c r="E345" t="s">
        <v>4044</v>
      </c>
      <c r="F345" t="s">
        <v>9232</v>
      </c>
      <c r="G345" t="s">
        <v>49</v>
      </c>
      <c r="J345" t="s">
        <v>741</v>
      </c>
      <c r="K345" t="s">
        <v>742</v>
      </c>
      <c r="L345" t="s">
        <v>2730</v>
      </c>
      <c r="M345" t="s">
        <v>2731</v>
      </c>
      <c r="N345" t="s">
        <v>4392</v>
      </c>
      <c r="O345" t="s">
        <v>9565</v>
      </c>
      <c r="P345" t="str">
        <f t="shared" si="26"/>
        <v>ثلاثمائة وأربعة وأربعون</v>
      </c>
      <c r="Q345" s="8" t="s">
        <v>7289</v>
      </c>
      <c r="R345" s="8" t="s">
        <v>7290</v>
      </c>
      <c r="S345" s="8" t="s">
        <v>7291</v>
      </c>
      <c r="T345" s="8" t="s">
        <v>7292</v>
      </c>
    </row>
    <row r="346" spans="1:20">
      <c r="A346">
        <v>345</v>
      </c>
      <c r="B346" t="s">
        <v>2</v>
      </c>
      <c r="C346" t="s">
        <v>15</v>
      </c>
      <c r="D346" s="1" t="s">
        <v>32</v>
      </c>
      <c r="E346" t="s">
        <v>4044</v>
      </c>
      <c r="F346" t="s">
        <v>9232</v>
      </c>
      <c r="G346" t="s">
        <v>49</v>
      </c>
      <c r="J346" t="s">
        <v>743</v>
      </c>
      <c r="K346" t="s">
        <v>744</v>
      </c>
      <c r="L346" t="s">
        <v>2732</v>
      </c>
      <c r="M346" t="s">
        <v>2733</v>
      </c>
      <c r="N346" t="s">
        <v>4393</v>
      </c>
      <c r="O346" t="s">
        <v>9566</v>
      </c>
      <c r="P346" t="str">
        <f t="shared" si="26"/>
        <v>ثلاثمائة وخمسة وأربعون</v>
      </c>
      <c r="Q346" s="8" t="s">
        <v>7293</v>
      </c>
      <c r="R346" s="8" t="s">
        <v>7294</v>
      </c>
      <c r="S346" s="8" t="s">
        <v>7295</v>
      </c>
      <c r="T346" s="8" t="s">
        <v>7296</v>
      </c>
    </row>
    <row r="347" spans="1:20">
      <c r="A347">
        <v>346</v>
      </c>
      <c r="B347" t="s">
        <v>3</v>
      </c>
      <c r="C347" t="s">
        <v>15</v>
      </c>
      <c r="D347" s="1" t="s">
        <v>32</v>
      </c>
      <c r="E347" t="s">
        <v>4044</v>
      </c>
      <c r="F347" t="s">
        <v>9232</v>
      </c>
      <c r="G347" t="s">
        <v>49</v>
      </c>
      <c r="J347" t="s">
        <v>745</v>
      </c>
      <c r="K347" t="s">
        <v>746</v>
      </c>
      <c r="L347" t="s">
        <v>2734</v>
      </c>
      <c r="M347" t="s">
        <v>2735</v>
      </c>
      <c r="N347" t="s">
        <v>4394</v>
      </c>
      <c r="O347" t="s">
        <v>9567</v>
      </c>
      <c r="P347" t="str">
        <f t="shared" si="26"/>
        <v>ثلاثمائة وستة وأربعون</v>
      </c>
      <c r="Q347" s="8" t="s">
        <v>7297</v>
      </c>
      <c r="R347" s="8" t="s">
        <v>7298</v>
      </c>
      <c r="S347" s="8" t="s">
        <v>7299</v>
      </c>
      <c r="T347" s="8" t="s">
        <v>7300</v>
      </c>
    </row>
    <row r="348" spans="1:20">
      <c r="A348">
        <v>347</v>
      </c>
      <c r="B348" t="s">
        <v>4</v>
      </c>
      <c r="C348" t="s">
        <v>15</v>
      </c>
      <c r="D348" s="1" t="s">
        <v>32</v>
      </c>
      <c r="E348" t="s">
        <v>4044</v>
      </c>
      <c r="F348" t="s">
        <v>9232</v>
      </c>
      <c r="G348" t="s">
        <v>49</v>
      </c>
      <c r="J348" t="s">
        <v>747</v>
      </c>
      <c r="K348" t="s">
        <v>748</v>
      </c>
      <c r="L348" t="s">
        <v>2736</v>
      </c>
      <c r="M348" t="s">
        <v>2737</v>
      </c>
      <c r="N348" t="s">
        <v>4395</v>
      </c>
      <c r="O348" t="s">
        <v>9568</v>
      </c>
      <c r="P348" t="str">
        <f t="shared" si="26"/>
        <v>ثلاثمائة وسبعة وأربعون</v>
      </c>
      <c r="Q348" s="8" t="s">
        <v>7301</v>
      </c>
      <c r="R348" s="8" t="s">
        <v>7302</v>
      </c>
      <c r="S348" s="8" t="s">
        <v>7303</v>
      </c>
      <c r="T348" s="8" t="s">
        <v>7304</v>
      </c>
    </row>
    <row r="349" spans="1:20">
      <c r="A349">
        <v>348</v>
      </c>
      <c r="B349" s="1" t="s">
        <v>46</v>
      </c>
      <c r="C349" t="s">
        <v>15</v>
      </c>
      <c r="D349" s="1" t="s">
        <v>32</v>
      </c>
      <c r="E349" t="s">
        <v>4044</v>
      </c>
      <c r="F349" t="s">
        <v>9232</v>
      </c>
      <c r="G349" t="s">
        <v>49</v>
      </c>
      <c r="J349" t="s">
        <v>749</v>
      </c>
      <c r="K349" t="s">
        <v>750</v>
      </c>
      <c r="L349" t="s">
        <v>2738</v>
      </c>
      <c r="M349" t="s">
        <v>2739</v>
      </c>
      <c r="N349" t="s">
        <v>4396</v>
      </c>
      <c r="O349" t="s">
        <v>9569</v>
      </c>
      <c r="P349" t="str">
        <f t="shared" si="26"/>
        <v>ثلاثمائة وثمانية وأربعون</v>
      </c>
      <c r="Q349" s="8" t="s">
        <v>7305</v>
      </c>
      <c r="R349" s="8" t="s">
        <v>7306</v>
      </c>
      <c r="S349" s="8" t="s">
        <v>7307</v>
      </c>
      <c r="T349" s="8" t="s">
        <v>7308</v>
      </c>
    </row>
    <row r="350" spans="1:20">
      <c r="A350">
        <v>349</v>
      </c>
      <c r="B350" s="1" t="s">
        <v>47</v>
      </c>
      <c r="C350" t="s">
        <v>15</v>
      </c>
      <c r="D350" s="1" t="s">
        <v>32</v>
      </c>
      <c r="E350" t="s">
        <v>4044</v>
      </c>
      <c r="F350" t="s">
        <v>9232</v>
      </c>
      <c r="G350" t="s">
        <v>49</v>
      </c>
      <c r="J350" t="s">
        <v>751</v>
      </c>
      <c r="K350" t="s">
        <v>752</v>
      </c>
      <c r="L350" t="s">
        <v>2740</v>
      </c>
      <c r="M350" t="s">
        <v>2741</v>
      </c>
      <c r="N350" t="s">
        <v>4397</v>
      </c>
      <c r="O350" t="s">
        <v>9570</v>
      </c>
      <c r="P350" t="str">
        <f t="shared" si="26"/>
        <v>ثلاثمائة وتسعة وأربعون</v>
      </c>
      <c r="Q350" s="8" t="s">
        <v>7309</v>
      </c>
      <c r="R350" s="8" t="s">
        <v>7310</v>
      </c>
      <c r="S350" s="8" t="s">
        <v>7311</v>
      </c>
      <c r="T350" s="8" t="s">
        <v>7312</v>
      </c>
    </row>
    <row r="351" spans="1:20">
      <c r="A351">
        <v>350</v>
      </c>
      <c r="B351" t="s">
        <v>16</v>
      </c>
      <c r="D351" s="1" t="s">
        <v>32</v>
      </c>
      <c r="E351" t="s">
        <v>4044</v>
      </c>
      <c r="F351" t="s">
        <v>9232</v>
      </c>
      <c r="G351" t="s">
        <v>49</v>
      </c>
      <c r="J351" s="2" t="s">
        <v>753</v>
      </c>
      <c r="K351" s="2" t="s">
        <v>754</v>
      </c>
      <c r="L351" s="2" t="s">
        <v>2742</v>
      </c>
      <c r="M351" s="2" t="s">
        <v>2743</v>
      </c>
      <c r="N351" s="2" t="s">
        <v>4398</v>
      </c>
      <c r="O351" s="2" t="s">
        <v>9571</v>
      </c>
      <c r="P351" s="2" t="str">
        <f>D351&amp;B351</f>
        <v>ثلاثمائة وخمسون</v>
      </c>
      <c r="Q351" s="8" t="s">
        <v>5721</v>
      </c>
      <c r="R351" s="8" t="s">
        <v>5722</v>
      </c>
      <c r="S351" s="8" t="s">
        <v>5723</v>
      </c>
      <c r="T351" s="8" t="s">
        <v>5724</v>
      </c>
    </row>
    <row r="352" spans="1:20">
      <c r="A352">
        <v>351</v>
      </c>
      <c r="B352" t="s">
        <v>0</v>
      </c>
      <c r="C352" t="s">
        <v>17</v>
      </c>
      <c r="D352" s="1" t="s">
        <v>32</v>
      </c>
      <c r="E352" t="s">
        <v>4044</v>
      </c>
      <c r="F352" t="s">
        <v>9232</v>
      </c>
      <c r="G352" t="s">
        <v>49</v>
      </c>
      <c r="J352" t="s">
        <v>755</v>
      </c>
      <c r="K352" t="s">
        <v>756</v>
      </c>
      <c r="L352" t="s">
        <v>2744</v>
      </c>
      <c r="M352" t="s">
        <v>2745</v>
      </c>
      <c r="N352" t="s">
        <v>4399</v>
      </c>
      <c r="O352" t="s">
        <v>9572</v>
      </c>
      <c r="P352" t="str">
        <f t="shared" ref="P352:P360" si="27">D352&amp;B352&amp;G352&amp;C352</f>
        <v>ثلاثمائة وواحد وخمسون</v>
      </c>
      <c r="Q352" s="8" t="s">
        <v>7313</v>
      </c>
      <c r="R352" s="8" t="s">
        <v>7314</v>
      </c>
      <c r="S352" s="8" t="s">
        <v>7315</v>
      </c>
      <c r="T352" s="8" t="s">
        <v>7316</v>
      </c>
    </row>
    <row r="353" spans="1:20">
      <c r="A353">
        <v>352</v>
      </c>
      <c r="B353" t="s">
        <v>5</v>
      </c>
      <c r="C353" t="s">
        <v>17</v>
      </c>
      <c r="D353" s="1" t="s">
        <v>32</v>
      </c>
      <c r="E353" t="s">
        <v>4044</v>
      </c>
      <c r="F353" t="s">
        <v>9232</v>
      </c>
      <c r="G353" t="s">
        <v>49</v>
      </c>
      <c r="J353" t="s">
        <v>757</v>
      </c>
      <c r="K353" t="s">
        <v>758</v>
      </c>
      <c r="L353" t="s">
        <v>2746</v>
      </c>
      <c r="M353" t="s">
        <v>2747</v>
      </c>
      <c r="N353" t="s">
        <v>4400</v>
      </c>
      <c r="O353" t="s">
        <v>9573</v>
      </c>
      <c r="P353" t="str">
        <f t="shared" si="27"/>
        <v>ثلاثمائة وإثنان وخمسون</v>
      </c>
      <c r="Q353" s="8" t="s">
        <v>7317</v>
      </c>
      <c r="R353" s="8" t="s">
        <v>7318</v>
      </c>
      <c r="S353" s="8" t="s">
        <v>7319</v>
      </c>
      <c r="T353" s="8" t="s">
        <v>7320</v>
      </c>
    </row>
    <row r="354" spans="1:20">
      <c r="A354">
        <v>353</v>
      </c>
      <c r="B354" t="s">
        <v>1</v>
      </c>
      <c r="C354" t="s">
        <v>17</v>
      </c>
      <c r="D354" s="1" t="s">
        <v>32</v>
      </c>
      <c r="E354" t="s">
        <v>4044</v>
      </c>
      <c r="F354" t="s">
        <v>9232</v>
      </c>
      <c r="G354" t="s">
        <v>49</v>
      </c>
      <c r="J354" t="s">
        <v>759</v>
      </c>
      <c r="K354" t="s">
        <v>760</v>
      </c>
      <c r="L354" t="s">
        <v>2748</v>
      </c>
      <c r="M354" t="s">
        <v>2749</v>
      </c>
      <c r="N354" t="s">
        <v>4401</v>
      </c>
      <c r="O354" t="s">
        <v>9574</v>
      </c>
      <c r="P354" t="str">
        <f t="shared" si="27"/>
        <v>ثلاثمائة وثلاثة وخمسون</v>
      </c>
      <c r="Q354" s="8" t="s">
        <v>7321</v>
      </c>
      <c r="R354" s="8" t="s">
        <v>7322</v>
      </c>
      <c r="S354" s="8" t="s">
        <v>7323</v>
      </c>
      <c r="T354" s="8" t="s">
        <v>7324</v>
      </c>
    </row>
    <row r="355" spans="1:20">
      <c r="A355">
        <v>354</v>
      </c>
      <c r="B355" t="s">
        <v>13</v>
      </c>
      <c r="C355" t="s">
        <v>17</v>
      </c>
      <c r="D355" s="1" t="s">
        <v>32</v>
      </c>
      <c r="E355" t="s">
        <v>4044</v>
      </c>
      <c r="F355" t="s">
        <v>9232</v>
      </c>
      <c r="G355" t="s">
        <v>49</v>
      </c>
      <c r="J355" t="s">
        <v>761</v>
      </c>
      <c r="K355" t="s">
        <v>762</v>
      </c>
      <c r="L355" t="s">
        <v>2750</v>
      </c>
      <c r="M355" t="s">
        <v>2751</v>
      </c>
      <c r="N355" t="s">
        <v>4402</v>
      </c>
      <c r="O355" t="s">
        <v>9575</v>
      </c>
      <c r="P355" t="str">
        <f t="shared" si="27"/>
        <v>ثلاثمائة وأربعة وخمسون</v>
      </c>
      <c r="Q355" s="8" t="s">
        <v>7325</v>
      </c>
      <c r="R355" s="8" t="s">
        <v>7326</v>
      </c>
      <c r="S355" s="8" t="s">
        <v>7327</v>
      </c>
      <c r="T355" s="8" t="s">
        <v>7328</v>
      </c>
    </row>
    <row r="356" spans="1:20">
      <c r="A356">
        <v>355</v>
      </c>
      <c r="B356" t="s">
        <v>2</v>
      </c>
      <c r="C356" t="s">
        <v>17</v>
      </c>
      <c r="D356" s="1" t="s">
        <v>32</v>
      </c>
      <c r="E356" t="s">
        <v>4044</v>
      </c>
      <c r="F356" t="s">
        <v>9232</v>
      </c>
      <c r="G356" t="s">
        <v>49</v>
      </c>
      <c r="J356" t="s">
        <v>763</v>
      </c>
      <c r="K356" t="s">
        <v>764</v>
      </c>
      <c r="L356" t="s">
        <v>2752</v>
      </c>
      <c r="M356" t="s">
        <v>2753</v>
      </c>
      <c r="N356" t="s">
        <v>4403</v>
      </c>
      <c r="O356" t="s">
        <v>9576</v>
      </c>
      <c r="P356" t="str">
        <f t="shared" si="27"/>
        <v>ثلاثمائة وخمسة وخمسون</v>
      </c>
      <c r="Q356" s="8" t="s">
        <v>7329</v>
      </c>
      <c r="R356" s="8" t="s">
        <v>7330</v>
      </c>
      <c r="S356" s="8" t="s">
        <v>7331</v>
      </c>
      <c r="T356" s="8" t="s">
        <v>7332</v>
      </c>
    </row>
    <row r="357" spans="1:20">
      <c r="A357">
        <v>356</v>
      </c>
      <c r="B357" t="s">
        <v>3</v>
      </c>
      <c r="C357" t="s">
        <v>17</v>
      </c>
      <c r="D357" s="1" t="s">
        <v>32</v>
      </c>
      <c r="E357" t="s">
        <v>4044</v>
      </c>
      <c r="F357" t="s">
        <v>9232</v>
      </c>
      <c r="G357" t="s">
        <v>49</v>
      </c>
      <c r="J357" t="s">
        <v>765</v>
      </c>
      <c r="K357" t="s">
        <v>766</v>
      </c>
      <c r="L357" t="s">
        <v>2754</v>
      </c>
      <c r="M357" t="s">
        <v>2755</v>
      </c>
      <c r="N357" t="s">
        <v>4404</v>
      </c>
      <c r="O357" t="s">
        <v>9577</v>
      </c>
      <c r="P357" t="str">
        <f t="shared" si="27"/>
        <v>ثلاثمائة وستة وخمسون</v>
      </c>
      <c r="Q357" s="8" t="s">
        <v>7333</v>
      </c>
      <c r="R357" s="8" t="s">
        <v>7334</v>
      </c>
      <c r="S357" s="8" t="s">
        <v>7335</v>
      </c>
      <c r="T357" s="8" t="s">
        <v>7336</v>
      </c>
    </row>
    <row r="358" spans="1:20">
      <c r="A358">
        <v>357</v>
      </c>
      <c r="B358" t="s">
        <v>4</v>
      </c>
      <c r="C358" t="s">
        <v>17</v>
      </c>
      <c r="D358" s="1" t="s">
        <v>32</v>
      </c>
      <c r="E358" t="s">
        <v>4044</v>
      </c>
      <c r="F358" t="s">
        <v>9232</v>
      </c>
      <c r="G358" t="s">
        <v>49</v>
      </c>
      <c r="J358" t="s">
        <v>767</v>
      </c>
      <c r="K358" t="s">
        <v>768</v>
      </c>
      <c r="L358" t="s">
        <v>2756</v>
      </c>
      <c r="M358" t="s">
        <v>2757</v>
      </c>
      <c r="N358" t="s">
        <v>4405</v>
      </c>
      <c r="O358" t="s">
        <v>9578</v>
      </c>
      <c r="P358" t="str">
        <f t="shared" si="27"/>
        <v>ثلاثمائة وسبعة وخمسون</v>
      </c>
      <c r="Q358" s="8" t="s">
        <v>7337</v>
      </c>
      <c r="R358" s="8" t="s">
        <v>7338</v>
      </c>
      <c r="S358" s="8" t="s">
        <v>7339</v>
      </c>
      <c r="T358" s="8" t="s">
        <v>7340</v>
      </c>
    </row>
    <row r="359" spans="1:20">
      <c r="A359">
        <v>358</v>
      </c>
      <c r="B359" s="1" t="s">
        <v>46</v>
      </c>
      <c r="C359" t="s">
        <v>17</v>
      </c>
      <c r="D359" s="1" t="s">
        <v>32</v>
      </c>
      <c r="E359" t="s">
        <v>4044</v>
      </c>
      <c r="F359" t="s">
        <v>9232</v>
      </c>
      <c r="G359" t="s">
        <v>49</v>
      </c>
      <c r="J359" t="s">
        <v>769</v>
      </c>
      <c r="K359" t="s">
        <v>770</v>
      </c>
      <c r="L359" t="s">
        <v>2758</v>
      </c>
      <c r="M359" t="s">
        <v>2759</v>
      </c>
      <c r="N359" t="s">
        <v>4406</v>
      </c>
      <c r="O359" t="s">
        <v>9579</v>
      </c>
      <c r="P359" t="str">
        <f t="shared" si="27"/>
        <v>ثلاثمائة وثمانية وخمسون</v>
      </c>
      <c r="Q359" s="8" t="s">
        <v>7341</v>
      </c>
      <c r="R359" s="8" t="s">
        <v>7342</v>
      </c>
      <c r="S359" s="8" t="s">
        <v>7343</v>
      </c>
      <c r="T359" s="8" t="s">
        <v>7344</v>
      </c>
    </row>
    <row r="360" spans="1:20">
      <c r="A360">
        <v>359</v>
      </c>
      <c r="B360" s="1" t="s">
        <v>47</v>
      </c>
      <c r="C360" t="s">
        <v>17</v>
      </c>
      <c r="D360" s="1" t="s">
        <v>32</v>
      </c>
      <c r="E360" t="s">
        <v>4044</v>
      </c>
      <c r="F360" t="s">
        <v>9232</v>
      </c>
      <c r="G360" t="s">
        <v>49</v>
      </c>
      <c r="J360" t="s">
        <v>771</v>
      </c>
      <c r="K360" t="s">
        <v>772</v>
      </c>
      <c r="L360" t="s">
        <v>2760</v>
      </c>
      <c r="M360" t="s">
        <v>2761</v>
      </c>
      <c r="N360" t="s">
        <v>4407</v>
      </c>
      <c r="O360" t="s">
        <v>9580</v>
      </c>
      <c r="P360" t="str">
        <f t="shared" si="27"/>
        <v>ثلاثمائة وتسعة وخمسون</v>
      </c>
      <c r="Q360" s="8" t="s">
        <v>7345</v>
      </c>
      <c r="R360" s="8" t="s">
        <v>7346</v>
      </c>
      <c r="S360" s="8" t="s">
        <v>7347</v>
      </c>
      <c r="T360" s="8" t="s">
        <v>7348</v>
      </c>
    </row>
    <row r="361" spans="1:20">
      <c r="A361">
        <v>360</v>
      </c>
      <c r="B361" t="s">
        <v>18</v>
      </c>
      <c r="D361" s="1" t="s">
        <v>32</v>
      </c>
      <c r="E361" t="s">
        <v>4044</v>
      </c>
      <c r="F361" t="s">
        <v>9232</v>
      </c>
      <c r="G361" t="s">
        <v>49</v>
      </c>
      <c r="J361" s="2" t="s">
        <v>773</v>
      </c>
      <c r="K361" s="2" t="s">
        <v>774</v>
      </c>
      <c r="L361" s="2" t="s">
        <v>2762</v>
      </c>
      <c r="M361" s="2" t="s">
        <v>2763</v>
      </c>
      <c r="N361" s="2" t="s">
        <v>4408</v>
      </c>
      <c r="O361" s="2" t="s">
        <v>9581</v>
      </c>
      <c r="P361" s="2" t="str">
        <f>D361&amp;B361</f>
        <v>ثلاثمائة وستون</v>
      </c>
      <c r="Q361" s="8" t="s">
        <v>5725</v>
      </c>
      <c r="R361" s="8" t="s">
        <v>5726</v>
      </c>
      <c r="S361" s="8" t="s">
        <v>5727</v>
      </c>
      <c r="T361" s="8" t="s">
        <v>5728</v>
      </c>
    </row>
    <row r="362" spans="1:20">
      <c r="A362">
        <v>361</v>
      </c>
      <c r="B362" t="s">
        <v>0</v>
      </c>
      <c r="C362" t="s">
        <v>19</v>
      </c>
      <c r="D362" s="1" t="s">
        <v>32</v>
      </c>
      <c r="E362" t="s">
        <v>4044</v>
      </c>
      <c r="F362" t="s">
        <v>9232</v>
      </c>
      <c r="G362" t="s">
        <v>49</v>
      </c>
      <c r="J362" t="s">
        <v>775</v>
      </c>
      <c r="K362" t="s">
        <v>776</v>
      </c>
      <c r="L362" t="s">
        <v>2764</v>
      </c>
      <c r="M362" t="s">
        <v>2765</v>
      </c>
      <c r="N362" t="s">
        <v>4409</v>
      </c>
      <c r="O362" t="s">
        <v>9582</v>
      </c>
      <c r="P362" t="str">
        <f t="shared" ref="P362:P370" si="28">D362&amp;B362&amp;G362&amp;C362</f>
        <v>ثلاثمائة وواحد وستون</v>
      </c>
      <c r="Q362" s="8" t="s">
        <v>7349</v>
      </c>
      <c r="R362" s="8" t="s">
        <v>7350</v>
      </c>
      <c r="S362" s="8" t="s">
        <v>7351</v>
      </c>
      <c r="T362" s="8" t="s">
        <v>7352</v>
      </c>
    </row>
    <row r="363" spans="1:20">
      <c r="A363">
        <v>362</v>
      </c>
      <c r="B363" t="s">
        <v>5</v>
      </c>
      <c r="C363" t="s">
        <v>19</v>
      </c>
      <c r="D363" s="1" t="s">
        <v>32</v>
      </c>
      <c r="E363" t="s">
        <v>4044</v>
      </c>
      <c r="F363" t="s">
        <v>9232</v>
      </c>
      <c r="G363" t="s">
        <v>49</v>
      </c>
      <c r="J363" t="s">
        <v>777</v>
      </c>
      <c r="K363" t="s">
        <v>778</v>
      </c>
      <c r="L363" t="s">
        <v>2766</v>
      </c>
      <c r="M363" t="s">
        <v>2767</v>
      </c>
      <c r="N363" t="s">
        <v>4410</v>
      </c>
      <c r="O363" t="s">
        <v>9583</v>
      </c>
      <c r="P363" t="str">
        <f t="shared" si="28"/>
        <v>ثلاثمائة وإثنان وستون</v>
      </c>
      <c r="Q363" s="8" t="s">
        <v>7353</v>
      </c>
      <c r="R363" s="8" t="s">
        <v>7354</v>
      </c>
      <c r="S363" s="8" t="s">
        <v>7355</v>
      </c>
      <c r="T363" s="8" t="s">
        <v>7356</v>
      </c>
    </row>
    <row r="364" spans="1:20">
      <c r="A364">
        <v>363</v>
      </c>
      <c r="B364" t="s">
        <v>1</v>
      </c>
      <c r="C364" t="s">
        <v>19</v>
      </c>
      <c r="D364" s="1" t="s">
        <v>32</v>
      </c>
      <c r="E364" t="s">
        <v>4044</v>
      </c>
      <c r="F364" t="s">
        <v>9232</v>
      </c>
      <c r="G364" t="s">
        <v>49</v>
      </c>
      <c r="J364" t="s">
        <v>779</v>
      </c>
      <c r="K364" t="s">
        <v>780</v>
      </c>
      <c r="L364" t="s">
        <v>2768</v>
      </c>
      <c r="M364" t="s">
        <v>2769</v>
      </c>
      <c r="N364" t="s">
        <v>4411</v>
      </c>
      <c r="O364" t="s">
        <v>9584</v>
      </c>
      <c r="P364" t="str">
        <f t="shared" si="28"/>
        <v>ثلاثمائة وثلاثة وستون</v>
      </c>
      <c r="Q364" s="8" t="s">
        <v>7357</v>
      </c>
      <c r="R364" s="8" t="s">
        <v>7358</v>
      </c>
      <c r="S364" s="8" t="s">
        <v>7359</v>
      </c>
      <c r="T364" s="8" t="s">
        <v>7360</v>
      </c>
    </row>
    <row r="365" spans="1:20">
      <c r="A365">
        <v>364</v>
      </c>
      <c r="B365" t="s">
        <v>13</v>
      </c>
      <c r="C365" t="s">
        <v>19</v>
      </c>
      <c r="D365" s="1" t="s">
        <v>32</v>
      </c>
      <c r="E365" t="s">
        <v>4044</v>
      </c>
      <c r="F365" t="s">
        <v>9232</v>
      </c>
      <c r="G365" t="s">
        <v>49</v>
      </c>
      <c r="J365" t="s">
        <v>781</v>
      </c>
      <c r="K365" t="s">
        <v>782</v>
      </c>
      <c r="L365" t="s">
        <v>2770</v>
      </c>
      <c r="M365" t="s">
        <v>2771</v>
      </c>
      <c r="N365" t="s">
        <v>4412</v>
      </c>
      <c r="O365" t="s">
        <v>9585</v>
      </c>
      <c r="P365" t="str">
        <f t="shared" si="28"/>
        <v>ثلاثمائة وأربعة وستون</v>
      </c>
      <c r="Q365" s="8" t="s">
        <v>7361</v>
      </c>
      <c r="R365" s="8" t="s">
        <v>7362</v>
      </c>
      <c r="S365" s="8" t="s">
        <v>7363</v>
      </c>
      <c r="T365" s="8" t="s">
        <v>7364</v>
      </c>
    </row>
    <row r="366" spans="1:20">
      <c r="A366">
        <v>365</v>
      </c>
      <c r="B366" t="s">
        <v>2</v>
      </c>
      <c r="C366" t="s">
        <v>19</v>
      </c>
      <c r="D366" s="1" t="s">
        <v>32</v>
      </c>
      <c r="E366" t="s">
        <v>4044</v>
      </c>
      <c r="F366" t="s">
        <v>9232</v>
      </c>
      <c r="G366" t="s">
        <v>49</v>
      </c>
      <c r="J366" t="s">
        <v>783</v>
      </c>
      <c r="K366" t="s">
        <v>784</v>
      </c>
      <c r="L366" t="s">
        <v>2772</v>
      </c>
      <c r="M366" t="s">
        <v>2773</v>
      </c>
      <c r="N366" t="s">
        <v>4413</v>
      </c>
      <c r="O366" t="s">
        <v>9586</v>
      </c>
      <c r="P366" t="str">
        <f t="shared" si="28"/>
        <v>ثلاثمائة وخمسة وستون</v>
      </c>
      <c r="Q366" s="8" t="s">
        <v>7365</v>
      </c>
      <c r="R366" s="8" t="s">
        <v>7366</v>
      </c>
      <c r="S366" s="8" t="s">
        <v>7367</v>
      </c>
      <c r="T366" s="8" t="s">
        <v>7368</v>
      </c>
    </row>
    <row r="367" spans="1:20">
      <c r="A367">
        <v>366</v>
      </c>
      <c r="B367" t="s">
        <v>3</v>
      </c>
      <c r="C367" t="s">
        <v>19</v>
      </c>
      <c r="D367" s="1" t="s">
        <v>32</v>
      </c>
      <c r="E367" t="s">
        <v>4044</v>
      </c>
      <c r="F367" t="s">
        <v>9232</v>
      </c>
      <c r="G367" t="s">
        <v>49</v>
      </c>
      <c r="J367" t="s">
        <v>785</v>
      </c>
      <c r="K367" t="s">
        <v>786</v>
      </c>
      <c r="L367" t="s">
        <v>2774</v>
      </c>
      <c r="M367" t="s">
        <v>2775</v>
      </c>
      <c r="N367" t="s">
        <v>4414</v>
      </c>
      <c r="O367" t="s">
        <v>9587</v>
      </c>
      <c r="P367" t="str">
        <f t="shared" si="28"/>
        <v>ثلاثمائة وستة وستون</v>
      </c>
      <c r="Q367" s="8" t="s">
        <v>7369</v>
      </c>
      <c r="R367" s="8" t="s">
        <v>7370</v>
      </c>
      <c r="S367" s="8" t="s">
        <v>7371</v>
      </c>
      <c r="T367" s="8" t="s">
        <v>7372</v>
      </c>
    </row>
    <row r="368" spans="1:20">
      <c r="A368">
        <v>367</v>
      </c>
      <c r="B368" t="s">
        <v>4</v>
      </c>
      <c r="C368" t="s">
        <v>19</v>
      </c>
      <c r="D368" s="1" t="s">
        <v>32</v>
      </c>
      <c r="E368" t="s">
        <v>4044</v>
      </c>
      <c r="F368" t="s">
        <v>9232</v>
      </c>
      <c r="G368" t="s">
        <v>49</v>
      </c>
      <c r="J368" t="s">
        <v>787</v>
      </c>
      <c r="K368" t="s">
        <v>788</v>
      </c>
      <c r="L368" t="s">
        <v>2776</v>
      </c>
      <c r="M368" t="s">
        <v>2777</v>
      </c>
      <c r="N368" t="s">
        <v>4415</v>
      </c>
      <c r="O368" t="s">
        <v>9588</v>
      </c>
      <c r="P368" t="str">
        <f t="shared" si="28"/>
        <v>ثلاثمائة وسبعة وستون</v>
      </c>
      <c r="Q368" s="8" t="s">
        <v>7373</v>
      </c>
      <c r="R368" s="8" t="s">
        <v>7374</v>
      </c>
      <c r="S368" s="8" t="s">
        <v>7375</v>
      </c>
      <c r="T368" s="8" t="s">
        <v>7376</v>
      </c>
    </row>
    <row r="369" spans="1:20">
      <c r="A369">
        <v>368</v>
      </c>
      <c r="B369" s="1" t="s">
        <v>46</v>
      </c>
      <c r="C369" t="s">
        <v>19</v>
      </c>
      <c r="D369" s="1" t="s">
        <v>32</v>
      </c>
      <c r="E369" t="s">
        <v>4044</v>
      </c>
      <c r="F369" t="s">
        <v>9232</v>
      </c>
      <c r="G369" t="s">
        <v>49</v>
      </c>
      <c r="J369" t="s">
        <v>789</v>
      </c>
      <c r="K369" t="s">
        <v>790</v>
      </c>
      <c r="L369" t="s">
        <v>2778</v>
      </c>
      <c r="M369" t="s">
        <v>2779</v>
      </c>
      <c r="N369" t="s">
        <v>4416</v>
      </c>
      <c r="O369" t="s">
        <v>9589</v>
      </c>
      <c r="P369" t="str">
        <f t="shared" si="28"/>
        <v>ثلاثمائة وثمانية وستون</v>
      </c>
      <c r="Q369" s="8" t="s">
        <v>7377</v>
      </c>
      <c r="R369" s="8" t="s">
        <v>7378</v>
      </c>
      <c r="S369" s="8" t="s">
        <v>7379</v>
      </c>
      <c r="T369" s="8" t="s">
        <v>7380</v>
      </c>
    </row>
    <row r="370" spans="1:20">
      <c r="A370">
        <v>369</v>
      </c>
      <c r="B370" s="1" t="s">
        <v>47</v>
      </c>
      <c r="C370" t="s">
        <v>19</v>
      </c>
      <c r="D370" s="1" t="s">
        <v>32</v>
      </c>
      <c r="E370" t="s">
        <v>4044</v>
      </c>
      <c r="F370" t="s">
        <v>9232</v>
      </c>
      <c r="G370" t="s">
        <v>49</v>
      </c>
      <c r="J370" t="s">
        <v>791</v>
      </c>
      <c r="K370" t="s">
        <v>792</v>
      </c>
      <c r="L370" t="s">
        <v>2780</v>
      </c>
      <c r="M370" t="s">
        <v>2781</v>
      </c>
      <c r="N370" t="s">
        <v>4417</v>
      </c>
      <c r="O370" t="s">
        <v>9590</v>
      </c>
      <c r="P370" t="str">
        <f t="shared" si="28"/>
        <v>ثلاثمائة وتسعة وستون</v>
      </c>
      <c r="Q370" s="8" t="s">
        <v>7381</v>
      </c>
      <c r="R370" s="8" t="s">
        <v>7382</v>
      </c>
      <c r="S370" s="8" t="s">
        <v>7383</v>
      </c>
      <c r="T370" s="8" t="s">
        <v>7384</v>
      </c>
    </row>
    <row r="371" spans="1:20">
      <c r="A371">
        <v>370</v>
      </c>
      <c r="B371" t="s">
        <v>20</v>
      </c>
      <c r="D371" s="1" t="s">
        <v>32</v>
      </c>
      <c r="E371" t="s">
        <v>4044</v>
      </c>
      <c r="F371" t="s">
        <v>9232</v>
      </c>
      <c r="G371" t="s">
        <v>49</v>
      </c>
      <c r="J371" s="2" t="s">
        <v>793</v>
      </c>
      <c r="K371" s="2" t="s">
        <v>794</v>
      </c>
      <c r="L371" s="2" t="s">
        <v>2782</v>
      </c>
      <c r="M371" s="2" t="s">
        <v>2783</v>
      </c>
      <c r="N371" s="2" t="s">
        <v>4418</v>
      </c>
      <c r="O371" s="2" t="s">
        <v>9591</v>
      </c>
      <c r="P371" s="2" t="str">
        <f>D371&amp;B371</f>
        <v>ثلاثمائة وسبعون</v>
      </c>
      <c r="Q371" s="8" t="s">
        <v>5729</v>
      </c>
      <c r="R371" s="8" t="s">
        <v>5730</v>
      </c>
      <c r="S371" s="8" t="s">
        <v>5731</v>
      </c>
      <c r="T371" s="8" t="s">
        <v>5732</v>
      </c>
    </row>
    <row r="372" spans="1:20">
      <c r="A372">
        <v>371</v>
      </c>
      <c r="B372" t="s">
        <v>0</v>
      </c>
      <c r="C372" t="s">
        <v>21</v>
      </c>
      <c r="D372" s="1" t="s">
        <v>32</v>
      </c>
      <c r="E372" t="s">
        <v>4044</v>
      </c>
      <c r="F372" t="s">
        <v>9232</v>
      </c>
      <c r="G372" t="s">
        <v>49</v>
      </c>
      <c r="J372" t="s">
        <v>795</v>
      </c>
      <c r="K372" t="s">
        <v>796</v>
      </c>
      <c r="L372" t="s">
        <v>2784</v>
      </c>
      <c r="M372" t="s">
        <v>2785</v>
      </c>
      <c r="N372" t="s">
        <v>4419</v>
      </c>
      <c r="O372" t="s">
        <v>9592</v>
      </c>
      <c r="P372" t="str">
        <f t="shared" ref="P372:P380" si="29">D372&amp;B372&amp;G372&amp;C372</f>
        <v>ثلاثمائة وواحد وسبعون</v>
      </c>
      <c r="Q372" s="8" t="s">
        <v>7385</v>
      </c>
      <c r="R372" s="8" t="s">
        <v>7386</v>
      </c>
      <c r="S372" s="8" t="s">
        <v>7387</v>
      </c>
      <c r="T372" s="8" t="s">
        <v>7388</v>
      </c>
    </row>
    <row r="373" spans="1:20">
      <c r="A373">
        <v>372</v>
      </c>
      <c r="B373" t="s">
        <v>5</v>
      </c>
      <c r="C373" t="s">
        <v>21</v>
      </c>
      <c r="D373" s="1" t="s">
        <v>32</v>
      </c>
      <c r="E373" t="s">
        <v>4044</v>
      </c>
      <c r="F373" t="s">
        <v>9232</v>
      </c>
      <c r="G373" t="s">
        <v>49</v>
      </c>
      <c r="J373" t="s">
        <v>797</v>
      </c>
      <c r="K373" t="s">
        <v>798</v>
      </c>
      <c r="L373" t="s">
        <v>2786</v>
      </c>
      <c r="M373" t="s">
        <v>2787</v>
      </c>
      <c r="N373" t="s">
        <v>4420</v>
      </c>
      <c r="O373" t="s">
        <v>9593</v>
      </c>
      <c r="P373" t="str">
        <f t="shared" si="29"/>
        <v>ثلاثمائة وإثنان وسبعون</v>
      </c>
      <c r="Q373" s="8" t="s">
        <v>7389</v>
      </c>
      <c r="R373" s="8" t="s">
        <v>7390</v>
      </c>
      <c r="S373" s="8" t="s">
        <v>7391</v>
      </c>
      <c r="T373" s="8" t="s">
        <v>7392</v>
      </c>
    </row>
    <row r="374" spans="1:20">
      <c r="A374">
        <v>373</v>
      </c>
      <c r="B374" t="s">
        <v>1</v>
      </c>
      <c r="C374" t="s">
        <v>21</v>
      </c>
      <c r="D374" s="1" t="s">
        <v>32</v>
      </c>
      <c r="E374" t="s">
        <v>4044</v>
      </c>
      <c r="F374" t="s">
        <v>9232</v>
      </c>
      <c r="G374" t="s">
        <v>49</v>
      </c>
      <c r="J374" t="s">
        <v>799</v>
      </c>
      <c r="K374" t="s">
        <v>800</v>
      </c>
      <c r="L374" t="s">
        <v>2788</v>
      </c>
      <c r="M374" t="s">
        <v>2789</v>
      </c>
      <c r="N374" t="s">
        <v>4421</v>
      </c>
      <c r="O374" t="s">
        <v>9594</v>
      </c>
      <c r="P374" t="str">
        <f t="shared" si="29"/>
        <v>ثلاثمائة وثلاثة وسبعون</v>
      </c>
      <c r="Q374" s="8" t="s">
        <v>7393</v>
      </c>
      <c r="R374" s="8" t="s">
        <v>7394</v>
      </c>
      <c r="S374" s="8" t="s">
        <v>7395</v>
      </c>
      <c r="T374" s="8" t="s">
        <v>7396</v>
      </c>
    </row>
    <row r="375" spans="1:20">
      <c r="A375">
        <v>374</v>
      </c>
      <c r="B375" t="s">
        <v>13</v>
      </c>
      <c r="C375" t="s">
        <v>21</v>
      </c>
      <c r="D375" s="1" t="s">
        <v>32</v>
      </c>
      <c r="E375" t="s">
        <v>4044</v>
      </c>
      <c r="F375" t="s">
        <v>9232</v>
      </c>
      <c r="G375" t="s">
        <v>49</v>
      </c>
      <c r="J375" t="s">
        <v>801</v>
      </c>
      <c r="K375" t="s">
        <v>802</v>
      </c>
      <c r="L375" t="s">
        <v>2790</v>
      </c>
      <c r="M375" t="s">
        <v>2791</v>
      </c>
      <c r="N375" t="s">
        <v>4422</v>
      </c>
      <c r="O375" t="s">
        <v>9595</v>
      </c>
      <c r="P375" t="str">
        <f t="shared" si="29"/>
        <v>ثلاثمائة وأربعة وسبعون</v>
      </c>
      <c r="Q375" s="8" t="s">
        <v>7397</v>
      </c>
      <c r="R375" s="8" t="s">
        <v>7398</v>
      </c>
      <c r="S375" s="8" t="s">
        <v>7399</v>
      </c>
      <c r="T375" s="8" t="s">
        <v>7400</v>
      </c>
    </row>
    <row r="376" spans="1:20">
      <c r="A376">
        <v>375</v>
      </c>
      <c r="B376" t="s">
        <v>2</v>
      </c>
      <c r="C376" t="s">
        <v>21</v>
      </c>
      <c r="D376" s="1" t="s">
        <v>32</v>
      </c>
      <c r="E376" t="s">
        <v>4044</v>
      </c>
      <c r="F376" t="s">
        <v>9232</v>
      </c>
      <c r="G376" t="s">
        <v>49</v>
      </c>
      <c r="J376" t="s">
        <v>803</v>
      </c>
      <c r="K376" t="s">
        <v>804</v>
      </c>
      <c r="L376" t="s">
        <v>2792</v>
      </c>
      <c r="M376" t="s">
        <v>2793</v>
      </c>
      <c r="N376" t="s">
        <v>4423</v>
      </c>
      <c r="O376" t="s">
        <v>9596</v>
      </c>
      <c r="P376" t="str">
        <f t="shared" si="29"/>
        <v>ثلاثمائة وخمسة وسبعون</v>
      </c>
      <c r="Q376" s="8" t="s">
        <v>7401</v>
      </c>
      <c r="R376" s="8" t="s">
        <v>7402</v>
      </c>
      <c r="S376" s="8" t="s">
        <v>7403</v>
      </c>
      <c r="T376" s="8" t="s">
        <v>7404</v>
      </c>
    </row>
    <row r="377" spans="1:20">
      <c r="A377">
        <v>376</v>
      </c>
      <c r="B377" t="s">
        <v>3</v>
      </c>
      <c r="C377" t="s">
        <v>21</v>
      </c>
      <c r="D377" s="1" t="s">
        <v>32</v>
      </c>
      <c r="E377" t="s">
        <v>4044</v>
      </c>
      <c r="F377" t="s">
        <v>9232</v>
      </c>
      <c r="G377" t="s">
        <v>49</v>
      </c>
      <c r="J377" t="s">
        <v>805</v>
      </c>
      <c r="K377" t="s">
        <v>806</v>
      </c>
      <c r="L377" t="s">
        <v>2794</v>
      </c>
      <c r="M377" t="s">
        <v>2795</v>
      </c>
      <c r="N377" t="s">
        <v>4424</v>
      </c>
      <c r="O377" t="s">
        <v>9597</v>
      </c>
      <c r="P377" t="str">
        <f t="shared" si="29"/>
        <v>ثلاثمائة وستة وسبعون</v>
      </c>
      <c r="Q377" s="8" t="s">
        <v>7405</v>
      </c>
      <c r="R377" s="8" t="s">
        <v>7406</v>
      </c>
      <c r="S377" s="8" t="s">
        <v>7407</v>
      </c>
      <c r="T377" s="8" t="s">
        <v>7408</v>
      </c>
    </row>
    <row r="378" spans="1:20">
      <c r="A378">
        <v>377</v>
      </c>
      <c r="B378" t="s">
        <v>4</v>
      </c>
      <c r="C378" t="s">
        <v>21</v>
      </c>
      <c r="D378" s="1" t="s">
        <v>32</v>
      </c>
      <c r="E378" t="s">
        <v>4044</v>
      </c>
      <c r="F378" t="s">
        <v>9232</v>
      </c>
      <c r="G378" t="s">
        <v>49</v>
      </c>
      <c r="J378" t="s">
        <v>807</v>
      </c>
      <c r="K378" t="s">
        <v>808</v>
      </c>
      <c r="L378" t="s">
        <v>2796</v>
      </c>
      <c r="M378" t="s">
        <v>2797</v>
      </c>
      <c r="N378" t="s">
        <v>4425</v>
      </c>
      <c r="O378" t="s">
        <v>9598</v>
      </c>
      <c r="P378" t="str">
        <f t="shared" si="29"/>
        <v>ثلاثمائة وسبعة وسبعون</v>
      </c>
      <c r="Q378" s="8" t="s">
        <v>7409</v>
      </c>
      <c r="R378" s="8" t="s">
        <v>7410</v>
      </c>
      <c r="S378" s="8" t="s">
        <v>7411</v>
      </c>
      <c r="T378" s="8" t="s">
        <v>7412</v>
      </c>
    </row>
    <row r="379" spans="1:20">
      <c r="A379">
        <v>378</v>
      </c>
      <c r="B379" s="1" t="s">
        <v>46</v>
      </c>
      <c r="C379" t="s">
        <v>21</v>
      </c>
      <c r="D379" s="1" t="s">
        <v>32</v>
      </c>
      <c r="E379" t="s">
        <v>4044</v>
      </c>
      <c r="F379" t="s">
        <v>9232</v>
      </c>
      <c r="G379" t="s">
        <v>49</v>
      </c>
      <c r="J379" t="s">
        <v>809</v>
      </c>
      <c r="K379" t="s">
        <v>810</v>
      </c>
      <c r="L379" t="s">
        <v>2798</v>
      </c>
      <c r="M379" t="s">
        <v>2799</v>
      </c>
      <c r="N379" t="s">
        <v>4426</v>
      </c>
      <c r="O379" t="s">
        <v>9599</v>
      </c>
      <c r="P379" t="str">
        <f t="shared" si="29"/>
        <v>ثلاثمائة وثمانية وسبعون</v>
      </c>
      <c r="Q379" s="8" t="s">
        <v>7413</v>
      </c>
      <c r="R379" s="8" t="s">
        <v>7414</v>
      </c>
      <c r="S379" s="8" t="s">
        <v>7415</v>
      </c>
      <c r="T379" s="8" t="s">
        <v>7416</v>
      </c>
    </row>
    <row r="380" spans="1:20">
      <c r="A380">
        <v>379</v>
      </c>
      <c r="B380" s="1" t="s">
        <v>47</v>
      </c>
      <c r="C380" t="s">
        <v>21</v>
      </c>
      <c r="D380" s="1" t="s">
        <v>32</v>
      </c>
      <c r="E380" t="s">
        <v>4044</v>
      </c>
      <c r="F380" t="s">
        <v>9232</v>
      </c>
      <c r="G380" t="s">
        <v>49</v>
      </c>
      <c r="J380" t="s">
        <v>811</v>
      </c>
      <c r="K380" t="s">
        <v>812</v>
      </c>
      <c r="L380" t="s">
        <v>2800</v>
      </c>
      <c r="M380" t="s">
        <v>2801</v>
      </c>
      <c r="N380" t="s">
        <v>4427</v>
      </c>
      <c r="O380" t="s">
        <v>9600</v>
      </c>
      <c r="P380" t="str">
        <f t="shared" si="29"/>
        <v>ثلاثمائة وتسعة وسبعون</v>
      </c>
      <c r="Q380" s="8" t="s">
        <v>7417</v>
      </c>
      <c r="R380" s="8" t="s">
        <v>7418</v>
      </c>
      <c r="S380" s="8" t="s">
        <v>7419</v>
      </c>
      <c r="T380" s="8" t="s">
        <v>7420</v>
      </c>
    </row>
    <row r="381" spans="1:20">
      <c r="A381">
        <v>380</v>
      </c>
      <c r="B381" t="s">
        <v>22</v>
      </c>
      <c r="D381" s="1" t="s">
        <v>32</v>
      </c>
      <c r="E381" t="s">
        <v>4044</v>
      </c>
      <c r="F381" t="s">
        <v>9232</v>
      </c>
      <c r="G381" t="s">
        <v>49</v>
      </c>
      <c r="J381" s="2" t="s">
        <v>813</v>
      </c>
      <c r="K381" s="2" t="s">
        <v>814</v>
      </c>
      <c r="L381" s="2" t="s">
        <v>2802</v>
      </c>
      <c r="M381" s="2" t="s">
        <v>2803</v>
      </c>
      <c r="N381" s="2" t="s">
        <v>4428</v>
      </c>
      <c r="O381" s="2" t="s">
        <v>9601</v>
      </c>
      <c r="P381" s="2" t="str">
        <f>D381&amp;B381</f>
        <v>ثلاثمائة وثمانون</v>
      </c>
      <c r="Q381" s="8" t="s">
        <v>5733</v>
      </c>
      <c r="R381" s="8" t="s">
        <v>5734</v>
      </c>
      <c r="S381" s="8" t="s">
        <v>5735</v>
      </c>
      <c r="T381" s="8" t="s">
        <v>5736</v>
      </c>
    </row>
    <row r="382" spans="1:20">
      <c r="A382">
        <v>381</v>
      </c>
      <c r="B382" t="s">
        <v>0</v>
      </c>
      <c r="C382" t="s">
        <v>23</v>
      </c>
      <c r="D382" s="1" t="s">
        <v>32</v>
      </c>
      <c r="E382" t="s">
        <v>4044</v>
      </c>
      <c r="F382" t="s">
        <v>9232</v>
      </c>
      <c r="G382" t="s">
        <v>49</v>
      </c>
      <c r="J382" t="s">
        <v>815</v>
      </c>
      <c r="K382" t="s">
        <v>816</v>
      </c>
      <c r="L382" t="s">
        <v>2804</v>
      </c>
      <c r="M382" t="s">
        <v>2805</v>
      </c>
      <c r="N382" t="s">
        <v>4429</v>
      </c>
      <c r="O382" t="s">
        <v>9602</v>
      </c>
      <c r="P382" t="str">
        <f t="shared" ref="P382:P390" si="30">D382&amp;B382&amp;G382&amp;C382</f>
        <v>ثلاثمائة وواحد وثمانون</v>
      </c>
      <c r="Q382" s="8" t="s">
        <v>7421</v>
      </c>
      <c r="R382" s="8" t="s">
        <v>7422</v>
      </c>
      <c r="S382" s="8" t="s">
        <v>7423</v>
      </c>
      <c r="T382" s="8" t="s">
        <v>7424</v>
      </c>
    </row>
    <row r="383" spans="1:20">
      <c r="A383">
        <v>382</v>
      </c>
      <c r="B383" t="s">
        <v>5</v>
      </c>
      <c r="C383" t="s">
        <v>23</v>
      </c>
      <c r="D383" s="1" t="s">
        <v>32</v>
      </c>
      <c r="E383" t="s">
        <v>4044</v>
      </c>
      <c r="F383" t="s">
        <v>9232</v>
      </c>
      <c r="G383" t="s">
        <v>49</v>
      </c>
      <c r="J383" t="s">
        <v>817</v>
      </c>
      <c r="K383" t="s">
        <v>818</v>
      </c>
      <c r="L383" t="s">
        <v>2806</v>
      </c>
      <c r="M383" t="s">
        <v>2807</v>
      </c>
      <c r="N383" t="s">
        <v>4430</v>
      </c>
      <c r="O383" t="s">
        <v>9603</v>
      </c>
      <c r="P383" t="str">
        <f t="shared" si="30"/>
        <v>ثلاثمائة وإثنان وثمانون</v>
      </c>
      <c r="Q383" s="8" t="s">
        <v>7425</v>
      </c>
      <c r="R383" s="8" t="s">
        <v>7426</v>
      </c>
      <c r="S383" s="8" t="s">
        <v>7427</v>
      </c>
      <c r="T383" s="8" t="s">
        <v>7428</v>
      </c>
    </row>
    <row r="384" spans="1:20">
      <c r="A384">
        <v>383</v>
      </c>
      <c r="B384" t="s">
        <v>1</v>
      </c>
      <c r="C384" t="s">
        <v>23</v>
      </c>
      <c r="D384" s="1" t="s">
        <v>32</v>
      </c>
      <c r="E384" t="s">
        <v>4044</v>
      </c>
      <c r="F384" t="s">
        <v>9232</v>
      </c>
      <c r="G384" t="s">
        <v>49</v>
      </c>
      <c r="J384" t="s">
        <v>819</v>
      </c>
      <c r="K384" t="s">
        <v>820</v>
      </c>
      <c r="L384" t="s">
        <v>2808</v>
      </c>
      <c r="M384" t="s">
        <v>2809</v>
      </c>
      <c r="N384" t="s">
        <v>4431</v>
      </c>
      <c r="O384" t="s">
        <v>9604</v>
      </c>
      <c r="P384" t="str">
        <f t="shared" si="30"/>
        <v>ثلاثمائة وثلاثة وثمانون</v>
      </c>
      <c r="Q384" s="8" t="s">
        <v>7429</v>
      </c>
      <c r="R384" s="8" t="s">
        <v>7430</v>
      </c>
      <c r="S384" s="8" t="s">
        <v>7431</v>
      </c>
      <c r="T384" s="8" t="s">
        <v>7432</v>
      </c>
    </row>
    <row r="385" spans="1:20">
      <c r="A385">
        <v>384</v>
      </c>
      <c r="B385" t="s">
        <v>13</v>
      </c>
      <c r="C385" t="s">
        <v>23</v>
      </c>
      <c r="D385" s="1" t="s">
        <v>32</v>
      </c>
      <c r="E385" t="s">
        <v>4044</v>
      </c>
      <c r="F385" t="s">
        <v>9232</v>
      </c>
      <c r="G385" t="s">
        <v>49</v>
      </c>
      <c r="J385" t="s">
        <v>821</v>
      </c>
      <c r="K385" t="s">
        <v>822</v>
      </c>
      <c r="L385" t="s">
        <v>2810</v>
      </c>
      <c r="M385" t="s">
        <v>2811</v>
      </c>
      <c r="N385" t="s">
        <v>4432</v>
      </c>
      <c r="O385" t="s">
        <v>9605</v>
      </c>
      <c r="P385" t="str">
        <f t="shared" si="30"/>
        <v>ثلاثمائة وأربعة وثمانون</v>
      </c>
      <c r="Q385" s="8" t="s">
        <v>7433</v>
      </c>
      <c r="R385" s="8" t="s">
        <v>7434</v>
      </c>
      <c r="S385" s="8" t="s">
        <v>7435</v>
      </c>
      <c r="T385" s="8" t="s">
        <v>7436</v>
      </c>
    </row>
    <row r="386" spans="1:20">
      <c r="A386">
        <v>385</v>
      </c>
      <c r="B386" t="s">
        <v>2</v>
      </c>
      <c r="C386" t="s">
        <v>23</v>
      </c>
      <c r="D386" s="1" t="s">
        <v>32</v>
      </c>
      <c r="E386" t="s">
        <v>4044</v>
      </c>
      <c r="F386" t="s">
        <v>9232</v>
      </c>
      <c r="G386" t="s">
        <v>49</v>
      </c>
      <c r="J386" t="s">
        <v>823</v>
      </c>
      <c r="K386" t="s">
        <v>824</v>
      </c>
      <c r="L386" t="s">
        <v>2812</v>
      </c>
      <c r="M386" t="s">
        <v>2813</v>
      </c>
      <c r="N386" t="s">
        <v>4433</v>
      </c>
      <c r="O386" t="s">
        <v>9606</v>
      </c>
      <c r="P386" t="str">
        <f t="shared" si="30"/>
        <v>ثلاثمائة وخمسة وثمانون</v>
      </c>
      <c r="Q386" s="8" t="s">
        <v>7437</v>
      </c>
      <c r="R386" s="8" t="s">
        <v>7438</v>
      </c>
      <c r="S386" s="8" t="s">
        <v>7439</v>
      </c>
      <c r="T386" s="8" t="s">
        <v>7440</v>
      </c>
    </row>
    <row r="387" spans="1:20">
      <c r="A387">
        <v>386</v>
      </c>
      <c r="B387" t="s">
        <v>3</v>
      </c>
      <c r="C387" t="s">
        <v>23</v>
      </c>
      <c r="D387" s="1" t="s">
        <v>32</v>
      </c>
      <c r="E387" t="s">
        <v>4044</v>
      </c>
      <c r="F387" t="s">
        <v>9232</v>
      </c>
      <c r="G387" t="s">
        <v>49</v>
      </c>
      <c r="J387" t="s">
        <v>825</v>
      </c>
      <c r="K387" t="s">
        <v>826</v>
      </c>
      <c r="L387" t="s">
        <v>2814</v>
      </c>
      <c r="M387" t="s">
        <v>2815</v>
      </c>
      <c r="N387" t="s">
        <v>4434</v>
      </c>
      <c r="O387" t="s">
        <v>9607</v>
      </c>
      <c r="P387" t="str">
        <f t="shared" si="30"/>
        <v>ثلاثمائة وستة وثمانون</v>
      </c>
      <c r="Q387" s="8" t="s">
        <v>7441</v>
      </c>
      <c r="R387" s="8" t="s">
        <v>7442</v>
      </c>
      <c r="S387" s="8" t="s">
        <v>7443</v>
      </c>
      <c r="T387" s="8" t="s">
        <v>7444</v>
      </c>
    </row>
    <row r="388" spans="1:20">
      <c r="A388">
        <v>387</v>
      </c>
      <c r="B388" t="s">
        <v>4</v>
      </c>
      <c r="C388" t="s">
        <v>23</v>
      </c>
      <c r="D388" s="1" t="s">
        <v>32</v>
      </c>
      <c r="E388" t="s">
        <v>4044</v>
      </c>
      <c r="F388" t="s">
        <v>9232</v>
      </c>
      <c r="G388" t="s">
        <v>49</v>
      </c>
      <c r="J388" t="s">
        <v>827</v>
      </c>
      <c r="K388" t="s">
        <v>828</v>
      </c>
      <c r="L388" t="s">
        <v>2816</v>
      </c>
      <c r="M388" t="s">
        <v>2817</v>
      </c>
      <c r="N388" t="s">
        <v>4435</v>
      </c>
      <c r="O388" t="s">
        <v>9608</v>
      </c>
      <c r="P388" t="str">
        <f t="shared" si="30"/>
        <v>ثلاثمائة وسبعة وثمانون</v>
      </c>
      <c r="Q388" s="8" t="s">
        <v>7445</v>
      </c>
      <c r="R388" s="8" t="s">
        <v>7446</v>
      </c>
      <c r="S388" s="8" t="s">
        <v>7447</v>
      </c>
      <c r="T388" s="8" t="s">
        <v>7448</v>
      </c>
    </row>
    <row r="389" spans="1:20">
      <c r="A389">
        <v>388</v>
      </c>
      <c r="B389" s="1" t="s">
        <v>46</v>
      </c>
      <c r="C389" t="s">
        <v>23</v>
      </c>
      <c r="D389" s="1" t="s">
        <v>32</v>
      </c>
      <c r="E389" t="s">
        <v>4044</v>
      </c>
      <c r="F389" t="s">
        <v>9232</v>
      </c>
      <c r="G389" t="s">
        <v>49</v>
      </c>
      <c r="J389" t="s">
        <v>829</v>
      </c>
      <c r="K389" t="s">
        <v>830</v>
      </c>
      <c r="L389" t="s">
        <v>2818</v>
      </c>
      <c r="M389" t="s">
        <v>2819</v>
      </c>
      <c r="N389" t="s">
        <v>4436</v>
      </c>
      <c r="O389" t="s">
        <v>9609</v>
      </c>
      <c r="P389" t="str">
        <f t="shared" si="30"/>
        <v>ثلاثمائة وثمانية وثمانون</v>
      </c>
      <c r="Q389" s="8" t="s">
        <v>7449</v>
      </c>
      <c r="R389" s="8" t="s">
        <v>7450</v>
      </c>
      <c r="S389" s="8" t="s">
        <v>7451</v>
      </c>
      <c r="T389" s="8" t="s">
        <v>7452</v>
      </c>
    </row>
    <row r="390" spans="1:20">
      <c r="A390">
        <v>389</v>
      </c>
      <c r="B390" s="1" t="s">
        <v>47</v>
      </c>
      <c r="C390" t="s">
        <v>23</v>
      </c>
      <c r="D390" s="1" t="s">
        <v>32</v>
      </c>
      <c r="E390" t="s">
        <v>4044</v>
      </c>
      <c r="F390" t="s">
        <v>9232</v>
      </c>
      <c r="G390" t="s">
        <v>49</v>
      </c>
      <c r="J390" t="s">
        <v>831</v>
      </c>
      <c r="K390" t="s">
        <v>832</v>
      </c>
      <c r="L390" t="s">
        <v>2820</v>
      </c>
      <c r="M390" t="s">
        <v>2821</v>
      </c>
      <c r="N390" t="s">
        <v>4437</v>
      </c>
      <c r="O390" t="s">
        <v>9610</v>
      </c>
      <c r="P390" t="str">
        <f t="shared" si="30"/>
        <v>ثلاثمائة وتسعة وثمانون</v>
      </c>
      <c r="Q390" s="8" t="s">
        <v>7453</v>
      </c>
      <c r="R390" s="8" t="s">
        <v>7454</v>
      </c>
      <c r="S390" s="8" t="s">
        <v>7455</v>
      </c>
      <c r="T390" s="8" t="s">
        <v>7456</v>
      </c>
    </row>
    <row r="391" spans="1:20">
      <c r="A391">
        <v>390</v>
      </c>
      <c r="B391" t="s">
        <v>24</v>
      </c>
      <c r="D391" s="1" t="s">
        <v>32</v>
      </c>
      <c r="E391" t="s">
        <v>4044</v>
      </c>
      <c r="F391" t="s">
        <v>9232</v>
      </c>
      <c r="G391" t="s">
        <v>49</v>
      </c>
      <c r="J391" s="2" t="s">
        <v>833</v>
      </c>
      <c r="K391" s="2" t="s">
        <v>834</v>
      </c>
      <c r="L391" s="2" t="s">
        <v>2822</v>
      </c>
      <c r="M391" s="2" t="s">
        <v>2823</v>
      </c>
      <c r="N391" s="2" t="s">
        <v>4438</v>
      </c>
      <c r="O391" s="2" t="s">
        <v>9611</v>
      </c>
      <c r="P391" s="2" t="str">
        <f>D391&amp;B391</f>
        <v>ثلاثمائة وتسعون</v>
      </c>
      <c r="Q391" s="8" t="s">
        <v>5737</v>
      </c>
      <c r="R391" s="8" t="s">
        <v>5738</v>
      </c>
      <c r="S391" s="8" t="s">
        <v>5739</v>
      </c>
      <c r="T391" s="8" t="s">
        <v>5740</v>
      </c>
    </row>
    <row r="392" spans="1:20">
      <c r="A392">
        <v>391</v>
      </c>
      <c r="B392" t="s">
        <v>0</v>
      </c>
      <c r="C392" t="s">
        <v>25</v>
      </c>
      <c r="D392" s="1" t="s">
        <v>32</v>
      </c>
      <c r="E392" t="s">
        <v>4044</v>
      </c>
      <c r="F392" t="s">
        <v>9232</v>
      </c>
      <c r="G392" t="s">
        <v>49</v>
      </c>
      <c r="J392" t="s">
        <v>835</v>
      </c>
      <c r="K392" t="s">
        <v>836</v>
      </c>
      <c r="L392" t="s">
        <v>2824</v>
      </c>
      <c r="M392" t="s">
        <v>2825</v>
      </c>
      <c r="N392" t="s">
        <v>4439</v>
      </c>
      <c r="O392" t="s">
        <v>9612</v>
      </c>
      <c r="P392" t="str">
        <f t="shared" ref="P392:P400" si="31">D392&amp;B392&amp;G392&amp;C392</f>
        <v>ثلاثمائة وواحد وتسعون</v>
      </c>
      <c r="Q392" s="8" t="s">
        <v>7457</v>
      </c>
      <c r="R392" s="8" t="s">
        <v>7458</v>
      </c>
      <c r="S392" s="8" t="s">
        <v>7459</v>
      </c>
      <c r="T392" s="8" t="s">
        <v>7460</v>
      </c>
    </row>
    <row r="393" spans="1:20">
      <c r="A393">
        <v>392</v>
      </c>
      <c r="B393" t="s">
        <v>5</v>
      </c>
      <c r="C393" t="s">
        <v>25</v>
      </c>
      <c r="D393" s="1" t="s">
        <v>32</v>
      </c>
      <c r="E393" t="s">
        <v>4044</v>
      </c>
      <c r="F393" t="s">
        <v>9232</v>
      </c>
      <c r="G393" t="s">
        <v>49</v>
      </c>
      <c r="J393" t="s">
        <v>837</v>
      </c>
      <c r="K393" t="s">
        <v>838</v>
      </c>
      <c r="L393" t="s">
        <v>2826</v>
      </c>
      <c r="M393" t="s">
        <v>2827</v>
      </c>
      <c r="N393" t="s">
        <v>4440</v>
      </c>
      <c r="O393" t="s">
        <v>9613</v>
      </c>
      <c r="P393" t="str">
        <f t="shared" si="31"/>
        <v>ثلاثمائة وإثنان وتسعون</v>
      </c>
      <c r="Q393" s="8" t="s">
        <v>7461</v>
      </c>
      <c r="R393" s="8" t="s">
        <v>7462</v>
      </c>
      <c r="S393" s="8" t="s">
        <v>7463</v>
      </c>
      <c r="T393" s="8" t="s">
        <v>7464</v>
      </c>
    </row>
    <row r="394" spans="1:20">
      <c r="A394">
        <v>393</v>
      </c>
      <c r="B394" t="s">
        <v>1</v>
      </c>
      <c r="C394" t="s">
        <v>25</v>
      </c>
      <c r="D394" s="1" t="s">
        <v>32</v>
      </c>
      <c r="E394" t="s">
        <v>4044</v>
      </c>
      <c r="F394" t="s">
        <v>9232</v>
      </c>
      <c r="G394" t="s">
        <v>49</v>
      </c>
      <c r="J394" t="s">
        <v>839</v>
      </c>
      <c r="K394" t="s">
        <v>840</v>
      </c>
      <c r="L394" t="s">
        <v>2828</v>
      </c>
      <c r="M394" t="s">
        <v>2829</v>
      </c>
      <c r="N394" t="s">
        <v>4441</v>
      </c>
      <c r="O394" t="s">
        <v>9614</v>
      </c>
      <c r="P394" t="str">
        <f t="shared" si="31"/>
        <v>ثلاثمائة وثلاثة وتسعون</v>
      </c>
      <c r="Q394" s="8" t="s">
        <v>7465</v>
      </c>
      <c r="R394" s="8" t="s">
        <v>7466</v>
      </c>
      <c r="S394" s="8" t="s">
        <v>7467</v>
      </c>
      <c r="T394" s="8" t="s">
        <v>7468</v>
      </c>
    </row>
    <row r="395" spans="1:20">
      <c r="A395">
        <v>394</v>
      </c>
      <c r="B395" t="s">
        <v>13</v>
      </c>
      <c r="C395" t="s">
        <v>25</v>
      </c>
      <c r="D395" s="1" t="s">
        <v>32</v>
      </c>
      <c r="E395" t="s">
        <v>4044</v>
      </c>
      <c r="F395" t="s">
        <v>9232</v>
      </c>
      <c r="G395" t="s">
        <v>49</v>
      </c>
      <c r="J395" t="s">
        <v>841</v>
      </c>
      <c r="K395" t="s">
        <v>842</v>
      </c>
      <c r="L395" t="s">
        <v>2830</v>
      </c>
      <c r="M395" t="s">
        <v>2831</v>
      </c>
      <c r="N395" t="s">
        <v>4442</v>
      </c>
      <c r="O395" t="s">
        <v>9615</v>
      </c>
      <c r="P395" t="str">
        <f t="shared" si="31"/>
        <v>ثلاثمائة وأربعة وتسعون</v>
      </c>
      <c r="Q395" s="8" t="s">
        <v>7469</v>
      </c>
      <c r="R395" s="8" t="s">
        <v>7470</v>
      </c>
      <c r="S395" s="8" t="s">
        <v>7471</v>
      </c>
      <c r="T395" s="8" t="s">
        <v>7472</v>
      </c>
    </row>
    <row r="396" spans="1:20">
      <c r="A396">
        <v>395</v>
      </c>
      <c r="B396" t="s">
        <v>2</v>
      </c>
      <c r="C396" t="s">
        <v>25</v>
      </c>
      <c r="D396" s="1" t="s">
        <v>32</v>
      </c>
      <c r="E396" t="s">
        <v>4044</v>
      </c>
      <c r="F396" t="s">
        <v>9232</v>
      </c>
      <c r="G396" t="s">
        <v>49</v>
      </c>
      <c r="J396" t="s">
        <v>843</v>
      </c>
      <c r="K396" t="s">
        <v>844</v>
      </c>
      <c r="L396" t="s">
        <v>2832</v>
      </c>
      <c r="M396" t="s">
        <v>2833</v>
      </c>
      <c r="N396" t="s">
        <v>4443</v>
      </c>
      <c r="O396" t="s">
        <v>9616</v>
      </c>
      <c r="P396" t="str">
        <f t="shared" si="31"/>
        <v>ثلاثمائة وخمسة وتسعون</v>
      </c>
      <c r="Q396" s="8" t="s">
        <v>7473</v>
      </c>
      <c r="R396" s="8" t="s">
        <v>7474</v>
      </c>
      <c r="S396" s="8" t="s">
        <v>7475</v>
      </c>
      <c r="T396" s="8" t="s">
        <v>7476</v>
      </c>
    </row>
    <row r="397" spans="1:20">
      <c r="A397">
        <v>396</v>
      </c>
      <c r="B397" t="s">
        <v>3</v>
      </c>
      <c r="C397" t="s">
        <v>25</v>
      </c>
      <c r="D397" s="1" t="s">
        <v>32</v>
      </c>
      <c r="E397" t="s">
        <v>4044</v>
      </c>
      <c r="F397" t="s">
        <v>9232</v>
      </c>
      <c r="G397" t="s">
        <v>49</v>
      </c>
      <c r="J397" t="s">
        <v>845</v>
      </c>
      <c r="K397" t="s">
        <v>846</v>
      </c>
      <c r="L397" t="s">
        <v>2834</v>
      </c>
      <c r="M397" t="s">
        <v>2835</v>
      </c>
      <c r="N397" t="s">
        <v>4444</v>
      </c>
      <c r="O397" t="s">
        <v>9617</v>
      </c>
      <c r="P397" t="str">
        <f t="shared" si="31"/>
        <v>ثلاثمائة وستة وتسعون</v>
      </c>
      <c r="Q397" s="8" t="s">
        <v>7477</v>
      </c>
      <c r="R397" s="8" t="s">
        <v>7478</v>
      </c>
      <c r="S397" s="8" t="s">
        <v>7479</v>
      </c>
      <c r="T397" s="8" t="s">
        <v>7480</v>
      </c>
    </row>
    <row r="398" spans="1:20">
      <c r="A398">
        <v>397</v>
      </c>
      <c r="B398" t="s">
        <v>4</v>
      </c>
      <c r="C398" t="s">
        <v>25</v>
      </c>
      <c r="D398" s="1" t="s">
        <v>32</v>
      </c>
      <c r="E398" t="s">
        <v>4044</v>
      </c>
      <c r="F398" t="s">
        <v>9232</v>
      </c>
      <c r="G398" t="s">
        <v>49</v>
      </c>
      <c r="J398" t="s">
        <v>847</v>
      </c>
      <c r="K398" t="s">
        <v>848</v>
      </c>
      <c r="L398" t="s">
        <v>2836</v>
      </c>
      <c r="M398" t="s">
        <v>2837</v>
      </c>
      <c r="N398" t="s">
        <v>4445</v>
      </c>
      <c r="O398" t="s">
        <v>9618</v>
      </c>
      <c r="P398" t="str">
        <f t="shared" si="31"/>
        <v>ثلاثمائة وسبعة وتسعون</v>
      </c>
      <c r="Q398" s="8" t="s">
        <v>7481</v>
      </c>
      <c r="R398" s="8" t="s">
        <v>7482</v>
      </c>
      <c r="S398" s="8" t="s">
        <v>7483</v>
      </c>
      <c r="T398" s="8" t="s">
        <v>7484</v>
      </c>
    </row>
    <row r="399" spans="1:20">
      <c r="A399">
        <v>398</v>
      </c>
      <c r="B399" s="1" t="s">
        <v>46</v>
      </c>
      <c r="C399" t="s">
        <v>25</v>
      </c>
      <c r="D399" s="1" t="s">
        <v>32</v>
      </c>
      <c r="E399" t="s">
        <v>4044</v>
      </c>
      <c r="F399" t="s">
        <v>9232</v>
      </c>
      <c r="G399" t="s">
        <v>49</v>
      </c>
      <c r="J399" t="s">
        <v>849</v>
      </c>
      <c r="K399" t="s">
        <v>850</v>
      </c>
      <c r="L399" t="s">
        <v>2838</v>
      </c>
      <c r="M399" t="s">
        <v>2839</v>
      </c>
      <c r="N399" t="s">
        <v>4446</v>
      </c>
      <c r="O399" t="s">
        <v>9619</v>
      </c>
      <c r="P399" t="str">
        <f t="shared" si="31"/>
        <v>ثلاثمائة وثمانية وتسعون</v>
      </c>
      <c r="Q399" s="8" t="s">
        <v>7485</v>
      </c>
      <c r="R399" s="8" t="s">
        <v>7486</v>
      </c>
      <c r="S399" s="8" t="s">
        <v>7487</v>
      </c>
      <c r="T399" s="8" t="s">
        <v>7488</v>
      </c>
    </row>
    <row r="400" spans="1:20">
      <c r="A400">
        <v>399</v>
      </c>
      <c r="B400" s="1" t="s">
        <v>47</v>
      </c>
      <c r="C400" t="s">
        <v>25</v>
      </c>
      <c r="D400" s="1" t="s">
        <v>32</v>
      </c>
      <c r="E400" t="s">
        <v>4044</v>
      </c>
      <c r="F400" t="s">
        <v>9232</v>
      </c>
      <c r="G400" t="s">
        <v>49</v>
      </c>
      <c r="J400" t="s">
        <v>851</v>
      </c>
      <c r="K400" t="s">
        <v>852</v>
      </c>
      <c r="L400" t="s">
        <v>2840</v>
      </c>
      <c r="M400" t="s">
        <v>2841</v>
      </c>
      <c r="N400" t="s">
        <v>4447</v>
      </c>
      <c r="O400" t="s">
        <v>9620</v>
      </c>
      <c r="P400" t="str">
        <f t="shared" si="31"/>
        <v>ثلاثمائة وتسعة وتسعون</v>
      </c>
      <c r="Q400" s="8" t="s">
        <v>7489</v>
      </c>
      <c r="R400" s="8" t="s">
        <v>7490</v>
      </c>
      <c r="S400" s="8" t="s">
        <v>7491</v>
      </c>
      <c r="T400" s="8" t="s">
        <v>7492</v>
      </c>
    </row>
    <row r="401" spans="1:20">
      <c r="A401">
        <v>400</v>
      </c>
      <c r="B401" s="1" t="s">
        <v>39</v>
      </c>
      <c r="E401" t="s">
        <v>4044</v>
      </c>
      <c r="F401" t="s">
        <v>9232</v>
      </c>
      <c r="G401" t="s">
        <v>49</v>
      </c>
      <c r="J401" s="2" t="s">
        <v>853</v>
      </c>
      <c r="K401" s="2" t="s">
        <v>854</v>
      </c>
      <c r="L401" s="2" t="s">
        <v>2842</v>
      </c>
      <c r="M401" s="2" t="s">
        <v>2843</v>
      </c>
      <c r="N401" s="2" t="s">
        <v>4448</v>
      </c>
      <c r="O401" s="2" t="s">
        <v>9621</v>
      </c>
      <c r="P401" s="2" t="str">
        <f t="shared" ref="P401:P411" si="32">D401&amp;B401</f>
        <v>أربعمائة</v>
      </c>
      <c r="Q401" s="8" t="s">
        <v>5741</v>
      </c>
      <c r="R401" s="8" t="s">
        <v>5742</v>
      </c>
      <c r="S401" s="8" t="s">
        <v>5743</v>
      </c>
      <c r="T401" s="8" t="s">
        <v>5744</v>
      </c>
    </row>
    <row r="402" spans="1:20">
      <c r="A402">
        <v>401</v>
      </c>
      <c r="B402" t="s">
        <v>0</v>
      </c>
      <c r="D402" s="1" t="s">
        <v>33</v>
      </c>
      <c r="E402" t="s">
        <v>4044</v>
      </c>
      <c r="F402" t="s">
        <v>9232</v>
      </c>
      <c r="G402" t="s">
        <v>49</v>
      </c>
      <c r="J402" t="s">
        <v>855</v>
      </c>
      <c r="K402" t="s">
        <v>856</v>
      </c>
      <c r="L402" t="s">
        <v>2844</v>
      </c>
      <c r="M402" t="s">
        <v>2845</v>
      </c>
      <c r="N402" t="s">
        <v>4449</v>
      </c>
      <c r="O402" t="s">
        <v>9622</v>
      </c>
      <c r="P402" t="str">
        <f t="shared" si="32"/>
        <v>أربعمائة وواحد</v>
      </c>
      <c r="Q402" s="8" t="s">
        <v>5745</v>
      </c>
      <c r="R402" s="8" t="s">
        <v>5746</v>
      </c>
      <c r="S402" s="8" t="s">
        <v>5747</v>
      </c>
      <c r="T402" s="8" t="s">
        <v>5748</v>
      </c>
    </row>
    <row r="403" spans="1:20">
      <c r="A403">
        <v>402</v>
      </c>
      <c r="B403" t="s">
        <v>5</v>
      </c>
      <c r="D403" s="1" t="s">
        <v>33</v>
      </c>
      <c r="E403" t="s">
        <v>4044</v>
      </c>
      <c r="F403" t="s">
        <v>9232</v>
      </c>
      <c r="G403" t="s">
        <v>49</v>
      </c>
      <c r="J403" t="s">
        <v>857</v>
      </c>
      <c r="K403" t="s">
        <v>858</v>
      </c>
      <c r="L403" t="s">
        <v>2846</v>
      </c>
      <c r="M403" t="s">
        <v>2847</v>
      </c>
      <c r="N403" t="s">
        <v>4450</v>
      </c>
      <c r="O403" t="s">
        <v>9623</v>
      </c>
      <c r="P403" t="str">
        <f t="shared" si="32"/>
        <v>أربعمائة وإثنان</v>
      </c>
      <c r="Q403" s="8" t="s">
        <v>5749</v>
      </c>
      <c r="R403" s="8" t="s">
        <v>5750</v>
      </c>
      <c r="S403" s="8" t="s">
        <v>5751</v>
      </c>
      <c r="T403" s="8" t="s">
        <v>5752</v>
      </c>
    </row>
    <row r="404" spans="1:20">
      <c r="A404">
        <v>403</v>
      </c>
      <c r="B404" t="s">
        <v>1</v>
      </c>
      <c r="D404" s="1" t="s">
        <v>33</v>
      </c>
      <c r="E404" t="s">
        <v>4044</v>
      </c>
      <c r="F404" t="s">
        <v>9232</v>
      </c>
      <c r="G404" t="s">
        <v>49</v>
      </c>
      <c r="J404" t="s">
        <v>859</v>
      </c>
      <c r="K404" t="s">
        <v>860</v>
      </c>
      <c r="L404" t="s">
        <v>2848</v>
      </c>
      <c r="M404" t="s">
        <v>2849</v>
      </c>
      <c r="N404" t="s">
        <v>4451</v>
      </c>
      <c r="O404" t="s">
        <v>9624</v>
      </c>
      <c r="P404" t="str">
        <f t="shared" si="32"/>
        <v>أربعمائة وثلاثة</v>
      </c>
      <c r="Q404" s="8" t="s">
        <v>5753</v>
      </c>
      <c r="R404" s="8" t="s">
        <v>5754</v>
      </c>
      <c r="S404" s="8" t="s">
        <v>5755</v>
      </c>
      <c r="T404" s="8" t="s">
        <v>5756</v>
      </c>
    </row>
    <row r="405" spans="1:20">
      <c r="A405">
        <v>404</v>
      </c>
      <c r="B405" t="s">
        <v>13</v>
      </c>
      <c r="D405" s="1" t="s">
        <v>33</v>
      </c>
      <c r="E405" t="s">
        <v>4044</v>
      </c>
      <c r="F405" t="s">
        <v>9232</v>
      </c>
      <c r="G405" t="s">
        <v>49</v>
      </c>
      <c r="J405" t="s">
        <v>861</v>
      </c>
      <c r="K405" t="s">
        <v>862</v>
      </c>
      <c r="L405" t="s">
        <v>2850</v>
      </c>
      <c r="M405" t="s">
        <v>2851</v>
      </c>
      <c r="N405" t="s">
        <v>4452</v>
      </c>
      <c r="O405" t="s">
        <v>9625</v>
      </c>
      <c r="P405" t="str">
        <f t="shared" si="32"/>
        <v>أربعمائة وأربعة</v>
      </c>
      <c r="Q405" s="8" t="s">
        <v>5757</v>
      </c>
      <c r="R405" s="8" t="s">
        <v>5758</v>
      </c>
      <c r="S405" s="8" t="s">
        <v>5759</v>
      </c>
      <c r="T405" s="8" t="s">
        <v>5760</v>
      </c>
    </row>
    <row r="406" spans="1:20">
      <c r="A406">
        <v>405</v>
      </c>
      <c r="B406" t="s">
        <v>2</v>
      </c>
      <c r="D406" s="1" t="s">
        <v>33</v>
      </c>
      <c r="E406" t="s">
        <v>4044</v>
      </c>
      <c r="F406" t="s">
        <v>9232</v>
      </c>
      <c r="G406" t="s">
        <v>49</v>
      </c>
      <c r="J406" t="s">
        <v>863</v>
      </c>
      <c r="K406" t="s">
        <v>864</v>
      </c>
      <c r="L406" t="s">
        <v>2852</v>
      </c>
      <c r="M406" t="s">
        <v>2853</v>
      </c>
      <c r="N406" t="s">
        <v>4453</v>
      </c>
      <c r="O406" t="s">
        <v>9626</v>
      </c>
      <c r="P406" t="str">
        <f t="shared" si="32"/>
        <v>أربعمائة وخمسة</v>
      </c>
      <c r="Q406" s="8" t="s">
        <v>5761</v>
      </c>
      <c r="R406" s="8" t="s">
        <v>5762</v>
      </c>
      <c r="S406" s="8" t="s">
        <v>5763</v>
      </c>
      <c r="T406" s="8" t="s">
        <v>5764</v>
      </c>
    </row>
    <row r="407" spans="1:20">
      <c r="A407">
        <v>406</v>
      </c>
      <c r="B407" t="s">
        <v>3</v>
      </c>
      <c r="D407" s="1" t="s">
        <v>33</v>
      </c>
      <c r="E407" t="s">
        <v>4044</v>
      </c>
      <c r="F407" t="s">
        <v>9232</v>
      </c>
      <c r="G407" t="s">
        <v>49</v>
      </c>
      <c r="J407" t="s">
        <v>865</v>
      </c>
      <c r="K407" t="s">
        <v>866</v>
      </c>
      <c r="L407" t="s">
        <v>2854</v>
      </c>
      <c r="M407" t="s">
        <v>2855</v>
      </c>
      <c r="N407" t="s">
        <v>4454</v>
      </c>
      <c r="O407" t="s">
        <v>9627</v>
      </c>
      <c r="P407" t="str">
        <f t="shared" si="32"/>
        <v>أربعمائة وستة</v>
      </c>
      <c r="Q407" s="8" t="s">
        <v>5765</v>
      </c>
      <c r="R407" s="8" t="s">
        <v>5766</v>
      </c>
      <c r="S407" s="8" t="s">
        <v>5767</v>
      </c>
      <c r="T407" s="8" t="s">
        <v>5768</v>
      </c>
    </row>
    <row r="408" spans="1:20">
      <c r="A408">
        <v>407</v>
      </c>
      <c r="B408" t="s">
        <v>4</v>
      </c>
      <c r="D408" s="1" t="s">
        <v>33</v>
      </c>
      <c r="E408" t="s">
        <v>4044</v>
      </c>
      <c r="F408" t="s">
        <v>9232</v>
      </c>
      <c r="G408" t="s">
        <v>49</v>
      </c>
      <c r="J408" t="s">
        <v>867</v>
      </c>
      <c r="K408" t="s">
        <v>868</v>
      </c>
      <c r="L408" t="s">
        <v>2856</v>
      </c>
      <c r="M408" t="s">
        <v>2857</v>
      </c>
      <c r="N408" t="s">
        <v>4455</v>
      </c>
      <c r="O408" t="s">
        <v>9628</v>
      </c>
      <c r="P408" t="str">
        <f t="shared" si="32"/>
        <v>أربعمائة وسبعة</v>
      </c>
      <c r="Q408" s="8" t="s">
        <v>5769</v>
      </c>
      <c r="R408" s="8" t="s">
        <v>5770</v>
      </c>
      <c r="S408" s="8" t="s">
        <v>5771</v>
      </c>
      <c r="T408" s="8" t="s">
        <v>5772</v>
      </c>
    </row>
    <row r="409" spans="1:20">
      <c r="A409">
        <v>408</v>
      </c>
      <c r="B409" s="1" t="s">
        <v>46</v>
      </c>
      <c r="D409" s="1" t="s">
        <v>33</v>
      </c>
      <c r="E409" t="s">
        <v>4044</v>
      </c>
      <c r="F409" t="s">
        <v>9232</v>
      </c>
      <c r="G409" t="s">
        <v>49</v>
      </c>
      <c r="J409" t="s">
        <v>869</v>
      </c>
      <c r="K409" t="s">
        <v>870</v>
      </c>
      <c r="L409" t="s">
        <v>2858</v>
      </c>
      <c r="M409" t="s">
        <v>2859</v>
      </c>
      <c r="N409" t="s">
        <v>4456</v>
      </c>
      <c r="O409" t="s">
        <v>9629</v>
      </c>
      <c r="P409" t="str">
        <f t="shared" si="32"/>
        <v>أربعمائة وثمانية</v>
      </c>
      <c r="Q409" s="8" t="s">
        <v>5773</v>
      </c>
      <c r="R409" s="8" t="s">
        <v>5774</v>
      </c>
      <c r="S409" s="8" t="s">
        <v>5775</v>
      </c>
      <c r="T409" s="8" t="s">
        <v>5776</v>
      </c>
    </row>
    <row r="410" spans="1:20">
      <c r="A410">
        <v>409</v>
      </c>
      <c r="B410" s="1" t="s">
        <v>47</v>
      </c>
      <c r="D410" s="1" t="s">
        <v>33</v>
      </c>
      <c r="E410" t="s">
        <v>4044</v>
      </c>
      <c r="F410" t="s">
        <v>9232</v>
      </c>
      <c r="G410" t="s">
        <v>49</v>
      </c>
      <c r="J410" t="s">
        <v>871</v>
      </c>
      <c r="K410" t="s">
        <v>872</v>
      </c>
      <c r="L410" t="s">
        <v>2860</v>
      </c>
      <c r="M410" t="s">
        <v>2861</v>
      </c>
      <c r="N410" t="s">
        <v>4457</v>
      </c>
      <c r="O410" t="s">
        <v>9630</v>
      </c>
      <c r="P410" t="str">
        <f t="shared" si="32"/>
        <v>أربعمائة وتسعة</v>
      </c>
      <c r="Q410" s="8" t="s">
        <v>5777</v>
      </c>
      <c r="R410" s="8" t="s">
        <v>5778</v>
      </c>
      <c r="S410" s="8" t="s">
        <v>5779</v>
      </c>
      <c r="T410" s="8" t="s">
        <v>5780</v>
      </c>
    </row>
    <row r="411" spans="1:20">
      <c r="A411">
        <v>410</v>
      </c>
      <c r="B411" s="1" t="s">
        <v>48</v>
      </c>
      <c r="D411" s="1" t="s">
        <v>33</v>
      </c>
      <c r="E411" t="s">
        <v>4044</v>
      </c>
      <c r="F411" t="s">
        <v>9232</v>
      </c>
      <c r="G411" t="s">
        <v>49</v>
      </c>
      <c r="J411" s="2" t="s">
        <v>873</v>
      </c>
      <c r="K411" s="2" t="s">
        <v>874</v>
      </c>
      <c r="L411" s="2" t="s">
        <v>2862</v>
      </c>
      <c r="M411" s="2" t="s">
        <v>2863</v>
      </c>
      <c r="N411" s="2" t="s">
        <v>4458</v>
      </c>
      <c r="O411" s="2" t="s">
        <v>9631</v>
      </c>
      <c r="P411" s="2" t="str">
        <f t="shared" si="32"/>
        <v>أربعمائة وعشرة</v>
      </c>
      <c r="Q411" s="8" t="s">
        <v>5781</v>
      </c>
      <c r="R411" s="8" t="s">
        <v>5782</v>
      </c>
      <c r="S411" s="8" t="s">
        <v>5783</v>
      </c>
      <c r="T411" s="8" t="s">
        <v>5784</v>
      </c>
    </row>
    <row r="412" spans="1:20">
      <c r="A412">
        <v>411</v>
      </c>
      <c r="B412" s="1" t="s">
        <v>6</v>
      </c>
      <c r="C412" t="s">
        <v>8</v>
      </c>
      <c r="D412" s="1" t="s">
        <v>33</v>
      </c>
      <c r="E412" t="s">
        <v>4044</v>
      </c>
      <c r="F412" t="s">
        <v>9232</v>
      </c>
      <c r="G412" t="s">
        <v>49</v>
      </c>
      <c r="J412" t="s">
        <v>875</v>
      </c>
      <c r="K412" t="s">
        <v>876</v>
      </c>
      <c r="L412" t="s">
        <v>2864</v>
      </c>
      <c r="M412" t="s">
        <v>2865</v>
      </c>
      <c r="N412" t="s">
        <v>4459</v>
      </c>
      <c r="O412" t="s">
        <v>9632</v>
      </c>
      <c r="P412" t="str">
        <f t="shared" ref="P412:P420" si="33">D412&amp;B412&amp;G412&amp;C412</f>
        <v>أربعمائة وإحدي عشر</v>
      </c>
      <c r="Q412" s="8" t="s">
        <v>5785</v>
      </c>
      <c r="R412" s="8" t="s">
        <v>5786</v>
      </c>
      <c r="S412" s="8" t="s">
        <v>5787</v>
      </c>
      <c r="T412" s="8" t="s">
        <v>5788</v>
      </c>
    </row>
    <row r="413" spans="1:20">
      <c r="A413">
        <v>412</v>
      </c>
      <c r="B413" s="1" t="s">
        <v>7</v>
      </c>
      <c r="C413" t="s">
        <v>8</v>
      </c>
      <c r="D413" s="1" t="s">
        <v>33</v>
      </c>
      <c r="E413" t="s">
        <v>4044</v>
      </c>
      <c r="F413" t="s">
        <v>9232</v>
      </c>
      <c r="G413" t="s">
        <v>49</v>
      </c>
      <c r="J413" t="s">
        <v>877</v>
      </c>
      <c r="K413" t="s">
        <v>878</v>
      </c>
      <c r="L413" t="s">
        <v>2866</v>
      </c>
      <c r="M413" t="s">
        <v>2867</v>
      </c>
      <c r="N413" t="s">
        <v>4460</v>
      </c>
      <c r="O413" t="s">
        <v>9633</v>
      </c>
      <c r="P413" t="str">
        <f t="shared" si="33"/>
        <v>أربعمائة وإثنا عشر</v>
      </c>
      <c r="Q413" s="8" t="s">
        <v>5789</v>
      </c>
      <c r="R413" s="8" t="s">
        <v>5790</v>
      </c>
      <c r="S413" s="8" t="s">
        <v>5791</v>
      </c>
      <c r="T413" s="8" t="s">
        <v>5792</v>
      </c>
    </row>
    <row r="414" spans="1:20">
      <c r="A414">
        <v>413</v>
      </c>
      <c r="B414" t="s">
        <v>1</v>
      </c>
      <c r="C414" t="s">
        <v>8</v>
      </c>
      <c r="D414" s="1" t="s">
        <v>33</v>
      </c>
      <c r="E414" t="s">
        <v>4044</v>
      </c>
      <c r="F414" t="s">
        <v>9232</v>
      </c>
      <c r="G414" t="s">
        <v>49</v>
      </c>
      <c r="J414" t="s">
        <v>879</v>
      </c>
      <c r="K414" t="s">
        <v>880</v>
      </c>
      <c r="L414" t="s">
        <v>2868</v>
      </c>
      <c r="M414" t="s">
        <v>2869</v>
      </c>
      <c r="N414" t="s">
        <v>4461</v>
      </c>
      <c r="O414" t="s">
        <v>9634</v>
      </c>
      <c r="P414" t="str">
        <f t="shared" si="33"/>
        <v>أربعمائة وثلاثة عشر</v>
      </c>
      <c r="Q414" s="8" t="s">
        <v>5793</v>
      </c>
      <c r="R414" s="8" t="s">
        <v>5794</v>
      </c>
      <c r="S414" s="8" t="s">
        <v>5795</v>
      </c>
      <c r="T414" s="8" t="s">
        <v>5796</v>
      </c>
    </row>
    <row r="415" spans="1:20">
      <c r="A415">
        <v>414</v>
      </c>
      <c r="B415" t="s">
        <v>13</v>
      </c>
      <c r="C415" t="s">
        <v>8</v>
      </c>
      <c r="D415" s="1" t="s">
        <v>33</v>
      </c>
      <c r="E415" t="s">
        <v>4044</v>
      </c>
      <c r="F415" t="s">
        <v>9232</v>
      </c>
      <c r="G415" t="s">
        <v>49</v>
      </c>
      <c r="J415" t="s">
        <v>881</v>
      </c>
      <c r="K415" t="s">
        <v>882</v>
      </c>
      <c r="L415" t="s">
        <v>2870</v>
      </c>
      <c r="M415" t="s">
        <v>2871</v>
      </c>
      <c r="N415" t="s">
        <v>4462</v>
      </c>
      <c r="O415" t="s">
        <v>9635</v>
      </c>
      <c r="P415" t="str">
        <f t="shared" si="33"/>
        <v>أربعمائة وأربعة عشر</v>
      </c>
      <c r="Q415" s="8" t="s">
        <v>5797</v>
      </c>
      <c r="R415" s="8" t="s">
        <v>5798</v>
      </c>
      <c r="S415" s="8" t="s">
        <v>5799</v>
      </c>
      <c r="T415" s="8" t="s">
        <v>5800</v>
      </c>
    </row>
    <row r="416" spans="1:20">
      <c r="A416">
        <v>415</v>
      </c>
      <c r="B416" t="s">
        <v>2</v>
      </c>
      <c r="C416" t="s">
        <v>8</v>
      </c>
      <c r="D416" s="1" t="s">
        <v>33</v>
      </c>
      <c r="E416" t="s">
        <v>4044</v>
      </c>
      <c r="F416" t="s">
        <v>9232</v>
      </c>
      <c r="G416" t="s">
        <v>49</v>
      </c>
      <c r="J416" t="s">
        <v>883</v>
      </c>
      <c r="K416" t="s">
        <v>884</v>
      </c>
      <c r="L416" t="s">
        <v>2872</v>
      </c>
      <c r="M416" t="s">
        <v>2873</v>
      </c>
      <c r="N416" t="s">
        <v>4463</v>
      </c>
      <c r="O416" t="s">
        <v>9636</v>
      </c>
      <c r="P416" t="str">
        <f t="shared" si="33"/>
        <v>أربعمائة وخمسة عشر</v>
      </c>
      <c r="Q416" s="8" t="s">
        <v>5801</v>
      </c>
      <c r="R416" s="8" t="s">
        <v>5802</v>
      </c>
      <c r="S416" s="8" t="s">
        <v>5803</v>
      </c>
      <c r="T416" s="8" t="s">
        <v>5804</v>
      </c>
    </row>
    <row r="417" spans="1:20">
      <c r="A417">
        <v>416</v>
      </c>
      <c r="B417" t="s">
        <v>3</v>
      </c>
      <c r="C417" t="s">
        <v>8</v>
      </c>
      <c r="D417" s="1" t="s">
        <v>33</v>
      </c>
      <c r="E417" t="s">
        <v>4044</v>
      </c>
      <c r="F417" t="s">
        <v>9232</v>
      </c>
      <c r="G417" t="s">
        <v>49</v>
      </c>
      <c r="J417" t="s">
        <v>885</v>
      </c>
      <c r="K417" t="s">
        <v>886</v>
      </c>
      <c r="L417" t="s">
        <v>2874</v>
      </c>
      <c r="M417" t="s">
        <v>2875</v>
      </c>
      <c r="N417" t="s">
        <v>4464</v>
      </c>
      <c r="O417" t="s">
        <v>9637</v>
      </c>
      <c r="P417" t="str">
        <f t="shared" si="33"/>
        <v>أربعمائة وستة عشر</v>
      </c>
      <c r="Q417" s="8" t="s">
        <v>5805</v>
      </c>
      <c r="R417" s="8" t="s">
        <v>5806</v>
      </c>
      <c r="S417" s="8" t="s">
        <v>5807</v>
      </c>
      <c r="T417" s="8" t="s">
        <v>5808</v>
      </c>
    </row>
    <row r="418" spans="1:20">
      <c r="A418">
        <v>417</v>
      </c>
      <c r="B418" t="s">
        <v>4</v>
      </c>
      <c r="C418" t="s">
        <v>8</v>
      </c>
      <c r="D418" s="1" t="s">
        <v>33</v>
      </c>
      <c r="E418" t="s">
        <v>4044</v>
      </c>
      <c r="F418" t="s">
        <v>9232</v>
      </c>
      <c r="G418" t="s">
        <v>49</v>
      </c>
      <c r="J418" t="s">
        <v>887</v>
      </c>
      <c r="K418" t="s">
        <v>888</v>
      </c>
      <c r="L418" t="s">
        <v>2876</v>
      </c>
      <c r="M418" t="s">
        <v>2877</v>
      </c>
      <c r="N418" t="s">
        <v>4465</v>
      </c>
      <c r="O418" t="s">
        <v>9638</v>
      </c>
      <c r="P418" t="str">
        <f t="shared" si="33"/>
        <v>أربعمائة وسبعة عشر</v>
      </c>
      <c r="Q418" s="8" t="s">
        <v>5809</v>
      </c>
      <c r="R418" s="8" t="s">
        <v>5810</v>
      </c>
      <c r="S418" s="8" t="s">
        <v>5811</v>
      </c>
      <c r="T418" s="8" t="s">
        <v>5812</v>
      </c>
    </row>
    <row r="419" spans="1:20">
      <c r="A419">
        <v>418</v>
      </c>
      <c r="B419" s="1" t="s">
        <v>46</v>
      </c>
      <c r="C419" t="s">
        <v>8</v>
      </c>
      <c r="D419" s="1" t="s">
        <v>33</v>
      </c>
      <c r="E419" t="s">
        <v>4044</v>
      </c>
      <c r="F419" t="s">
        <v>9232</v>
      </c>
      <c r="G419" t="s">
        <v>49</v>
      </c>
      <c r="J419" t="s">
        <v>889</v>
      </c>
      <c r="K419" t="s">
        <v>890</v>
      </c>
      <c r="L419" t="s">
        <v>2878</v>
      </c>
      <c r="M419" t="s">
        <v>2879</v>
      </c>
      <c r="N419" t="s">
        <v>4466</v>
      </c>
      <c r="O419" t="s">
        <v>9639</v>
      </c>
      <c r="P419" t="str">
        <f t="shared" si="33"/>
        <v>أربعمائة وثمانية عشر</v>
      </c>
      <c r="Q419" s="8" t="s">
        <v>5813</v>
      </c>
      <c r="R419" s="8" t="s">
        <v>5814</v>
      </c>
      <c r="S419" s="8" t="s">
        <v>5815</v>
      </c>
      <c r="T419" s="8" t="s">
        <v>5816</v>
      </c>
    </row>
    <row r="420" spans="1:20">
      <c r="A420">
        <v>419</v>
      </c>
      <c r="B420" s="1" t="s">
        <v>47</v>
      </c>
      <c r="C420" t="s">
        <v>8</v>
      </c>
      <c r="D420" s="1" t="s">
        <v>33</v>
      </c>
      <c r="E420" t="s">
        <v>4044</v>
      </c>
      <c r="F420" t="s">
        <v>9232</v>
      </c>
      <c r="G420" t="s">
        <v>49</v>
      </c>
      <c r="J420" t="s">
        <v>891</v>
      </c>
      <c r="K420" t="s">
        <v>892</v>
      </c>
      <c r="L420" t="s">
        <v>2880</v>
      </c>
      <c r="M420" t="s">
        <v>2881</v>
      </c>
      <c r="N420" t="s">
        <v>4467</v>
      </c>
      <c r="O420" t="s">
        <v>9640</v>
      </c>
      <c r="P420" t="str">
        <f t="shared" si="33"/>
        <v>أربعمائة وتسعة عشر</v>
      </c>
      <c r="Q420" s="8" t="s">
        <v>5817</v>
      </c>
      <c r="R420" s="8" t="s">
        <v>5818</v>
      </c>
      <c r="S420" s="8" t="s">
        <v>5819</v>
      </c>
      <c r="T420" s="8" t="s">
        <v>5820</v>
      </c>
    </row>
    <row r="421" spans="1:20">
      <c r="A421">
        <v>420</v>
      </c>
      <c r="B421" t="s">
        <v>9</v>
      </c>
      <c r="D421" s="1" t="s">
        <v>33</v>
      </c>
      <c r="E421" t="s">
        <v>4044</v>
      </c>
      <c r="F421" t="s">
        <v>9232</v>
      </c>
      <c r="G421" t="s">
        <v>49</v>
      </c>
      <c r="J421" s="2" t="s">
        <v>893</v>
      </c>
      <c r="K421" s="2" t="s">
        <v>894</v>
      </c>
      <c r="L421" s="2" t="s">
        <v>2882</v>
      </c>
      <c r="M421" s="2" t="s">
        <v>2883</v>
      </c>
      <c r="N421" s="2" t="s">
        <v>4468</v>
      </c>
      <c r="O421" s="2" t="s">
        <v>9641</v>
      </c>
      <c r="P421" s="2" t="str">
        <f>D421&amp;B421</f>
        <v>أربعمائة وعشرون</v>
      </c>
      <c r="Q421" s="8" t="s">
        <v>5821</v>
      </c>
      <c r="R421" s="8" t="s">
        <v>5822</v>
      </c>
      <c r="S421" s="8" t="s">
        <v>5823</v>
      </c>
      <c r="T421" s="8" t="s">
        <v>5824</v>
      </c>
    </row>
    <row r="422" spans="1:20">
      <c r="A422">
        <v>421</v>
      </c>
      <c r="B422" t="s">
        <v>0</v>
      </c>
      <c r="C422" t="s">
        <v>10</v>
      </c>
      <c r="D422" s="1" t="s">
        <v>33</v>
      </c>
      <c r="E422" t="s">
        <v>4044</v>
      </c>
      <c r="F422" t="s">
        <v>9232</v>
      </c>
      <c r="G422" t="s">
        <v>49</v>
      </c>
      <c r="J422" t="s">
        <v>895</v>
      </c>
      <c r="K422" t="s">
        <v>896</v>
      </c>
      <c r="L422" t="s">
        <v>2884</v>
      </c>
      <c r="M422" t="s">
        <v>2885</v>
      </c>
      <c r="N422" t="s">
        <v>4469</v>
      </c>
      <c r="O422" t="s">
        <v>9642</v>
      </c>
      <c r="P422" t="str">
        <f t="shared" ref="P422:P430" si="34">D422&amp;B422&amp;G422&amp;C422</f>
        <v>أربعمائة وواحد وعشرون</v>
      </c>
      <c r="Q422" s="8" t="s">
        <v>7493</v>
      </c>
      <c r="R422" s="8" t="s">
        <v>7494</v>
      </c>
      <c r="S422" s="8" t="s">
        <v>7495</v>
      </c>
      <c r="T422" s="8" t="s">
        <v>7496</v>
      </c>
    </row>
    <row r="423" spans="1:20">
      <c r="A423">
        <v>422</v>
      </c>
      <c r="B423" t="s">
        <v>5</v>
      </c>
      <c r="C423" t="s">
        <v>10</v>
      </c>
      <c r="D423" s="1" t="s">
        <v>33</v>
      </c>
      <c r="E423" t="s">
        <v>4044</v>
      </c>
      <c r="F423" t="s">
        <v>9232</v>
      </c>
      <c r="G423" t="s">
        <v>49</v>
      </c>
      <c r="J423" t="s">
        <v>897</v>
      </c>
      <c r="K423" t="s">
        <v>898</v>
      </c>
      <c r="L423" t="s">
        <v>2886</v>
      </c>
      <c r="M423" t="s">
        <v>2887</v>
      </c>
      <c r="N423" t="s">
        <v>4470</v>
      </c>
      <c r="O423" t="s">
        <v>9643</v>
      </c>
      <c r="P423" t="str">
        <f t="shared" si="34"/>
        <v>أربعمائة وإثنان وعشرون</v>
      </c>
      <c r="Q423" s="8" t="s">
        <v>7497</v>
      </c>
      <c r="R423" s="8" t="s">
        <v>7498</v>
      </c>
      <c r="S423" s="8" t="s">
        <v>7499</v>
      </c>
      <c r="T423" s="8" t="s">
        <v>7500</v>
      </c>
    </row>
    <row r="424" spans="1:20">
      <c r="A424">
        <v>423</v>
      </c>
      <c r="B424" t="s">
        <v>1</v>
      </c>
      <c r="C424" t="s">
        <v>10</v>
      </c>
      <c r="D424" s="1" t="s">
        <v>33</v>
      </c>
      <c r="E424" t="s">
        <v>4044</v>
      </c>
      <c r="F424" t="s">
        <v>9232</v>
      </c>
      <c r="G424" t="s">
        <v>49</v>
      </c>
      <c r="J424" t="s">
        <v>899</v>
      </c>
      <c r="K424" t="s">
        <v>900</v>
      </c>
      <c r="L424" t="s">
        <v>2888</v>
      </c>
      <c r="M424" t="s">
        <v>2889</v>
      </c>
      <c r="N424" t="s">
        <v>4471</v>
      </c>
      <c r="O424" t="s">
        <v>9644</v>
      </c>
      <c r="P424" t="str">
        <f t="shared" si="34"/>
        <v>أربعمائة وثلاثة وعشرون</v>
      </c>
      <c r="Q424" s="8" t="s">
        <v>7501</v>
      </c>
      <c r="R424" s="8" t="s">
        <v>7502</v>
      </c>
      <c r="S424" s="8" t="s">
        <v>7503</v>
      </c>
      <c r="T424" s="8" t="s">
        <v>7504</v>
      </c>
    </row>
    <row r="425" spans="1:20">
      <c r="A425">
        <v>424</v>
      </c>
      <c r="B425" t="s">
        <v>13</v>
      </c>
      <c r="C425" t="s">
        <v>10</v>
      </c>
      <c r="D425" s="1" t="s">
        <v>33</v>
      </c>
      <c r="E425" t="s">
        <v>4044</v>
      </c>
      <c r="F425" t="s">
        <v>9232</v>
      </c>
      <c r="G425" t="s">
        <v>49</v>
      </c>
      <c r="J425" t="s">
        <v>901</v>
      </c>
      <c r="K425" t="s">
        <v>902</v>
      </c>
      <c r="L425" t="s">
        <v>2890</v>
      </c>
      <c r="M425" t="s">
        <v>2891</v>
      </c>
      <c r="N425" t="s">
        <v>4472</v>
      </c>
      <c r="O425" t="s">
        <v>9645</v>
      </c>
      <c r="P425" t="str">
        <f t="shared" si="34"/>
        <v>أربعمائة وأربعة وعشرون</v>
      </c>
      <c r="Q425" s="8" t="s">
        <v>7505</v>
      </c>
      <c r="R425" s="8" t="s">
        <v>7506</v>
      </c>
      <c r="S425" s="8" t="s">
        <v>7507</v>
      </c>
      <c r="T425" s="8" t="s">
        <v>7508</v>
      </c>
    </row>
    <row r="426" spans="1:20">
      <c r="A426">
        <v>425</v>
      </c>
      <c r="B426" t="s">
        <v>2</v>
      </c>
      <c r="C426" t="s">
        <v>10</v>
      </c>
      <c r="D426" s="1" t="s">
        <v>33</v>
      </c>
      <c r="E426" t="s">
        <v>4044</v>
      </c>
      <c r="F426" t="s">
        <v>9232</v>
      </c>
      <c r="G426" t="s">
        <v>49</v>
      </c>
      <c r="J426" t="s">
        <v>903</v>
      </c>
      <c r="K426" t="s">
        <v>904</v>
      </c>
      <c r="L426" t="s">
        <v>2892</v>
      </c>
      <c r="M426" t="s">
        <v>2893</v>
      </c>
      <c r="N426" t="s">
        <v>4473</v>
      </c>
      <c r="O426" t="s">
        <v>9646</v>
      </c>
      <c r="P426" t="str">
        <f t="shared" si="34"/>
        <v>أربعمائة وخمسة وعشرون</v>
      </c>
      <c r="Q426" s="8" t="s">
        <v>7509</v>
      </c>
      <c r="R426" s="8" t="s">
        <v>7510</v>
      </c>
      <c r="S426" s="8" t="s">
        <v>7511</v>
      </c>
      <c r="T426" s="8" t="s">
        <v>7512</v>
      </c>
    </row>
    <row r="427" spans="1:20">
      <c r="A427">
        <v>426</v>
      </c>
      <c r="B427" t="s">
        <v>3</v>
      </c>
      <c r="C427" t="s">
        <v>10</v>
      </c>
      <c r="D427" s="1" t="s">
        <v>33</v>
      </c>
      <c r="E427" t="s">
        <v>4044</v>
      </c>
      <c r="F427" t="s">
        <v>9232</v>
      </c>
      <c r="G427" t="s">
        <v>49</v>
      </c>
      <c r="J427" t="s">
        <v>905</v>
      </c>
      <c r="K427" t="s">
        <v>906</v>
      </c>
      <c r="L427" t="s">
        <v>2894</v>
      </c>
      <c r="M427" t="s">
        <v>2895</v>
      </c>
      <c r="N427" t="s">
        <v>4474</v>
      </c>
      <c r="O427" t="s">
        <v>9647</v>
      </c>
      <c r="P427" t="str">
        <f t="shared" si="34"/>
        <v>أربعمائة وستة وعشرون</v>
      </c>
      <c r="Q427" s="8" t="s">
        <v>7513</v>
      </c>
      <c r="R427" s="8" t="s">
        <v>7514</v>
      </c>
      <c r="S427" s="8" t="s">
        <v>7515</v>
      </c>
      <c r="T427" s="8" t="s">
        <v>7516</v>
      </c>
    </row>
    <row r="428" spans="1:20">
      <c r="A428">
        <v>427</v>
      </c>
      <c r="B428" t="s">
        <v>4</v>
      </c>
      <c r="C428" t="s">
        <v>10</v>
      </c>
      <c r="D428" s="1" t="s">
        <v>33</v>
      </c>
      <c r="E428" t="s">
        <v>4044</v>
      </c>
      <c r="F428" t="s">
        <v>9232</v>
      </c>
      <c r="G428" t="s">
        <v>49</v>
      </c>
      <c r="J428" t="s">
        <v>907</v>
      </c>
      <c r="K428" t="s">
        <v>908</v>
      </c>
      <c r="L428" t="s">
        <v>2896</v>
      </c>
      <c r="M428" t="s">
        <v>2897</v>
      </c>
      <c r="N428" t="s">
        <v>4475</v>
      </c>
      <c r="O428" t="s">
        <v>9648</v>
      </c>
      <c r="P428" t="str">
        <f t="shared" si="34"/>
        <v>أربعمائة وسبعة وعشرون</v>
      </c>
      <c r="Q428" s="8" t="s">
        <v>7517</v>
      </c>
      <c r="R428" s="8" t="s">
        <v>7518</v>
      </c>
      <c r="S428" s="8" t="s">
        <v>7519</v>
      </c>
      <c r="T428" s="8" t="s">
        <v>7520</v>
      </c>
    </row>
    <row r="429" spans="1:20">
      <c r="A429">
        <v>428</v>
      </c>
      <c r="B429" s="1" t="s">
        <v>46</v>
      </c>
      <c r="C429" t="s">
        <v>10</v>
      </c>
      <c r="D429" s="1" t="s">
        <v>33</v>
      </c>
      <c r="E429" t="s">
        <v>4044</v>
      </c>
      <c r="F429" t="s">
        <v>9232</v>
      </c>
      <c r="G429" t="s">
        <v>49</v>
      </c>
      <c r="J429" t="s">
        <v>909</v>
      </c>
      <c r="K429" t="s">
        <v>910</v>
      </c>
      <c r="L429" t="s">
        <v>2898</v>
      </c>
      <c r="M429" t="s">
        <v>2899</v>
      </c>
      <c r="N429" t="s">
        <v>4476</v>
      </c>
      <c r="O429" t="s">
        <v>9649</v>
      </c>
      <c r="P429" t="str">
        <f t="shared" si="34"/>
        <v>أربعمائة وثمانية وعشرون</v>
      </c>
      <c r="Q429" s="8" t="s">
        <v>7521</v>
      </c>
      <c r="R429" s="8" t="s">
        <v>7522</v>
      </c>
      <c r="S429" s="8" t="s">
        <v>7523</v>
      </c>
      <c r="T429" s="8" t="s">
        <v>7524</v>
      </c>
    </row>
    <row r="430" spans="1:20">
      <c r="A430">
        <v>429</v>
      </c>
      <c r="B430" s="1" t="s">
        <v>47</v>
      </c>
      <c r="C430" t="s">
        <v>10</v>
      </c>
      <c r="D430" s="1" t="s">
        <v>33</v>
      </c>
      <c r="E430" t="s">
        <v>4044</v>
      </c>
      <c r="F430" t="s">
        <v>9232</v>
      </c>
      <c r="G430" t="s">
        <v>49</v>
      </c>
      <c r="J430" t="s">
        <v>911</v>
      </c>
      <c r="K430" t="s">
        <v>912</v>
      </c>
      <c r="L430" t="s">
        <v>2900</v>
      </c>
      <c r="M430" t="s">
        <v>2901</v>
      </c>
      <c r="N430" t="s">
        <v>4477</v>
      </c>
      <c r="O430" t="s">
        <v>9650</v>
      </c>
      <c r="P430" t="str">
        <f t="shared" si="34"/>
        <v>أربعمائة وتسعة وعشرون</v>
      </c>
      <c r="Q430" s="8" t="s">
        <v>7525</v>
      </c>
      <c r="R430" s="8" t="s">
        <v>7526</v>
      </c>
      <c r="S430" s="8" t="s">
        <v>7527</v>
      </c>
      <c r="T430" s="8" t="s">
        <v>7528</v>
      </c>
    </row>
    <row r="431" spans="1:20">
      <c r="A431">
        <v>430</v>
      </c>
      <c r="B431" s="1" t="s">
        <v>11</v>
      </c>
      <c r="D431" s="1" t="s">
        <v>33</v>
      </c>
      <c r="E431" t="s">
        <v>4044</v>
      </c>
      <c r="F431" t="s">
        <v>9232</v>
      </c>
      <c r="G431" t="s">
        <v>49</v>
      </c>
      <c r="J431" s="2" t="s">
        <v>913</v>
      </c>
      <c r="K431" s="2" t="s">
        <v>914</v>
      </c>
      <c r="L431" s="2" t="s">
        <v>2902</v>
      </c>
      <c r="M431" s="2" t="s">
        <v>2903</v>
      </c>
      <c r="N431" s="2" t="s">
        <v>4478</v>
      </c>
      <c r="O431" s="2" t="s">
        <v>9651</v>
      </c>
      <c r="P431" s="2" t="str">
        <f>D431&amp;B431</f>
        <v>أربعمائة وثلاثون</v>
      </c>
      <c r="Q431" s="8" t="s">
        <v>5825</v>
      </c>
      <c r="R431" s="8" t="s">
        <v>5826</v>
      </c>
      <c r="S431" s="8" t="s">
        <v>5827</v>
      </c>
      <c r="T431" s="8" t="s">
        <v>5828</v>
      </c>
    </row>
    <row r="432" spans="1:20">
      <c r="A432">
        <v>431</v>
      </c>
      <c r="B432" t="s">
        <v>0</v>
      </c>
      <c r="C432" t="s">
        <v>12</v>
      </c>
      <c r="D432" s="1" t="s">
        <v>33</v>
      </c>
      <c r="E432" t="s">
        <v>4044</v>
      </c>
      <c r="F432" t="s">
        <v>9232</v>
      </c>
      <c r="G432" t="s">
        <v>49</v>
      </c>
      <c r="J432" t="s">
        <v>915</v>
      </c>
      <c r="K432" t="s">
        <v>916</v>
      </c>
      <c r="L432" t="s">
        <v>2904</v>
      </c>
      <c r="M432" t="s">
        <v>2905</v>
      </c>
      <c r="N432" t="s">
        <v>4479</v>
      </c>
      <c r="O432" t="s">
        <v>9652</v>
      </c>
      <c r="P432" t="str">
        <f t="shared" ref="P432:P440" si="35">D432&amp;B432&amp;G432&amp;C432</f>
        <v>أربعمائة وواحد وثلاثون</v>
      </c>
      <c r="Q432" s="8" t="s">
        <v>7529</v>
      </c>
      <c r="R432" s="8" t="s">
        <v>7530</v>
      </c>
      <c r="S432" s="8" t="s">
        <v>7531</v>
      </c>
      <c r="T432" s="8" t="s">
        <v>7532</v>
      </c>
    </row>
    <row r="433" spans="1:20">
      <c r="A433">
        <v>432</v>
      </c>
      <c r="B433" t="s">
        <v>5</v>
      </c>
      <c r="C433" t="s">
        <v>12</v>
      </c>
      <c r="D433" s="1" t="s">
        <v>33</v>
      </c>
      <c r="E433" t="s">
        <v>4044</v>
      </c>
      <c r="F433" t="s">
        <v>9232</v>
      </c>
      <c r="G433" t="s">
        <v>49</v>
      </c>
      <c r="J433" t="s">
        <v>917</v>
      </c>
      <c r="K433" t="s">
        <v>918</v>
      </c>
      <c r="L433" t="s">
        <v>2906</v>
      </c>
      <c r="M433" t="s">
        <v>2907</v>
      </c>
      <c r="N433" t="s">
        <v>4480</v>
      </c>
      <c r="O433" t="s">
        <v>9653</v>
      </c>
      <c r="P433" t="str">
        <f t="shared" si="35"/>
        <v>أربعمائة وإثنان وثلاثون</v>
      </c>
      <c r="Q433" s="8" t="s">
        <v>7533</v>
      </c>
      <c r="R433" s="8" t="s">
        <v>7534</v>
      </c>
      <c r="S433" s="8" t="s">
        <v>7535</v>
      </c>
      <c r="T433" s="8" t="s">
        <v>7536</v>
      </c>
    </row>
    <row r="434" spans="1:20">
      <c r="A434">
        <v>433</v>
      </c>
      <c r="B434" t="s">
        <v>1</v>
      </c>
      <c r="C434" t="s">
        <v>12</v>
      </c>
      <c r="D434" s="1" t="s">
        <v>33</v>
      </c>
      <c r="E434" t="s">
        <v>4044</v>
      </c>
      <c r="F434" t="s">
        <v>9232</v>
      </c>
      <c r="G434" t="s">
        <v>49</v>
      </c>
      <c r="J434" t="s">
        <v>919</v>
      </c>
      <c r="K434" t="s">
        <v>920</v>
      </c>
      <c r="L434" t="s">
        <v>2908</v>
      </c>
      <c r="M434" t="s">
        <v>2909</v>
      </c>
      <c r="N434" t="s">
        <v>4481</v>
      </c>
      <c r="O434" t="s">
        <v>9654</v>
      </c>
      <c r="P434" t="str">
        <f t="shared" si="35"/>
        <v>أربعمائة وثلاثة وثلاثون</v>
      </c>
      <c r="Q434" s="8" t="s">
        <v>7537</v>
      </c>
      <c r="R434" s="8" t="s">
        <v>7538</v>
      </c>
      <c r="S434" s="8" t="s">
        <v>7539</v>
      </c>
      <c r="T434" s="8" t="s">
        <v>7540</v>
      </c>
    </row>
    <row r="435" spans="1:20">
      <c r="A435">
        <v>434</v>
      </c>
      <c r="B435" t="s">
        <v>13</v>
      </c>
      <c r="C435" t="s">
        <v>12</v>
      </c>
      <c r="D435" s="1" t="s">
        <v>33</v>
      </c>
      <c r="E435" t="s">
        <v>4044</v>
      </c>
      <c r="F435" t="s">
        <v>9232</v>
      </c>
      <c r="G435" t="s">
        <v>49</v>
      </c>
      <c r="J435" t="s">
        <v>921</v>
      </c>
      <c r="K435" t="s">
        <v>922</v>
      </c>
      <c r="L435" t="s">
        <v>2910</v>
      </c>
      <c r="M435" t="s">
        <v>2911</v>
      </c>
      <c r="N435" t="s">
        <v>4482</v>
      </c>
      <c r="O435" t="s">
        <v>9655</v>
      </c>
      <c r="P435" t="str">
        <f t="shared" si="35"/>
        <v>أربعمائة وأربعة وثلاثون</v>
      </c>
      <c r="Q435" s="8" t="s">
        <v>7541</v>
      </c>
      <c r="R435" s="8" t="s">
        <v>7542</v>
      </c>
      <c r="S435" s="8" t="s">
        <v>7543</v>
      </c>
      <c r="T435" s="8" t="s">
        <v>7544</v>
      </c>
    </row>
    <row r="436" spans="1:20">
      <c r="A436">
        <v>435</v>
      </c>
      <c r="B436" t="s">
        <v>2</v>
      </c>
      <c r="C436" t="s">
        <v>12</v>
      </c>
      <c r="D436" s="1" t="s">
        <v>33</v>
      </c>
      <c r="E436" t="s">
        <v>4044</v>
      </c>
      <c r="F436" t="s">
        <v>9232</v>
      </c>
      <c r="G436" t="s">
        <v>49</v>
      </c>
      <c r="J436" t="s">
        <v>923</v>
      </c>
      <c r="K436" t="s">
        <v>924</v>
      </c>
      <c r="L436" t="s">
        <v>2912</v>
      </c>
      <c r="M436" t="s">
        <v>2913</v>
      </c>
      <c r="N436" t="s">
        <v>4483</v>
      </c>
      <c r="O436" t="s">
        <v>9656</v>
      </c>
      <c r="P436" t="str">
        <f t="shared" si="35"/>
        <v>أربعمائة وخمسة وثلاثون</v>
      </c>
      <c r="Q436" s="8" t="s">
        <v>7545</v>
      </c>
      <c r="R436" s="8" t="s">
        <v>7546</v>
      </c>
      <c r="S436" s="8" t="s">
        <v>7547</v>
      </c>
      <c r="T436" s="8" t="s">
        <v>7548</v>
      </c>
    </row>
    <row r="437" spans="1:20">
      <c r="A437">
        <v>436</v>
      </c>
      <c r="B437" t="s">
        <v>3</v>
      </c>
      <c r="C437" t="s">
        <v>12</v>
      </c>
      <c r="D437" s="1" t="s">
        <v>33</v>
      </c>
      <c r="E437" t="s">
        <v>4044</v>
      </c>
      <c r="F437" t="s">
        <v>9232</v>
      </c>
      <c r="G437" t="s">
        <v>49</v>
      </c>
      <c r="J437" t="s">
        <v>925</v>
      </c>
      <c r="K437" t="s">
        <v>926</v>
      </c>
      <c r="L437" t="s">
        <v>2914</v>
      </c>
      <c r="M437" t="s">
        <v>2915</v>
      </c>
      <c r="N437" t="s">
        <v>4484</v>
      </c>
      <c r="O437" t="s">
        <v>9657</v>
      </c>
      <c r="P437" t="str">
        <f t="shared" si="35"/>
        <v>أربعمائة وستة وثلاثون</v>
      </c>
      <c r="Q437" s="8" t="s">
        <v>7549</v>
      </c>
      <c r="R437" s="8" t="s">
        <v>7550</v>
      </c>
      <c r="S437" s="8" t="s">
        <v>7551</v>
      </c>
      <c r="T437" s="8" t="s">
        <v>7552</v>
      </c>
    </row>
    <row r="438" spans="1:20">
      <c r="A438">
        <v>437</v>
      </c>
      <c r="B438" t="s">
        <v>4</v>
      </c>
      <c r="C438" t="s">
        <v>12</v>
      </c>
      <c r="D438" s="1" t="s">
        <v>33</v>
      </c>
      <c r="E438" t="s">
        <v>4044</v>
      </c>
      <c r="F438" t="s">
        <v>9232</v>
      </c>
      <c r="G438" t="s">
        <v>49</v>
      </c>
      <c r="J438" t="s">
        <v>927</v>
      </c>
      <c r="K438" t="s">
        <v>928</v>
      </c>
      <c r="L438" t="s">
        <v>2916</v>
      </c>
      <c r="M438" t="s">
        <v>2917</v>
      </c>
      <c r="N438" t="s">
        <v>4485</v>
      </c>
      <c r="O438" t="s">
        <v>9658</v>
      </c>
      <c r="P438" t="str">
        <f t="shared" si="35"/>
        <v>أربعمائة وسبعة وثلاثون</v>
      </c>
      <c r="Q438" s="8" t="s">
        <v>7553</v>
      </c>
      <c r="R438" s="8" t="s">
        <v>7554</v>
      </c>
      <c r="S438" s="8" t="s">
        <v>7555</v>
      </c>
      <c r="T438" s="8" t="s">
        <v>7556</v>
      </c>
    </row>
    <row r="439" spans="1:20">
      <c r="A439">
        <v>438</v>
      </c>
      <c r="B439" s="1" t="s">
        <v>46</v>
      </c>
      <c r="C439" t="s">
        <v>12</v>
      </c>
      <c r="D439" s="1" t="s">
        <v>33</v>
      </c>
      <c r="E439" t="s">
        <v>4044</v>
      </c>
      <c r="F439" t="s">
        <v>9232</v>
      </c>
      <c r="G439" t="s">
        <v>49</v>
      </c>
      <c r="J439" t="s">
        <v>929</v>
      </c>
      <c r="K439" t="s">
        <v>930</v>
      </c>
      <c r="L439" t="s">
        <v>2918</v>
      </c>
      <c r="M439" t="s">
        <v>2919</v>
      </c>
      <c r="N439" t="s">
        <v>4486</v>
      </c>
      <c r="O439" t="s">
        <v>9659</v>
      </c>
      <c r="P439" t="str">
        <f t="shared" si="35"/>
        <v>أربعمائة وثمانية وثلاثون</v>
      </c>
      <c r="Q439" s="8" t="s">
        <v>7557</v>
      </c>
      <c r="R439" s="8" t="s">
        <v>7558</v>
      </c>
      <c r="S439" s="8" t="s">
        <v>7559</v>
      </c>
      <c r="T439" s="8" t="s">
        <v>7560</v>
      </c>
    </row>
    <row r="440" spans="1:20">
      <c r="A440">
        <v>439</v>
      </c>
      <c r="B440" s="1" t="s">
        <v>47</v>
      </c>
      <c r="C440" t="s">
        <v>12</v>
      </c>
      <c r="D440" s="1" t="s">
        <v>33</v>
      </c>
      <c r="E440" t="s">
        <v>4044</v>
      </c>
      <c r="F440" t="s">
        <v>9232</v>
      </c>
      <c r="G440" t="s">
        <v>49</v>
      </c>
      <c r="J440" t="s">
        <v>931</v>
      </c>
      <c r="K440" t="s">
        <v>932</v>
      </c>
      <c r="L440" t="s">
        <v>2920</v>
      </c>
      <c r="M440" t="s">
        <v>2921</v>
      </c>
      <c r="N440" t="s">
        <v>4487</v>
      </c>
      <c r="O440" t="s">
        <v>9660</v>
      </c>
      <c r="P440" t="str">
        <f t="shared" si="35"/>
        <v>أربعمائة وتسعة وثلاثون</v>
      </c>
      <c r="Q440" s="8" t="s">
        <v>7561</v>
      </c>
      <c r="R440" s="8" t="s">
        <v>7562</v>
      </c>
      <c r="S440" s="8" t="s">
        <v>7563</v>
      </c>
      <c r="T440" s="8" t="s">
        <v>7564</v>
      </c>
    </row>
    <row r="441" spans="1:20">
      <c r="A441">
        <v>440</v>
      </c>
      <c r="B441" t="s">
        <v>14</v>
      </c>
      <c r="D441" s="1" t="s">
        <v>33</v>
      </c>
      <c r="E441" t="s">
        <v>4044</v>
      </c>
      <c r="F441" t="s">
        <v>9232</v>
      </c>
      <c r="G441" t="s">
        <v>49</v>
      </c>
      <c r="J441" s="2" t="s">
        <v>933</v>
      </c>
      <c r="K441" s="2" t="s">
        <v>934</v>
      </c>
      <c r="L441" s="2" t="s">
        <v>2922</v>
      </c>
      <c r="M441" s="2" t="s">
        <v>2923</v>
      </c>
      <c r="N441" s="2" t="s">
        <v>4488</v>
      </c>
      <c r="O441" s="2" t="s">
        <v>9661</v>
      </c>
      <c r="P441" s="2" t="str">
        <f>D441&amp;B441</f>
        <v>أربعمائة وأربعون</v>
      </c>
      <c r="Q441" s="8" t="s">
        <v>5829</v>
      </c>
      <c r="R441" s="8" t="s">
        <v>5830</v>
      </c>
      <c r="S441" s="8" t="s">
        <v>5831</v>
      </c>
      <c r="T441" s="8" t="s">
        <v>5832</v>
      </c>
    </row>
    <row r="442" spans="1:20">
      <c r="A442">
        <v>441</v>
      </c>
      <c r="B442" t="s">
        <v>0</v>
      </c>
      <c r="C442" t="s">
        <v>15</v>
      </c>
      <c r="D442" s="1" t="s">
        <v>33</v>
      </c>
      <c r="E442" t="s">
        <v>4044</v>
      </c>
      <c r="F442" t="s">
        <v>9232</v>
      </c>
      <c r="G442" t="s">
        <v>49</v>
      </c>
      <c r="J442" t="s">
        <v>935</v>
      </c>
      <c r="K442" t="s">
        <v>936</v>
      </c>
      <c r="L442" t="s">
        <v>2924</v>
      </c>
      <c r="M442" t="s">
        <v>2925</v>
      </c>
      <c r="N442" t="s">
        <v>4489</v>
      </c>
      <c r="O442" t="s">
        <v>9662</v>
      </c>
      <c r="P442" t="str">
        <f t="shared" ref="P442:P450" si="36">D442&amp;B442&amp;G442&amp;C442</f>
        <v>أربعمائة وواحد وأربعون</v>
      </c>
      <c r="Q442" s="8" t="s">
        <v>7565</v>
      </c>
      <c r="R442" s="8" t="s">
        <v>7566</v>
      </c>
      <c r="S442" s="8" t="s">
        <v>7567</v>
      </c>
      <c r="T442" s="8" t="s">
        <v>7568</v>
      </c>
    </row>
    <row r="443" spans="1:20">
      <c r="A443">
        <v>442</v>
      </c>
      <c r="B443" t="s">
        <v>5</v>
      </c>
      <c r="C443" t="s">
        <v>15</v>
      </c>
      <c r="D443" s="1" t="s">
        <v>33</v>
      </c>
      <c r="E443" t="s">
        <v>4044</v>
      </c>
      <c r="F443" t="s">
        <v>9232</v>
      </c>
      <c r="G443" t="s">
        <v>49</v>
      </c>
      <c r="J443" t="s">
        <v>937</v>
      </c>
      <c r="K443" t="s">
        <v>938</v>
      </c>
      <c r="L443" t="s">
        <v>2926</v>
      </c>
      <c r="M443" t="s">
        <v>2927</v>
      </c>
      <c r="N443" t="s">
        <v>4490</v>
      </c>
      <c r="O443" t="s">
        <v>9663</v>
      </c>
      <c r="P443" t="str">
        <f t="shared" si="36"/>
        <v>أربعمائة وإثنان وأربعون</v>
      </c>
      <c r="Q443" s="8" t="s">
        <v>7569</v>
      </c>
      <c r="R443" s="8" t="s">
        <v>7570</v>
      </c>
      <c r="S443" s="8" t="s">
        <v>7571</v>
      </c>
      <c r="T443" s="8" t="s">
        <v>7572</v>
      </c>
    </row>
    <row r="444" spans="1:20">
      <c r="A444">
        <v>443</v>
      </c>
      <c r="B444" t="s">
        <v>1</v>
      </c>
      <c r="C444" t="s">
        <v>15</v>
      </c>
      <c r="D444" s="1" t="s">
        <v>33</v>
      </c>
      <c r="E444" t="s">
        <v>4044</v>
      </c>
      <c r="F444" t="s">
        <v>9232</v>
      </c>
      <c r="G444" t="s">
        <v>49</v>
      </c>
      <c r="J444" t="s">
        <v>939</v>
      </c>
      <c r="K444" t="s">
        <v>940</v>
      </c>
      <c r="L444" t="s">
        <v>2928</v>
      </c>
      <c r="M444" t="s">
        <v>2929</v>
      </c>
      <c r="N444" t="s">
        <v>4491</v>
      </c>
      <c r="O444" t="s">
        <v>9664</v>
      </c>
      <c r="P444" t="str">
        <f t="shared" si="36"/>
        <v>أربعمائة وثلاثة وأربعون</v>
      </c>
      <c r="Q444" s="8" t="s">
        <v>7573</v>
      </c>
      <c r="R444" s="8" t="s">
        <v>7574</v>
      </c>
      <c r="S444" s="8" t="s">
        <v>7575</v>
      </c>
      <c r="T444" s="8" t="s">
        <v>7576</v>
      </c>
    </row>
    <row r="445" spans="1:20">
      <c r="A445">
        <v>444</v>
      </c>
      <c r="B445" t="s">
        <v>13</v>
      </c>
      <c r="C445" t="s">
        <v>15</v>
      </c>
      <c r="D445" s="1" t="s">
        <v>33</v>
      </c>
      <c r="E445" t="s">
        <v>4044</v>
      </c>
      <c r="F445" t="s">
        <v>9232</v>
      </c>
      <c r="G445" t="s">
        <v>49</v>
      </c>
      <c r="J445" t="s">
        <v>941</v>
      </c>
      <c r="K445" t="s">
        <v>942</v>
      </c>
      <c r="L445" t="s">
        <v>2930</v>
      </c>
      <c r="M445" t="s">
        <v>2931</v>
      </c>
      <c r="N445" t="s">
        <v>4492</v>
      </c>
      <c r="O445" t="s">
        <v>9665</v>
      </c>
      <c r="P445" t="str">
        <f t="shared" si="36"/>
        <v>أربعمائة وأربعة وأربعون</v>
      </c>
      <c r="Q445" s="8" t="s">
        <v>7577</v>
      </c>
      <c r="R445" s="8" t="s">
        <v>7578</v>
      </c>
      <c r="S445" s="8" t="s">
        <v>7579</v>
      </c>
      <c r="T445" s="8" t="s">
        <v>7580</v>
      </c>
    </row>
    <row r="446" spans="1:20">
      <c r="A446">
        <v>445</v>
      </c>
      <c r="B446" t="s">
        <v>2</v>
      </c>
      <c r="C446" t="s">
        <v>15</v>
      </c>
      <c r="D446" s="1" t="s">
        <v>33</v>
      </c>
      <c r="E446" t="s">
        <v>4044</v>
      </c>
      <c r="F446" t="s">
        <v>9232</v>
      </c>
      <c r="G446" t="s">
        <v>49</v>
      </c>
      <c r="J446" t="s">
        <v>943</v>
      </c>
      <c r="K446" t="s">
        <v>944</v>
      </c>
      <c r="L446" t="s">
        <v>2932</v>
      </c>
      <c r="M446" t="s">
        <v>2933</v>
      </c>
      <c r="N446" t="s">
        <v>4493</v>
      </c>
      <c r="O446" t="s">
        <v>9666</v>
      </c>
      <c r="P446" t="str">
        <f t="shared" si="36"/>
        <v>أربعمائة وخمسة وأربعون</v>
      </c>
      <c r="Q446" s="8" t="s">
        <v>7581</v>
      </c>
      <c r="R446" s="8" t="s">
        <v>7582</v>
      </c>
      <c r="S446" s="8" t="s">
        <v>7583</v>
      </c>
      <c r="T446" s="8" t="s">
        <v>7584</v>
      </c>
    </row>
    <row r="447" spans="1:20">
      <c r="A447">
        <v>446</v>
      </c>
      <c r="B447" t="s">
        <v>3</v>
      </c>
      <c r="C447" t="s">
        <v>15</v>
      </c>
      <c r="D447" s="1" t="s">
        <v>33</v>
      </c>
      <c r="E447" t="s">
        <v>4044</v>
      </c>
      <c r="F447" t="s">
        <v>9232</v>
      </c>
      <c r="G447" t="s">
        <v>49</v>
      </c>
      <c r="J447" t="s">
        <v>945</v>
      </c>
      <c r="K447" t="s">
        <v>946</v>
      </c>
      <c r="L447" t="s">
        <v>2934</v>
      </c>
      <c r="M447" t="s">
        <v>2935</v>
      </c>
      <c r="N447" t="s">
        <v>4494</v>
      </c>
      <c r="O447" t="s">
        <v>9667</v>
      </c>
      <c r="P447" t="str">
        <f t="shared" si="36"/>
        <v>أربعمائة وستة وأربعون</v>
      </c>
      <c r="Q447" s="8" t="s">
        <v>7585</v>
      </c>
      <c r="R447" s="8" t="s">
        <v>7586</v>
      </c>
      <c r="S447" s="8" t="s">
        <v>7587</v>
      </c>
      <c r="T447" s="8" t="s">
        <v>7588</v>
      </c>
    </row>
    <row r="448" spans="1:20">
      <c r="A448">
        <v>447</v>
      </c>
      <c r="B448" t="s">
        <v>4</v>
      </c>
      <c r="C448" t="s">
        <v>15</v>
      </c>
      <c r="D448" s="1" t="s">
        <v>33</v>
      </c>
      <c r="E448" t="s">
        <v>4044</v>
      </c>
      <c r="F448" t="s">
        <v>9232</v>
      </c>
      <c r="G448" t="s">
        <v>49</v>
      </c>
      <c r="J448" t="s">
        <v>947</v>
      </c>
      <c r="K448" t="s">
        <v>948</v>
      </c>
      <c r="L448" t="s">
        <v>2936</v>
      </c>
      <c r="M448" t="s">
        <v>2937</v>
      </c>
      <c r="N448" t="s">
        <v>4495</v>
      </c>
      <c r="O448" t="s">
        <v>9668</v>
      </c>
      <c r="P448" t="str">
        <f t="shared" si="36"/>
        <v>أربعمائة وسبعة وأربعون</v>
      </c>
      <c r="Q448" s="8" t="s">
        <v>7589</v>
      </c>
      <c r="R448" s="8" t="s">
        <v>7590</v>
      </c>
      <c r="S448" s="8" t="s">
        <v>7591</v>
      </c>
      <c r="T448" s="8" t="s">
        <v>7592</v>
      </c>
    </row>
    <row r="449" spans="1:20">
      <c r="A449">
        <v>448</v>
      </c>
      <c r="B449" s="1" t="s">
        <v>46</v>
      </c>
      <c r="C449" t="s">
        <v>15</v>
      </c>
      <c r="D449" s="1" t="s">
        <v>33</v>
      </c>
      <c r="E449" t="s">
        <v>4044</v>
      </c>
      <c r="F449" t="s">
        <v>9232</v>
      </c>
      <c r="G449" t="s">
        <v>49</v>
      </c>
      <c r="J449" t="s">
        <v>949</v>
      </c>
      <c r="K449" t="s">
        <v>950</v>
      </c>
      <c r="L449" t="s">
        <v>2938</v>
      </c>
      <c r="M449" t="s">
        <v>2939</v>
      </c>
      <c r="N449" t="s">
        <v>4496</v>
      </c>
      <c r="O449" t="s">
        <v>9669</v>
      </c>
      <c r="P449" t="str">
        <f t="shared" si="36"/>
        <v>أربعمائة وثمانية وأربعون</v>
      </c>
      <c r="Q449" s="8" t="s">
        <v>7593</v>
      </c>
      <c r="R449" s="8" t="s">
        <v>7594</v>
      </c>
      <c r="S449" s="8" t="s">
        <v>7595</v>
      </c>
      <c r="T449" s="8" t="s">
        <v>7596</v>
      </c>
    </row>
    <row r="450" spans="1:20">
      <c r="A450">
        <v>449</v>
      </c>
      <c r="B450" s="1" t="s">
        <v>47</v>
      </c>
      <c r="C450" t="s">
        <v>15</v>
      </c>
      <c r="D450" s="1" t="s">
        <v>33</v>
      </c>
      <c r="E450" t="s">
        <v>4044</v>
      </c>
      <c r="F450" t="s">
        <v>9232</v>
      </c>
      <c r="G450" t="s">
        <v>49</v>
      </c>
      <c r="J450" t="s">
        <v>951</v>
      </c>
      <c r="K450" t="s">
        <v>952</v>
      </c>
      <c r="L450" t="s">
        <v>2940</v>
      </c>
      <c r="M450" t="s">
        <v>2941</v>
      </c>
      <c r="N450" t="s">
        <v>4497</v>
      </c>
      <c r="O450" t="s">
        <v>9670</v>
      </c>
      <c r="P450" t="str">
        <f t="shared" si="36"/>
        <v>أربعمائة وتسعة وأربعون</v>
      </c>
      <c r="Q450" s="8" t="s">
        <v>7597</v>
      </c>
      <c r="R450" s="8" t="s">
        <v>7598</v>
      </c>
      <c r="S450" s="8" t="s">
        <v>7599</v>
      </c>
      <c r="T450" s="8" t="s">
        <v>7600</v>
      </c>
    </row>
    <row r="451" spans="1:20">
      <c r="A451">
        <v>450</v>
      </c>
      <c r="B451" t="s">
        <v>16</v>
      </c>
      <c r="D451" s="1" t="s">
        <v>33</v>
      </c>
      <c r="E451" t="s">
        <v>4044</v>
      </c>
      <c r="F451" t="s">
        <v>9232</v>
      </c>
      <c r="G451" t="s">
        <v>49</v>
      </c>
      <c r="J451" s="2" t="s">
        <v>953</v>
      </c>
      <c r="K451" s="2" t="s">
        <v>954</v>
      </c>
      <c r="L451" s="2" t="s">
        <v>2942</v>
      </c>
      <c r="M451" s="2" t="s">
        <v>2943</v>
      </c>
      <c r="N451" s="2" t="s">
        <v>4498</v>
      </c>
      <c r="O451" s="2" t="s">
        <v>9671</v>
      </c>
      <c r="P451" s="2" t="str">
        <f>D451&amp;B451</f>
        <v>أربعمائة وخمسون</v>
      </c>
      <c r="Q451" s="8" t="s">
        <v>5833</v>
      </c>
      <c r="R451" s="8" t="s">
        <v>5834</v>
      </c>
      <c r="S451" s="8" t="s">
        <v>5835</v>
      </c>
      <c r="T451" s="8" t="s">
        <v>5836</v>
      </c>
    </row>
    <row r="452" spans="1:20">
      <c r="A452">
        <v>451</v>
      </c>
      <c r="B452" t="s">
        <v>0</v>
      </c>
      <c r="C452" t="s">
        <v>17</v>
      </c>
      <c r="D452" s="1" t="s">
        <v>33</v>
      </c>
      <c r="E452" t="s">
        <v>4044</v>
      </c>
      <c r="F452" t="s">
        <v>9232</v>
      </c>
      <c r="G452" t="s">
        <v>49</v>
      </c>
      <c r="J452" t="s">
        <v>955</v>
      </c>
      <c r="K452" t="s">
        <v>956</v>
      </c>
      <c r="L452" t="s">
        <v>2944</v>
      </c>
      <c r="M452" t="s">
        <v>2945</v>
      </c>
      <c r="N452" t="s">
        <v>4499</v>
      </c>
      <c r="O452" t="s">
        <v>9672</v>
      </c>
      <c r="P452" t="str">
        <f t="shared" ref="P452:P460" si="37">D452&amp;B452&amp;G452&amp;C452</f>
        <v>أربعمائة وواحد وخمسون</v>
      </c>
      <c r="Q452" s="8" t="s">
        <v>7601</v>
      </c>
      <c r="R452" s="8" t="s">
        <v>7602</v>
      </c>
      <c r="S452" s="8" t="s">
        <v>7603</v>
      </c>
      <c r="T452" s="8" t="s">
        <v>7604</v>
      </c>
    </row>
    <row r="453" spans="1:20">
      <c r="A453">
        <v>452</v>
      </c>
      <c r="B453" t="s">
        <v>5</v>
      </c>
      <c r="C453" t="s">
        <v>17</v>
      </c>
      <c r="D453" s="1" t="s">
        <v>33</v>
      </c>
      <c r="E453" t="s">
        <v>4044</v>
      </c>
      <c r="F453" t="s">
        <v>9232</v>
      </c>
      <c r="G453" t="s">
        <v>49</v>
      </c>
      <c r="J453" t="s">
        <v>957</v>
      </c>
      <c r="K453" t="s">
        <v>958</v>
      </c>
      <c r="L453" t="s">
        <v>2946</v>
      </c>
      <c r="M453" t="s">
        <v>2947</v>
      </c>
      <c r="N453" t="s">
        <v>4500</v>
      </c>
      <c r="O453" t="s">
        <v>9673</v>
      </c>
      <c r="P453" t="str">
        <f t="shared" si="37"/>
        <v>أربعمائة وإثنان وخمسون</v>
      </c>
      <c r="Q453" s="8" t="s">
        <v>7605</v>
      </c>
      <c r="R453" s="8" t="s">
        <v>7606</v>
      </c>
      <c r="S453" s="8" t="s">
        <v>7607</v>
      </c>
      <c r="T453" s="8" t="s">
        <v>7608</v>
      </c>
    </row>
    <row r="454" spans="1:20">
      <c r="A454">
        <v>453</v>
      </c>
      <c r="B454" t="s">
        <v>1</v>
      </c>
      <c r="C454" t="s">
        <v>17</v>
      </c>
      <c r="D454" s="1" t="s">
        <v>33</v>
      </c>
      <c r="E454" t="s">
        <v>4044</v>
      </c>
      <c r="F454" t="s">
        <v>9232</v>
      </c>
      <c r="G454" t="s">
        <v>49</v>
      </c>
      <c r="J454" t="s">
        <v>959</v>
      </c>
      <c r="K454" t="s">
        <v>960</v>
      </c>
      <c r="L454" t="s">
        <v>2948</v>
      </c>
      <c r="M454" t="s">
        <v>2949</v>
      </c>
      <c r="N454" t="s">
        <v>4501</v>
      </c>
      <c r="O454" t="s">
        <v>9674</v>
      </c>
      <c r="P454" t="str">
        <f t="shared" si="37"/>
        <v>أربعمائة وثلاثة وخمسون</v>
      </c>
      <c r="Q454" s="8" t="s">
        <v>7609</v>
      </c>
      <c r="R454" s="8" t="s">
        <v>7610</v>
      </c>
      <c r="S454" s="8" t="s">
        <v>7611</v>
      </c>
      <c r="T454" s="8" t="s">
        <v>7612</v>
      </c>
    </row>
    <row r="455" spans="1:20">
      <c r="A455">
        <v>454</v>
      </c>
      <c r="B455" t="s">
        <v>13</v>
      </c>
      <c r="C455" t="s">
        <v>17</v>
      </c>
      <c r="D455" s="1" t="s">
        <v>33</v>
      </c>
      <c r="E455" t="s">
        <v>4044</v>
      </c>
      <c r="F455" t="s">
        <v>9232</v>
      </c>
      <c r="G455" t="s">
        <v>49</v>
      </c>
      <c r="J455" t="s">
        <v>961</v>
      </c>
      <c r="K455" t="s">
        <v>962</v>
      </c>
      <c r="L455" t="s">
        <v>2950</v>
      </c>
      <c r="M455" t="s">
        <v>2951</v>
      </c>
      <c r="N455" t="s">
        <v>4502</v>
      </c>
      <c r="O455" t="s">
        <v>9675</v>
      </c>
      <c r="P455" t="str">
        <f t="shared" si="37"/>
        <v>أربعمائة وأربعة وخمسون</v>
      </c>
      <c r="Q455" s="8" t="s">
        <v>7613</v>
      </c>
      <c r="R455" s="8" t="s">
        <v>7614</v>
      </c>
      <c r="S455" s="8" t="s">
        <v>7615</v>
      </c>
      <c r="T455" s="8" t="s">
        <v>7616</v>
      </c>
    </row>
    <row r="456" spans="1:20">
      <c r="A456">
        <v>455</v>
      </c>
      <c r="B456" t="s">
        <v>2</v>
      </c>
      <c r="C456" t="s">
        <v>17</v>
      </c>
      <c r="D456" s="1" t="s">
        <v>33</v>
      </c>
      <c r="E456" t="s">
        <v>4044</v>
      </c>
      <c r="F456" t="s">
        <v>9232</v>
      </c>
      <c r="G456" t="s">
        <v>49</v>
      </c>
      <c r="J456" t="s">
        <v>963</v>
      </c>
      <c r="K456" t="s">
        <v>964</v>
      </c>
      <c r="L456" t="s">
        <v>2952</v>
      </c>
      <c r="M456" t="s">
        <v>2953</v>
      </c>
      <c r="N456" t="s">
        <v>4503</v>
      </c>
      <c r="O456" t="s">
        <v>9676</v>
      </c>
      <c r="P456" t="str">
        <f t="shared" si="37"/>
        <v>أربعمائة وخمسة وخمسون</v>
      </c>
      <c r="Q456" s="8" t="s">
        <v>7617</v>
      </c>
      <c r="R456" s="8" t="s">
        <v>7618</v>
      </c>
      <c r="S456" s="8" t="s">
        <v>7619</v>
      </c>
      <c r="T456" s="8" t="s">
        <v>7620</v>
      </c>
    </row>
    <row r="457" spans="1:20">
      <c r="A457">
        <v>456</v>
      </c>
      <c r="B457" t="s">
        <v>3</v>
      </c>
      <c r="C457" t="s">
        <v>17</v>
      </c>
      <c r="D457" s="1" t="s">
        <v>33</v>
      </c>
      <c r="E457" t="s">
        <v>4044</v>
      </c>
      <c r="F457" t="s">
        <v>9232</v>
      </c>
      <c r="G457" t="s">
        <v>49</v>
      </c>
      <c r="J457" t="s">
        <v>965</v>
      </c>
      <c r="K457" t="s">
        <v>966</v>
      </c>
      <c r="L457" t="s">
        <v>2954</v>
      </c>
      <c r="M457" t="s">
        <v>2955</v>
      </c>
      <c r="N457" t="s">
        <v>4504</v>
      </c>
      <c r="O457" t="s">
        <v>9677</v>
      </c>
      <c r="P457" t="str">
        <f t="shared" si="37"/>
        <v>أربعمائة وستة وخمسون</v>
      </c>
      <c r="Q457" s="8" t="s">
        <v>7621</v>
      </c>
      <c r="R457" s="8" t="s">
        <v>7622</v>
      </c>
      <c r="S457" s="8" t="s">
        <v>7623</v>
      </c>
      <c r="T457" s="8" t="s">
        <v>7624</v>
      </c>
    </row>
    <row r="458" spans="1:20">
      <c r="A458">
        <v>457</v>
      </c>
      <c r="B458" t="s">
        <v>4</v>
      </c>
      <c r="C458" t="s">
        <v>17</v>
      </c>
      <c r="D458" s="1" t="s">
        <v>33</v>
      </c>
      <c r="E458" t="s">
        <v>4044</v>
      </c>
      <c r="F458" t="s">
        <v>9232</v>
      </c>
      <c r="G458" t="s">
        <v>49</v>
      </c>
      <c r="J458" t="s">
        <v>967</v>
      </c>
      <c r="K458" t="s">
        <v>968</v>
      </c>
      <c r="L458" t="s">
        <v>2956</v>
      </c>
      <c r="M458" t="s">
        <v>2957</v>
      </c>
      <c r="N458" t="s">
        <v>4505</v>
      </c>
      <c r="O458" t="s">
        <v>9678</v>
      </c>
      <c r="P458" t="str">
        <f t="shared" si="37"/>
        <v>أربعمائة وسبعة وخمسون</v>
      </c>
      <c r="Q458" s="8" t="s">
        <v>7625</v>
      </c>
      <c r="R458" s="8" t="s">
        <v>7626</v>
      </c>
      <c r="S458" s="8" t="s">
        <v>7627</v>
      </c>
      <c r="T458" s="8" t="s">
        <v>7628</v>
      </c>
    </row>
    <row r="459" spans="1:20">
      <c r="A459">
        <v>458</v>
      </c>
      <c r="B459" s="1" t="s">
        <v>46</v>
      </c>
      <c r="C459" t="s">
        <v>17</v>
      </c>
      <c r="D459" s="1" t="s">
        <v>33</v>
      </c>
      <c r="E459" t="s">
        <v>4044</v>
      </c>
      <c r="F459" t="s">
        <v>9232</v>
      </c>
      <c r="G459" t="s">
        <v>49</v>
      </c>
      <c r="J459" t="s">
        <v>969</v>
      </c>
      <c r="K459" t="s">
        <v>970</v>
      </c>
      <c r="L459" t="s">
        <v>2958</v>
      </c>
      <c r="M459" t="s">
        <v>2959</v>
      </c>
      <c r="N459" t="s">
        <v>4506</v>
      </c>
      <c r="O459" t="s">
        <v>9679</v>
      </c>
      <c r="P459" t="str">
        <f t="shared" si="37"/>
        <v>أربعمائة وثمانية وخمسون</v>
      </c>
      <c r="Q459" s="8" t="s">
        <v>7629</v>
      </c>
      <c r="R459" s="8" t="s">
        <v>7630</v>
      </c>
      <c r="S459" s="8" t="s">
        <v>7631</v>
      </c>
      <c r="T459" s="8" t="s">
        <v>7632</v>
      </c>
    </row>
    <row r="460" spans="1:20">
      <c r="A460">
        <v>459</v>
      </c>
      <c r="B460" s="1" t="s">
        <v>47</v>
      </c>
      <c r="C460" t="s">
        <v>17</v>
      </c>
      <c r="D460" s="1" t="s">
        <v>33</v>
      </c>
      <c r="E460" t="s">
        <v>4044</v>
      </c>
      <c r="F460" t="s">
        <v>9232</v>
      </c>
      <c r="G460" t="s">
        <v>49</v>
      </c>
      <c r="J460" t="s">
        <v>971</v>
      </c>
      <c r="K460" t="s">
        <v>972</v>
      </c>
      <c r="L460" t="s">
        <v>2960</v>
      </c>
      <c r="M460" t="s">
        <v>2961</v>
      </c>
      <c r="N460" t="s">
        <v>4507</v>
      </c>
      <c r="O460" t="s">
        <v>9680</v>
      </c>
      <c r="P460" t="str">
        <f t="shared" si="37"/>
        <v>أربعمائة وتسعة وخمسون</v>
      </c>
      <c r="Q460" s="8" t="s">
        <v>7633</v>
      </c>
      <c r="R460" s="8" t="s">
        <v>7634</v>
      </c>
      <c r="S460" s="8" t="s">
        <v>7635</v>
      </c>
      <c r="T460" s="8" t="s">
        <v>7636</v>
      </c>
    </row>
    <row r="461" spans="1:20">
      <c r="A461">
        <v>460</v>
      </c>
      <c r="B461" t="s">
        <v>18</v>
      </c>
      <c r="D461" s="1" t="s">
        <v>33</v>
      </c>
      <c r="E461" t="s">
        <v>4044</v>
      </c>
      <c r="F461" t="s">
        <v>9232</v>
      </c>
      <c r="G461" t="s">
        <v>49</v>
      </c>
      <c r="J461" s="2" t="s">
        <v>973</v>
      </c>
      <c r="K461" s="2" t="s">
        <v>974</v>
      </c>
      <c r="L461" s="2" t="s">
        <v>2962</v>
      </c>
      <c r="M461" s="2" t="s">
        <v>2963</v>
      </c>
      <c r="N461" s="2" t="s">
        <v>4508</v>
      </c>
      <c r="O461" s="2" t="s">
        <v>9681</v>
      </c>
      <c r="P461" s="2" t="str">
        <f>D461&amp;B461</f>
        <v>أربعمائة وستون</v>
      </c>
      <c r="Q461" s="8" t="s">
        <v>5837</v>
      </c>
      <c r="R461" s="8" t="s">
        <v>5838</v>
      </c>
      <c r="S461" s="8" t="s">
        <v>5839</v>
      </c>
      <c r="T461" s="8" t="s">
        <v>5840</v>
      </c>
    </row>
    <row r="462" spans="1:20">
      <c r="A462">
        <v>461</v>
      </c>
      <c r="B462" t="s">
        <v>0</v>
      </c>
      <c r="C462" t="s">
        <v>19</v>
      </c>
      <c r="D462" s="1" t="s">
        <v>33</v>
      </c>
      <c r="E462" t="s">
        <v>4044</v>
      </c>
      <c r="F462" t="s">
        <v>9232</v>
      </c>
      <c r="G462" t="s">
        <v>49</v>
      </c>
      <c r="J462" t="s">
        <v>975</v>
      </c>
      <c r="K462" t="s">
        <v>976</v>
      </c>
      <c r="L462" t="s">
        <v>2964</v>
      </c>
      <c r="M462" t="s">
        <v>2965</v>
      </c>
      <c r="N462" t="s">
        <v>4509</v>
      </c>
      <c r="O462" t="s">
        <v>9682</v>
      </c>
      <c r="P462" t="str">
        <f t="shared" ref="P462:P470" si="38">D462&amp;B462&amp;G462&amp;C462</f>
        <v>أربعمائة وواحد وستون</v>
      </c>
      <c r="Q462" s="8" t="s">
        <v>7637</v>
      </c>
      <c r="R462" s="8" t="s">
        <v>7638</v>
      </c>
      <c r="S462" s="8" t="s">
        <v>7639</v>
      </c>
      <c r="T462" s="8" t="s">
        <v>7640</v>
      </c>
    </row>
    <row r="463" spans="1:20">
      <c r="A463">
        <v>462</v>
      </c>
      <c r="B463" t="s">
        <v>5</v>
      </c>
      <c r="C463" t="s">
        <v>19</v>
      </c>
      <c r="D463" s="1" t="s">
        <v>33</v>
      </c>
      <c r="E463" t="s">
        <v>4044</v>
      </c>
      <c r="F463" t="s">
        <v>9232</v>
      </c>
      <c r="G463" t="s">
        <v>49</v>
      </c>
      <c r="J463" t="s">
        <v>977</v>
      </c>
      <c r="K463" t="s">
        <v>978</v>
      </c>
      <c r="L463" t="s">
        <v>2966</v>
      </c>
      <c r="M463" t="s">
        <v>2967</v>
      </c>
      <c r="N463" t="s">
        <v>4510</v>
      </c>
      <c r="O463" t="s">
        <v>9683</v>
      </c>
      <c r="P463" t="str">
        <f t="shared" si="38"/>
        <v>أربعمائة وإثنان وستون</v>
      </c>
      <c r="Q463" s="8" t="s">
        <v>7641</v>
      </c>
      <c r="R463" s="8" t="s">
        <v>7642</v>
      </c>
      <c r="S463" s="8" t="s">
        <v>7643</v>
      </c>
      <c r="T463" s="8" t="s">
        <v>7644</v>
      </c>
    </row>
    <row r="464" spans="1:20">
      <c r="A464">
        <v>463</v>
      </c>
      <c r="B464" t="s">
        <v>1</v>
      </c>
      <c r="C464" t="s">
        <v>19</v>
      </c>
      <c r="D464" s="1" t="s">
        <v>33</v>
      </c>
      <c r="E464" t="s">
        <v>4044</v>
      </c>
      <c r="F464" t="s">
        <v>9232</v>
      </c>
      <c r="G464" t="s">
        <v>49</v>
      </c>
      <c r="J464" t="s">
        <v>979</v>
      </c>
      <c r="K464" t="s">
        <v>980</v>
      </c>
      <c r="L464" t="s">
        <v>2968</v>
      </c>
      <c r="M464" t="s">
        <v>2969</v>
      </c>
      <c r="N464" t="s">
        <v>4511</v>
      </c>
      <c r="O464" t="s">
        <v>9684</v>
      </c>
      <c r="P464" t="str">
        <f t="shared" si="38"/>
        <v>أربعمائة وثلاثة وستون</v>
      </c>
      <c r="Q464" s="8" t="s">
        <v>7645</v>
      </c>
      <c r="R464" s="8" t="s">
        <v>7646</v>
      </c>
      <c r="S464" s="8" t="s">
        <v>7647</v>
      </c>
      <c r="T464" s="8" t="s">
        <v>7648</v>
      </c>
    </row>
    <row r="465" spans="1:20">
      <c r="A465">
        <v>464</v>
      </c>
      <c r="B465" t="s">
        <v>13</v>
      </c>
      <c r="C465" t="s">
        <v>19</v>
      </c>
      <c r="D465" s="1" t="s">
        <v>33</v>
      </c>
      <c r="E465" t="s">
        <v>4044</v>
      </c>
      <c r="F465" t="s">
        <v>9232</v>
      </c>
      <c r="G465" t="s">
        <v>49</v>
      </c>
      <c r="J465" t="s">
        <v>981</v>
      </c>
      <c r="K465" t="s">
        <v>982</v>
      </c>
      <c r="L465" t="s">
        <v>2970</v>
      </c>
      <c r="M465" t="s">
        <v>2971</v>
      </c>
      <c r="N465" t="s">
        <v>4512</v>
      </c>
      <c r="O465" t="s">
        <v>9685</v>
      </c>
      <c r="P465" t="str">
        <f t="shared" si="38"/>
        <v>أربعمائة وأربعة وستون</v>
      </c>
      <c r="Q465" s="8" t="s">
        <v>7649</v>
      </c>
      <c r="R465" s="8" t="s">
        <v>7650</v>
      </c>
      <c r="S465" s="8" t="s">
        <v>7651</v>
      </c>
      <c r="T465" s="8" t="s">
        <v>7652</v>
      </c>
    </row>
    <row r="466" spans="1:20">
      <c r="A466">
        <v>465</v>
      </c>
      <c r="B466" t="s">
        <v>2</v>
      </c>
      <c r="C466" t="s">
        <v>19</v>
      </c>
      <c r="D466" s="1" t="s">
        <v>33</v>
      </c>
      <c r="E466" t="s">
        <v>4044</v>
      </c>
      <c r="F466" t="s">
        <v>9232</v>
      </c>
      <c r="G466" t="s">
        <v>49</v>
      </c>
      <c r="J466" t="s">
        <v>983</v>
      </c>
      <c r="K466" t="s">
        <v>984</v>
      </c>
      <c r="L466" t="s">
        <v>2972</v>
      </c>
      <c r="M466" t="s">
        <v>2973</v>
      </c>
      <c r="N466" t="s">
        <v>4513</v>
      </c>
      <c r="O466" t="s">
        <v>9686</v>
      </c>
      <c r="P466" t="str">
        <f t="shared" si="38"/>
        <v>أربعمائة وخمسة وستون</v>
      </c>
      <c r="Q466" s="8" t="s">
        <v>7653</v>
      </c>
      <c r="R466" s="8" t="s">
        <v>7654</v>
      </c>
      <c r="S466" s="8" t="s">
        <v>7655</v>
      </c>
      <c r="T466" s="8" t="s">
        <v>7656</v>
      </c>
    </row>
    <row r="467" spans="1:20">
      <c r="A467">
        <v>466</v>
      </c>
      <c r="B467" t="s">
        <v>3</v>
      </c>
      <c r="C467" t="s">
        <v>19</v>
      </c>
      <c r="D467" s="1" t="s">
        <v>33</v>
      </c>
      <c r="E467" t="s">
        <v>4044</v>
      </c>
      <c r="F467" t="s">
        <v>9232</v>
      </c>
      <c r="G467" t="s">
        <v>49</v>
      </c>
      <c r="J467" t="s">
        <v>985</v>
      </c>
      <c r="K467" t="s">
        <v>986</v>
      </c>
      <c r="L467" t="s">
        <v>2974</v>
      </c>
      <c r="M467" t="s">
        <v>2975</v>
      </c>
      <c r="N467" t="s">
        <v>4514</v>
      </c>
      <c r="O467" t="s">
        <v>9687</v>
      </c>
      <c r="P467" t="str">
        <f t="shared" si="38"/>
        <v>أربعمائة وستة وستون</v>
      </c>
      <c r="Q467" s="8" t="s">
        <v>7657</v>
      </c>
      <c r="R467" s="8" t="s">
        <v>7658</v>
      </c>
      <c r="S467" s="8" t="s">
        <v>7659</v>
      </c>
      <c r="T467" s="8" t="s">
        <v>7660</v>
      </c>
    </row>
    <row r="468" spans="1:20">
      <c r="A468">
        <v>467</v>
      </c>
      <c r="B468" t="s">
        <v>4</v>
      </c>
      <c r="C468" t="s">
        <v>19</v>
      </c>
      <c r="D468" s="1" t="s">
        <v>33</v>
      </c>
      <c r="E468" t="s">
        <v>4044</v>
      </c>
      <c r="F468" t="s">
        <v>9232</v>
      </c>
      <c r="G468" t="s">
        <v>49</v>
      </c>
      <c r="J468" t="s">
        <v>987</v>
      </c>
      <c r="K468" t="s">
        <v>988</v>
      </c>
      <c r="L468" t="s">
        <v>2976</v>
      </c>
      <c r="M468" t="s">
        <v>2977</v>
      </c>
      <c r="N468" t="s">
        <v>4515</v>
      </c>
      <c r="O468" t="s">
        <v>9688</v>
      </c>
      <c r="P468" t="str">
        <f t="shared" si="38"/>
        <v>أربعمائة وسبعة وستون</v>
      </c>
      <c r="Q468" s="8" t="s">
        <v>7661</v>
      </c>
      <c r="R468" s="8" t="s">
        <v>7662</v>
      </c>
      <c r="S468" s="8" t="s">
        <v>7663</v>
      </c>
      <c r="T468" s="8" t="s">
        <v>7664</v>
      </c>
    </row>
    <row r="469" spans="1:20">
      <c r="A469">
        <v>468</v>
      </c>
      <c r="B469" s="1" t="s">
        <v>46</v>
      </c>
      <c r="C469" t="s">
        <v>19</v>
      </c>
      <c r="D469" s="1" t="s">
        <v>33</v>
      </c>
      <c r="E469" t="s">
        <v>4044</v>
      </c>
      <c r="F469" t="s">
        <v>9232</v>
      </c>
      <c r="G469" t="s">
        <v>49</v>
      </c>
      <c r="J469" t="s">
        <v>989</v>
      </c>
      <c r="K469" t="s">
        <v>990</v>
      </c>
      <c r="L469" t="s">
        <v>2978</v>
      </c>
      <c r="M469" t="s">
        <v>2979</v>
      </c>
      <c r="N469" t="s">
        <v>4516</v>
      </c>
      <c r="O469" t="s">
        <v>9689</v>
      </c>
      <c r="P469" t="str">
        <f t="shared" si="38"/>
        <v>أربعمائة وثمانية وستون</v>
      </c>
      <c r="Q469" s="8" t="s">
        <v>7665</v>
      </c>
      <c r="R469" s="8" t="s">
        <v>7666</v>
      </c>
      <c r="S469" s="8" t="s">
        <v>7667</v>
      </c>
      <c r="T469" s="8" t="s">
        <v>7668</v>
      </c>
    </row>
    <row r="470" spans="1:20">
      <c r="A470">
        <v>469</v>
      </c>
      <c r="B470" s="1" t="s">
        <v>47</v>
      </c>
      <c r="C470" t="s">
        <v>19</v>
      </c>
      <c r="D470" s="1" t="s">
        <v>33</v>
      </c>
      <c r="E470" t="s">
        <v>4044</v>
      </c>
      <c r="F470" t="s">
        <v>9232</v>
      </c>
      <c r="G470" t="s">
        <v>49</v>
      </c>
      <c r="J470" t="s">
        <v>991</v>
      </c>
      <c r="K470" t="s">
        <v>992</v>
      </c>
      <c r="L470" t="s">
        <v>2980</v>
      </c>
      <c r="M470" t="s">
        <v>2981</v>
      </c>
      <c r="N470" t="s">
        <v>4517</v>
      </c>
      <c r="O470" t="s">
        <v>9690</v>
      </c>
      <c r="P470" t="str">
        <f t="shared" si="38"/>
        <v>أربعمائة وتسعة وستون</v>
      </c>
      <c r="Q470" s="8" t="s">
        <v>7669</v>
      </c>
      <c r="R470" s="8" t="s">
        <v>7670</v>
      </c>
      <c r="S470" s="8" t="s">
        <v>7671</v>
      </c>
      <c r="T470" s="8" t="s">
        <v>7672</v>
      </c>
    </row>
    <row r="471" spans="1:20">
      <c r="A471">
        <v>470</v>
      </c>
      <c r="B471" t="s">
        <v>20</v>
      </c>
      <c r="D471" s="1" t="s">
        <v>33</v>
      </c>
      <c r="E471" t="s">
        <v>4044</v>
      </c>
      <c r="F471" t="s">
        <v>9232</v>
      </c>
      <c r="G471" t="s">
        <v>49</v>
      </c>
      <c r="J471" s="2" t="s">
        <v>993</v>
      </c>
      <c r="K471" s="2" t="s">
        <v>994</v>
      </c>
      <c r="L471" s="2" t="s">
        <v>2982</v>
      </c>
      <c r="M471" s="2" t="s">
        <v>2983</v>
      </c>
      <c r="N471" s="2" t="s">
        <v>4518</v>
      </c>
      <c r="O471" s="2" t="s">
        <v>9691</v>
      </c>
      <c r="P471" s="2" t="str">
        <f>D471&amp;B471</f>
        <v>أربعمائة وسبعون</v>
      </c>
      <c r="Q471" s="8" t="s">
        <v>5841</v>
      </c>
      <c r="R471" s="8" t="s">
        <v>5842</v>
      </c>
      <c r="S471" s="8" t="s">
        <v>5843</v>
      </c>
      <c r="T471" s="8" t="s">
        <v>5844</v>
      </c>
    </row>
    <row r="472" spans="1:20">
      <c r="A472">
        <v>471</v>
      </c>
      <c r="B472" t="s">
        <v>0</v>
      </c>
      <c r="C472" t="s">
        <v>21</v>
      </c>
      <c r="D472" s="1" t="s">
        <v>33</v>
      </c>
      <c r="E472" t="s">
        <v>4044</v>
      </c>
      <c r="F472" t="s">
        <v>9232</v>
      </c>
      <c r="G472" t="s">
        <v>49</v>
      </c>
      <c r="J472" t="s">
        <v>995</v>
      </c>
      <c r="K472" t="s">
        <v>996</v>
      </c>
      <c r="L472" t="s">
        <v>2984</v>
      </c>
      <c r="M472" t="s">
        <v>2985</v>
      </c>
      <c r="N472" t="s">
        <v>4519</v>
      </c>
      <c r="O472" t="s">
        <v>9692</v>
      </c>
      <c r="P472" t="str">
        <f t="shared" ref="P472:P480" si="39">D472&amp;B472&amp;G472&amp;C472</f>
        <v>أربعمائة وواحد وسبعون</v>
      </c>
      <c r="Q472" s="8" t="s">
        <v>7673</v>
      </c>
      <c r="R472" s="8" t="s">
        <v>7674</v>
      </c>
      <c r="S472" s="8" t="s">
        <v>7675</v>
      </c>
      <c r="T472" s="8" t="s">
        <v>7676</v>
      </c>
    </row>
    <row r="473" spans="1:20">
      <c r="A473">
        <v>472</v>
      </c>
      <c r="B473" t="s">
        <v>5</v>
      </c>
      <c r="C473" t="s">
        <v>21</v>
      </c>
      <c r="D473" s="1" t="s">
        <v>33</v>
      </c>
      <c r="E473" t="s">
        <v>4044</v>
      </c>
      <c r="F473" t="s">
        <v>9232</v>
      </c>
      <c r="G473" t="s">
        <v>49</v>
      </c>
      <c r="J473" t="s">
        <v>997</v>
      </c>
      <c r="K473" t="s">
        <v>998</v>
      </c>
      <c r="L473" t="s">
        <v>2986</v>
      </c>
      <c r="M473" t="s">
        <v>2987</v>
      </c>
      <c r="N473" t="s">
        <v>4520</v>
      </c>
      <c r="O473" t="s">
        <v>9693</v>
      </c>
      <c r="P473" t="str">
        <f t="shared" si="39"/>
        <v>أربعمائة وإثنان وسبعون</v>
      </c>
      <c r="Q473" s="8" t="s">
        <v>7677</v>
      </c>
      <c r="R473" s="8" t="s">
        <v>7678</v>
      </c>
      <c r="S473" s="8" t="s">
        <v>7679</v>
      </c>
      <c r="T473" s="8" t="s">
        <v>7680</v>
      </c>
    </row>
    <row r="474" spans="1:20">
      <c r="A474">
        <v>473</v>
      </c>
      <c r="B474" t="s">
        <v>1</v>
      </c>
      <c r="C474" t="s">
        <v>21</v>
      </c>
      <c r="D474" s="1" t="s">
        <v>33</v>
      </c>
      <c r="E474" t="s">
        <v>4044</v>
      </c>
      <c r="F474" t="s">
        <v>9232</v>
      </c>
      <c r="G474" t="s">
        <v>49</v>
      </c>
      <c r="J474" t="s">
        <v>999</v>
      </c>
      <c r="K474" t="s">
        <v>1000</v>
      </c>
      <c r="L474" t="s">
        <v>2988</v>
      </c>
      <c r="M474" t="s">
        <v>2989</v>
      </c>
      <c r="N474" t="s">
        <v>4521</v>
      </c>
      <c r="O474" t="s">
        <v>9694</v>
      </c>
      <c r="P474" t="str">
        <f t="shared" si="39"/>
        <v>أربعمائة وثلاثة وسبعون</v>
      </c>
      <c r="Q474" s="8" t="s">
        <v>7681</v>
      </c>
      <c r="R474" s="8" t="s">
        <v>7682</v>
      </c>
      <c r="S474" s="8" t="s">
        <v>7683</v>
      </c>
      <c r="T474" s="8" t="s">
        <v>7684</v>
      </c>
    </row>
    <row r="475" spans="1:20">
      <c r="A475">
        <v>474</v>
      </c>
      <c r="B475" t="s">
        <v>13</v>
      </c>
      <c r="C475" t="s">
        <v>21</v>
      </c>
      <c r="D475" s="1" t="s">
        <v>33</v>
      </c>
      <c r="E475" t="s">
        <v>4044</v>
      </c>
      <c r="F475" t="s">
        <v>9232</v>
      </c>
      <c r="G475" t="s">
        <v>49</v>
      </c>
      <c r="J475" t="s">
        <v>1001</v>
      </c>
      <c r="K475" t="s">
        <v>1002</v>
      </c>
      <c r="L475" t="s">
        <v>2990</v>
      </c>
      <c r="M475" t="s">
        <v>2991</v>
      </c>
      <c r="N475" t="s">
        <v>4522</v>
      </c>
      <c r="O475" t="s">
        <v>9695</v>
      </c>
      <c r="P475" t="str">
        <f t="shared" si="39"/>
        <v>أربعمائة وأربعة وسبعون</v>
      </c>
      <c r="Q475" s="8" t="s">
        <v>7685</v>
      </c>
      <c r="R475" s="8" t="s">
        <v>7686</v>
      </c>
      <c r="S475" s="8" t="s">
        <v>7687</v>
      </c>
      <c r="T475" s="8" t="s">
        <v>7688</v>
      </c>
    </row>
    <row r="476" spans="1:20">
      <c r="A476">
        <v>475</v>
      </c>
      <c r="B476" t="s">
        <v>2</v>
      </c>
      <c r="C476" t="s">
        <v>21</v>
      </c>
      <c r="D476" s="1" t="s">
        <v>33</v>
      </c>
      <c r="E476" t="s">
        <v>4044</v>
      </c>
      <c r="F476" t="s">
        <v>9232</v>
      </c>
      <c r="G476" t="s">
        <v>49</v>
      </c>
      <c r="J476" t="s">
        <v>1003</v>
      </c>
      <c r="K476" t="s">
        <v>1004</v>
      </c>
      <c r="L476" t="s">
        <v>2992</v>
      </c>
      <c r="M476" t="s">
        <v>2993</v>
      </c>
      <c r="N476" t="s">
        <v>4523</v>
      </c>
      <c r="O476" t="s">
        <v>9696</v>
      </c>
      <c r="P476" t="str">
        <f t="shared" si="39"/>
        <v>أربعمائة وخمسة وسبعون</v>
      </c>
      <c r="Q476" s="8" t="s">
        <v>7689</v>
      </c>
      <c r="R476" s="8" t="s">
        <v>7690</v>
      </c>
      <c r="S476" s="8" t="s">
        <v>7691</v>
      </c>
      <c r="T476" s="8" t="s">
        <v>7692</v>
      </c>
    </row>
    <row r="477" spans="1:20">
      <c r="A477">
        <v>476</v>
      </c>
      <c r="B477" t="s">
        <v>3</v>
      </c>
      <c r="C477" t="s">
        <v>21</v>
      </c>
      <c r="D477" s="1" t="s">
        <v>33</v>
      </c>
      <c r="E477" t="s">
        <v>4044</v>
      </c>
      <c r="F477" t="s">
        <v>9232</v>
      </c>
      <c r="G477" t="s">
        <v>49</v>
      </c>
      <c r="J477" t="s">
        <v>1005</v>
      </c>
      <c r="K477" t="s">
        <v>1006</v>
      </c>
      <c r="L477" t="s">
        <v>2994</v>
      </c>
      <c r="M477" t="s">
        <v>2995</v>
      </c>
      <c r="N477" t="s">
        <v>4524</v>
      </c>
      <c r="O477" t="s">
        <v>9697</v>
      </c>
      <c r="P477" t="str">
        <f t="shared" si="39"/>
        <v>أربعمائة وستة وسبعون</v>
      </c>
      <c r="Q477" s="8" t="s">
        <v>7693</v>
      </c>
      <c r="R477" s="8" t="s">
        <v>7694</v>
      </c>
      <c r="S477" s="8" t="s">
        <v>7695</v>
      </c>
      <c r="T477" s="8" t="s">
        <v>7696</v>
      </c>
    </row>
    <row r="478" spans="1:20">
      <c r="A478">
        <v>477</v>
      </c>
      <c r="B478" t="s">
        <v>4</v>
      </c>
      <c r="C478" t="s">
        <v>21</v>
      </c>
      <c r="D478" s="1" t="s">
        <v>33</v>
      </c>
      <c r="E478" t="s">
        <v>4044</v>
      </c>
      <c r="F478" t="s">
        <v>9232</v>
      </c>
      <c r="G478" t="s">
        <v>49</v>
      </c>
      <c r="J478" t="s">
        <v>1007</v>
      </c>
      <c r="K478" t="s">
        <v>1008</v>
      </c>
      <c r="L478" t="s">
        <v>2996</v>
      </c>
      <c r="M478" t="s">
        <v>2997</v>
      </c>
      <c r="N478" t="s">
        <v>4525</v>
      </c>
      <c r="O478" t="s">
        <v>9698</v>
      </c>
      <c r="P478" t="str">
        <f t="shared" si="39"/>
        <v>أربعمائة وسبعة وسبعون</v>
      </c>
      <c r="Q478" s="8" t="s">
        <v>7697</v>
      </c>
      <c r="R478" s="8" t="s">
        <v>7698</v>
      </c>
      <c r="S478" s="8" t="s">
        <v>7699</v>
      </c>
      <c r="T478" s="8" t="s">
        <v>7700</v>
      </c>
    </row>
    <row r="479" spans="1:20">
      <c r="A479">
        <v>478</v>
      </c>
      <c r="B479" s="1" t="s">
        <v>46</v>
      </c>
      <c r="C479" t="s">
        <v>21</v>
      </c>
      <c r="D479" s="1" t="s">
        <v>33</v>
      </c>
      <c r="E479" t="s">
        <v>4044</v>
      </c>
      <c r="F479" t="s">
        <v>9232</v>
      </c>
      <c r="G479" t="s">
        <v>49</v>
      </c>
      <c r="J479" t="s">
        <v>1009</v>
      </c>
      <c r="K479" t="s">
        <v>1010</v>
      </c>
      <c r="L479" t="s">
        <v>2998</v>
      </c>
      <c r="M479" t="s">
        <v>2999</v>
      </c>
      <c r="N479" t="s">
        <v>4526</v>
      </c>
      <c r="O479" t="s">
        <v>9699</v>
      </c>
      <c r="P479" t="str">
        <f t="shared" si="39"/>
        <v>أربعمائة وثمانية وسبعون</v>
      </c>
      <c r="Q479" s="8" t="s">
        <v>7701</v>
      </c>
      <c r="R479" s="8" t="s">
        <v>7702</v>
      </c>
      <c r="S479" s="8" t="s">
        <v>7703</v>
      </c>
      <c r="T479" s="8" t="s">
        <v>7704</v>
      </c>
    </row>
    <row r="480" spans="1:20">
      <c r="A480">
        <v>479</v>
      </c>
      <c r="B480" s="1" t="s">
        <v>47</v>
      </c>
      <c r="C480" t="s">
        <v>21</v>
      </c>
      <c r="D480" s="1" t="s">
        <v>33</v>
      </c>
      <c r="E480" t="s">
        <v>4044</v>
      </c>
      <c r="F480" t="s">
        <v>9232</v>
      </c>
      <c r="G480" t="s">
        <v>49</v>
      </c>
      <c r="J480" t="s">
        <v>1011</v>
      </c>
      <c r="K480" t="s">
        <v>1012</v>
      </c>
      <c r="L480" t="s">
        <v>3000</v>
      </c>
      <c r="M480" t="s">
        <v>3001</v>
      </c>
      <c r="N480" t="s">
        <v>4527</v>
      </c>
      <c r="O480" t="s">
        <v>9700</v>
      </c>
      <c r="P480" t="str">
        <f t="shared" si="39"/>
        <v>أربعمائة وتسعة وسبعون</v>
      </c>
      <c r="Q480" s="8" t="s">
        <v>7705</v>
      </c>
      <c r="R480" s="8" t="s">
        <v>7706</v>
      </c>
      <c r="S480" s="8" t="s">
        <v>7707</v>
      </c>
      <c r="T480" s="8" t="s">
        <v>7708</v>
      </c>
    </row>
    <row r="481" spans="1:20">
      <c r="A481">
        <v>480</v>
      </c>
      <c r="B481" t="s">
        <v>22</v>
      </c>
      <c r="D481" s="1" t="s">
        <v>33</v>
      </c>
      <c r="E481" t="s">
        <v>4044</v>
      </c>
      <c r="F481" t="s">
        <v>9232</v>
      </c>
      <c r="G481" t="s">
        <v>49</v>
      </c>
      <c r="J481" s="2" t="s">
        <v>1013</v>
      </c>
      <c r="K481" s="2" t="s">
        <v>1014</v>
      </c>
      <c r="L481" s="2" t="s">
        <v>3002</v>
      </c>
      <c r="M481" s="2" t="s">
        <v>3003</v>
      </c>
      <c r="N481" s="2" t="s">
        <v>4528</v>
      </c>
      <c r="O481" s="2" t="s">
        <v>9701</v>
      </c>
      <c r="P481" s="2" t="str">
        <f>D481&amp;B481</f>
        <v>أربعمائة وثمانون</v>
      </c>
      <c r="Q481" s="8" t="s">
        <v>5845</v>
      </c>
      <c r="R481" s="8" t="s">
        <v>5846</v>
      </c>
      <c r="S481" s="8" t="s">
        <v>5847</v>
      </c>
      <c r="T481" s="8" t="s">
        <v>5848</v>
      </c>
    </row>
    <row r="482" spans="1:20">
      <c r="A482">
        <v>481</v>
      </c>
      <c r="B482" t="s">
        <v>0</v>
      </c>
      <c r="C482" t="s">
        <v>23</v>
      </c>
      <c r="D482" s="1" t="s">
        <v>33</v>
      </c>
      <c r="E482" t="s">
        <v>4044</v>
      </c>
      <c r="F482" t="s">
        <v>9232</v>
      </c>
      <c r="G482" t="s">
        <v>49</v>
      </c>
      <c r="J482" t="s">
        <v>1015</v>
      </c>
      <c r="K482" t="s">
        <v>1016</v>
      </c>
      <c r="L482" t="s">
        <v>3004</v>
      </c>
      <c r="M482" t="s">
        <v>3005</v>
      </c>
      <c r="N482" t="s">
        <v>4529</v>
      </c>
      <c r="O482" t="s">
        <v>9702</v>
      </c>
      <c r="P482" t="str">
        <f t="shared" ref="P482:P490" si="40">D482&amp;B482&amp;G482&amp;C482</f>
        <v>أربعمائة وواحد وثمانون</v>
      </c>
      <c r="Q482" s="8" t="s">
        <v>7709</v>
      </c>
      <c r="R482" s="8" t="s">
        <v>7710</v>
      </c>
      <c r="S482" s="8" t="s">
        <v>7711</v>
      </c>
      <c r="T482" s="8" t="s">
        <v>7712</v>
      </c>
    </row>
    <row r="483" spans="1:20">
      <c r="A483">
        <v>482</v>
      </c>
      <c r="B483" t="s">
        <v>5</v>
      </c>
      <c r="C483" t="s">
        <v>23</v>
      </c>
      <c r="D483" s="1" t="s">
        <v>33</v>
      </c>
      <c r="E483" t="s">
        <v>4044</v>
      </c>
      <c r="F483" t="s">
        <v>9232</v>
      </c>
      <c r="G483" t="s">
        <v>49</v>
      </c>
      <c r="J483" t="s">
        <v>1017</v>
      </c>
      <c r="K483" t="s">
        <v>1018</v>
      </c>
      <c r="L483" t="s">
        <v>3006</v>
      </c>
      <c r="M483" t="s">
        <v>3007</v>
      </c>
      <c r="N483" t="s">
        <v>4530</v>
      </c>
      <c r="O483" t="s">
        <v>9703</v>
      </c>
      <c r="P483" t="str">
        <f t="shared" si="40"/>
        <v>أربعمائة وإثنان وثمانون</v>
      </c>
      <c r="Q483" s="8" t="s">
        <v>7713</v>
      </c>
      <c r="R483" s="8" t="s">
        <v>7714</v>
      </c>
      <c r="S483" s="8" t="s">
        <v>7715</v>
      </c>
      <c r="T483" s="8" t="s">
        <v>7716</v>
      </c>
    </row>
    <row r="484" spans="1:20">
      <c r="A484">
        <v>483</v>
      </c>
      <c r="B484" t="s">
        <v>1</v>
      </c>
      <c r="C484" t="s">
        <v>23</v>
      </c>
      <c r="D484" s="1" t="s">
        <v>33</v>
      </c>
      <c r="E484" t="s">
        <v>4044</v>
      </c>
      <c r="F484" t="s">
        <v>9232</v>
      </c>
      <c r="G484" t="s">
        <v>49</v>
      </c>
      <c r="J484" t="s">
        <v>1019</v>
      </c>
      <c r="K484" t="s">
        <v>1020</v>
      </c>
      <c r="L484" t="s">
        <v>3008</v>
      </c>
      <c r="M484" t="s">
        <v>3009</v>
      </c>
      <c r="N484" t="s">
        <v>4531</v>
      </c>
      <c r="O484" t="s">
        <v>9704</v>
      </c>
      <c r="P484" t="str">
        <f t="shared" si="40"/>
        <v>أربعمائة وثلاثة وثمانون</v>
      </c>
      <c r="Q484" s="8" t="s">
        <v>7717</v>
      </c>
      <c r="R484" s="8" t="s">
        <v>7718</v>
      </c>
      <c r="S484" s="8" t="s">
        <v>7719</v>
      </c>
      <c r="T484" s="8" t="s">
        <v>7720</v>
      </c>
    </row>
    <row r="485" spans="1:20">
      <c r="A485">
        <v>484</v>
      </c>
      <c r="B485" t="s">
        <v>13</v>
      </c>
      <c r="C485" t="s">
        <v>23</v>
      </c>
      <c r="D485" s="1" t="s">
        <v>33</v>
      </c>
      <c r="E485" t="s">
        <v>4044</v>
      </c>
      <c r="F485" t="s">
        <v>9232</v>
      </c>
      <c r="G485" t="s">
        <v>49</v>
      </c>
      <c r="J485" t="s">
        <v>1021</v>
      </c>
      <c r="K485" t="s">
        <v>1022</v>
      </c>
      <c r="L485" t="s">
        <v>3010</v>
      </c>
      <c r="M485" t="s">
        <v>3011</v>
      </c>
      <c r="N485" t="s">
        <v>4532</v>
      </c>
      <c r="O485" t="s">
        <v>9705</v>
      </c>
      <c r="P485" t="str">
        <f t="shared" si="40"/>
        <v>أربعمائة وأربعة وثمانون</v>
      </c>
      <c r="Q485" s="8" t="s">
        <v>7721</v>
      </c>
      <c r="R485" s="8" t="s">
        <v>7722</v>
      </c>
      <c r="S485" s="8" t="s">
        <v>7723</v>
      </c>
      <c r="T485" s="8" t="s">
        <v>7724</v>
      </c>
    </row>
    <row r="486" spans="1:20">
      <c r="A486">
        <v>485</v>
      </c>
      <c r="B486" t="s">
        <v>2</v>
      </c>
      <c r="C486" t="s">
        <v>23</v>
      </c>
      <c r="D486" s="1" t="s">
        <v>33</v>
      </c>
      <c r="E486" t="s">
        <v>4044</v>
      </c>
      <c r="F486" t="s">
        <v>9232</v>
      </c>
      <c r="G486" t="s">
        <v>49</v>
      </c>
      <c r="J486" t="s">
        <v>1023</v>
      </c>
      <c r="K486" t="s">
        <v>1024</v>
      </c>
      <c r="L486" t="s">
        <v>3012</v>
      </c>
      <c r="M486" t="s">
        <v>3013</v>
      </c>
      <c r="N486" t="s">
        <v>4533</v>
      </c>
      <c r="O486" t="s">
        <v>9706</v>
      </c>
      <c r="P486" t="str">
        <f t="shared" si="40"/>
        <v>أربعمائة وخمسة وثمانون</v>
      </c>
      <c r="Q486" s="8" t="s">
        <v>7725</v>
      </c>
      <c r="R486" s="8" t="s">
        <v>7726</v>
      </c>
      <c r="S486" s="8" t="s">
        <v>7727</v>
      </c>
      <c r="T486" s="8" t="s">
        <v>7728</v>
      </c>
    </row>
    <row r="487" spans="1:20">
      <c r="A487">
        <v>486</v>
      </c>
      <c r="B487" t="s">
        <v>3</v>
      </c>
      <c r="C487" t="s">
        <v>23</v>
      </c>
      <c r="D487" s="1" t="s">
        <v>33</v>
      </c>
      <c r="E487" t="s">
        <v>4044</v>
      </c>
      <c r="F487" t="s">
        <v>9232</v>
      </c>
      <c r="G487" t="s">
        <v>49</v>
      </c>
      <c r="J487" t="s">
        <v>1025</v>
      </c>
      <c r="K487" t="s">
        <v>1026</v>
      </c>
      <c r="L487" t="s">
        <v>3014</v>
      </c>
      <c r="M487" t="s">
        <v>3015</v>
      </c>
      <c r="N487" t="s">
        <v>4534</v>
      </c>
      <c r="O487" t="s">
        <v>9707</v>
      </c>
      <c r="P487" t="str">
        <f t="shared" si="40"/>
        <v>أربعمائة وستة وثمانون</v>
      </c>
      <c r="Q487" s="8" t="s">
        <v>7729</v>
      </c>
      <c r="R487" s="8" t="s">
        <v>7730</v>
      </c>
      <c r="S487" s="8" t="s">
        <v>7731</v>
      </c>
      <c r="T487" s="8" t="s">
        <v>7732</v>
      </c>
    </row>
    <row r="488" spans="1:20">
      <c r="A488">
        <v>487</v>
      </c>
      <c r="B488" t="s">
        <v>4</v>
      </c>
      <c r="C488" t="s">
        <v>23</v>
      </c>
      <c r="D488" s="1" t="s">
        <v>33</v>
      </c>
      <c r="E488" t="s">
        <v>4044</v>
      </c>
      <c r="F488" t="s">
        <v>9232</v>
      </c>
      <c r="G488" t="s">
        <v>49</v>
      </c>
      <c r="J488" t="s">
        <v>1027</v>
      </c>
      <c r="K488" t="s">
        <v>1028</v>
      </c>
      <c r="L488" t="s">
        <v>3016</v>
      </c>
      <c r="M488" t="s">
        <v>3017</v>
      </c>
      <c r="N488" t="s">
        <v>4535</v>
      </c>
      <c r="O488" t="s">
        <v>9708</v>
      </c>
      <c r="P488" t="str">
        <f t="shared" si="40"/>
        <v>أربعمائة وسبعة وثمانون</v>
      </c>
      <c r="Q488" s="8" t="s">
        <v>7733</v>
      </c>
      <c r="R488" s="8" t="s">
        <v>7734</v>
      </c>
      <c r="S488" s="8" t="s">
        <v>7735</v>
      </c>
      <c r="T488" s="8" t="s">
        <v>7736</v>
      </c>
    </row>
    <row r="489" spans="1:20">
      <c r="A489">
        <v>488</v>
      </c>
      <c r="B489" s="1" t="s">
        <v>46</v>
      </c>
      <c r="C489" t="s">
        <v>23</v>
      </c>
      <c r="D489" s="1" t="s">
        <v>33</v>
      </c>
      <c r="E489" t="s">
        <v>4044</v>
      </c>
      <c r="F489" t="s">
        <v>9232</v>
      </c>
      <c r="G489" t="s">
        <v>49</v>
      </c>
      <c r="J489" t="s">
        <v>1029</v>
      </c>
      <c r="K489" t="s">
        <v>1030</v>
      </c>
      <c r="L489" t="s">
        <v>3018</v>
      </c>
      <c r="M489" t="s">
        <v>3019</v>
      </c>
      <c r="N489" t="s">
        <v>4536</v>
      </c>
      <c r="O489" t="s">
        <v>9709</v>
      </c>
      <c r="P489" t="str">
        <f t="shared" si="40"/>
        <v>أربعمائة وثمانية وثمانون</v>
      </c>
      <c r="Q489" s="8" t="s">
        <v>7737</v>
      </c>
      <c r="R489" s="8" t="s">
        <v>7738</v>
      </c>
      <c r="S489" s="8" t="s">
        <v>7739</v>
      </c>
      <c r="T489" s="8" t="s">
        <v>7740</v>
      </c>
    </row>
    <row r="490" spans="1:20">
      <c r="A490">
        <v>489</v>
      </c>
      <c r="B490" s="1" t="s">
        <v>47</v>
      </c>
      <c r="C490" t="s">
        <v>23</v>
      </c>
      <c r="D490" s="1" t="s">
        <v>33</v>
      </c>
      <c r="E490" t="s">
        <v>4044</v>
      </c>
      <c r="F490" t="s">
        <v>9232</v>
      </c>
      <c r="G490" t="s">
        <v>49</v>
      </c>
      <c r="J490" t="s">
        <v>1031</v>
      </c>
      <c r="K490" t="s">
        <v>1032</v>
      </c>
      <c r="L490" t="s">
        <v>3020</v>
      </c>
      <c r="M490" t="s">
        <v>3021</v>
      </c>
      <c r="N490" t="s">
        <v>4537</v>
      </c>
      <c r="O490" t="s">
        <v>9710</v>
      </c>
      <c r="P490" t="str">
        <f t="shared" si="40"/>
        <v>أربعمائة وتسعة وثمانون</v>
      </c>
      <c r="Q490" s="8" t="s">
        <v>7741</v>
      </c>
      <c r="R490" s="8" t="s">
        <v>7742</v>
      </c>
      <c r="S490" s="8" t="s">
        <v>7743</v>
      </c>
      <c r="T490" s="8" t="s">
        <v>7744</v>
      </c>
    </row>
    <row r="491" spans="1:20">
      <c r="A491">
        <v>490</v>
      </c>
      <c r="B491" t="s">
        <v>24</v>
      </c>
      <c r="D491" s="1" t="s">
        <v>33</v>
      </c>
      <c r="E491" t="s">
        <v>4044</v>
      </c>
      <c r="F491" t="s">
        <v>9232</v>
      </c>
      <c r="G491" t="s">
        <v>49</v>
      </c>
      <c r="J491" s="2" t="s">
        <v>1033</v>
      </c>
      <c r="K491" s="2" t="s">
        <v>1034</v>
      </c>
      <c r="L491" s="2" t="s">
        <v>3022</v>
      </c>
      <c r="M491" s="2" t="s">
        <v>3023</v>
      </c>
      <c r="N491" s="2" t="s">
        <v>4538</v>
      </c>
      <c r="O491" s="2" t="s">
        <v>9711</v>
      </c>
      <c r="P491" s="2" t="str">
        <f>D491&amp;B491</f>
        <v>أربعمائة وتسعون</v>
      </c>
      <c r="Q491" s="8" t="s">
        <v>5849</v>
      </c>
      <c r="R491" s="8" t="s">
        <v>5850</v>
      </c>
      <c r="S491" s="8" t="s">
        <v>5851</v>
      </c>
      <c r="T491" s="8" t="s">
        <v>5852</v>
      </c>
    </row>
    <row r="492" spans="1:20">
      <c r="A492">
        <v>491</v>
      </c>
      <c r="B492" t="s">
        <v>0</v>
      </c>
      <c r="C492" t="s">
        <v>25</v>
      </c>
      <c r="D492" s="1" t="s">
        <v>33</v>
      </c>
      <c r="E492" t="s">
        <v>4044</v>
      </c>
      <c r="F492" t="s">
        <v>9232</v>
      </c>
      <c r="G492" t="s">
        <v>49</v>
      </c>
      <c r="J492" t="s">
        <v>1035</v>
      </c>
      <c r="K492" t="s">
        <v>1036</v>
      </c>
      <c r="L492" t="s">
        <v>3024</v>
      </c>
      <c r="M492" t="s">
        <v>3025</v>
      </c>
      <c r="N492" t="s">
        <v>4539</v>
      </c>
      <c r="O492" t="s">
        <v>9712</v>
      </c>
      <c r="P492" t="str">
        <f t="shared" ref="P492:P500" si="41">D492&amp;B492&amp;G492&amp;C492</f>
        <v>أربعمائة وواحد وتسعون</v>
      </c>
      <c r="Q492" s="8" t="s">
        <v>7745</v>
      </c>
      <c r="R492" s="8" t="s">
        <v>7746</v>
      </c>
      <c r="S492" s="8" t="s">
        <v>7747</v>
      </c>
      <c r="T492" s="8" t="s">
        <v>7748</v>
      </c>
    </row>
    <row r="493" spans="1:20">
      <c r="A493">
        <v>492</v>
      </c>
      <c r="B493" t="s">
        <v>5</v>
      </c>
      <c r="C493" t="s">
        <v>25</v>
      </c>
      <c r="D493" s="1" t="s">
        <v>33</v>
      </c>
      <c r="E493" t="s">
        <v>4044</v>
      </c>
      <c r="F493" t="s">
        <v>9232</v>
      </c>
      <c r="G493" t="s">
        <v>49</v>
      </c>
      <c r="J493" t="s">
        <v>1037</v>
      </c>
      <c r="K493" t="s">
        <v>1038</v>
      </c>
      <c r="L493" t="s">
        <v>3026</v>
      </c>
      <c r="M493" t="s">
        <v>3027</v>
      </c>
      <c r="N493" t="s">
        <v>4540</v>
      </c>
      <c r="O493" t="s">
        <v>9713</v>
      </c>
      <c r="P493" t="str">
        <f t="shared" si="41"/>
        <v>أربعمائة وإثنان وتسعون</v>
      </c>
      <c r="Q493" s="8" t="s">
        <v>7749</v>
      </c>
      <c r="R493" s="8" t="s">
        <v>7750</v>
      </c>
      <c r="S493" s="8" t="s">
        <v>7751</v>
      </c>
      <c r="T493" s="8" t="s">
        <v>7752</v>
      </c>
    </row>
    <row r="494" spans="1:20">
      <c r="A494">
        <v>493</v>
      </c>
      <c r="B494" t="s">
        <v>1</v>
      </c>
      <c r="C494" t="s">
        <v>25</v>
      </c>
      <c r="D494" s="1" t="s">
        <v>33</v>
      </c>
      <c r="E494" t="s">
        <v>4044</v>
      </c>
      <c r="F494" t="s">
        <v>9232</v>
      </c>
      <c r="G494" t="s">
        <v>49</v>
      </c>
      <c r="J494" t="s">
        <v>1039</v>
      </c>
      <c r="K494" t="s">
        <v>1040</v>
      </c>
      <c r="L494" t="s">
        <v>3028</v>
      </c>
      <c r="M494" t="s">
        <v>3029</v>
      </c>
      <c r="N494" t="s">
        <v>4541</v>
      </c>
      <c r="O494" t="s">
        <v>9714</v>
      </c>
      <c r="P494" t="str">
        <f t="shared" si="41"/>
        <v>أربعمائة وثلاثة وتسعون</v>
      </c>
      <c r="Q494" s="8" t="s">
        <v>7753</v>
      </c>
      <c r="R494" s="8" t="s">
        <v>7754</v>
      </c>
      <c r="S494" s="8" t="s">
        <v>7755</v>
      </c>
      <c r="T494" s="8" t="s">
        <v>7756</v>
      </c>
    </row>
    <row r="495" spans="1:20">
      <c r="A495">
        <v>494</v>
      </c>
      <c r="B495" t="s">
        <v>13</v>
      </c>
      <c r="C495" t="s">
        <v>25</v>
      </c>
      <c r="D495" s="1" t="s">
        <v>33</v>
      </c>
      <c r="E495" t="s">
        <v>4044</v>
      </c>
      <c r="F495" t="s">
        <v>9232</v>
      </c>
      <c r="G495" t="s">
        <v>49</v>
      </c>
      <c r="J495" t="s">
        <v>1041</v>
      </c>
      <c r="K495" t="s">
        <v>1042</v>
      </c>
      <c r="L495" t="s">
        <v>3030</v>
      </c>
      <c r="M495" t="s">
        <v>3031</v>
      </c>
      <c r="N495" t="s">
        <v>4542</v>
      </c>
      <c r="O495" t="s">
        <v>9715</v>
      </c>
      <c r="P495" t="str">
        <f t="shared" si="41"/>
        <v>أربعمائة وأربعة وتسعون</v>
      </c>
      <c r="Q495" s="8" t="s">
        <v>7757</v>
      </c>
      <c r="R495" s="8" t="s">
        <v>7758</v>
      </c>
      <c r="S495" s="8" t="s">
        <v>7759</v>
      </c>
      <c r="T495" s="8" t="s">
        <v>7760</v>
      </c>
    </row>
    <row r="496" spans="1:20">
      <c r="A496">
        <v>495</v>
      </c>
      <c r="B496" t="s">
        <v>2</v>
      </c>
      <c r="C496" t="s">
        <v>25</v>
      </c>
      <c r="D496" s="1" t="s">
        <v>33</v>
      </c>
      <c r="E496" t="s">
        <v>4044</v>
      </c>
      <c r="F496" t="s">
        <v>9232</v>
      </c>
      <c r="G496" t="s">
        <v>49</v>
      </c>
      <c r="J496" t="s">
        <v>1043</v>
      </c>
      <c r="K496" t="s">
        <v>1044</v>
      </c>
      <c r="L496" t="s">
        <v>3032</v>
      </c>
      <c r="M496" t="s">
        <v>3033</v>
      </c>
      <c r="N496" t="s">
        <v>4543</v>
      </c>
      <c r="O496" t="s">
        <v>9716</v>
      </c>
      <c r="P496" t="str">
        <f t="shared" si="41"/>
        <v>أربعمائة وخمسة وتسعون</v>
      </c>
      <c r="Q496" s="8" t="s">
        <v>7761</v>
      </c>
      <c r="R496" s="8" t="s">
        <v>7762</v>
      </c>
      <c r="S496" s="8" t="s">
        <v>7763</v>
      </c>
      <c r="T496" s="8" t="s">
        <v>7764</v>
      </c>
    </row>
    <row r="497" spans="1:20">
      <c r="A497">
        <v>496</v>
      </c>
      <c r="B497" t="s">
        <v>3</v>
      </c>
      <c r="C497" t="s">
        <v>25</v>
      </c>
      <c r="D497" s="1" t="s">
        <v>33</v>
      </c>
      <c r="E497" t="s">
        <v>4044</v>
      </c>
      <c r="F497" t="s">
        <v>9232</v>
      </c>
      <c r="G497" t="s">
        <v>49</v>
      </c>
      <c r="J497" t="s">
        <v>1045</v>
      </c>
      <c r="K497" t="s">
        <v>1046</v>
      </c>
      <c r="L497" t="s">
        <v>3034</v>
      </c>
      <c r="M497" t="s">
        <v>3035</v>
      </c>
      <c r="N497" t="s">
        <v>4544</v>
      </c>
      <c r="O497" t="s">
        <v>9717</v>
      </c>
      <c r="P497" t="str">
        <f t="shared" si="41"/>
        <v>أربعمائة وستة وتسعون</v>
      </c>
      <c r="Q497" s="8" t="s">
        <v>7765</v>
      </c>
      <c r="R497" s="8" t="s">
        <v>7766</v>
      </c>
      <c r="S497" s="8" t="s">
        <v>7767</v>
      </c>
      <c r="T497" s="8" t="s">
        <v>7768</v>
      </c>
    </row>
    <row r="498" spans="1:20">
      <c r="A498">
        <v>497</v>
      </c>
      <c r="B498" t="s">
        <v>4</v>
      </c>
      <c r="C498" t="s">
        <v>25</v>
      </c>
      <c r="D498" s="1" t="s">
        <v>33</v>
      </c>
      <c r="E498" t="s">
        <v>4044</v>
      </c>
      <c r="F498" t="s">
        <v>9232</v>
      </c>
      <c r="G498" t="s">
        <v>49</v>
      </c>
      <c r="J498" t="s">
        <v>1047</v>
      </c>
      <c r="K498" t="s">
        <v>1048</v>
      </c>
      <c r="L498" t="s">
        <v>3036</v>
      </c>
      <c r="M498" t="s">
        <v>3037</v>
      </c>
      <c r="N498" t="s">
        <v>4545</v>
      </c>
      <c r="O498" t="s">
        <v>9718</v>
      </c>
      <c r="P498" t="str">
        <f t="shared" si="41"/>
        <v>أربعمائة وسبعة وتسعون</v>
      </c>
      <c r="Q498" s="8" t="s">
        <v>7769</v>
      </c>
      <c r="R498" s="8" t="s">
        <v>7770</v>
      </c>
      <c r="S498" s="8" t="s">
        <v>7771</v>
      </c>
      <c r="T498" s="8" t="s">
        <v>7772</v>
      </c>
    </row>
    <row r="499" spans="1:20">
      <c r="A499">
        <v>498</v>
      </c>
      <c r="B499" s="1" t="s">
        <v>46</v>
      </c>
      <c r="C499" t="s">
        <v>25</v>
      </c>
      <c r="D499" s="1" t="s">
        <v>33</v>
      </c>
      <c r="E499" t="s">
        <v>4044</v>
      </c>
      <c r="F499" t="s">
        <v>9232</v>
      </c>
      <c r="G499" t="s">
        <v>49</v>
      </c>
      <c r="J499" t="s">
        <v>1049</v>
      </c>
      <c r="K499" t="s">
        <v>1050</v>
      </c>
      <c r="L499" t="s">
        <v>3038</v>
      </c>
      <c r="M499" t="s">
        <v>3039</v>
      </c>
      <c r="N499" t="s">
        <v>4546</v>
      </c>
      <c r="O499" t="s">
        <v>9719</v>
      </c>
      <c r="P499" t="str">
        <f t="shared" si="41"/>
        <v>أربعمائة وثمانية وتسعون</v>
      </c>
      <c r="Q499" s="8" t="s">
        <v>7773</v>
      </c>
      <c r="R499" s="8" t="s">
        <v>7774</v>
      </c>
      <c r="S499" s="8" t="s">
        <v>7775</v>
      </c>
      <c r="T499" s="8" t="s">
        <v>7776</v>
      </c>
    </row>
    <row r="500" spans="1:20">
      <c r="A500">
        <v>499</v>
      </c>
      <c r="B500" s="1" t="s">
        <v>47</v>
      </c>
      <c r="C500" t="s">
        <v>25</v>
      </c>
      <c r="D500" s="1" t="s">
        <v>33</v>
      </c>
      <c r="E500" t="s">
        <v>4044</v>
      </c>
      <c r="F500" t="s">
        <v>9232</v>
      </c>
      <c r="G500" t="s">
        <v>49</v>
      </c>
      <c r="J500" t="s">
        <v>1051</v>
      </c>
      <c r="K500" t="s">
        <v>1052</v>
      </c>
      <c r="L500" t="s">
        <v>3040</v>
      </c>
      <c r="M500" t="s">
        <v>3041</v>
      </c>
      <c r="N500" t="s">
        <v>4547</v>
      </c>
      <c r="O500" t="s">
        <v>9720</v>
      </c>
      <c r="P500" t="str">
        <f t="shared" si="41"/>
        <v>أربعمائة وتسعة وتسعون</v>
      </c>
      <c r="Q500" s="8" t="s">
        <v>7777</v>
      </c>
      <c r="R500" s="8" t="s">
        <v>7778</v>
      </c>
      <c r="S500" s="8" t="s">
        <v>7779</v>
      </c>
      <c r="T500" s="8" t="s">
        <v>7780</v>
      </c>
    </row>
    <row r="501" spans="1:20">
      <c r="A501">
        <v>500</v>
      </c>
      <c r="B501" s="1" t="s">
        <v>38</v>
      </c>
      <c r="E501" t="s">
        <v>4044</v>
      </c>
      <c r="F501" t="s">
        <v>9232</v>
      </c>
      <c r="G501" t="s">
        <v>49</v>
      </c>
      <c r="J501" s="2" t="s">
        <v>1053</v>
      </c>
      <c r="K501" s="2" t="s">
        <v>1054</v>
      </c>
      <c r="L501" s="2" t="s">
        <v>3042</v>
      </c>
      <c r="M501" s="2" t="s">
        <v>3043</v>
      </c>
      <c r="N501" s="2" t="s">
        <v>4548</v>
      </c>
      <c r="O501" s="2" t="s">
        <v>9721</v>
      </c>
      <c r="P501" s="2" t="str">
        <f t="shared" ref="P501:P511" si="42">D501&amp;B501</f>
        <v>خمسمائة</v>
      </c>
      <c r="Q501" s="8" t="s">
        <v>5853</v>
      </c>
      <c r="R501" s="8" t="s">
        <v>5854</v>
      </c>
      <c r="S501" s="8" t="s">
        <v>5855</v>
      </c>
      <c r="T501" s="8" t="s">
        <v>5856</v>
      </c>
    </row>
    <row r="502" spans="1:20">
      <c r="A502">
        <v>501</v>
      </c>
      <c r="B502" t="s">
        <v>0</v>
      </c>
      <c r="D502" s="1" t="s">
        <v>34</v>
      </c>
      <c r="E502" t="s">
        <v>4044</v>
      </c>
      <c r="F502" t="s">
        <v>9232</v>
      </c>
      <c r="G502" t="s">
        <v>49</v>
      </c>
      <c r="J502" t="s">
        <v>1055</v>
      </c>
      <c r="K502" t="s">
        <v>1056</v>
      </c>
      <c r="L502" t="s">
        <v>3044</v>
      </c>
      <c r="M502" t="s">
        <v>3045</v>
      </c>
      <c r="N502" t="s">
        <v>4549</v>
      </c>
      <c r="O502" t="s">
        <v>9722</v>
      </c>
      <c r="P502" t="str">
        <f t="shared" si="42"/>
        <v>خمسمائة وواحد</v>
      </c>
      <c r="Q502" s="8" t="s">
        <v>5857</v>
      </c>
      <c r="R502" s="8" t="s">
        <v>5858</v>
      </c>
      <c r="S502" s="8" t="s">
        <v>5859</v>
      </c>
      <c r="T502" s="8" t="s">
        <v>5860</v>
      </c>
    </row>
    <row r="503" spans="1:20">
      <c r="A503">
        <v>502</v>
      </c>
      <c r="B503" t="s">
        <v>5</v>
      </c>
      <c r="D503" s="1" t="s">
        <v>34</v>
      </c>
      <c r="E503" t="s">
        <v>4044</v>
      </c>
      <c r="F503" t="s">
        <v>9232</v>
      </c>
      <c r="G503" t="s">
        <v>49</v>
      </c>
      <c r="J503" t="s">
        <v>1057</v>
      </c>
      <c r="K503" t="s">
        <v>1058</v>
      </c>
      <c r="L503" t="s">
        <v>3046</v>
      </c>
      <c r="M503" t="s">
        <v>3047</v>
      </c>
      <c r="N503" t="s">
        <v>4550</v>
      </c>
      <c r="O503" t="s">
        <v>9723</v>
      </c>
      <c r="P503" t="str">
        <f t="shared" si="42"/>
        <v>خمسمائة وإثنان</v>
      </c>
      <c r="Q503" s="8" t="s">
        <v>5861</v>
      </c>
      <c r="R503" s="8" t="s">
        <v>5862</v>
      </c>
      <c r="S503" s="8" t="s">
        <v>5863</v>
      </c>
      <c r="T503" s="8" t="s">
        <v>5864</v>
      </c>
    </row>
    <row r="504" spans="1:20">
      <c r="A504">
        <v>503</v>
      </c>
      <c r="B504" t="s">
        <v>1</v>
      </c>
      <c r="D504" s="1" t="s">
        <v>34</v>
      </c>
      <c r="E504" t="s">
        <v>4044</v>
      </c>
      <c r="F504" t="s">
        <v>9232</v>
      </c>
      <c r="G504" t="s">
        <v>49</v>
      </c>
      <c r="J504" t="s">
        <v>1059</v>
      </c>
      <c r="K504" t="s">
        <v>1060</v>
      </c>
      <c r="L504" t="s">
        <v>3048</v>
      </c>
      <c r="M504" t="s">
        <v>3049</v>
      </c>
      <c r="N504" t="s">
        <v>4551</v>
      </c>
      <c r="O504" t="s">
        <v>9724</v>
      </c>
      <c r="P504" t="str">
        <f t="shared" si="42"/>
        <v>خمسمائة وثلاثة</v>
      </c>
      <c r="Q504" s="8" t="s">
        <v>5865</v>
      </c>
      <c r="R504" s="8" t="s">
        <v>5866</v>
      </c>
      <c r="S504" s="8" t="s">
        <v>5867</v>
      </c>
      <c r="T504" s="8" t="s">
        <v>5868</v>
      </c>
    </row>
    <row r="505" spans="1:20">
      <c r="A505">
        <v>504</v>
      </c>
      <c r="B505" t="s">
        <v>13</v>
      </c>
      <c r="D505" s="1" t="s">
        <v>34</v>
      </c>
      <c r="E505" t="s">
        <v>4044</v>
      </c>
      <c r="F505" t="s">
        <v>9232</v>
      </c>
      <c r="G505" t="s">
        <v>49</v>
      </c>
      <c r="J505" t="s">
        <v>1061</v>
      </c>
      <c r="K505" t="s">
        <v>1062</v>
      </c>
      <c r="L505" t="s">
        <v>3050</v>
      </c>
      <c r="M505" t="s">
        <v>3051</v>
      </c>
      <c r="N505" t="s">
        <v>4552</v>
      </c>
      <c r="O505" t="s">
        <v>9725</v>
      </c>
      <c r="P505" t="str">
        <f t="shared" si="42"/>
        <v>خمسمائة وأربعة</v>
      </c>
      <c r="Q505" s="8" t="s">
        <v>5869</v>
      </c>
      <c r="R505" s="8" t="s">
        <v>5870</v>
      </c>
      <c r="S505" s="8" t="s">
        <v>5871</v>
      </c>
      <c r="T505" s="8" t="s">
        <v>5872</v>
      </c>
    </row>
    <row r="506" spans="1:20">
      <c r="A506">
        <v>505</v>
      </c>
      <c r="B506" t="s">
        <v>2</v>
      </c>
      <c r="D506" s="1" t="s">
        <v>34</v>
      </c>
      <c r="E506" t="s">
        <v>4044</v>
      </c>
      <c r="F506" t="s">
        <v>9232</v>
      </c>
      <c r="G506" t="s">
        <v>49</v>
      </c>
      <c r="J506" t="s">
        <v>1063</v>
      </c>
      <c r="K506" t="s">
        <v>1064</v>
      </c>
      <c r="L506" t="s">
        <v>3052</v>
      </c>
      <c r="M506" t="s">
        <v>3053</v>
      </c>
      <c r="N506" t="s">
        <v>4553</v>
      </c>
      <c r="O506" t="s">
        <v>9726</v>
      </c>
      <c r="P506" t="str">
        <f t="shared" si="42"/>
        <v>خمسمائة وخمسة</v>
      </c>
      <c r="Q506" s="8" t="s">
        <v>5873</v>
      </c>
      <c r="R506" s="8" t="s">
        <v>5874</v>
      </c>
      <c r="S506" s="8" t="s">
        <v>5875</v>
      </c>
      <c r="T506" s="8" t="s">
        <v>5876</v>
      </c>
    </row>
    <row r="507" spans="1:20">
      <c r="A507">
        <v>506</v>
      </c>
      <c r="B507" t="s">
        <v>3</v>
      </c>
      <c r="D507" s="1" t="s">
        <v>34</v>
      </c>
      <c r="E507" t="s">
        <v>4044</v>
      </c>
      <c r="F507" t="s">
        <v>9232</v>
      </c>
      <c r="G507" t="s">
        <v>49</v>
      </c>
      <c r="J507" t="s">
        <v>1065</v>
      </c>
      <c r="K507" t="s">
        <v>1066</v>
      </c>
      <c r="L507" t="s">
        <v>3054</v>
      </c>
      <c r="M507" t="s">
        <v>3055</v>
      </c>
      <c r="N507" t="s">
        <v>4554</v>
      </c>
      <c r="O507" t="s">
        <v>9727</v>
      </c>
      <c r="P507" t="str">
        <f t="shared" si="42"/>
        <v>خمسمائة وستة</v>
      </c>
      <c r="Q507" s="8" t="s">
        <v>5877</v>
      </c>
      <c r="R507" s="8" t="s">
        <v>5878</v>
      </c>
      <c r="S507" s="8" t="s">
        <v>5879</v>
      </c>
      <c r="T507" s="8" t="s">
        <v>5880</v>
      </c>
    </row>
    <row r="508" spans="1:20">
      <c r="A508">
        <v>507</v>
      </c>
      <c r="B508" t="s">
        <v>4</v>
      </c>
      <c r="D508" s="1" t="s">
        <v>34</v>
      </c>
      <c r="E508" t="s">
        <v>4044</v>
      </c>
      <c r="F508" t="s">
        <v>9232</v>
      </c>
      <c r="G508" t="s">
        <v>49</v>
      </c>
      <c r="J508" t="s">
        <v>1067</v>
      </c>
      <c r="K508" t="s">
        <v>1068</v>
      </c>
      <c r="L508" t="s">
        <v>3056</v>
      </c>
      <c r="M508" t="s">
        <v>3057</v>
      </c>
      <c r="N508" t="s">
        <v>4555</v>
      </c>
      <c r="O508" t="s">
        <v>9728</v>
      </c>
      <c r="P508" t="str">
        <f t="shared" si="42"/>
        <v>خمسمائة وسبعة</v>
      </c>
      <c r="Q508" s="8" t="s">
        <v>5881</v>
      </c>
      <c r="R508" s="8" t="s">
        <v>5882</v>
      </c>
      <c r="S508" s="8" t="s">
        <v>5883</v>
      </c>
      <c r="T508" s="8" t="s">
        <v>5884</v>
      </c>
    </row>
    <row r="509" spans="1:20">
      <c r="A509">
        <v>508</v>
      </c>
      <c r="B509" s="1" t="s">
        <v>46</v>
      </c>
      <c r="D509" s="1" t="s">
        <v>34</v>
      </c>
      <c r="E509" t="s">
        <v>4044</v>
      </c>
      <c r="F509" t="s">
        <v>9232</v>
      </c>
      <c r="G509" t="s">
        <v>49</v>
      </c>
      <c r="J509" t="s">
        <v>1069</v>
      </c>
      <c r="K509" t="s">
        <v>1070</v>
      </c>
      <c r="L509" t="s">
        <v>3058</v>
      </c>
      <c r="M509" t="s">
        <v>3059</v>
      </c>
      <c r="N509" t="s">
        <v>4556</v>
      </c>
      <c r="O509" t="s">
        <v>9729</v>
      </c>
      <c r="P509" t="str">
        <f t="shared" si="42"/>
        <v>خمسمائة وثمانية</v>
      </c>
      <c r="Q509" s="8" t="s">
        <v>5885</v>
      </c>
      <c r="R509" s="8" t="s">
        <v>5886</v>
      </c>
      <c r="S509" s="8" t="s">
        <v>5887</v>
      </c>
      <c r="T509" s="8" t="s">
        <v>5888</v>
      </c>
    </row>
    <row r="510" spans="1:20">
      <c r="A510">
        <v>509</v>
      </c>
      <c r="B510" s="1" t="s">
        <v>47</v>
      </c>
      <c r="D510" s="1" t="s">
        <v>34</v>
      </c>
      <c r="E510" t="s">
        <v>4044</v>
      </c>
      <c r="F510" t="s">
        <v>9232</v>
      </c>
      <c r="G510" t="s">
        <v>49</v>
      </c>
      <c r="J510" t="s">
        <v>1071</v>
      </c>
      <c r="K510" t="s">
        <v>1072</v>
      </c>
      <c r="L510" t="s">
        <v>3060</v>
      </c>
      <c r="M510" t="s">
        <v>3061</v>
      </c>
      <c r="N510" t="s">
        <v>4557</v>
      </c>
      <c r="O510" t="s">
        <v>9730</v>
      </c>
      <c r="P510" t="str">
        <f t="shared" si="42"/>
        <v>خمسمائة وتسعة</v>
      </c>
      <c r="Q510" s="8" t="s">
        <v>5889</v>
      </c>
      <c r="R510" s="8" t="s">
        <v>5890</v>
      </c>
      <c r="S510" s="8" t="s">
        <v>5891</v>
      </c>
      <c r="T510" s="8" t="s">
        <v>5892</v>
      </c>
    </row>
    <row r="511" spans="1:20">
      <c r="A511">
        <v>510</v>
      </c>
      <c r="B511" s="1" t="s">
        <v>48</v>
      </c>
      <c r="D511" s="1" t="s">
        <v>34</v>
      </c>
      <c r="E511" t="s">
        <v>4044</v>
      </c>
      <c r="F511" t="s">
        <v>9232</v>
      </c>
      <c r="G511" t="s">
        <v>49</v>
      </c>
      <c r="J511" s="2" t="s">
        <v>1073</v>
      </c>
      <c r="K511" s="2" t="s">
        <v>1074</v>
      </c>
      <c r="L511" s="2" t="s">
        <v>3062</v>
      </c>
      <c r="M511" s="2" t="s">
        <v>3063</v>
      </c>
      <c r="N511" s="2" t="s">
        <v>4558</v>
      </c>
      <c r="O511" s="2" t="s">
        <v>9731</v>
      </c>
      <c r="P511" s="2" t="str">
        <f t="shared" si="42"/>
        <v>خمسمائة وعشرة</v>
      </c>
      <c r="Q511" s="8" t="s">
        <v>5893</v>
      </c>
      <c r="R511" s="8" t="s">
        <v>5894</v>
      </c>
      <c r="S511" s="8" t="s">
        <v>5895</v>
      </c>
      <c r="T511" s="8" t="s">
        <v>5896</v>
      </c>
    </row>
    <row r="512" spans="1:20">
      <c r="A512">
        <v>511</v>
      </c>
      <c r="B512" s="1" t="s">
        <v>6</v>
      </c>
      <c r="C512" t="s">
        <v>8</v>
      </c>
      <c r="D512" s="1" t="s">
        <v>34</v>
      </c>
      <c r="E512" t="s">
        <v>4044</v>
      </c>
      <c r="F512" t="s">
        <v>9232</v>
      </c>
      <c r="G512" t="s">
        <v>49</v>
      </c>
      <c r="J512" t="s">
        <v>1075</v>
      </c>
      <c r="K512" t="s">
        <v>1076</v>
      </c>
      <c r="L512" t="s">
        <v>3064</v>
      </c>
      <c r="M512" t="s">
        <v>3065</v>
      </c>
      <c r="N512" t="s">
        <v>4559</v>
      </c>
      <c r="O512" t="s">
        <v>9732</v>
      </c>
      <c r="P512" t="str">
        <f t="shared" ref="P512:P520" si="43">D512&amp;B512&amp;G512&amp;C512</f>
        <v>خمسمائة وإحدي عشر</v>
      </c>
      <c r="Q512" s="8" t="s">
        <v>5897</v>
      </c>
      <c r="R512" s="8" t="s">
        <v>5898</v>
      </c>
      <c r="S512" s="8" t="s">
        <v>5899</v>
      </c>
      <c r="T512" s="8" t="s">
        <v>5900</v>
      </c>
    </row>
    <row r="513" spans="1:20">
      <c r="A513">
        <v>512</v>
      </c>
      <c r="B513" s="1" t="s">
        <v>7</v>
      </c>
      <c r="C513" t="s">
        <v>8</v>
      </c>
      <c r="D513" s="1" t="s">
        <v>34</v>
      </c>
      <c r="E513" t="s">
        <v>4044</v>
      </c>
      <c r="F513" t="s">
        <v>9232</v>
      </c>
      <c r="G513" t="s">
        <v>49</v>
      </c>
      <c r="J513" t="s">
        <v>1077</v>
      </c>
      <c r="K513" t="s">
        <v>1078</v>
      </c>
      <c r="L513" t="s">
        <v>3066</v>
      </c>
      <c r="M513" t="s">
        <v>3067</v>
      </c>
      <c r="N513" t="s">
        <v>4560</v>
      </c>
      <c r="O513" t="s">
        <v>9733</v>
      </c>
      <c r="P513" t="str">
        <f t="shared" si="43"/>
        <v>خمسمائة وإثنا عشر</v>
      </c>
      <c r="Q513" s="8" t="s">
        <v>5901</v>
      </c>
      <c r="R513" s="8" t="s">
        <v>5902</v>
      </c>
      <c r="S513" s="8" t="s">
        <v>5903</v>
      </c>
      <c r="T513" s="8" t="s">
        <v>5904</v>
      </c>
    </row>
    <row r="514" spans="1:20">
      <c r="A514">
        <v>513</v>
      </c>
      <c r="B514" t="s">
        <v>1</v>
      </c>
      <c r="C514" t="s">
        <v>8</v>
      </c>
      <c r="D514" s="1" t="s">
        <v>34</v>
      </c>
      <c r="E514" t="s">
        <v>4044</v>
      </c>
      <c r="F514" t="s">
        <v>9232</v>
      </c>
      <c r="G514" t="s">
        <v>49</v>
      </c>
      <c r="J514" t="s">
        <v>1079</v>
      </c>
      <c r="K514" t="s">
        <v>1080</v>
      </c>
      <c r="L514" t="s">
        <v>3068</v>
      </c>
      <c r="M514" t="s">
        <v>3069</v>
      </c>
      <c r="N514" t="s">
        <v>4561</v>
      </c>
      <c r="O514" t="s">
        <v>9734</v>
      </c>
      <c r="P514" t="str">
        <f t="shared" si="43"/>
        <v>خمسمائة وثلاثة عشر</v>
      </c>
      <c r="Q514" s="8" t="s">
        <v>5905</v>
      </c>
      <c r="R514" s="8" t="s">
        <v>5906</v>
      </c>
      <c r="S514" s="8" t="s">
        <v>5907</v>
      </c>
      <c r="T514" s="8" t="s">
        <v>5908</v>
      </c>
    </row>
    <row r="515" spans="1:20">
      <c r="A515">
        <v>514</v>
      </c>
      <c r="B515" t="s">
        <v>13</v>
      </c>
      <c r="C515" t="s">
        <v>8</v>
      </c>
      <c r="D515" s="1" t="s">
        <v>34</v>
      </c>
      <c r="E515" t="s">
        <v>4044</v>
      </c>
      <c r="F515" t="s">
        <v>9232</v>
      </c>
      <c r="G515" t="s">
        <v>49</v>
      </c>
      <c r="J515" t="s">
        <v>1081</v>
      </c>
      <c r="K515" t="s">
        <v>1082</v>
      </c>
      <c r="L515" t="s">
        <v>3070</v>
      </c>
      <c r="M515" t="s">
        <v>3071</v>
      </c>
      <c r="N515" t="s">
        <v>4562</v>
      </c>
      <c r="O515" t="s">
        <v>9735</v>
      </c>
      <c r="P515" t="str">
        <f t="shared" si="43"/>
        <v>خمسمائة وأربعة عشر</v>
      </c>
      <c r="Q515" s="8" t="s">
        <v>5909</v>
      </c>
      <c r="R515" s="8" t="s">
        <v>5910</v>
      </c>
      <c r="S515" s="8" t="s">
        <v>5911</v>
      </c>
      <c r="T515" s="8" t="s">
        <v>5912</v>
      </c>
    </row>
    <row r="516" spans="1:20">
      <c r="A516">
        <v>515</v>
      </c>
      <c r="B516" t="s">
        <v>2</v>
      </c>
      <c r="C516" t="s">
        <v>8</v>
      </c>
      <c r="D516" s="1" t="s">
        <v>34</v>
      </c>
      <c r="E516" t="s">
        <v>4044</v>
      </c>
      <c r="F516" t="s">
        <v>9232</v>
      </c>
      <c r="G516" t="s">
        <v>49</v>
      </c>
      <c r="J516" t="s">
        <v>1083</v>
      </c>
      <c r="K516" t="s">
        <v>1084</v>
      </c>
      <c r="L516" t="s">
        <v>3072</v>
      </c>
      <c r="M516" t="s">
        <v>3073</v>
      </c>
      <c r="N516" t="s">
        <v>4563</v>
      </c>
      <c r="O516" t="s">
        <v>9736</v>
      </c>
      <c r="P516" t="str">
        <f t="shared" si="43"/>
        <v>خمسمائة وخمسة عشر</v>
      </c>
      <c r="Q516" s="8" t="s">
        <v>5913</v>
      </c>
      <c r="R516" s="8" t="s">
        <v>5914</v>
      </c>
      <c r="S516" s="8" t="s">
        <v>5915</v>
      </c>
      <c r="T516" s="8" t="s">
        <v>5916</v>
      </c>
    </row>
    <row r="517" spans="1:20">
      <c r="A517">
        <v>516</v>
      </c>
      <c r="B517" t="s">
        <v>3</v>
      </c>
      <c r="C517" t="s">
        <v>8</v>
      </c>
      <c r="D517" s="1" t="s">
        <v>34</v>
      </c>
      <c r="E517" t="s">
        <v>4044</v>
      </c>
      <c r="F517" t="s">
        <v>9232</v>
      </c>
      <c r="G517" t="s">
        <v>49</v>
      </c>
      <c r="J517" t="s">
        <v>1085</v>
      </c>
      <c r="K517" t="s">
        <v>1086</v>
      </c>
      <c r="L517" t="s">
        <v>3074</v>
      </c>
      <c r="M517" t="s">
        <v>3075</v>
      </c>
      <c r="N517" t="s">
        <v>4564</v>
      </c>
      <c r="O517" t="s">
        <v>9737</v>
      </c>
      <c r="P517" t="str">
        <f t="shared" si="43"/>
        <v>خمسمائة وستة عشر</v>
      </c>
      <c r="Q517" s="8" t="s">
        <v>5917</v>
      </c>
      <c r="R517" s="8" t="s">
        <v>5918</v>
      </c>
      <c r="S517" s="8" t="s">
        <v>5919</v>
      </c>
      <c r="T517" s="8" t="s">
        <v>5920</v>
      </c>
    </row>
    <row r="518" spans="1:20">
      <c r="A518">
        <v>517</v>
      </c>
      <c r="B518" t="s">
        <v>4</v>
      </c>
      <c r="C518" t="s">
        <v>8</v>
      </c>
      <c r="D518" s="1" t="s">
        <v>34</v>
      </c>
      <c r="E518" t="s">
        <v>4044</v>
      </c>
      <c r="F518" t="s">
        <v>9232</v>
      </c>
      <c r="G518" t="s">
        <v>49</v>
      </c>
      <c r="J518" t="s">
        <v>1087</v>
      </c>
      <c r="K518" t="s">
        <v>1088</v>
      </c>
      <c r="L518" t="s">
        <v>3076</v>
      </c>
      <c r="M518" t="s">
        <v>3077</v>
      </c>
      <c r="N518" t="s">
        <v>4565</v>
      </c>
      <c r="O518" t="s">
        <v>9738</v>
      </c>
      <c r="P518" t="str">
        <f t="shared" si="43"/>
        <v>خمسمائة وسبعة عشر</v>
      </c>
      <c r="Q518" s="8" t="s">
        <v>5921</v>
      </c>
      <c r="R518" s="8" t="s">
        <v>5922</v>
      </c>
      <c r="S518" s="8" t="s">
        <v>5923</v>
      </c>
      <c r="T518" s="8" t="s">
        <v>5924</v>
      </c>
    </row>
    <row r="519" spans="1:20">
      <c r="A519">
        <v>518</v>
      </c>
      <c r="B519" s="1" t="s">
        <v>46</v>
      </c>
      <c r="C519" t="s">
        <v>8</v>
      </c>
      <c r="D519" s="1" t="s">
        <v>34</v>
      </c>
      <c r="E519" t="s">
        <v>4044</v>
      </c>
      <c r="F519" t="s">
        <v>9232</v>
      </c>
      <c r="G519" t="s">
        <v>49</v>
      </c>
      <c r="J519" t="s">
        <v>1089</v>
      </c>
      <c r="K519" t="s">
        <v>1090</v>
      </c>
      <c r="L519" t="s">
        <v>3078</v>
      </c>
      <c r="M519" t="s">
        <v>3079</v>
      </c>
      <c r="N519" t="s">
        <v>4566</v>
      </c>
      <c r="O519" t="s">
        <v>9739</v>
      </c>
      <c r="P519" t="str">
        <f t="shared" si="43"/>
        <v>خمسمائة وثمانية عشر</v>
      </c>
      <c r="Q519" s="8" t="s">
        <v>5925</v>
      </c>
      <c r="R519" s="8" t="s">
        <v>5926</v>
      </c>
      <c r="S519" s="8" t="s">
        <v>5927</v>
      </c>
      <c r="T519" s="8" t="s">
        <v>5928</v>
      </c>
    </row>
    <row r="520" spans="1:20">
      <c r="A520">
        <v>519</v>
      </c>
      <c r="B520" s="1" t="s">
        <v>47</v>
      </c>
      <c r="C520" t="s">
        <v>8</v>
      </c>
      <c r="D520" s="1" t="s">
        <v>34</v>
      </c>
      <c r="E520" t="s">
        <v>4044</v>
      </c>
      <c r="F520" t="s">
        <v>9232</v>
      </c>
      <c r="G520" t="s">
        <v>49</v>
      </c>
      <c r="J520" t="s">
        <v>1091</v>
      </c>
      <c r="K520" t="s">
        <v>1092</v>
      </c>
      <c r="L520" t="s">
        <v>3080</v>
      </c>
      <c r="M520" t="s">
        <v>3081</v>
      </c>
      <c r="N520" t="s">
        <v>4567</v>
      </c>
      <c r="O520" t="s">
        <v>9740</v>
      </c>
      <c r="P520" t="str">
        <f t="shared" si="43"/>
        <v>خمسمائة وتسعة عشر</v>
      </c>
      <c r="Q520" s="8" t="s">
        <v>5929</v>
      </c>
      <c r="R520" s="8" t="s">
        <v>5930</v>
      </c>
      <c r="S520" s="8" t="s">
        <v>5931</v>
      </c>
      <c r="T520" s="8" t="s">
        <v>5932</v>
      </c>
    </row>
    <row r="521" spans="1:20">
      <c r="A521">
        <v>520</v>
      </c>
      <c r="B521" t="s">
        <v>9</v>
      </c>
      <c r="D521" s="1" t="s">
        <v>34</v>
      </c>
      <c r="E521" t="s">
        <v>4044</v>
      </c>
      <c r="F521" t="s">
        <v>9232</v>
      </c>
      <c r="G521" t="s">
        <v>49</v>
      </c>
      <c r="J521" s="2" t="s">
        <v>1093</v>
      </c>
      <c r="K521" s="2" t="s">
        <v>1094</v>
      </c>
      <c r="L521" s="2" t="s">
        <v>3082</v>
      </c>
      <c r="M521" s="2" t="s">
        <v>3083</v>
      </c>
      <c r="N521" s="2" t="s">
        <v>4568</v>
      </c>
      <c r="O521" s="2" t="s">
        <v>9741</v>
      </c>
      <c r="P521" s="2" t="str">
        <f>D521&amp;B521</f>
        <v>خمسمائة وعشرون</v>
      </c>
      <c r="Q521" s="8" t="s">
        <v>5933</v>
      </c>
      <c r="R521" s="8" t="s">
        <v>5934</v>
      </c>
      <c r="S521" s="8" t="s">
        <v>5935</v>
      </c>
      <c r="T521" s="8" t="s">
        <v>5936</v>
      </c>
    </row>
    <row r="522" spans="1:20">
      <c r="A522">
        <v>521</v>
      </c>
      <c r="B522" t="s">
        <v>0</v>
      </c>
      <c r="C522" t="s">
        <v>10</v>
      </c>
      <c r="D522" s="1" t="s">
        <v>34</v>
      </c>
      <c r="E522" t="s">
        <v>4044</v>
      </c>
      <c r="F522" t="s">
        <v>9232</v>
      </c>
      <c r="G522" t="s">
        <v>49</v>
      </c>
      <c r="J522" t="s">
        <v>1095</v>
      </c>
      <c r="K522" t="s">
        <v>1096</v>
      </c>
      <c r="L522" t="s">
        <v>3084</v>
      </c>
      <c r="M522" t="s">
        <v>3085</v>
      </c>
      <c r="N522" t="s">
        <v>4569</v>
      </c>
      <c r="O522" t="s">
        <v>9742</v>
      </c>
      <c r="P522" t="str">
        <f t="shared" ref="P522:P530" si="44">D522&amp;B522&amp;G522&amp;C522</f>
        <v>خمسمائة وواحد وعشرون</v>
      </c>
      <c r="Q522" s="8" t="s">
        <v>7781</v>
      </c>
      <c r="R522" s="8" t="s">
        <v>7782</v>
      </c>
      <c r="S522" s="8" t="s">
        <v>7783</v>
      </c>
      <c r="T522" s="8" t="s">
        <v>7784</v>
      </c>
    </row>
    <row r="523" spans="1:20">
      <c r="A523">
        <v>522</v>
      </c>
      <c r="B523" t="s">
        <v>5</v>
      </c>
      <c r="C523" t="s">
        <v>10</v>
      </c>
      <c r="D523" s="1" t="s">
        <v>34</v>
      </c>
      <c r="E523" t="s">
        <v>4044</v>
      </c>
      <c r="F523" t="s">
        <v>9232</v>
      </c>
      <c r="G523" t="s">
        <v>49</v>
      </c>
      <c r="J523" t="s">
        <v>1097</v>
      </c>
      <c r="K523" t="s">
        <v>1098</v>
      </c>
      <c r="L523" t="s">
        <v>3086</v>
      </c>
      <c r="M523" t="s">
        <v>3087</v>
      </c>
      <c r="N523" t="s">
        <v>4570</v>
      </c>
      <c r="O523" t="s">
        <v>9743</v>
      </c>
      <c r="P523" t="str">
        <f t="shared" si="44"/>
        <v>خمسمائة وإثنان وعشرون</v>
      </c>
      <c r="Q523" s="8" t="s">
        <v>7785</v>
      </c>
      <c r="R523" s="8" t="s">
        <v>7786</v>
      </c>
      <c r="S523" s="8" t="s">
        <v>7787</v>
      </c>
      <c r="T523" s="8" t="s">
        <v>7788</v>
      </c>
    </row>
    <row r="524" spans="1:20">
      <c r="A524">
        <v>523</v>
      </c>
      <c r="B524" t="s">
        <v>1</v>
      </c>
      <c r="C524" t="s">
        <v>10</v>
      </c>
      <c r="D524" s="1" t="s">
        <v>34</v>
      </c>
      <c r="E524" t="s">
        <v>4044</v>
      </c>
      <c r="F524" t="s">
        <v>9232</v>
      </c>
      <c r="G524" t="s">
        <v>49</v>
      </c>
      <c r="J524" t="s">
        <v>1099</v>
      </c>
      <c r="K524" t="s">
        <v>1100</v>
      </c>
      <c r="L524" t="s">
        <v>3088</v>
      </c>
      <c r="M524" t="s">
        <v>3089</v>
      </c>
      <c r="N524" t="s">
        <v>4571</v>
      </c>
      <c r="O524" t="s">
        <v>9744</v>
      </c>
      <c r="P524" t="str">
        <f t="shared" si="44"/>
        <v>خمسمائة وثلاثة وعشرون</v>
      </c>
      <c r="Q524" s="8" t="s">
        <v>7789</v>
      </c>
      <c r="R524" s="8" t="s">
        <v>7790</v>
      </c>
      <c r="S524" s="8" t="s">
        <v>7791</v>
      </c>
      <c r="T524" s="8" t="s">
        <v>7792</v>
      </c>
    </row>
    <row r="525" spans="1:20">
      <c r="A525">
        <v>524</v>
      </c>
      <c r="B525" t="s">
        <v>13</v>
      </c>
      <c r="C525" t="s">
        <v>10</v>
      </c>
      <c r="D525" s="1" t="s">
        <v>34</v>
      </c>
      <c r="E525" t="s">
        <v>4044</v>
      </c>
      <c r="F525" t="s">
        <v>9232</v>
      </c>
      <c r="G525" t="s">
        <v>49</v>
      </c>
      <c r="J525" t="s">
        <v>1101</v>
      </c>
      <c r="K525" t="s">
        <v>1102</v>
      </c>
      <c r="L525" t="s">
        <v>3090</v>
      </c>
      <c r="M525" t="s">
        <v>3091</v>
      </c>
      <c r="N525" t="s">
        <v>4572</v>
      </c>
      <c r="O525" t="s">
        <v>9745</v>
      </c>
      <c r="P525" t="str">
        <f t="shared" si="44"/>
        <v>خمسمائة وأربعة وعشرون</v>
      </c>
      <c r="Q525" s="8" t="s">
        <v>7793</v>
      </c>
      <c r="R525" s="8" t="s">
        <v>7794</v>
      </c>
      <c r="S525" s="8" t="s">
        <v>7795</v>
      </c>
      <c r="T525" s="8" t="s">
        <v>7796</v>
      </c>
    </row>
    <row r="526" spans="1:20">
      <c r="A526">
        <v>525</v>
      </c>
      <c r="B526" t="s">
        <v>2</v>
      </c>
      <c r="C526" t="s">
        <v>10</v>
      </c>
      <c r="D526" s="1" t="s">
        <v>34</v>
      </c>
      <c r="E526" t="s">
        <v>4044</v>
      </c>
      <c r="F526" t="s">
        <v>9232</v>
      </c>
      <c r="G526" t="s">
        <v>49</v>
      </c>
      <c r="J526" t="s">
        <v>1103</v>
      </c>
      <c r="K526" t="s">
        <v>1104</v>
      </c>
      <c r="L526" t="s">
        <v>3092</v>
      </c>
      <c r="M526" t="s">
        <v>3093</v>
      </c>
      <c r="N526" t="s">
        <v>4573</v>
      </c>
      <c r="O526" t="s">
        <v>9746</v>
      </c>
      <c r="P526" t="str">
        <f t="shared" si="44"/>
        <v>خمسمائة وخمسة وعشرون</v>
      </c>
      <c r="Q526" s="8" t="s">
        <v>7797</v>
      </c>
      <c r="R526" s="8" t="s">
        <v>7798</v>
      </c>
      <c r="S526" s="8" t="s">
        <v>7799</v>
      </c>
      <c r="T526" s="8" t="s">
        <v>7800</v>
      </c>
    </row>
    <row r="527" spans="1:20">
      <c r="A527">
        <v>526</v>
      </c>
      <c r="B527" t="s">
        <v>3</v>
      </c>
      <c r="C527" t="s">
        <v>10</v>
      </c>
      <c r="D527" s="1" t="s">
        <v>34</v>
      </c>
      <c r="E527" t="s">
        <v>4044</v>
      </c>
      <c r="F527" t="s">
        <v>9232</v>
      </c>
      <c r="G527" t="s">
        <v>49</v>
      </c>
      <c r="J527" t="s">
        <v>1105</v>
      </c>
      <c r="K527" t="s">
        <v>1106</v>
      </c>
      <c r="L527" t="s">
        <v>3094</v>
      </c>
      <c r="M527" t="s">
        <v>3095</v>
      </c>
      <c r="N527" t="s">
        <v>4574</v>
      </c>
      <c r="O527" t="s">
        <v>9747</v>
      </c>
      <c r="P527" t="str">
        <f t="shared" si="44"/>
        <v>خمسمائة وستة وعشرون</v>
      </c>
      <c r="Q527" s="8" t="s">
        <v>7801</v>
      </c>
      <c r="R527" s="8" t="s">
        <v>7802</v>
      </c>
      <c r="S527" s="8" t="s">
        <v>7803</v>
      </c>
      <c r="T527" s="8" t="s">
        <v>7804</v>
      </c>
    </row>
    <row r="528" spans="1:20">
      <c r="A528">
        <v>527</v>
      </c>
      <c r="B528" t="s">
        <v>4</v>
      </c>
      <c r="C528" t="s">
        <v>10</v>
      </c>
      <c r="D528" s="1" t="s">
        <v>34</v>
      </c>
      <c r="E528" t="s">
        <v>4044</v>
      </c>
      <c r="F528" t="s">
        <v>9232</v>
      </c>
      <c r="G528" t="s">
        <v>49</v>
      </c>
      <c r="J528" t="s">
        <v>1107</v>
      </c>
      <c r="K528" t="s">
        <v>1108</v>
      </c>
      <c r="L528" t="s">
        <v>3096</v>
      </c>
      <c r="M528" t="s">
        <v>3097</v>
      </c>
      <c r="N528" t="s">
        <v>4575</v>
      </c>
      <c r="O528" t="s">
        <v>9748</v>
      </c>
      <c r="P528" t="str">
        <f t="shared" si="44"/>
        <v>خمسمائة وسبعة وعشرون</v>
      </c>
      <c r="Q528" s="8" t="s">
        <v>7805</v>
      </c>
      <c r="R528" s="8" t="s">
        <v>7806</v>
      </c>
      <c r="S528" s="8" t="s">
        <v>7807</v>
      </c>
      <c r="T528" s="8" t="s">
        <v>7808</v>
      </c>
    </row>
    <row r="529" spans="1:20">
      <c r="A529">
        <v>528</v>
      </c>
      <c r="B529" s="1" t="s">
        <v>46</v>
      </c>
      <c r="C529" t="s">
        <v>10</v>
      </c>
      <c r="D529" s="1" t="s">
        <v>34</v>
      </c>
      <c r="E529" t="s">
        <v>4044</v>
      </c>
      <c r="F529" t="s">
        <v>9232</v>
      </c>
      <c r="G529" t="s">
        <v>49</v>
      </c>
      <c r="J529" t="s">
        <v>1109</v>
      </c>
      <c r="K529" t="s">
        <v>1110</v>
      </c>
      <c r="L529" t="s">
        <v>3098</v>
      </c>
      <c r="M529" t="s">
        <v>3099</v>
      </c>
      <c r="N529" t="s">
        <v>4576</v>
      </c>
      <c r="O529" t="s">
        <v>9749</v>
      </c>
      <c r="P529" t="str">
        <f t="shared" si="44"/>
        <v>خمسمائة وثمانية وعشرون</v>
      </c>
      <c r="Q529" s="8" t="s">
        <v>7809</v>
      </c>
      <c r="R529" s="8" t="s">
        <v>7810</v>
      </c>
      <c r="S529" s="8" t="s">
        <v>7811</v>
      </c>
      <c r="T529" s="8" t="s">
        <v>7812</v>
      </c>
    </row>
    <row r="530" spans="1:20">
      <c r="A530">
        <v>529</v>
      </c>
      <c r="B530" s="1" t="s">
        <v>47</v>
      </c>
      <c r="C530" t="s">
        <v>10</v>
      </c>
      <c r="D530" s="1" t="s">
        <v>34</v>
      </c>
      <c r="E530" t="s">
        <v>4044</v>
      </c>
      <c r="F530" t="s">
        <v>9232</v>
      </c>
      <c r="G530" t="s">
        <v>49</v>
      </c>
      <c r="J530" t="s">
        <v>1111</v>
      </c>
      <c r="K530" t="s">
        <v>1112</v>
      </c>
      <c r="L530" t="s">
        <v>3100</v>
      </c>
      <c r="M530" t="s">
        <v>3101</v>
      </c>
      <c r="N530" t="s">
        <v>4577</v>
      </c>
      <c r="O530" t="s">
        <v>9750</v>
      </c>
      <c r="P530" t="str">
        <f t="shared" si="44"/>
        <v>خمسمائة وتسعة وعشرون</v>
      </c>
      <c r="Q530" s="8" t="s">
        <v>7813</v>
      </c>
      <c r="R530" s="8" t="s">
        <v>7814</v>
      </c>
      <c r="S530" s="8" t="s">
        <v>7815</v>
      </c>
      <c r="T530" s="8" t="s">
        <v>7816</v>
      </c>
    </row>
    <row r="531" spans="1:20">
      <c r="A531">
        <v>530</v>
      </c>
      <c r="B531" s="1" t="s">
        <v>11</v>
      </c>
      <c r="D531" s="1" t="s">
        <v>34</v>
      </c>
      <c r="E531" t="s">
        <v>4044</v>
      </c>
      <c r="F531" t="s">
        <v>9232</v>
      </c>
      <c r="G531" t="s">
        <v>49</v>
      </c>
      <c r="J531" s="2" t="s">
        <v>1113</v>
      </c>
      <c r="K531" s="2" t="s">
        <v>1114</v>
      </c>
      <c r="L531" s="2" t="s">
        <v>3102</v>
      </c>
      <c r="M531" s="2" t="s">
        <v>3103</v>
      </c>
      <c r="N531" s="2" t="s">
        <v>4578</v>
      </c>
      <c r="O531" s="2" t="s">
        <v>9751</v>
      </c>
      <c r="P531" s="2" t="str">
        <f>D531&amp;B531</f>
        <v>خمسمائة وثلاثون</v>
      </c>
      <c r="Q531" s="8" t="s">
        <v>5937</v>
      </c>
      <c r="R531" s="8" t="s">
        <v>5938</v>
      </c>
      <c r="S531" s="8" t="s">
        <v>5939</v>
      </c>
      <c r="T531" s="8" t="s">
        <v>5940</v>
      </c>
    </row>
    <row r="532" spans="1:20">
      <c r="A532">
        <v>531</v>
      </c>
      <c r="B532" t="s">
        <v>0</v>
      </c>
      <c r="C532" t="s">
        <v>12</v>
      </c>
      <c r="D532" s="1" t="s">
        <v>34</v>
      </c>
      <c r="E532" t="s">
        <v>4044</v>
      </c>
      <c r="F532" t="s">
        <v>9232</v>
      </c>
      <c r="G532" t="s">
        <v>49</v>
      </c>
      <c r="J532" t="s">
        <v>1115</v>
      </c>
      <c r="K532" t="s">
        <v>1116</v>
      </c>
      <c r="L532" t="s">
        <v>3104</v>
      </c>
      <c r="M532" t="s">
        <v>3105</v>
      </c>
      <c r="N532" t="s">
        <v>4579</v>
      </c>
      <c r="O532" t="s">
        <v>9752</v>
      </c>
      <c r="P532" t="str">
        <f t="shared" ref="P532:P540" si="45">D532&amp;B532&amp;G532&amp;C532</f>
        <v>خمسمائة وواحد وثلاثون</v>
      </c>
      <c r="Q532" s="8" t="s">
        <v>7817</v>
      </c>
      <c r="R532" s="8" t="s">
        <v>7818</v>
      </c>
      <c r="S532" s="8" t="s">
        <v>7819</v>
      </c>
      <c r="T532" s="8" t="s">
        <v>7820</v>
      </c>
    </row>
    <row r="533" spans="1:20">
      <c r="A533">
        <v>532</v>
      </c>
      <c r="B533" t="s">
        <v>5</v>
      </c>
      <c r="C533" t="s">
        <v>12</v>
      </c>
      <c r="D533" s="1" t="s">
        <v>34</v>
      </c>
      <c r="E533" t="s">
        <v>4044</v>
      </c>
      <c r="F533" t="s">
        <v>9232</v>
      </c>
      <c r="G533" t="s">
        <v>49</v>
      </c>
      <c r="J533" t="s">
        <v>1117</v>
      </c>
      <c r="K533" t="s">
        <v>1118</v>
      </c>
      <c r="L533" t="s">
        <v>3106</v>
      </c>
      <c r="M533" t="s">
        <v>3107</v>
      </c>
      <c r="N533" t="s">
        <v>4580</v>
      </c>
      <c r="O533" t="s">
        <v>9753</v>
      </c>
      <c r="P533" t="str">
        <f t="shared" si="45"/>
        <v>خمسمائة وإثنان وثلاثون</v>
      </c>
      <c r="Q533" s="8" t="s">
        <v>7821</v>
      </c>
      <c r="R533" s="8" t="s">
        <v>7822</v>
      </c>
      <c r="S533" s="8" t="s">
        <v>7823</v>
      </c>
      <c r="T533" s="8" t="s">
        <v>7824</v>
      </c>
    </row>
    <row r="534" spans="1:20">
      <c r="A534">
        <v>533</v>
      </c>
      <c r="B534" t="s">
        <v>1</v>
      </c>
      <c r="C534" t="s">
        <v>12</v>
      </c>
      <c r="D534" s="1" t="s">
        <v>34</v>
      </c>
      <c r="E534" t="s">
        <v>4044</v>
      </c>
      <c r="F534" t="s">
        <v>9232</v>
      </c>
      <c r="G534" t="s">
        <v>49</v>
      </c>
      <c r="J534" t="s">
        <v>1119</v>
      </c>
      <c r="K534" t="s">
        <v>1120</v>
      </c>
      <c r="L534" t="s">
        <v>3108</v>
      </c>
      <c r="M534" t="s">
        <v>3109</v>
      </c>
      <c r="N534" t="s">
        <v>4581</v>
      </c>
      <c r="O534" t="s">
        <v>9754</v>
      </c>
      <c r="P534" t="str">
        <f t="shared" si="45"/>
        <v>خمسمائة وثلاثة وثلاثون</v>
      </c>
      <c r="Q534" s="8" t="s">
        <v>7825</v>
      </c>
      <c r="R534" s="8" t="s">
        <v>7826</v>
      </c>
      <c r="S534" s="8" t="s">
        <v>7827</v>
      </c>
      <c r="T534" s="8" t="s">
        <v>7828</v>
      </c>
    </row>
    <row r="535" spans="1:20">
      <c r="A535">
        <v>534</v>
      </c>
      <c r="B535" t="s">
        <v>13</v>
      </c>
      <c r="C535" t="s">
        <v>12</v>
      </c>
      <c r="D535" s="1" t="s">
        <v>34</v>
      </c>
      <c r="E535" t="s">
        <v>4044</v>
      </c>
      <c r="F535" t="s">
        <v>9232</v>
      </c>
      <c r="G535" t="s">
        <v>49</v>
      </c>
      <c r="J535" t="s">
        <v>1121</v>
      </c>
      <c r="K535" t="s">
        <v>1122</v>
      </c>
      <c r="L535" t="s">
        <v>3110</v>
      </c>
      <c r="M535" t="s">
        <v>3111</v>
      </c>
      <c r="N535" t="s">
        <v>4582</v>
      </c>
      <c r="O535" t="s">
        <v>9755</v>
      </c>
      <c r="P535" t="str">
        <f t="shared" si="45"/>
        <v>خمسمائة وأربعة وثلاثون</v>
      </c>
      <c r="Q535" s="8" t="s">
        <v>7829</v>
      </c>
      <c r="R535" s="8" t="s">
        <v>7830</v>
      </c>
      <c r="S535" s="8" t="s">
        <v>7831</v>
      </c>
      <c r="T535" s="8" t="s">
        <v>7832</v>
      </c>
    </row>
    <row r="536" spans="1:20">
      <c r="A536">
        <v>535</v>
      </c>
      <c r="B536" t="s">
        <v>2</v>
      </c>
      <c r="C536" t="s">
        <v>12</v>
      </c>
      <c r="D536" s="1" t="s">
        <v>34</v>
      </c>
      <c r="E536" t="s">
        <v>4044</v>
      </c>
      <c r="F536" t="s">
        <v>9232</v>
      </c>
      <c r="G536" t="s">
        <v>49</v>
      </c>
      <c r="J536" t="s">
        <v>1123</v>
      </c>
      <c r="K536" t="s">
        <v>1124</v>
      </c>
      <c r="L536" t="s">
        <v>3112</v>
      </c>
      <c r="M536" t="s">
        <v>3113</v>
      </c>
      <c r="N536" t="s">
        <v>4583</v>
      </c>
      <c r="O536" t="s">
        <v>9756</v>
      </c>
      <c r="P536" t="str">
        <f t="shared" si="45"/>
        <v>خمسمائة وخمسة وثلاثون</v>
      </c>
      <c r="Q536" s="8" t="s">
        <v>7833</v>
      </c>
      <c r="R536" s="8" t="s">
        <v>7834</v>
      </c>
      <c r="S536" s="8" t="s">
        <v>7835</v>
      </c>
      <c r="T536" s="8" t="s">
        <v>7836</v>
      </c>
    </row>
    <row r="537" spans="1:20">
      <c r="A537">
        <v>536</v>
      </c>
      <c r="B537" t="s">
        <v>3</v>
      </c>
      <c r="C537" t="s">
        <v>12</v>
      </c>
      <c r="D537" s="1" t="s">
        <v>34</v>
      </c>
      <c r="E537" t="s">
        <v>4044</v>
      </c>
      <c r="F537" t="s">
        <v>9232</v>
      </c>
      <c r="G537" t="s">
        <v>49</v>
      </c>
      <c r="J537" t="s">
        <v>1125</v>
      </c>
      <c r="K537" t="s">
        <v>1126</v>
      </c>
      <c r="L537" t="s">
        <v>3114</v>
      </c>
      <c r="M537" t="s">
        <v>3115</v>
      </c>
      <c r="N537" t="s">
        <v>4584</v>
      </c>
      <c r="O537" t="s">
        <v>9757</v>
      </c>
      <c r="P537" t="str">
        <f t="shared" si="45"/>
        <v>خمسمائة وستة وثلاثون</v>
      </c>
      <c r="Q537" s="8" t="s">
        <v>7837</v>
      </c>
      <c r="R537" s="8" t="s">
        <v>7838</v>
      </c>
      <c r="S537" s="8" t="s">
        <v>7839</v>
      </c>
      <c r="T537" s="8" t="s">
        <v>7840</v>
      </c>
    </row>
    <row r="538" spans="1:20">
      <c r="A538">
        <v>537</v>
      </c>
      <c r="B538" t="s">
        <v>4</v>
      </c>
      <c r="C538" t="s">
        <v>12</v>
      </c>
      <c r="D538" s="1" t="s">
        <v>34</v>
      </c>
      <c r="E538" t="s">
        <v>4044</v>
      </c>
      <c r="F538" t="s">
        <v>9232</v>
      </c>
      <c r="G538" t="s">
        <v>49</v>
      </c>
      <c r="J538" t="s">
        <v>1127</v>
      </c>
      <c r="K538" t="s">
        <v>1128</v>
      </c>
      <c r="L538" t="s">
        <v>3116</v>
      </c>
      <c r="M538" t="s">
        <v>3117</v>
      </c>
      <c r="N538" t="s">
        <v>4585</v>
      </c>
      <c r="O538" t="s">
        <v>9758</v>
      </c>
      <c r="P538" t="str">
        <f t="shared" si="45"/>
        <v>خمسمائة وسبعة وثلاثون</v>
      </c>
      <c r="Q538" s="8" t="s">
        <v>7841</v>
      </c>
      <c r="R538" s="8" t="s">
        <v>7842</v>
      </c>
      <c r="S538" s="8" t="s">
        <v>7843</v>
      </c>
      <c r="T538" s="8" t="s">
        <v>7844</v>
      </c>
    </row>
    <row r="539" spans="1:20">
      <c r="A539">
        <v>538</v>
      </c>
      <c r="B539" s="1" t="s">
        <v>46</v>
      </c>
      <c r="C539" t="s">
        <v>12</v>
      </c>
      <c r="D539" s="1" t="s">
        <v>34</v>
      </c>
      <c r="E539" t="s">
        <v>4044</v>
      </c>
      <c r="F539" t="s">
        <v>9232</v>
      </c>
      <c r="G539" t="s">
        <v>49</v>
      </c>
      <c r="J539" t="s">
        <v>1129</v>
      </c>
      <c r="K539" t="s">
        <v>1130</v>
      </c>
      <c r="L539" t="s">
        <v>3118</v>
      </c>
      <c r="M539" t="s">
        <v>3119</v>
      </c>
      <c r="N539" t="s">
        <v>4586</v>
      </c>
      <c r="O539" t="s">
        <v>9759</v>
      </c>
      <c r="P539" t="str">
        <f t="shared" si="45"/>
        <v>خمسمائة وثمانية وثلاثون</v>
      </c>
      <c r="Q539" s="8" t="s">
        <v>7845</v>
      </c>
      <c r="R539" s="8" t="s">
        <v>7846</v>
      </c>
      <c r="S539" s="8" t="s">
        <v>7847</v>
      </c>
      <c r="T539" s="8" t="s">
        <v>7848</v>
      </c>
    </row>
    <row r="540" spans="1:20">
      <c r="A540">
        <v>539</v>
      </c>
      <c r="B540" s="1" t="s">
        <v>47</v>
      </c>
      <c r="C540" t="s">
        <v>12</v>
      </c>
      <c r="D540" s="1" t="s">
        <v>34</v>
      </c>
      <c r="E540" t="s">
        <v>4044</v>
      </c>
      <c r="F540" t="s">
        <v>9232</v>
      </c>
      <c r="G540" t="s">
        <v>49</v>
      </c>
      <c r="J540" t="s">
        <v>1131</v>
      </c>
      <c r="K540" t="s">
        <v>1132</v>
      </c>
      <c r="L540" t="s">
        <v>3120</v>
      </c>
      <c r="M540" t="s">
        <v>3121</v>
      </c>
      <c r="N540" t="s">
        <v>4587</v>
      </c>
      <c r="O540" t="s">
        <v>9760</v>
      </c>
      <c r="P540" t="str">
        <f t="shared" si="45"/>
        <v>خمسمائة وتسعة وثلاثون</v>
      </c>
      <c r="Q540" s="8" t="s">
        <v>7849</v>
      </c>
      <c r="R540" s="8" t="s">
        <v>7850</v>
      </c>
      <c r="S540" s="8" t="s">
        <v>7851</v>
      </c>
      <c r="T540" s="8" t="s">
        <v>7852</v>
      </c>
    </row>
    <row r="541" spans="1:20">
      <c r="A541">
        <v>540</v>
      </c>
      <c r="B541" t="s">
        <v>14</v>
      </c>
      <c r="D541" s="1" t="s">
        <v>34</v>
      </c>
      <c r="E541" t="s">
        <v>4044</v>
      </c>
      <c r="F541" t="s">
        <v>9232</v>
      </c>
      <c r="G541" t="s">
        <v>49</v>
      </c>
      <c r="J541" s="2" t="s">
        <v>1133</v>
      </c>
      <c r="K541" s="2" t="s">
        <v>1134</v>
      </c>
      <c r="L541" s="2" t="s">
        <v>3122</v>
      </c>
      <c r="M541" s="2" t="s">
        <v>3123</v>
      </c>
      <c r="N541" s="2" t="s">
        <v>4588</v>
      </c>
      <c r="O541" s="2" t="s">
        <v>9761</v>
      </c>
      <c r="P541" s="2" t="str">
        <f>D541&amp;B541</f>
        <v>خمسمائة وأربعون</v>
      </c>
      <c r="Q541" s="8" t="s">
        <v>5941</v>
      </c>
      <c r="R541" s="8" t="s">
        <v>5942</v>
      </c>
      <c r="S541" s="8" t="s">
        <v>5943</v>
      </c>
      <c r="T541" s="8" t="s">
        <v>5944</v>
      </c>
    </row>
    <row r="542" spans="1:20">
      <c r="A542">
        <v>541</v>
      </c>
      <c r="B542" t="s">
        <v>0</v>
      </c>
      <c r="C542" t="s">
        <v>15</v>
      </c>
      <c r="D542" s="1" t="s">
        <v>34</v>
      </c>
      <c r="E542" t="s">
        <v>4044</v>
      </c>
      <c r="F542" t="s">
        <v>9232</v>
      </c>
      <c r="G542" t="s">
        <v>49</v>
      </c>
      <c r="J542" t="s">
        <v>1135</v>
      </c>
      <c r="K542" t="s">
        <v>1136</v>
      </c>
      <c r="L542" t="s">
        <v>3124</v>
      </c>
      <c r="M542" t="s">
        <v>3125</v>
      </c>
      <c r="N542" t="s">
        <v>4589</v>
      </c>
      <c r="O542" t="s">
        <v>9762</v>
      </c>
      <c r="P542" t="str">
        <f t="shared" ref="P542:P550" si="46">D542&amp;B542&amp;G542&amp;C542</f>
        <v>خمسمائة وواحد وأربعون</v>
      </c>
      <c r="Q542" s="8" t="s">
        <v>7853</v>
      </c>
      <c r="R542" s="8" t="s">
        <v>7854</v>
      </c>
      <c r="S542" s="8" t="s">
        <v>7855</v>
      </c>
      <c r="T542" s="8" t="s">
        <v>7856</v>
      </c>
    </row>
    <row r="543" spans="1:20">
      <c r="A543">
        <v>542</v>
      </c>
      <c r="B543" t="s">
        <v>5</v>
      </c>
      <c r="C543" t="s">
        <v>15</v>
      </c>
      <c r="D543" s="1" t="s">
        <v>34</v>
      </c>
      <c r="E543" t="s">
        <v>4044</v>
      </c>
      <c r="F543" t="s">
        <v>9232</v>
      </c>
      <c r="G543" t="s">
        <v>49</v>
      </c>
      <c r="J543" t="s">
        <v>1137</v>
      </c>
      <c r="K543" t="s">
        <v>1138</v>
      </c>
      <c r="L543" t="s">
        <v>3126</v>
      </c>
      <c r="M543" t="s">
        <v>3127</v>
      </c>
      <c r="N543" t="s">
        <v>4590</v>
      </c>
      <c r="O543" t="s">
        <v>9763</v>
      </c>
      <c r="P543" t="str">
        <f t="shared" si="46"/>
        <v>خمسمائة وإثنان وأربعون</v>
      </c>
      <c r="Q543" s="8" t="s">
        <v>7857</v>
      </c>
      <c r="R543" s="8" t="s">
        <v>7858</v>
      </c>
      <c r="S543" s="8" t="s">
        <v>7859</v>
      </c>
      <c r="T543" s="8" t="s">
        <v>7860</v>
      </c>
    </row>
    <row r="544" spans="1:20">
      <c r="A544">
        <v>543</v>
      </c>
      <c r="B544" t="s">
        <v>1</v>
      </c>
      <c r="C544" t="s">
        <v>15</v>
      </c>
      <c r="D544" s="1" t="s">
        <v>34</v>
      </c>
      <c r="E544" t="s">
        <v>4044</v>
      </c>
      <c r="F544" t="s">
        <v>9232</v>
      </c>
      <c r="G544" t="s">
        <v>49</v>
      </c>
      <c r="J544" t="s">
        <v>1139</v>
      </c>
      <c r="K544" t="s">
        <v>1140</v>
      </c>
      <c r="L544" t="s">
        <v>3128</v>
      </c>
      <c r="M544" t="s">
        <v>3129</v>
      </c>
      <c r="N544" t="s">
        <v>4591</v>
      </c>
      <c r="O544" t="s">
        <v>9764</v>
      </c>
      <c r="P544" t="str">
        <f t="shared" si="46"/>
        <v>خمسمائة وثلاثة وأربعون</v>
      </c>
      <c r="Q544" s="8" t="s">
        <v>7861</v>
      </c>
      <c r="R544" s="8" t="s">
        <v>7862</v>
      </c>
      <c r="S544" s="8" t="s">
        <v>7863</v>
      </c>
      <c r="T544" s="8" t="s">
        <v>7864</v>
      </c>
    </row>
    <row r="545" spans="1:20">
      <c r="A545">
        <v>544</v>
      </c>
      <c r="B545" t="s">
        <v>13</v>
      </c>
      <c r="C545" t="s">
        <v>15</v>
      </c>
      <c r="D545" s="1" t="s">
        <v>34</v>
      </c>
      <c r="E545" t="s">
        <v>4044</v>
      </c>
      <c r="F545" t="s">
        <v>9232</v>
      </c>
      <c r="G545" t="s">
        <v>49</v>
      </c>
      <c r="J545" t="s">
        <v>1141</v>
      </c>
      <c r="K545" t="s">
        <v>1142</v>
      </c>
      <c r="L545" t="s">
        <v>3130</v>
      </c>
      <c r="M545" t="s">
        <v>3131</v>
      </c>
      <c r="N545" t="s">
        <v>4592</v>
      </c>
      <c r="O545" t="s">
        <v>9765</v>
      </c>
      <c r="P545" t="str">
        <f t="shared" si="46"/>
        <v>خمسمائة وأربعة وأربعون</v>
      </c>
      <c r="Q545" s="8" t="s">
        <v>7865</v>
      </c>
      <c r="R545" s="8" t="s">
        <v>7866</v>
      </c>
      <c r="S545" s="8" t="s">
        <v>7867</v>
      </c>
      <c r="T545" s="8" t="s">
        <v>7868</v>
      </c>
    </row>
    <row r="546" spans="1:20">
      <c r="A546">
        <v>545</v>
      </c>
      <c r="B546" t="s">
        <v>2</v>
      </c>
      <c r="C546" t="s">
        <v>15</v>
      </c>
      <c r="D546" s="1" t="s">
        <v>34</v>
      </c>
      <c r="E546" t="s">
        <v>4044</v>
      </c>
      <c r="F546" t="s">
        <v>9232</v>
      </c>
      <c r="G546" t="s">
        <v>49</v>
      </c>
      <c r="J546" t="s">
        <v>1143</v>
      </c>
      <c r="K546" t="s">
        <v>1144</v>
      </c>
      <c r="L546" t="s">
        <v>3132</v>
      </c>
      <c r="M546" t="s">
        <v>3133</v>
      </c>
      <c r="N546" t="s">
        <v>4593</v>
      </c>
      <c r="O546" t="s">
        <v>9766</v>
      </c>
      <c r="P546" t="str">
        <f t="shared" si="46"/>
        <v>خمسمائة وخمسة وأربعون</v>
      </c>
      <c r="Q546" s="8" t="s">
        <v>7869</v>
      </c>
      <c r="R546" s="8" t="s">
        <v>7870</v>
      </c>
      <c r="S546" s="8" t="s">
        <v>7871</v>
      </c>
      <c r="T546" s="8" t="s">
        <v>7872</v>
      </c>
    </row>
    <row r="547" spans="1:20">
      <c r="A547">
        <v>546</v>
      </c>
      <c r="B547" t="s">
        <v>3</v>
      </c>
      <c r="C547" t="s">
        <v>15</v>
      </c>
      <c r="D547" s="1" t="s">
        <v>34</v>
      </c>
      <c r="E547" t="s">
        <v>4044</v>
      </c>
      <c r="F547" t="s">
        <v>9232</v>
      </c>
      <c r="G547" t="s">
        <v>49</v>
      </c>
      <c r="J547" t="s">
        <v>1145</v>
      </c>
      <c r="K547" t="s">
        <v>1146</v>
      </c>
      <c r="L547" t="s">
        <v>3134</v>
      </c>
      <c r="M547" t="s">
        <v>3135</v>
      </c>
      <c r="N547" t="s">
        <v>4594</v>
      </c>
      <c r="O547" t="s">
        <v>9767</v>
      </c>
      <c r="P547" t="str">
        <f t="shared" si="46"/>
        <v>خمسمائة وستة وأربعون</v>
      </c>
      <c r="Q547" s="8" t="s">
        <v>7873</v>
      </c>
      <c r="R547" s="8" t="s">
        <v>7874</v>
      </c>
      <c r="S547" s="8" t="s">
        <v>7875</v>
      </c>
      <c r="T547" s="8" t="s">
        <v>7876</v>
      </c>
    </row>
    <row r="548" spans="1:20">
      <c r="A548">
        <v>547</v>
      </c>
      <c r="B548" t="s">
        <v>4</v>
      </c>
      <c r="C548" t="s">
        <v>15</v>
      </c>
      <c r="D548" s="1" t="s">
        <v>34</v>
      </c>
      <c r="E548" t="s">
        <v>4044</v>
      </c>
      <c r="F548" t="s">
        <v>9232</v>
      </c>
      <c r="G548" t="s">
        <v>49</v>
      </c>
      <c r="J548" t="s">
        <v>1147</v>
      </c>
      <c r="K548" t="s">
        <v>1148</v>
      </c>
      <c r="L548" t="s">
        <v>3136</v>
      </c>
      <c r="M548" t="s">
        <v>3137</v>
      </c>
      <c r="N548" t="s">
        <v>4595</v>
      </c>
      <c r="O548" t="s">
        <v>9768</v>
      </c>
      <c r="P548" t="str">
        <f t="shared" si="46"/>
        <v>خمسمائة وسبعة وأربعون</v>
      </c>
      <c r="Q548" s="8" t="s">
        <v>7877</v>
      </c>
      <c r="R548" s="8" t="s">
        <v>7878</v>
      </c>
      <c r="S548" s="8" t="s">
        <v>7879</v>
      </c>
      <c r="T548" s="8" t="s">
        <v>7880</v>
      </c>
    </row>
    <row r="549" spans="1:20">
      <c r="A549">
        <v>548</v>
      </c>
      <c r="B549" s="1" t="s">
        <v>46</v>
      </c>
      <c r="C549" t="s">
        <v>15</v>
      </c>
      <c r="D549" s="1" t="s">
        <v>34</v>
      </c>
      <c r="E549" t="s">
        <v>4044</v>
      </c>
      <c r="F549" t="s">
        <v>9232</v>
      </c>
      <c r="G549" t="s">
        <v>49</v>
      </c>
      <c r="J549" t="s">
        <v>1149</v>
      </c>
      <c r="K549" t="s">
        <v>1150</v>
      </c>
      <c r="L549" t="s">
        <v>3138</v>
      </c>
      <c r="M549" t="s">
        <v>3139</v>
      </c>
      <c r="N549" t="s">
        <v>4596</v>
      </c>
      <c r="O549" t="s">
        <v>9769</v>
      </c>
      <c r="P549" t="str">
        <f t="shared" si="46"/>
        <v>خمسمائة وثمانية وأربعون</v>
      </c>
      <c r="Q549" s="8" t="s">
        <v>7881</v>
      </c>
      <c r="R549" s="8" t="s">
        <v>7882</v>
      </c>
      <c r="S549" s="8" t="s">
        <v>7883</v>
      </c>
      <c r="T549" s="8" t="s">
        <v>7884</v>
      </c>
    </row>
    <row r="550" spans="1:20">
      <c r="A550">
        <v>549</v>
      </c>
      <c r="B550" s="1" t="s">
        <v>47</v>
      </c>
      <c r="C550" t="s">
        <v>15</v>
      </c>
      <c r="D550" s="1" t="s">
        <v>34</v>
      </c>
      <c r="E550" t="s">
        <v>4044</v>
      </c>
      <c r="F550" t="s">
        <v>9232</v>
      </c>
      <c r="G550" t="s">
        <v>49</v>
      </c>
      <c r="J550" t="s">
        <v>1151</v>
      </c>
      <c r="K550" t="s">
        <v>1152</v>
      </c>
      <c r="L550" t="s">
        <v>3140</v>
      </c>
      <c r="M550" t="s">
        <v>3141</v>
      </c>
      <c r="N550" t="s">
        <v>4597</v>
      </c>
      <c r="O550" t="s">
        <v>9770</v>
      </c>
      <c r="P550" t="str">
        <f t="shared" si="46"/>
        <v>خمسمائة وتسعة وأربعون</v>
      </c>
      <c r="Q550" s="8" t="s">
        <v>7885</v>
      </c>
      <c r="R550" s="8" t="s">
        <v>7886</v>
      </c>
      <c r="S550" s="8" t="s">
        <v>7887</v>
      </c>
      <c r="T550" s="8" t="s">
        <v>7888</v>
      </c>
    </row>
    <row r="551" spans="1:20">
      <c r="A551">
        <v>550</v>
      </c>
      <c r="B551" t="s">
        <v>16</v>
      </c>
      <c r="D551" s="1" t="s">
        <v>34</v>
      </c>
      <c r="E551" t="s">
        <v>4044</v>
      </c>
      <c r="F551" t="s">
        <v>9232</v>
      </c>
      <c r="G551" t="s">
        <v>49</v>
      </c>
      <c r="J551" s="2" t="s">
        <v>1153</v>
      </c>
      <c r="K551" s="2" t="s">
        <v>1154</v>
      </c>
      <c r="L551" s="2" t="s">
        <v>3142</v>
      </c>
      <c r="M551" s="2" t="s">
        <v>3143</v>
      </c>
      <c r="N551" s="2" t="s">
        <v>4598</v>
      </c>
      <c r="O551" s="2" t="s">
        <v>9771</v>
      </c>
      <c r="P551" s="2" t="str">
        <f>D551&amp;B551</f>
        <v>خمسمائة وخمسون</v>
      </c>
      <c r="Q551" s="8" t="s">
        <v>5945</v>
      </c>
      <c r="R551" s="8" t="s">
        <v>5946</v>
      </c>
      <c r="S551" s="8" t="s">
        <v>5947</v>
      </c>
      <c r="T551" s="8" t="s">
        <v>5948</v>
      </c>
    </row>
    <row r="552" spans="1:20">
      <c r="A552">
        <v>551</v>
      </c>
      <c r="B552" t="s">
        <v>0</v>
      </c>
      <c r="C552" t="s">
        <v>17</v>
      </c>
      <c r="D552" s="1" t="s">
        <v>34</v>
      </c>
      <c r="E552" t="s">
        <v>4044</v>
      </c>
      <c r="F552" t="s">
        <v>9232</v>
      </c>
      <c r="G552" t="s">
        <v>49</v>
      </c>
      <c r="J552" t="s">
        <v>1155</v>
      </c>
      <c r="K552" t="s">
        <v>1156</v>
      </c>
      <c r="L552" t="s">
        <v>3144</v>
      </c>
      <c r="M552" t="s">
        <v>3145</v>
      </c>
      <c r="N552" t="s">
        <v>4599</v>
      </c>
      <c r="O552" t="s">
        <v>9772</v>
      </c>
      <c r="P552" t="str">
        <f t="shared" ref="P552:P560" si="47">D552&amp;B552&amp;G552&amp;C552</f>
        <v>خمسمائة وواحد وخمسون</v>
      </c>
      <c r="Q552" s="8" t="s">
        <v>7889</v>
      </c>
      <c r="R552" s="8" t="s">
        <v>7890</v>
      </c>
      <c r="S552" s="8" t="s">
        <v>7891</v>
      </c>
      <c r="T552" s="8" t="s">
        <v>7892</v>
      </c>
    </row>
    <row r="553" spans="1:20">
      <c r="A553">
        <v>552</v>
      </c>
      <c r="B553" t="s">
        <v>5</v>
      </c>
      <c r="C553" t="s">
        <v>17</v>
      </c>
      <c r="D553" s="1" t="s">
        <v>34</v>
      </c>
      <c r="E553" t="s">
        <v>4044</v>
      </c>
      <c r="F553" t="s">
        <v>9232</v>
      </c>
      <c r="G553" t="s">
        <v>49</v>
      </c>
      <c r="J553" t="s">
        <v>1157</v>
      </c>
      <c r="K553" t="s">
        <v>1158</v>
      </c>
      <c r="L553" t="s">
        <v>3146</v>
      </c>
      <c r="M553" t="s">
        <v>3147</v>
      </c>
      <c r="N553" t="s">
        <v>4600</v>
      </c>
      <c r="O553" t="s">
        <v>9773</v>
      </c>
      <c r="P553" t="str">
        <f t="shared" si="47"/>
        <v>خمسمائة وإثنان وخمسون</v>
      </c>
      <c r="Q553" s="8" t="s">
        <v>7893</v>
      </c>
      <c r="R553" s="8" t="s">
        <v>7894</v>
      </c>
      <c r="S553" s="8" t="s">
        <v>7895</v>
      </c>
      <c r="T553" s="8" t="s">
        <v>7896</v>
      </c>
    </row>
    <row r="554" spans="1:20">
      <c r="A554">
        <v>553</v>
      </c>
      <c r="B554" t="s">
        <v>1</v>
      </c>
      <c r="C554" t="s">
        <v>17</v>
      </c>
      <c r="D554" s="1" t="s">
        <v>34</v>
      </c>
      <c r="E554" t="s">
        <v>4044</v>
      </c>
      <c r="F554" t="s">
        <v>9232</v>
      </c>
      <c r="G554" t="s">
        <v>49</v>
      </c>
      <c r="J554" t="s">
        <v>1159</v>
      </c>
      <c r="K554" t="s">
        <v>1160</v>
      </c>
      <c r="L554" t="s">
        <v>3148</v>
      </c>
      <c r="M554" t="s">
        <v>3149</v>
      </c>
      <c r="N554" t="s">
        <v>4601</v>
      </c>
      <c r="O554" t="s">
        <v>9774</v>
      </c>
      <c r="P554" t="str">
        <f t="shared" si="47"/>
        <v>خمسمائة وثلاثة وخمسون</v>
      </c>
      <c r="Q554" s="8" t="s">
        <v>7897</v>
      </c>
      <c r="R554" s="8" t="s">
        <v>7898</v>
      </c>
      <c r="S554" s="8" t="s">
        <v>7899</v>
      </c>
      <c r="T554" s="8" t="s">
        <v>7900</v>
      </c>
    </row>
    <row r="555" spans="1:20">
      <c r="A555">
        <v>554</v>
      </c>
      <c r="B555" t="s">
        <v>13</v>
      </c>
      <c r="C555" t="s">
        <v>17</v>
      </c>
      <c r="D555" s="1" t="s">
        <v>34</v>
      </c>
      <c r="E555" t="s">
        <v>4044</v>
      </c>
      <c r="F555" t="s">
        <v>9232</v>
      </c>
      <c r="G555" t="s">
        <v>49</v>
      </c>
      <c r="J555" t="s">
        <v>1161</v>
      </c>
      <c r="K555" t="s">
        <v>1162</v>
      </c>
      <c r="L555" t="s">
        <v>3150</v>
      </c>
      <c r="M555" t="s">
        <v>3151</v>
      </c>
      <c r="N555" t="s">
        <v>4602</v>
      </c>
      <c r="O555" t="s">
        <v>9775</v>
      </c>
      <c r="P555" t="str">
        <f t="shared" si="47"/>
        <v>خمسمائة وأربعة وخمسون</v>
      </c>
      <c r="Q555" s="8" t="s">
        <v>7901</v>
      </c>
      <c r="R555" s="8" t="s">
        <v>7902</v>
      </c>
      <c r="S555" s="8" t="s">
        <v>7903</v>
      </c>
      <c r="T555" s="8" t="s">
        <v>7904</v>
      </c>
    </row>
    <row r="556" spans="1:20">
      <c r="A556">
        <v>555</v>
      </c>
      <c r="B556" t="s">
        <v>2</v>
      </c>
      <c r="C556" t="s">
        <v>17</v>
      </c>
      <c r="D556" s="1" t="s">
        <v>34</v>
      </c>
      <c r="E556" t="s">
        <v>4044</v>
      </c>
      <c r="F556" t="s">
        <v>9232</v>
      </c>
      <c r="G556" t="s">
        <v>49</v>
      </c>
      <c r="J556" t="s">
        <v>1163</v>
      </c>
      <c r="K556" t="s">
        <v>1164</v>
      </c>
      <c r="L556" t="s">
        <v>3152</v>
      </c>
      <c r="M556" t="s">
        <v>3153</v>
      </c>
      <c r="N556" t="s">
        <v>4603</v>
      </c>
      <c r="O556" t="s">
        <v>9776</v>
      </c>
      <c r="P556" t="str">
        <f t="shared" si="47"/>
        <v>خمسمائة وخمسة وخمسون</v>
      </c>
      <c r="Q556" s="8" t="s">
        <v>7905</v>
      </c>
      <c r="R556" s="8" t="s">
        <v>7906</v>
      </c>
      <c r="S556" s="8" t="s">
        <v>7907</v>
      </c>
      <c r="T556" s="8" t="s">
        <v>7908</v>
      </c>
    </row>
    <row r="557" spans="1:20">
      <c r="A557">
        <v>556</v>
      </c>
      <c r="B557" t="s">
        <v>3</v>
      </c>
      <c r="C557" t="s">
        <v>17</v>
      </c>
      <c r="D557" s="1" t="s">
        <v>34</v>
      </c>
      <c r="E557" t="s">
        <v>4044</v>
      </c>
      <c r="F557" t="s">
        <v>9232</v>
      </c>
      <c r="G557" t="s">
        <v>49</v>
      </c>
      <c r="J557" t="s">
        <v>1165</v>
      </c>
      <c r="K557" t="s">
        <v>1166</v>
      </c>
      <c r="L557" t="s">
        <v>3154</v>
      </c>
      <c r="M557" t="s">
        <v>3155</v>
      </c>
      <c r="N557" t="s">
        <v>4604</v>
      </c>
      <c r="O557" t="s">
        <v>9777</v>
      </c>
      <c r="P557" t="str">
        <f t="shared" si="47"/>
        <v>خمسمائة وستة وخمسون</v>
      </c>
      <c r="Q557" s="8" t="s">
        <v>7909</v>
      </c>
      <c r="R557" s="8" t="s">
        <v>7910</v>
      </c>
      <c r="S557" s="8" t="s">
        <v>7911</v>
      </c>
      <c r="T557" s="8" t="s">
        <v>7912</v>
      </c>
    </row>
    <row r="558" spans="1:20">
      <c r="A558">
        <v>557</v>
      </c>
      <c r="B558" t="s">
        <v>4</v>
      </c>
      <c r="C558" t="s">
        <v>17</v>
      </c>
      <c r="D558" s="1" t="s">
        <v>34</v>
      </c>
      <c r="E558" t="s">
        <v>4044</v>
      </c>
      <c r="F558" t="s">
        <v>9232</v>
      </c>
      <c r="G558" t="s">
        <v>49</v>
      </c>
      <c r="J558" t="s">
        <v>1167</v>
      </c>
      <c r="K558" t="s">
        <v>1168</v>
      </c>
      <c r="L558" t="s">
        <v>3156</v>
      </c>
      <c r="M558" t="s">
        <v>3157</v>
      </c>
      <c r="N558" t="s">
        <v>4605</v>
      </c>
      <c r="O558" t="s">
        <v>9778</v>
      </c>
      <c r="P558" t="str">
        <f t="shared" si="47"/>
        <v>خمسمائة وسبعة وخمسون</v>
      </c>
      <c r="Q558" s="8" t="s">
        <v>7913</v>
      </c>
      <c r="R558" s="8" t="s">
        <v>7914</v>
      </c>
      <c r="S558" s="8" t="s">
        <v>7915</v>
      </c>
      <c r="T558" s="8" t="s">
        <v>7916</v>
      </c>
    </row>
    <row r="559" spans="1:20">
      <c r="A559">
        <v>558</v>
      </c>
      <c r="B559" s="1" t="s">
        <v>46</v>
      </c>
      <c r="C559" t="s">
        <v>17</v>
      </c>
      <c r="D559" s="1" t="s">
        <v>34</v>
      </c>
      <c r="E559" t="s">
        <v>4044</v>
      </c>
      <c r="F559" t="s">
        <v>9232</v>
      </c>
      <c r="G559" t="s">
        <v>49</v>
      </c>
      <c r="J559" t="s">
        <v>1169</v>
      </c>
      <c r="K559" t="s">
        <v>1170</v>
      </c>
      <c r="L559" t="s">
        <v>3158</v>
      </c>
      <c r="M559" t="s">
        <v>3159</v>
      </c>
      <c r="N559" t="s">
        <v>4606</v>
      </c>
      <c r="O559" t="s">
        <v>9779</v>
      </c>
      <c r="P559" t="str">
        <f t="shared" si="47"/>
        <v>خمسمائة وثمانية وخمسون</v>
      </c>
      <c r="Q559" s="8" t="s">
        <v>7917</v>
      </c>
      <c r="R559" s="8" t="s">
        <v>7918</v>
      </c>
      <c r="S559" s="8" t="s">
        <v>7919</v>
      </c>
      <c r="T559" s="8" t="s">
        <v>7920</v>
      </c>
    </row>
    <row r="560" spans="1:20">
      <c r="A560">
        <v>559</v>
      </c>
      <c r="B560" s="1" t="s">
        <v>47</v>
      </c>
      <c r="C560" t="s">
        <v>17</v>
      </c>
      <c r="D560" s="1" t="s">
        <v>34</v>
      </c>
      <c r="E560" t="s">
        <v>4044</v>
      </c>
      <c r="F560" t="s">
        <v>9232</v>
      </c>
      <c r="G560" t="s">
        <v>49</v>
      </c>
      <c r="J560" t="s">
        <v>1171</v>
      </c>
      <c r="K560" t="s">
        <v>1172</v>
      </c>
      <c r="L560" t="s">
        <v>3160</v>
      </c>
      <c r="M560" t="s">
        <v>3161</v>
      </c>
      <c r="N560" t="s">
        <v>4607</v>
      </c>
      <c r="O560" t="s">
        <v>9780</v>
      </c>
      <c r="P560" t="str">
        <f t="shared" si="47"/>
        <v>خمسمائة وتسعة وخمسون</v>
      </c>
      <c r="Q560" s="8" t="s">
        <v>7921</v>
      </c>
      <c r="R560" s="8" t="s">
        <v>7922</v>
      </c>
      <c r="S560" s="8" t="s">
        <v>7923</v>
      </c>
      <c r="T560" s="8" t="s">
        <v>7924</v>
      </c>
    </row>
    <row r="561" spans="1:20">
      <c r="A561">
        <v>560</v>
      </c>
      <c r="B561" t="s">
        <v>18</v>
      </c>
      <c r="D561" s="1" t="s">
        <v>34</v>
      </c>
      <c r="E561" t="s">
        <v>4044</v>
      </c>
      <c r="F561" t="s">
        <v>9232</v>
      </c>
      <c r="G561" t="s">
        <v>49</v>
      </c>
      <c r="J561" s="2" t="s">
        <v>1173</v>
      </c>
      <c r="K561" s="2" t="s">
        <v>1174</v>
      </c>
      <c r="L561" s="2" t="s">
        <v>3162</v>
      </c>
      <c r="M561" s="2" t="s">
        <v>3163</v>
      </c>
      <c r="N561" s="2" t="s">
        <v>4608</v>
      </c>
      <c r="O561" s="2" t="s">
        <v>9781</v>
      </c>
      <c r="P561" s="2" t="str">
        <f>D561&amp;B561</f>
        <v>خمسمائة وستون</v>
      </c>
      <c r="Q561" s="8" t="s">
        <v>5949</v>
      </c>
      <c r="R561" s="8" t="s">
        <v>5950</v>
      </c>
      <c r="S561" s="8" t="s">
        <v>5951</v>
      </c>
      <c r="T561" s="8" t="s">
        <v>5952</v>
      </c>
    </row>
    <row r="562" spans="1:20">
      <c r="A562">
        <v>561</v>
      </c>
      <c r="B562" t="s">
        <v>0</v>
      </c>
      <c r="C562" t="s">
        <v>19</v>
      </c>
      <c r="D562" s="1" t="s">
        <v>34</v>
      </c>
      <c r="E562" t="s">
        <v>4044</v>
      </c>
      <c r="F562" t="s">
        <v>9232</v>
      </c>
      <c r="G562" t="s">
        <v>49</v>
      </c>
      <c r="J562" t="s">
        <v>1175</v>
      </c>
      <c r="K562" t="s">
        <v>1176</v>
      </c>
      <c r="L562" t="s">
        <v>3164</v>
      </c>
      <c r="M562" t="s">
        <v>3165</v>
      </c>
      <c r="N562" t="s">
        <v>4609</v>
      </c>
      <c r="O562" t="s">
        <v>9782</v>
      </c>
      <c r="P562" t="str">
        <f t="shared" ref="P562:P570" si="48">D562&amp;B562&amp;G562&amp;C562</f>
        <v>خمسمائة وواحد وستون</v>
      </c>
      <c r="Q562" s="8" t="s">
        <v>7925</v>
      </c>
      <c r="R562" s="8" t="s">
        <v>7926</v>
      </c>
      <c r="S562" s="8" t="s">
        <v>7927</v>
      </c>
      <c r="T562" s="8" t="s">
        <v>7928</v>
      </c>
    </row>
    <row r="563" spans="1:20">
      <c r="A563">
        <v>562</v>
      </c>
      <c r="B563" t="s">
        <v>5</v>
      </c>
      <c r="C563" t="s">
        <v>19</v>
      </c>
      <c r="D563" s="1" t="s">
        <v>34</v>
      </c>
      <c r="E563" t="s">
        <v>4044</v>
      </c>
      <c r="F563" t="s">
        <v>9232</v>
      </c>
      <c r="G563" t="s">
        <v>49</v>
      </c>
      <c r="J563" t="s">
        <v>1177</v>
      </c>
      <c r="K563" t="s">
        <v>1178</v>
      </c>
      <c r="L563" t="s">
        <v>3166</v>
      </c>
      <c r="M563" t="s">
        <v>3167</v>
      </c>
      <c r="N563" t="s">
        <v>4610</v>
      </c>
      <c r="O563" t="s">
        <v>9783</v>
      </c>
      <c r="P563" t="str">
        <f t="shared" si="48"/>
        <v>خمسمائة وإثنان وستون</v>
      </c>
      <c r="Q563" s="8" t="s">
        <v>7929</v>
      </c>
      <c r="R563" s="8" t="s">
        <v>7930</v>
      </c>
      <c r="S563" s="8" t="s">
        <v>7931</v>
      </c>
      <c r="T563" s="8" t="s">
        <v>7932</v>
      </c>
    </row>
    <row r="564" spans="1:20">
      <c r="A564">
        <v>563</v>
      </c>
      <c r="B564" t="s">
        <v>1</v>
      </c>
      <c r="C564" t="s">
        <v>19</v>
      </c>
      <c r="D564" s="1" t="s">
        <v>34</v>
      </c>
      <c r="E564" t="s">
        <v>4044</v>
      </c>
      <c r="F564" t="s">
        <v>9232</v>
      </c>
      <c r="G564" t="s">
        <v>49</v>
      </c>
      <c r="J564" t="s">
        <v>1179</v>
      </c>
      <c r="K564" t="s">
        <v>1180</v>
      </c>
      <c r="L564" t="s">
        <v>3168</v>
      </c>
      <c r="M564" t="s">
        <v>3169</v>
      </c>
      <c r="N564" t="s">
        <v>4611</v>
      </c>
      <c r="O564" t="s">
        <v>9784</v>
      </c>
      <c r="P564" t="str">
        <f t="shared" si="48"/>
        <v>خمسمائة وثلاثة وستون</v>
      </c>
      <c r="Q564" s="8" t="s">
        <v>7933</v>
      </c>
      <c r="R564" s="8" t="s">
        <v>7934</v>
      </c>
      <c r="S564" s="8" t="s">
        <v>7935</v>
      </c>
      <c r="T564" s="8" t="s">
        <v>7936</v>
      </c>
    </row>
    <row r="565" spans="1:20">
      <c r="A565">
        <v>564</v>
      </c>
      <c r="B565" t="s">
        <v>13</v>
      </c>
      <c r="C565" t="s">
        <v>19</v>
      </c>
      <c r="D565" s="1" t="s">
        <v>34</v>
      </c>
      <c r="E565" t="s">
        <v>4044</v>
      </c>
      <c r="F565" t="s">
        <v>9232</v>
      </c>
      <c r="G565" t="s">
        <v>49</v>
      </c>
      <c r="J565" t="s">
        <v>1181</v>
      </c>
      <c r="K565" t="s">
        <v>1182</v>
      </c>
      <c r="L565" t="s">
        <v>3170</v>
      </c>
      <c r="M565" t="s">
        <v>3171</v>
      </c>
      <c r="N565" t="s">
        <v>4612</v>
      </c>
      <c r="O565" t="s">
        <v>9785</v>
      </c>
      <c r="P565" t="str">
        <f t="shared" si="48"/>
        <v>خمسمائة وأربعة وستون</v>
      </c>
      <c r="Q565" s="8" t="s">
        <v>7937</v>
      </c>
      <c r="R565" s="8" t="s">
        <v>7938</v>
      </c>
      <c r="S565" s="8" t="s">
        <v>7939</v>
      </c>
      <c r="T565" s="8" t="s">
        <v>7940</v>
      </c>
    </row>
    <row r="566" spans="1:20">
      <c r="A566">
        <v>565</v>
      </c>
      <c r="B566" t="s">
        <v>2</v>
      </c>
      <c r="C566" t="s">
        <v>19</v>
      </c>
      <c r="D566" s="1" t="s">
        <v>34</v>
      </c>
      <c r="E566" t="s">
        <v>4044</v>
      </c>
      <c r="F566" t="s">
        <v>9232</v>
      </c>
      <c r="G566" t="s">
        <v>49</v>
      </c>
      <c r="J566" t="s">
        <v>1183</v>
      </c>
      <c r="K566" t="s">
        <v>1184</v>
      </c>
      <c r="L566" t="s">
        <v>3172</v>
      </c>
      <c r="M566" t="s">
        <v>3173</v>
      </c>
      <c r="N566" t="s">
        <v>4613</v>
      </c>
      <c r="O566" t="s">
        <v>9786</v>
      </c>
      <c r="P566" t="str">
        <f t="shared" si="48"/>
        <v>خمسمائة وخمسة وستون</v>
      </c>
      <c r="Q566" s="8" t="s">
        <v>7941</v>
      </c>
      <c r="R566" s="8" t="s">
        <v>7942</v>
      </c>
      <c r="S566" s="8" t="s">
        <v>7943</v>
      </c>
      <c r="T566" s="8" t="s">
        <v>7944</v>
      </c>
    </row>
    <row r="567" spans="1:20">
      <c r="A567">
        <v>566</v>
      </c>
      <c r="B567" t="s">
        <v>3</v>
      </c>
      <c r="C567" t="s">
        <v>19</v>
      </c>
      <c r="D567" s="1" t="s">
        <v>34</v>
      </c>
      <c r="E567" t="s">
        <v>4044</v>
      </c>
      <c r="F567" t="s">
        <v>9232</v>
      </c>
      <c r="G567" t="s">
        <v>49</v>
      </c>
      <c r="J567" t="s">
        <v>1185</v>
      </c>
      <c r="K567" t="s">
        <v>1186</v>
      </c>
      <c r="L567" t="s">
        <v>3174</v>
      </c>
      <c r="M567" t="s">
        <v>3175</v>
      </c>
      <c r="N567" t="s">
        <v>4614</v>
      </c>
      <c r="O567" t="s">
        <v>9787</v>
      </c>
      <c r="P567" t="str">
        <f t="shared" si="48"/>
        <v>خمسمائة وستة وستون</v>
      </c>
      <c r="Q567" s="8" t="s">
        <v>7945</v>
      </c>
      <c r="R567" s="8" t="s">
        <v>7946</v>
      </c>
      <c r="S567" s="8" t="s">
        <v>7947</v>
      </c>
      <c r="T567" s="8" t="s">
        <v>7948</v>
      </c>
    </row>
    <row r="568" spans="1:20">
      <c r="A568">
        <v>567</v>
      </c>
      <c r="B568" t="s">
        <v>4</v>
      </c>
      <c r="C568" t="s">
        <v>19</v>
      </c>
      <c r="D568" s="1" t="s">
        <v>34</v>
      </c>
      <c r="E568" t="s">
        <v>4044</v>
      </c>
      <c r="F568" t="s">
        <v>9232</v>
      </c>
      <c r="G568" t="s">
        <v>49</v>
      </c>
      <c r="J568" t="s">
        <v>1187</v>
      </c>
      <c r="K568" t="s">
        <v>1188</v>
      </c>
      <c r="L568" t="s">
        <v>3176</v>
      </c>
      <c r="M568" t="s">
        <v>3177</v>
      </c>
      <c r="N568" t="s">
        <v>4615</v>
      </c>
      <c r="O568" t="s">
        <v>9788</v>
      </c>
      <c r="P568" t="str">
        <f t="shared" si="48"/>
        <v>خمسمائة وسبعة وستون</v>
      </c>
      <c r="Q568" s="8" t="s">
        <v>7949</v>
      </c>
      <c r="R568" s="8" t="s">
        <v>7950</v>
      </c>
      <c r="S568" s="8" t="s">
        <v>7951</v>
      </c>
      <c r="T568" s="8" t="s">
        <v>7952</v>
      </c>
    </row>
    <row r="569" spans="1:20">
      <c r="A569">
        <v>568</v>
      </c>
      <c r="B569" s="1" t="s">
        <v>46</v>
      </c>
      <c r="C569" t="s">
        <v>19</v>
      </c>
      <c r="D569" s="1" t="s">
        <v>34</v>
      </c>
      <c r="E569" t="s">
        <v>4044</v>
      </c>
      <c r="F569" t="s">
        <v>9232</v>
      </c>
      <c r="G569" t="s">
        <v>49</v>
      </c>
      <c r="J569" t="s">
        <v>1189</v>
      </c>
      <c r="K569" t="s">
        <v>1190</v>
      </c>
      <c r="L569" t="s">
        <v>3178</v>
      </c>
      <c r="M569" t="s">
        <v>3179</v>
      </c>
      <c r="N569" t="s">
        <v>4616</v>
      </c>
      <c r="O569" t="s">
        <v>9789</v>
      </c>
      <c r="P569" t="str">
        <f t="shared" si="48"/>
        <v>خمسمائة وثمانية وستون</v>
      </c>
      <c r="Q569" s="8" t="s">
        <v>7953</v>
      </c>
      <c r="R569" s="8" t="s">
        <v>7954</v>
      </c>
      <c r="S569" s="8" t="s">
        <v>7955</v>
      </c>
      <c r="T569" s="8" t="s">
        <v>7956</v>
      </c>
    </row>
    <row r="570" spans="1:20">
      <c r="A570">
        <v>569</v>
      </c>
      <c r="B570" s="1" t="s">
        <v>47</v>
      </c>
      <c r="C570" t="s">
        <v>19</v>
      </c>
      <c r="D570" s="1" t="s">
        <v>34</v>
      </c>
      <c r="E570" t="s">
        <v>4044</v>
      </c>
      <c r="F570" t="s">
        <v>9232</v>
      </c>
      <c r="G570" t="s">
        <v>49</v>
      </c>
      <c r="J570" t="s">
        <v>1191</v>
      </c>
      <c r="K570" t="s">
        <v>1192</v>
      </c>
      <c r="L570" t="s">
        <v>3180</v>
      </c>
      <c r="M570" t="s">
        <v>3181</v>
      </c>
      <c r="N570" t="s">
        <v>4617</v>
      </c>
      <c r="O570" t="s">
        <v>9790</v>
      </c>
      <c r="P570" t="str">
        <f t="shared" si="48"/>
        <v>خمسمائة وتسعة وستون</v>
      </c>
      <c r="Q570" s="8" t="s">
        <v>7957</v>
      </c>
      <c r="R570" s="8" t="s">
        <v>7958</v>
      </c>
      <c r="S570" s="8" t="s">
        <v>7959</v>
      </c>
      <c r="T570" s="8" t="s">
        <v>7960</v>
      </c>
    </row>
    <row r="571" spans="1:20">
      <c r="A571">
        <v>570</v>
      </c>
      <c r="B571" t="s">
        <v>20</v>
      </c>
      <c r="D571" s="1" t="s">
        <v>34</v>
      </c>
      <c r="E571" t="s">
        <v>4044</v>
      </c>
      <c r="F571" t="s">
        <v>9232</v>
      </c>
      <c r="G571" t="s">
        <v>49</v>
      </c>
      <c r="J571" s="2" t="s">
        <v>1193</v>
      </c>
      <c r="K571" s="2" t="s">
        <v>1194</v>
      </c>
      <c r="L571" s="2" t="s">
        <v>3182</v>
      </c>
      <c r="M571" s="2" t="s">
        <v>3183</v>
      </c>
      <c r="N571" s="2" t="s">
        <v>4618</v>
      </c>
      <c r="O571" s="2" t="s">
        <v>9791</v>
      </c>
      <c r="P571" s="2" t="str">
        <f>D571&amp;B571</f>
        <v>خمسمائة وسبعون</v>
      </c>
      <c r="Q571" s="8" t="s">
        <v>5953</v>
      </c>
      <c r="R571" s="8" t="s">
        <v>5954</v>
      </c>
      <c r="S571" s="8" t="s">
        <v>5955</v>
      </c>
      <c r="T571" s="8" t="s">
        <v>5956</v>
      </c>
    </row>
    <row r="572" spans="1:20">
      <c r="A572">
        <v>571</v>
      </c>
      <c r="B572" t="s">
        <v>0</v>
      </c>
      <c r="C572" t="s">
        <v>21</v>
      </c>
      <c r="D572" s="1" t="s">
        <v>34</v>
      </c>
      <c r="E572" t="s">
        <v>4044</v>
      </c>
      <c r="F572" t="s">
        <v>9232</v>
      </c>
      <c r="G572" t="s">
        <v>49</v>
      </c>
      <c r="J572" t="s">
        <v>1195</v>
      </c>
      <c r="K572" t="s">
        <v>1196</v>
      </c>
      <c r="L572" t="s">
        <v>3184</v>
      </c>
      <c r="M572" t="s">
        <v>3185</v>
      </c>
      <c r="N572" t="s">
        <v>4619</v>
      </c>
      <c r="O572" t="s">
        <v>9792</v>
      </c>
      <c r="P572" t="str">
        <f t="shared" ref="P572:P580" si="49">D572&amp;B572&amp;G572&amp;C572</f>
        <v>خمسمائة وواحد وسبعون</v>
      </c>
      <c r="Q572" s="8" t="s">
        <v>7961</v>
      </c>
      <c r="R572" s="8" t="s">
        <v>7962</v>
      </c>
      <c r="S572" s="8" t="s">
        <v>7963</v>
      </c>
      <c r="T572" s="8" t="s">
        <v>7964</v>
      </c>
    </row>
    <row r="573" spans="1:20">
      <c r="A573">
        <v>572</v>
      </c>
      <c r="B573" t="s">
        <v>5</v>
      </c>
      <c r="C573" t="s">
        <v>21</v>
      </c>
      <c r="D573" s="1" t="s">
        <v>34</v>
      </c>
      <c r="E573" t="s">
        <v>4044</v>
      </c>
      <c r="F573" t="s">
        <v>9232</v>
      </c>
      <c r="G573" t="s">
        <v>49</v>
      </c>
      <c r="J573" t="s">
        <v>1197</v>
      </c>
      <c r="K573" t="s">
        <v>1198</v>
      </c>
      <c r="L573" t="s">
        <v>3186</v>
      </c>
      <c r="M573" t="s">
        <v>3187</v>
      </c>
      <c r="N573" t="s">
        <v>4620</v>
      </c>
      <c r="O573" t="s">
        <v>9793</v>
      </c>
      <c r="P573" t="str">
        <f t="shared" si="49"/>
        <v>خمسمائة وإثنان وسبعون</v>
      </c>
      <c r="Q573" s="8" t="s">
        <v>7965</v>
      </c>
      <c r="R573" s="8" t="s">
        <v>7966</v>
      </c>
      <c r="S573" s="8" t="s">
        <v>7967</v>
      </c>
      <c r="T573" s="8" t="s">
        <v>7968</v>
      </c>
    </row>
    <row r="574" spans="1:20">
      <c r="A574">
        <v>573</v>
      </c>
      <c r="B574" t="s">
        <v>1</v>
      </c>
      <c r="C574" t="s">
        <v>21</v>
      </c>
      <c r="D574" s="1" t="s">
        <v>34</v>
      </c>
      <c r="E574" t="s">
        <v>4044</v>
      </c>
      <c r="F574" t="s">
        <v>9232</v>
      </c>
      <c r="G574" t="s">
        <v>49</v>
      </c>
      <c r="J574" t="s">
        <v>1199</v>
      </c>
      <c r="K574" t="s">
        <v>1200</v>
      </c>
      <c r="L574" t="s">
        <v>3188</v>
      </c>
      <c r="M574" t="s">
        <v>3189</v>
      </c>
      <c r="N574" t="s">
        <v>4621</v>
      </c>
      <c r="O574" t="s">
        <v>9794</v>
      </c>
      <c r="P574" t="str">
        <f t="shared" si="49"/>
        <v>خمسمائة وثلاثة وسبعون</v>
      </c>
      <c r="Q574" s="8" t="s">
        <v>7969</v>
      </c>
      <c r="R574" s="8" t="s">
        <v>7970</v>
      </c>
      <c r="S574" s="8" t="s">
        <v>7971</v>
      </c>
      <c r="T574" s="8" t="s">
        <v>7972</v>
      </c>
    </row>
    <row r="575" spans="1:20">
      <c r="A575">
        <v>574</v>
      </c>
      <c r="B575" t="s">
        <v>13</v>
      </c>
      <c r="C575" t="s">
        <v>21</v>
      </c>
      <c r="D575" s="1" t="s">
        <v>34</v>
      </c>
      <c r="E575" t="s">
        <v>4044</v>
      </c>
      <c r="F575" t="s">
        <v>9232</v>
      </c>
      <c r="G575" t="s">
        <v>49</v>
      </c>
      <c r="J575" t="s">
        <v>1201</v>
      </c>
      <c r="K575" t="s">
        <v>1202</v>
      </c>
      <c r="L575" t="s">
        <v>3190</v>
      </c>
      <c r="M575" t="s">
        <v>3191</v>
      </c>
      <c r="N575" t="s">
        <v>4622</v>
      </c>
      <c r="O575" t="s">
        <v>9795</v>
      </c>
      <c r="P575" t="str">
        <f t="shared" si="49"/>
        <v>خمسمائة وأربعة وسبعون</v>
      </c>
      <c r="Q575" s="8" t="s">
        <v>7973</v>
      </c>
      <c r="R575" s="8" t="s">
        <v>7974</v>
      </c>
      <c r="S575" s="8" t="s">
        <v>7975</v>
      </c>
      <c r="T575" s="8" t="s">
        <v>7976</v>
      </c>
    </row>
    <row r="576" spans="1:20">
      <c r="A576">
        <v>575</v>
      </c>
      <c r="B576" t="s">
        <v>2</v>
      </c>
      <c r="C576" t="s">
        <v>21</v>
      </c>
      <c r="D576" s="1" t="s">
        <v>34</v>
      </c>
      <c r="E576" t="s">
        <v>4044</v>
      </c>
      <c r="F576" t="s">
        <v>9232</v>
      </c>
      <c r="G576" t="s">
        <v>49</v>
      </c>
      <c r="J576" t="s">
        <v>1203</v>
      </c>
      <c r="K576" t="s">
        <v>1204</v>
      </c>
      <c r="L576" t="s">
        <v>3192</v>
      </c>
      <c r="M576" t="s">
        <v>3193</v>
      </c>
      <c r="N576" t="s">
        <v>4623</v>
      </c>
      <c r="O576" t="s">
        <v>9796</v>
      </c>
      <c r="P576" t="str">
        <f t="shared" si="49"/>
        <v>خمسمائة وخمسة وسبعون</v>
      </c>
      <c r="Q576" s="8" t="s">
        <v>7977</v>
      </c>
      <c r="R576" s="8" t="s">
        <v>7978</v>
      </c>
      <c r="S576" s="8" t="s">
        <v>7979</v>
      </c>
      <c r="T576" s="8" t="s">
        <v>7980</v>
      </c>
    </row>
    <row r="577" spans="1:20">
      <c r="A577">
        <v>576</v>
      </c>
      <c r="B577" t="s">
        <v>3</v>
      </c>
      <c r="C577" t="s">
        <v>21</v>
      </c>
      <c r="D577" s="1" t="s">
        <v>34</v>
      </c>
      <c r="E577" t="s">
        <v>4044</v>
      </c>
      <c r="F577" t="s">
        <v>9232</v>
      </c>
      <c r="G577" t="s">
        <v>49</v>
      </c>
      <c r="J577" t="s">
        <v>1205</v>
      </c>
      <c r="K577" t="s">
        <v>1206</v>
      </c>
      <c r="L577" t="s">
        <v>3194</v>
      </c>
      <c r="M577" t="s">
        <v>3195</v>
      </c>
      <c r="N577" t="s">
        <v>4624</v>
      </c>
      <c r="O577" t="s">
        <v>9797</v>
      </c>
      <c r="P577" t="str">
        <f t="shared" si="49"/>
        <v>خمسمائة وستة وسبعون</v>
      </c>
      <c r="Q577" s="8" t="s">
        <v>7981</v>
      </c>
      <c r="R577" s="8" t="s">
        <v>7982</v>
      </c>
      <c r="S577" s="8" t="s">
        <v>7983</v>
      </c>
      <c r="T577" s="8" t="s">
        <v>7984</v>
      </c>
    </row>
    <row r="578" spans="1:20">
      <c r="A578">
        <v>577</v>
      </c>
      <c r="B578" t="s">
        <v>4</v>
      </c>
      <c r="C578" t="s">
        <v>21</v>
      </c>
      <c r="D578" s="1" t="s">
        <v>34</v>
      </c>
      <c r="E578" t="s">
        <v>4044</v>
      </c>
      <c r="F578" t="s">
        <v>9232</v>
      </c>
      <c r="G578" t="s">
        <v>49</v>
      </c>
      <c r="J578" t="s">
        <v>1207</v>
      </c>
      <c r="K578" t="s">
        <v>1208</v>
      </c>
      <c r="L578" t="s">
        <v>3196</v>
      </c>
      <c r="M578" t="s">
        <v>3197</v>
      </c>
      <c r="N578" t="s">
        <v>4625</v>
      </c>
      <c r="O578" t="s">
        <v>9798</v>
      </c>
      <c r="P578" t="str">
        <f t="shared" si="49"/>
        <v>خمسمائة وسبعة وسبعون</v>
      </c>
      <c r="Q578" s="8" t="s">
        <v>7985</v>
      </c>
      <c r="R578" s="8" t="s">
        <v>7986</v>
      </c>
      <c r="S578" s="8" t="s">
        <v>7987</v>
      </c>
      <c r="T578" s="8" t="s">
        <v>7988</v>
      </c>
    </row>
    <row r="579" spans="1:20">
      <c r="A579">
        <v>578</v>
      </c>
      <c r="B579" s="1" t="s">
        <v>46</v>
      </c>
      <c r="C579" t="s">
        <v>21</v>
      </c>
      <c r="D579" s="1" t="s">
        <v>34</v>
      </c>
      <c r="E579" t="s">
        <v>4044</v>
      </c>
      <c r="F579" t="s">
        <v>9232</v>
      </c>
      <c r="G579" t="s">
        <v>49</v>
      </c>
      <c r="J579" t="s">
        <v>1209</v>
      </c>
      <c r="K579" t="s">
        <v>1210</v>
      </c>
      <c r="L579" t="s">
        <v>3198</v>
      </c>
      <c r="M579" t="s">
        <v>3199</v>
      </c>
      <c r="N579" t="s">
        <v>4626</v>
      </c>
      <c r="O579" t="s">
        <v>9799</v>
      </c>
      <c r="P579" t="str">
        <f t="shared" si="49"/>
        <v>خمسمائة وثمانية وسبعون</v>
      </c>
      <c r="Q579" s="8" t="s">
        <v>7989</v>
      </c>
      <c r="R579" s="8" t="s">
        <v>7990</v>
      </c>
      <c r="S579" s="8" t="s">
        <v>7991</v>
      </c>
      <c r="T579" s="8" t="s">
        <v>7992</v>
      </c>
    </row>
    <row r="580" spans="1:20">
      <c r="A580">
        <v>579</v>
      </c>
      <c r="B580" s="1" t="s">
        <v>47</v>
      </c>
      <c r="C580" t="s">
        <v>21</v>
      </c>
      <c r="D580" s="1" t="s">
        <v>34</v>
      </c>
      <c r="E580" t="s">
        <v>4044</v>
      </c>
      <c r="F580" t="s">
        <v>9232</v>
      </c>
      <c r="G580" t="s">
        <v>49</v>
      </c>
      <c r="J580" t="s">
        <v>1211</v>
      </c>
      <c r="K580" t="s">
        <v>1212</v>
      </c>
      <c r="L580" t="s">
        <v>3200</v>
      </c>
      <c r="M580" t="s">
        <v>3201</v>
      </c>
      <c r="N580" t="s">
        <v>4627</v>
      </c>
      <c r="O580" t="s">
        <v>9800</v>
      </c>
      <c r="P580" t="str">
        <f t="shared" si="49"/>
        <v>خمسمائة وتسعة وسبعون</v>
      </c>
      <c r="Q580" s="8" t="s">
        <v>7993</v>
      </c>
      <c r="R580" s="8" t="s">
        <v>7994</v>
      </c>
      <c r="S580" s="8" t="s">
        <v>7995</v>
      </c>
      <c r="T580" s="8" t="s">
        <v>7996</v>
      </c>
    </row>
    <row r="581" spans="1:20">
      <c r="A581">
        <v>580</v>
      </c>
      <c r="B581" t="s">
        <v>22</v>
      </c>
      <c r="D581" s="1" t="s">
        <v>34</v>
      </c>
      <c r="E581" t="s">
        <v>4044</v>
      </c>
      <c r="F581" t="s">
        <v>9232</v>
      </c>
      <c r="G581" t="s">
        <v>49</v>
      </c>
      <c r="J581" s="2" t="s">
        <v>1213</v>
      </c>
      <c r="K581" s="2" t="s">
        <v>1214</v>
      </c>
      <c r="L581" s="2" t="s">
        <v>3202</v>
      </c>
      <c r="M581" s="2" t="s">
        <v>3203</v>
      </c>
      <c r="N581" s="2" t="s">
        <v>4628</v>
      </c>
      <c r="O581" s="2" t="s">
        <v>9801</v>
      </c>
      <c r="P581" s="2" t="str">
        <f>D581&amp;B581</f>
        <v>خمسمائة وثمانون</v>
      </c>
      <c r="Q581" s="8" t="s">
        <v>5957</v>
      </c>
      <c r="R581" s="8" t="s">
        <v>5958</v>
      </c>
      <c r="S581" s="8" t="s">
        <v>5959</v>
      </c>
      <c r="T581" s="8" t="s">
        <v>5960</v>
      </c>
    </row>
    <row r="582" spans="1:20">
      <c r="A582">
        <v>581</v>
      </c>
      <c r="B582" t="s">
        <v>0</v>
      </c>
      <c r="C582" t="s">
        <v>23</v>
      </c>
      <c r="D582" s="1" t="s">
        <v>34</v>
      </c>
      <c r="E582" t="s">
        <v>4044</v>
      </c>
      <c r="F582" t="s">
        <v>9232</v>
      </c>
      <c r="G582" t="s">
        <v>49</v>
      </c>
      <c r="J582" t="s">
        <v>1215</v>
      </c>
      <c r="K582" t="s">
        <v>1216</v>
      </c>
      <c r="L582" t="s">
        <v>3204</v>
      </c>
      <c r="M582" t="s">
        <v>3205</v>
      </c>
      <c r="N582" t="s">
        <v>4629</v>
      </c>
      <c r="O582" t="s">
        <v>9802</v>
      </c>
      <c r="P582" t="str">
        <f t="shared" ref="P582:P590" si="50">D582&amp;B582&amp;G582&amp;C582</f>
        <v>خمسمائة وواحد وثمانون</v>
      </c>
      <c r="Q582" s="8" t="s">
        <v>7997</v>
      </c>
      <c r="R582" s="8" t="s">
        <v>7998</v>
      </c>
      <c r="S582" s="8" t="s">
        <v>7999</v>
      </c>
      <c r="T582" s="8" t="s">
        <v>8000</v>
      </c>
    </row>
    <row r="583" spans="1:20">
      <c r="A583">
        <v>582</v>
      </c>
      <c r="B583" t="s">
        <v>5</v>
      </c>
      <c r="C583" t="s">
        <v>23</v>
      </c>
      <c r="D583" s="1" t="s">
        <v>34</v>
      </c>
      <c r="E583" t="s">
        <v>4044</v>
      </c>
      <c r="F583" t="s">
        <v>9232</v>
      </c>
      <c r="G583" t="s">
        <v>49</v>
      </c>
      <c r="J583" t="s">
        <v>1217</v>
      </c>
      <c r="K583" t="s">
        <v>1218</v>
      </c>
      <c r="L583" t="s">
        <v>3206</v>
      </c>
      <c r="M583" t="s">
        <v>3207</v>
      </c>
      <c r="N583" t="s">
        <v>4630</v>
      </c>
      <c r="O583" t="s">
        <v>9803</v>
      </c>
      <c r="P583" t="str">
        <f t="shared" si="50"/>
        <v>خمسمائة وإثنان وثمانون</v>
      </c>
      <c r="Q583" s="8" t="s">
        <v>8001</v>
      </c>
      <c r="R583" s="8" t="s">
        <v>8002</v>
      </c>
      <c r="S583" s="8" t="s">
        <v>8003</v>
      </c>
      <c r="T583" s="8" t="s">
        <v>8004</v>
      </c>
    </row>
    <row r="584" spans="1:20">
      <c r="A584">
        <v>583</v>
      </c>
      <c r="B584" t="s">
        <v>1</v>
      </c>
      <c r="C584" t="s">
        <v>23</v>
      </c>
      <c r="D584" s="1" t="s">
        <v>34</v>
      </c>
      <c r="E584" t="s">
        <v>4044</v>
      </c>
      <c r="F584" t="s">
        <v>9232</v>
      </c>
      <c r="G584" t="s">
        <v>49</v>
      </c>
      <c r="J584" t="s">
        <v>1219</v>
      </c>
      <c r="K584" t="s">
        <v>1220</v>
      </c>
      <c r="L584" t="s">
        <v>3208</v>
      </c>
      <c r="M584" t="s">
        <v>3209</v>
      </c>
      <c r="N584" t="s">
        <v>4631</v>
      </c>
      <c r="O584" t="s">
        <v>9804</v>
      </c>
      <c r="P584" t="str">
        <f t="shared" si="50"/>
        <v>خمسمائة وثلاثة وثمانون</v>
      </c>
      <c r="Q584" s="8" t="s">
        <v>8005</v>
      </c>
      <c r="R584" s="8" t="s">
        <v>8006</v>
      </c>
      <c r="S584" s="8" t="s">
        <v>8007</v>
      </c>
      <c r="T584" s="8" t="s">
        <v>8008</v>
      </c>
    </row>
    <row r="585" spans="1:20">
      <c r="A585">
        <v>584</v>
      </c>
      <c r="B585" t="s">
        <v>13</v>
      </c>
      <c r="C585" t="s">
        <v>23</v>
      </c>
      <c r="D585" s="1" t="s">
        <v>34</v>
      </c>
      <c r="E585" t="s">
        <v>4044</v>
      </c>
      <c r="F585" t="s">
        <v>9232</v>
      </c>
      <c r="G585" t="s">
        <v>49</v>
      </c>
      <c r="J585" t="s">
        <v>1221</v>
      </c>
      <c r="K585" t="s">
        <v>1222</v>
      </c>
      <c r="L585" t="s">
        <v>3210</v>
      </c>
      <c r="M585" t="s">
        <v>3211</v>
      </c>
      <c r="N585" t="s">
        <v>4632</v>
      </c>
      <c r="O585" t="s">
        <v>9805</v>
      </c>
      <c r="P585" t="str">
        <f t="shared" si="50"/>
        <v>خمسمائة وأربعة وثمانون</v>
      </c>
      <c r="Q585" s="8" t="s">
        <v>8009</v>
      </c>
      <c r="R585" s="8" t="s">
        <v>8010</v>
      </c>
      <c r="S585" s="8" t="s">
        <v>8011</v>
      </c>
      <c r="T585" s="8" t="s">
        <v>8012</v>
      </c>
    </row>
    <row r="586" spans="1:20">
      <c r="A586">
        <v>585</v>
      </c>
      <c r="B586" t="s">
        <v>2</v>
      </c>
      <c r="C586" t="s">
        <v>23</v>
      </c>
      <c r="D586" s="1" t="s">
        <v>34</v>
      </c>
      <c r="E586" t="s">
        <v>4044</v>
      </c>
      <c r="F586" t="s">
        <v>9232</v>
      </c>
      <c r="G586" t="s">
        <v>49</v>
      </c>
      <c r="J586" t="s">
        <v>1223</v>
      </c>
      <c r="K586" t="s">
        <v>1224</v>
      </c>
      <c r="L586" t="s">
        <v>3212</v>
      </c>
      <c r="M586" t="s">
        <v>3213</v>
      </c>
      <c r="N586" t="s">
        <v>4633</v>
      </c>
      <c r="O586" t="s">
        <v>9806</v>
      </c>
      <c r="P586" t="str">
        <f t="shared" si="50"/>
        <v>خمسمائة وخمسة وثمانون</v>
      </c>
      <c r="Q586" s="8" t="s">
        <v>8013</v>
      </c>
      <c r="R586" s="8" t="s">
        <v>8014</v>
      </c>
      <c r="S586" s="8" t="s">
        <v>8015</v>
      </c>
      <c r="T586" s="8" t="s">
        <v>8016</v>
      </c>
    </row>
    <row r="587" spans="1:20">
      <c r="A587">
        <v>586</v>
      </c>
      <c r="B587" t="s">
        <v>3</v>
      </c>
      <c r="C587" t="s">
        <v>23</v>
      </c>
      <c r="D587" s="1" t="s">
        <v>34</v>
      </c>
      <c r="E587" t="s">
        <v>4044</v>
      </c>
      <c r="F587" t="s">
        <v>9232</v>
      </c>
      <c r="G587" t="s">
        <v>49</v>
      </c>
      <c r="J587" t="s">
        <v>1225</v>
      </c>
      <c r="K587" t="s">
        <v>1226</v>
      </c>
      <c r="L587" t="s">
        <v>3214</v>
      </c>
      <c r="M587" t="s">
        <v>3215</v>
      </c>
      <c r="N587" t="s">
        <v>4634</v>
      </c>
      <c r="O587" t="s">
        <v>9807</v>
      </c>
      <c r="P587" t="str">
        <f t="shared" si="50"/>
        <v>خمسمائة وستة وثمانون</v>
      </c>
      <c r="Q587" s="8" t="s">
        <v>8017</v>
      </c>
      <c r="R587" s="8" t="s">
        <v>8018</v>
      </c>
      <c r="S587" s="8" t="s">
        <v>8019</v>
      </c>
      <c r="T587" s="8" t="s">
        <v>8020</v>
      </c>
    </row>
    <row r="588" spans="1:20">
      <c r="A588">
        <v>587</v>
      </c>
      <c r="B588" t="s">
        <v>4</v>
      </c>
      <c r="C588" t="s">
        <v>23</v>
      </c>
      <c r="D588" s="1" t="s">
        <v>34</v>
      </c>
      <c r="E588" t="s">
        <v>4044</v>
      </c>
      <c r="F588" t="s">
        <v>9232</v>
      </c>
      <c r="G588" t="s">
        <v>49</v>
      </c>
      <c r="J588" t="s">
        <v>1227</v>
      </c>
      <c r="K588" t="s">
        <v>1228</v>
      </c>
      <c r="L588" t="s">
        <v>3216</v>
      </c>
      <c r="M588" t="s">
        <v>3217</v>
      </c>
      <c r="N588" t="s">
        <v>4635</v>
      </c>
      <c r="O588" t="s">
        <v>9808</v>
      </c>
      <c r="P588" t="str">
        <f t="shared" si="50"/>
        <v>خمسمائة وسبعة وثمانون</v>
      </c>
      <c r="Q588" s="8" t="s">
        <v>8021</v>
      </c>
      <c r="R588" s="8" t="s">
        <v>8022</v>
      </c>
      <c r="S588" s="8" t="s">
        <v>8023</v>
      </c>
      <c r="T588" s="8" t="s">
        <v>8024</v>
      </c>
    </row>
    <row r="589" spans="1:20">
      <c r="A589">
        <v>588</v>
      </c>
      <c r="B589" s="1" t="s">
        <v>46</v>
      </c>
      <c r="C589" t="s">
        <v>23</v>
      </c>
      <c r="D589" s="1" t="s">
        <v>34</v>
      </c>
      <c r="E589" t="s">
        <v>4044</v>
      </c>
      <c r="F589" t="s">
        <v>9232</v>
      </c>
      <c r="G589" t="s">
        <v>49</v>
      </c>
      <c r="J589" t="s">
        <v>1229</v>
      </c>
      <c r="K589" t="s">
        <v>1230</v>
      </c>
      <c r="L589" t="s">
        <v>3218</v>
      </c>
      <c r="M589" t="s">
        <v>3219</v>
      </c>
      <c r="N589" t="s">
        <v>4636</v>
      </c>
      <c r="O589" t="s">
        <v>9809</v>
      </c>
      <c r="P589" t="str">
        <f t="shared" si="50"/>
        <v>خمسمائة وثمانية وثمانون</v>
      </c>
      <c r="Q589" s="8" t="s">
        <v>8025</v>
      </c>
      <c r="R589" s="8" t="s">
        <v>8026</v>
      </c>
      <c r="S589" s="8" t="s">
        <v>8027</v>
      </c>
      <c r="T589" s="8" t="s">
        <v>8028</v>
      </c>
    </row>
    <row r="590" spans="1:20">
      <c r="A590">
        <v>589</v>
      </c>
      <c r="B590" s="1" t="s">
        <v>47</v>
      </c>
      <c r="C590" t="s">
        <v>23</v>
      </c>
      <c r="D590" s="1" t="s">
        <v>34</v>
      </c>
      <c r="E590" t="s">
        <v>4044</v>
      </c>
      <c r="F590" t="s">
        <v>9232</v>
      </c>
      <c r="G590" t="s">
        <v>49</v>
      </c>
      <c r="J590" t="s">
        <v>1231</v>
      </c>
      <c r="K590" t="s">
        <v>1232</v>
      </c>
      <c r="L590" t="s">
        <v>3220</v>
      </c>
      <c r="M590" t="s">
        <v>3221</v>
      </c>
      <c r="N590" t="s">
        <v>4637</v>
      </c>
      <c r="O590" t="s">
        <v>9810</v>
      </c>
      <c r="P590" t="str">
        <f t="shared" si="50"/>
        <v>خمسمائة وتسعة وثمانون</v>
      </c>
      <c r="Q590" s="8" t="s">
        <v>8029</v>
      </c>
      <c r="R590" s="8" t="s">
        <v>8030</v>
      </c>
      <c r="S590" s="8" t="s">
        <v>8031</v>
      </c>
      <c r="T590" s="8" t="s">
        <v>8032</v>
      </c>
    </row>
    <row r="591" spans="1:20">
      <c r="A591">
        <v>590</v>
      </c>
      <c r="B591" t="s">
        <v>24</v>
      </c>
      <c r="D591" s="1" t="s">
        <v>34</v>
      </c>
      <c r="E591" t="s">
        <v>4044</v>
      </c>
      <c r="F591" t="s">
        <v>9232</v>
      </c>
      <c r="G591" t="s">
        <v>49</v>
      </c>
      <c r="J591" s="2" t="s">
        <v>1233</v>
      </c>
      <c r="K591" s="2" t="s">
        <v>1234</v>
      </c>
      <c r="L591" s="2" t="s">
        <v>3222</v>
      </c>
      <c r="M591" s="2" t="s">
        <v>3223</v>
      </c>
      <c r="N591" s="2" t="s">
        <v>4638</v>
      </c>
      <c r="O591" s="2" t="s">
        <v>9811</v>
      </c>
      <c r="P591" s="2" t="str">
        <f>D591&amp;B591</f>
        <v>خمسمائة وتسعون</v>
      </c>
      <c r="Q591" s="8" t="s">
        <v>5961</v>
      </c>
      <c r="R591" s="8" t="s">
        <v>5962</v>
      </c>
      <c r="S591" s="8" t="s">
        <v>5963</v>
      </c>
      <c r="T591" s="8" t="s">
        <v>5964</v>
      </c>
    </row>
    <row r="592" spans="1:20">
      <c r="A592">
        <v>591</v>
      </c>
      <c r="B592" t="s">
        <v>0</v>
      </c>
      <c r="C592" t="s">
        <v>25</v>
      </c>
      <c r="D592" s="1" t="s">
        <v>34</v>
      </c>
      <c r="E592" t="s">
        <v>4044</v>
      </c>
      <c r="F592" t="s">
        <v>9232</v>
      </c>
      <c r="G592" t="s">
        <v>49</v>
      </c>
      <c r="J592" t="s">
        <v>1235</v>
      </c>
      <c r="K592" t="s">
        <v>1236</v>
      </c>
      <c r="L592" t="s">
        <v>3224</v>
      </c>
      <c r="M592" t="s">
        <v>3225</v>
      </c>
      <c r="N592" t="s">
        <v>4639</v>
      </c>
      <c r="O592" t="s">
        <v>9812</v>
      </c>
      <c r="P592" t="str">
        <f t="shared" ref="P592:P600" si="51">D592&amp;B592&amp;G592&amp;C592</f>
        <v>خمسمائة وواحد وتسعون</v>
      </c>
      <c r="Q592" s="8" t="s">
        <v>8033</v>
      </c>
      <c r="R592" s="8" t="s">
        <v>8034</v>
      </c>
      <c r="S592" s="8" t="s">
        <v>8035</v>
      </c>
      <c r="T592" s="8" t="s">
        <v>8036</v>
      </c>
    </row>
    <row r="593" spans="1:20">
      <c r="A593">
        <v>592</v>
      </c>
      <c r="B593" t="s">
        <v>5</v>
      </c>
      <c r="C593" t="s">
        <v>25</v>
      </c>
      <c r="D593" s="1" t="s">
        <v>34</v>
      </c>
      <c r="E593" t="s">
        <v>4044</v>
      </c>
      <c r="F593" t="s">
        <v>9232</v>
      </c>
      <c r="G593" t="s">
        <v>49</v>
      </c>
      <c r="J593" t="s">
        <v>1237</v>
      </c>
      <c r="K593" t="s">
        <v>1238</v>
      </c>
      <c r="L593" t="s">
        <v>3226</v>
      </c>
      <c r="M593" t="s">
        <v>3227</v>
      </c>
      <c r="N593" t="s">
        <v>4640</v>
      </c>
      <c r="O593" t="s">
        <v>9813</v>
      </c>
      <c r="P593" t="str">
        <f t="shared" si="51"/>
        <v>خمسمائة وإثنان وتسعون</v>
      </c>
      <c r="Q593" s="8" t="s">
        <v>8037</v>
      </c>
      <c r="R593" s="8" t="s">
        <v>8038</v>
      </c>
      <c r="S593" s="8" t="s">
        <v>8039</v>
      </c>
      <c r="T593" s="8" t="s">
        <v>8040</v>
      </c>
    </row>
    <row r="594" spans="1:20">
      <c r="A594">
        <v>593</v>
      </c>
      <c r="B594" t="s">
        <v>1</v>
      </c>
      <c r="C594" t="s">
        <v>25</v>
      </c>
      <c r="D594" s="1" t="s">
        <v>34</v>
      </c>
      <c r="E594" t="s">
        <v>4044</v>
      </c>
      <c r="F594" t="s">
        <v>9232</v>
      </c>
      <c r="G594" t="s">
        <v>49</v>
      </c>
      <c r="J594" t="s">
        <v>1239</v>
      </c>
      <c r="K594" t="s">
        <v>1240</v>
      </c>
      <c r="L594" t="s">
        <v>3228</v>
      </c>
      <c r="M594" t="s">
        <v>3229</v>
      </c>
      <c r="N594" t="s">
        <v>4641</v>
      </c>
      <c r="O594" t="s">
        <v>9814</v>
      </c>
      <c r="P594" t="str">
        <f t="shared" si="51"/>
        <v>خمسمائة وثلاثة وتسعون</v>
      </c>
      <c r="Q594" s="8" t="s">
        <v>8041</v>
      </c>
      <c r="R594" s="8" t="s">
        <v>8042</v>
      </c>
      <c r="S594" s="8" t="s">
        <v>8043</v>
      </c>
      <c r="T594" s="8" t="s">
        <v>8044</v>
      </c>
    </row>
    <row r="595" spans="1:20">
      <c r="A595">
        <v>594</v>
      </c>
      <c r="B595" t="s">
        <v>13</v>
      </c>
      <c r="C595" t="s">
        <v>25</v>
      </c>
      <c r="D595" s="1" t="s">
        <v>34</v>
      </c>
      <c r="E595" t="s">
        <v>4044</v>
      </c>
      <c r="F595" t="s">
        <v>9232</v>
      </c>
      <c r="G595" t="s">
        <v>49</v>
      </c>
      <c r="J595" t="s">
        <v>1241</v>
      </c>
      <c r="K595" t="s">
        <v>1242</v>
      </c>
      <c r="L595" t="s">
        <v>3230</v>
      </c>
      <c r="M595" t="s">
        <v>3231</v>
      </c>
      <c r="N595" t="s">
        <v>4642</v>
      </c>
      <c r="O595" t="s">
        <v>9815</v>
      </c>
      <c r="P595" t="str">
        <f t="shared" si="51"/>
        <v>خمسمائة وأربعة وتسعون</v>
      </c>
      <c r="Q595" s="8" t="s">
        <v>8045</v>
      </c>
      <c r="R595" s="8" t="s">
        <v>8046</v>
      </c>
      <c r="S595" s="8" t="s">
        <v>8047</v>
      </c>
      <c r="T595" s="8" t="s">
        <v>8048</v>
      </c>
    </row>
    <row r="596" spans="1:20">
      <c r="A596">
        <v>595</v>
      </c>
      <c r="B596" t="s">
        <v>2</v>
      </c>
      <c r="C596" t="s">
        <v>25</v>
      </c>
      <c r="D596" s="1" t="s">
        <v>34</v>
      </c>
      <c r="E596" t="s">
        <v>4044</v>
      </c>
      <c r="F596" t="s">
        <v>9232</v>
      </c>
      <c r="G596" t="s">
        <v>49</v>
      </c>
      <c r="J596" t="s">
        <v>1243</v>
      </c>
      <c r="K596" t="s">
        <v>1244</v>
      </c>
      <c r="L596" t="s">
        <v>3232</v>
      </c>
      <c r="M596" t="s">
        <v>3233</v>
      </c>
      <c r="N596" t="s">
        <v>4643</v>
      </c>
      <c r="O596" t="s">
        <v>9816</v>
      </c>
      <c r="P596" t="str">
        <f t="shared" si="51"/>
        <v>خمسمائة وخمسة وتسعون</v>
      </c>
      <c r="Q596" s="8" t="s">
        <v>8049</v>
      </c>
      <c r="R596" s="8" t="s">
        <v>8050</v>
      </c>
      <c r="S596" s="8" t="s">
        <v>8051</v>
      </c>
      <c r="T596" s="8" t="s">
        <v>8052</v>
      </c>
    </row>
    <row r="597" spans="1:20">
      <c r="A597">
        <v>596</v>
      </c>
      <c r="B597" t="s">
        <v>3</v>
      </c>
      <c r="C597" t="s">
        <v>25</v>
      </c>
      <c r="D597" s="1" t="s">
        <v>34</v>
      </c>
      <c r="E597" t="s">
        <v>4044</v>
      </c>
      <c r="F597" t="s">
        <v>9232</v>
      </c>
      <c r="G597" t="s">
        <v>49</v>
      </c>
      <c r="J597" t="s">
        <v>1245</v>
      </c>
      <c r="K597" t="s">
        <v>1246</v>
      </c>
      <c r="L597" t="s">
        <v>3234</v>
      </c>
      <c r="M597" t="s">
        <v>3235</v>
      </c>
      <c r="N597" t="s">
        <v>4644</v>
      </c>
      <c r="O597" t="s">
        <v>9817</v>
      </c>
      <c r="P597" t="str">
        <f t="shared" si="51"/>
        <v>خمسمائة وستة وتسعون</v>
      </c>
      <c r="Q597" s="8" t="s">
        <v>8053</v>
      </c>
      <c r="R597" s="8" t="s">
        <v>8054</v>
      </c>
      <c r="S597" s="8" t="s">
        <v>8055</v>
      </c>
      <c r="T597" s="8" t="s">
        <v>8056</v>
      </c>
    </row>
    <row r="598" spans="1:20">
      <c r="A598">
        <v>597</v>
      </c>
      <c r="B598" t="s">
        <v>4</v>
      </c>
      <c r="C598" t="s">
        <v>25</v>
      </c>
      <c r="D598" s="1" t="s">
        <v>34</v>
      </c>
      <c r="E598" t="s">
        <v>4044</v>
      </c>
      <c r="F598" t="s">
        <v>9232</v>
      </c>
      <c r="G598" t="s">
        <v>49</v>
      </c>
      <c r="J598" t="s">
        <v>1247</v>
      </c>
      <c r="K598" t="s">
        <v>1248</v>
      </c>
      <c r="L598" t="s">
        <v>3236</v>
      </c>
      <c r="M598" t="s">
        <v>3237</v>
      </c>
      <c r="N598" t="s">
        <v>4645</v>
      </c>
      <c r="O598" t="s">
        <v>9818</v>
      </c>
      <c r="P598" t="str">
        <f t="shared" si="51"/>
        <v>خمسمائة وسبعة وتسعون</v>
      </c>
      <c r="Q598" s="8" t="s">
        <v>8057</v>
      </c>
      <c r="R598" s="8" t="s">
        <v>8058</v>
      </c>
      <c r="S598" s="8" t="s">
        <v>8059</v>
      </c>
      <c r="T598" s="8" t="s">
        <v>8060</v>
      </c>
    </row>
    <row r="599" spans="1:20">
      <c r="A599">
        <v>598</v>
      </c>
      <c r="B599" s="1" t="s">
        <v>46</v>
      </c>
      <c r="C599" t="s">
        <v>25</v>
      </c>
      <c r="D599" s="1" t="s">
        <v>34</v>
      </c>
      <c r="E599" t="s">
        <v>4044</v>
      </c>
      <c r="F599" t="s">
        <v>9232</v>
      </c>
      <c r="G599" t="s">
        <v>49</v>
      </c>
      <c r="J599" t="s">
        <v>1249</v>
      </c>
      <c r="K599" t="s">
        <v>1250</v>
      </c>
      <c r="L599" t="s">
        <v>3238</v>
      </c>
      <c r="M599" t="s">
        <v>3239</v>
      </c>
      <c r="N599" t="s">
        <v>4646</v>
      </c>
      <c r="O599" t="s">
        <v>9819</v>
      </c>
      <c r="P599" t="str">
        <f t="shared" si="51"/>
        <v>خمسمائة وثمانية وتسعون</v>
      </c>
      <c r="Q599" s="8" t="s">
        <v>8061</v>
      </c>
      <c r="R599" s="8" t="s">
        <v>8062</v>
      </c>
      <c r="S599" s="8" t="s">
        <v>8063</v>
      </c>
      <c r="T599" s="8" t="s">
        <v>8064</v>
      </c>
    </row>
    <row r="600" spans="1:20">
      <c r="A600">
        <v>599</v>
      </c>
      <c r="B600" s="1" t="s">
        <v>47</v>
      </c>
      <c r="C600" t="s">
        <v>25</v>
      </c>
      <c r="D600" s="1" t="s">
        <v>34</v>
      </c>
      <c r="E600" t="s">
        <v>4044</v>
      </c>
      <c r="F600" t="s">
        <v>9232</v>
      </c>
      <c r="G600" t="s">
        <v>49</v>
      </c>
      <c r="J600" t="s">
        <v>1251</v>
      </c>
      <c r="K600" t="s">
        <v>1252</v>
      </c>
      <c r="L600" t="s">
        <v>3240</v>
      </c>
      <c r="M600" t="s">
        <v>3241</v>
      </c>
      <c r="N600" t="s">
        <v>4647</v>
      </c>
      <c r="O600" t="s">
        <v>9820</v>
      </c>
      <c r="P600" t="str">
        <f t="shared" si="51"/>
        <v>خمسمائة وتسعة وتسعون</v>
      </c>
      <c r="Q600" s="8" t="s">
        <v>8065</v>
      </c>
      <c r="R600" s="8" t="s">
        <v>8066</v>
      </c>
      <c r="S600" s="8" t="s">
        <v>8067</v>
      </c>
      <c r="T600" s="8" t="s">
        <v>8068</v>
      </c>
    </row>
    <row r="601" spans="1:20">
      <c r="A601">
        <v>600</v>
      </c>
      <c r="B601" s="1" t="s">
        <v>37</v>
      </c>
      <c r="E601" t="s">
        <v>4044</v>
      </c>
      <c r="F601" t="s">
        <v>9232</v>
      </c>
      <c r="G601" t="s">
        <v>49</v>
      </c>
      <c r="J601" s="2" t="s">
        <v>1253</v>
      </c>
      <c r="K601" s="2" t="s">
        <v>1254</v>
      </c>
      <c r="L601" s="2" t="s">
        <v>3242</v>
      </c>
      <c r="M601" s="2" t="s">
        <v>3243</v>
      </c>
      <c r="N601" s="2" t="s">
        <v>4648</v>
      </c>
      <c r="O601" s="2" t="s">
        <v>9821</v>
      </c>
      <c r="P601" s="2" t="str">
        <f t="shared" ref="P601:P611" si="52">D601&amp;B601</f>
        <v>ستمائة</v>
      </c>
      <c r="Q601" s="8" t="s">
        <v>5965</v>
      </c>
      <c r="R601" s="8" t="s">
        <v>5966</v>
      </c>
      <c r="S601" s="8" t="s">
        <v>5967</v>
      </c>
      <c r="T601" s="8" t="s">
        <v>5968</v>
      </c>
    </row>
    <row r="602" spans="1:20">
      <c r="A602">
        <v>601</v>
      </c>
      <c r="B602" t="s">
        <v>0</v>
      </c>
      <c r="D602" s="1" t="s">
        <v>35</v>
      </c>
      <c r="E602" t="s">
        <v>4044</v>
      </c>
      <c r="F602" t="s">
        <v>9232</v>
      </c>
      <c r="G602" t="s">
        <v>49</v>
      </c>
      <c r="J602" t="s">
        <v>1255</v>
      </c>
      <c r="K602" t="s">
        <v>1256</v>
      </c>
      <c r="L602" t="s">
        <v>3244</v>
      </c>
      <c r="M602" t="s">
        <v>3245</v>
      </c>
      <c r="N602" t="s">
        <v>4649</v>
      </c>
      <c r="O602" t="s">
        <v>9822</v>
      </c>
      <c r="P602" t="str">
        <f t="shared" si="52"/>
        <v>ستمائة وواحد</v>
      </c>
      <c r="Q602" s="8" t="s">
        <v>5969</v>
      </c>
      <c r="R602" s="8" t="s">
        <v>5970</v>
      </c>
      <c r="S602" s="8" t="s">
        <v>5971</v>
      </c>
      <c r="T602" s="8" t="s">
        <v>5972</v>
      </c>
    </row>
    <row r="603" spans="1:20">
      <c r="A603">
        <v>602</v>
      </c>
      <c r="B603" t="s">
        <v>5</v>
      </c>
      <c r="D603" s="1" t="s">
        <v>35</v>
      </c>
      <c r="E603" t="s">
        <v>4044</v>
      </c>
      <c r="F603" t="s">
        <v>9232</v>
      </c>
      <c r="G603" t="s">
        <v>49</v>
      </c>
      <c r="J603" t="s">
        <v>1257</v>
      </c>
      <c r="K603" t="s">
        <v>1258</v>
      </c>
      <c r="L603" t="s">
        <v>3246</v>
      </c>
      <c r="M603" t="s">
        <v>3247</v>
      </c>
      <c r="N603" t="s">
        <v>4650</v>
      </c>
      <c r="O603" t="s">
        <v>9823</v>
      </c>
      <c r="P603" t="str">
        <f t="shared" si="52"/>
        <v>ستمائة وإثنان</v>
      </c>
      <c r="Q603" s="8" t="s">
        <v>5973</v>
      </c>
      <c r="R603" s="8" t="s">
        <v>5974</v>
      </c>
      <c r="S603" s="8" t="s">
        <v>5975</v>
      </c>
      <c r="T603" s="8" t="s">
        <v>5976</v>
      </c>
    </row>
    <row r="604" spans="1:20">
      <c r="A604">
        <v>603</v>
      </c>
      <c r="B604" t="s">
        <v>1</v>
      </c>
      <c r="D604" s="1" t="s">
        <v>35</v>
      </c>
      <c r="E604" t="s">
        <v>4044</v>
      </c>
      <c r="F604" t="s">
        <v>9232</v>
      </c>
      <c r="G604" t="s">
        <v>49</v>
      </c>
      <c r="J604" t="s">
        <v>1259</v>
      </c>
      <c r="K604" t="s">
        <v>1260</v>
      </c>
      <c r="L604" t="s">
        <v>3248</v>
      </c>
      <c r="M604" t="s">
        <v>3249</v>
      </c>
      <c r="N604" t="s">
        <v>4651</v>
      </c>
      <c r="O604" t="s">
        <v>9824</v>
      </c>
      <c r="P604" t="str">
        <f t="shared" si="52"/>
        <v>ستمائة وثلاثة</v>
      </c>
      <c r="Q604" s="8" t="s">
        <v>5977</v>
      </c>
      <c r="R604" s="8" t="s">
        <v>5978</v>
      </c>
      <c r="S604" s="8" t="s">
        <v>5979</v>
      </c>
      <c r="T604" s="8" t="s">
        <v>5980</v>
      </c>
    </row>
    <row r="605" spans="1:20">
      <c r="A605">
        <v>604</v>
      </c>
      <c r="B605" t="s">
        <v>13</v>
      </c>
      <c r="D605" s="1" t="s">
        <v>35</v>
      </c>
      <c r="E605" t="s">
        <v>4044</v>
      </c>
      <c r="F605" t="s">
        <v>9232</v>
      </c>
      <c r="G605" t="s">
        <v>49</v>
      </c>
      <c r="J605" t="s">
        <v>1261</v>
      </c>
      <c r="K605" t="s">
        <v>1262</v>
      </c>
      <c r="L605" t="s">
        <v>3250</v>
      </c>
      <c r="M605" t="s">
        <v>3251</v>
      </c>
      <c r="N605" t="s">
        <v>4652</v>
      </c>
      <c r="O605" t="s">
        <v>9825</v>
      </c>
      <c r="P605" t="str">
        <f t="shared" si="52"/>
        <v>ستمائة وأربعة</v>
      </c>
      <c r="Q605" s="8" t="s">
        <v>5981</v>
      </c>
      <c r="R605" s="8" t="s">
        <v>5982</v>
      </c>
      <c r="S605" s="8" t="s">
        <v>5983</v>
      </c>
      <c r="T605" s="8" t="s">
        <v>5984</v>
      </c>
    </row>
    <row r="606" spans="1:20">
      <c r="A606">
        <v>605</v>
      </c>
      <c r="B606" t="s">
        <v>2</v>
      </c>
      <c r="D606" s="1" t="s">
        <v>35</v>
      </c>
      <c r="E606" t="s">
        <v>4044</v>
      </c>
      <c r="F606" t="s">
        <v>9232</v>
      </c>
      <c r="G606" t="s">
        <v>49</v>
      </c>
      <c r="J606" t="s">
        <v>1263</v>
      </c>
      <c r="K606" t="s">
        <v>1264</v>
      </c>
      <c r="L606" t="s">
        <v>3252</v>
      </c>
      <c r="M606" t="s">
        <v>3253</v>
      </c>
      <c r="N606" t="s">
        <v>4653</v>
      </c>
      <c r="O606" t="s">
        <v>9826</v>
      </c>
      <c r="P606" t="str">
        <f t="shared" si="52"/>
        <v>ستمائة وخمسة</v>
      </c>
      <c r="Q606" s="8" t="s">
        <v>5985</v>
      </c>
      <c r="R606" s="8" t="s">
        <v>5986</v>
      </c>
      <c r="S606" s="8" t="s">
        <v>5987</v>
      </c>
      <c r="T606" s="8" t="s">
        <v>5988</v>
      </c>
    </row>
    <row r="607" spans="1:20">
      <c r="A607">
        <v>606</v>
      </c>
      <c r="B607" t="s">
        <v>3</v>
      </c>
      <c r="D607" s="1" t="s">
        <v>35</v>
      </c>
      <c r="E607" t="s">
        <v>4044</v>
      </c>
      <c r="F607" t="s">
        <v>9232</v>
      </c>
      <c r="G607" t="s">
        <v>49</v>
      </c>
      <c r="J607" t="s">
        <v>1265</v>
      </c>
      <c r="K607" t="s">
        <v>1266</v>
      </c>
      <c r="L607" t="s">
        <v>3254</v>
      </c>
      <c r="M607" t="s">
        <v>3255</v>
      </c>
      <c r="N607" t="s">
        <v>4654</v>
      </c>
      <c r="O607" t="s">
        <v>9827</v>
      </c>
      <c r="P607" t="str">
        <f t="shared" si="52"/>
        <v>ستمائة وستة</v>
      </c>
      <c r="Q607" s="8" t="s">
        <v>5989</v>
      </c>
      <c r="R607" s="8" t="s">
        <v>5990</v>
      </c>
      <c r="S607" s="8" t="s">
        <v>5991</v>
      </c>
      <c r="T607" s="8" t="s">
        <v>5992</v>
      </c>
    </row>
    <row r="608" spans="1:20">
      <c r="A608">
        <v>607</v>
      </c>
      <c r="B608" t="s">
        <v>4</v>
      </c>
      <c r="D608" s="1" t="s">
        <v>35</v>
      </c>
      <c r="E608" t="s">
        <v>4044</v>
      </c>
      <c r="F608" t="s">
        <v>9232</v>
      </c>
      <c r="G608" t="s">
        <v>49</v>
      </c>
      <c r="J608" t="s">
        <v>1267</v>
      </c>
      <c r="K608" t="s">
        <v>1268</v>
      </c>
      <c r="L608" t="s">
        <v>3256</v>
      </c>
      <c r="M608" t="s">
        <v>3257</v>
      </c>
      <c r="N608" t="s">
        <v>4655</v>
      </c>
      <c r="O608" t="s">
        <v>9828</v>
      </c>
      <c r="P608" t="str">
        <f t="shared" si="52"/>
        <v>ستمائة وسبعة</v>
      </c>
      <c r="Q608" s="8" t="s">
        <v>5993</v>
      </c>
      <c r="R608" s="8" t="s">
        <v>5994</v>
      </c>
      <c r="S608" s="8" t="s">
        <v>5995</v>
      </c>
      <c r="T608" s="8" t="s">
        <v>5996</v>
      </c>
    </row>
    <row r="609" spans="1:20">
      <c r="A609">
        <v>608</v>
      </c>
      <c r="B609" s="1" t="s">
        <v>46</v>
      </c>
      <c r="D609" s="1" t="s">
        <v>35</v>
      </c>
      <c r="E609" t="s">
        <v>4044</v>
      </c>
      <c r="F609" t="s">
        <v>9232</v>
      </c>
      <c r="G609" t="s">
        <v>49</v>
      </c>
      <c r="J609" t="s">
        <v>1269</v>
      </c>
      <c r="K609" t="s">
        <v>1270</v>
      </c>
      <c r="L609" t="s">
        <v>3258</v>
      </c>
      <c r="M609" t="s">
        <v>3259</v>
      </c>
      <c r="N609" t="s">
        <v>4656</v>
      </c>
      <c r="O609" t="s">
        <v>9829</v>
      </c>
      <c r="P609" t="str">
        <f t="shared" si="52"/>
        <v>ستمائة وثمانية</v>
      </c>
      <c r="Q609" s="8" t="s">
        <v>5997</v>
      </c>
      <c r="R609" s="8" t="s">
        <v>5998</v>
      </c>
      <c r="S609" s="8" t="s">
        <v>5999</v>
      </c>
      <c r="T609" s="8" t="s">
        <v>6000</v>
      </c>
    </row>
    <row r="610" spans="1:20">
      <c r="A610">
        <v>609</v>
      </c>
      <c r="B610" s="1" t="s">
        <v>47</v>
      </c>
      <c r="D610" s="1" t="s">
        <v>35</v>
      </c>
      <c r="E610" t="s">
        <v>4044</v>
      </c>
      <c r="F610" t="s">
        <v>9232</v>
      </c>
      <c r="G610" t="s">
        <v>49</v>
      </c>
      <c r="J610" t="s">
        <v>1271</v>
      </c>
      <c r="K610" t="s">
        <v>1272</v>
      </c>
      <c r="L610" t="s">
        <v>3260</v>
      </c>
      <c r="M610" t="s">
        <v>3261</v>
      </c>
      <c r="N610" t="s">
        <v>4657</v>
      </c>
      <c r="O610" t="s">
        <v>9830</v>
      </c>
      <c r="P610" t="str">
        <f t="shared" si="52"/>
        <v>ستمائة وتسعة</v>
      </c>
      <c r="Q610" s="8" t="s">
        <v>6001</v>
      </c>
      <c r="R610" s="8" t="s">
        <v>6002</v>
      </c>
      <c r="S610" s="8" t="s">
        <v>6003</v>
      </c>
      <c r="T610" s="8" t="s">
        <v>6004</v>
      </c>
    </row>
    <row r="611" spans="1:20">
      <c r="A611">
        <v>610</v>
      </c>
      <c r="B611" s="1" t="s">
        <v>48</v>
      </c>
      <c r="D611" s="1" t="s">
        <v>35</v>
      </c>
      <c r="E611" t="s">
        <v>4044</v>
      </c>
      <c r="F611" t="s">
        <v>9232</v>
      </c>
      <c r="G611" t="s">
        <v>49</v>
      </c>
      <c r="J611" s="2" t="s">
        <v>1273</v>
      </c>
      <c r="K611" s="2" t="s">
        <v>1274</v>
      </c>
      <c r="L611" s="2" t="s">
        <v>3262</v>
      </c>
      <c r="M611" s="2" t="s">
        <v>3263</v>
      </c>
      <c r="N611" s="2" t="s">
        <v>4658</v>
      </c>
      <c r="O611" s="2" t="s">
        <v>9831</v>
      </c>
      <c r="P611" s="2" t="str">
        <f t="shared" si="52"/>
        <v>ستمائة وعشرة</v>
      </c>
      <c r="Q611" s="8" t="s">
        <v>6005</v>
      </c>
      <c r="R611" s="8" t="s">
        <v>6006</v>
      </c>
      <c r="S611" s="8" t="s">
        <v>6007</v>
      </c>
      <c r="T611" s="8" t="s">
        <v>6008</v>
      </c>
    </row>
    <row r="612" spans="1:20">
      <c r="A612">
        <v>611</v>
      </c>
      <c r="B612" s="1" t="s">
        <v>6</v>
      </c>
      <c r="C612" t="s">
        <v>8</v>
      </c>
      <c r="D612" s="1" t="s">
        <v>35</v>
      </c>
      <c r="E612" t="s">
        <v>4044</v>
      </c>
      <c r="F612" t="s">
        <v>9232</v>
      </c>
      <c r="G612" t="s">
        <v>49</v>
      </c>
      <c r="J612" t="s">
        <v>1275</v>
      </c>
      <c r="K612" t="s">
        <v>1276</v>
      </c>
      <c r="L612" t="s">
        <v>3264</v>
      </c>
      <c r="M612" t="s">
        <v>3265</v>
      </c>
      <c r="N612" t="s">
        <v>4659</v>
      </c>
      <c r="O612" t="s">
        <v>9832</v>
      </c>
      <c r="P612" t="str">
        <f t="shared" ref="P612:P620" si="53">D612&amp;B612&amp;G612&amp;C612</f>
        <v>ستمائة وإحدي عشر</v>
      </c>
      <c r="Q612" s="8" t="s">
        <v>6009</v>
      </c>
      <c r="R612" s="8" t="s">
        <v>6010</v>
      </c>
      <c r="S612" s="8" t="s">
        <v>6011</v>
      </c>
      <c r="T612" s="8" t="s">
        <v>6012</v>
      </c>
    </row>
    <row r="613" spans="1:20">
      <c r="A613">
        <v>612</v>
      </c>
      <c r="B613" s="1" t="s">
        <v>7</v>
      </c>
      <c r="C613" t="s">
        <v>8</v>
      </c>
      <c r="D613" s="1" t="s">
        <v>35</v>
      </c>
      <c r="E613" t="s">
        <v>4044</v>
      </c>
      <c r="F613" t="s">
        <v>9232</v>
      </c>
      <c r="G613" t="s">
        <v>49</v>
      </c>
      <c r="J613" t="s">
        <v>1277</v>
      </c>
      <c r="K613" t="s">
        <v>1278</v>
      </c>
      <c r="L613" t="s">
        <v>3266</v>
      </c>
      <c r="M613" t="s">
        <v>3267</v>
      </c>
      <c r="N613" t="s">
        <v>4660</v>
      </c>
      <c r="O613" t="s">
        <v>9833</v>
      </c>
      <c r="P613" t="str">
        <f t="shared" si="53"/>
        <v>ستمائة وإثنا عشر</v>
      </c>
      <c r="Q613" s="8" t="s">
        <v>6013</v>
      </c>
      <c r="R613" s="8" t="s">
        <v>6014</v>
      </c>
      <c r="S613" s="8" t="s">
        <v>6015</v>
      </c>
      <c r="T613" s="8" t="s">
        <v>6016</v>
      </c>
    </row>
    <row r="614" spans="1:20">
      <c r="A614">
        <v>613</v>
      </c>
      <c r="B614" t="s">
        <v>1</v>
      </c>
      <c r="C614" t="s">
        <v>8</v>
      </c>
      <c r="D614" s="1" t="s">
        <v>35</v>
      </c>
      <c r="E614" t="s">
        <v>4044</v>
      </c>
      <c r="F614" t="s">
        <v>9232</v>
      </c>
      <c r="G614" t="s">
        <v>49</v>
      </c>
      <c r="J614" t="s">
        <v>1279</v>
      </c>
      <c r="K614" t="s">
        <v>1280</v>
      </c>
      <c r="L614" t="s">
        <v>3268</v>
      </c>
      <c r="M614" t="s">
        <v>3269</v>
      </c>
      <c r="N614" t="s">
        <v>4661</v>
      </c>
      <c r="O614" t="s">
        <v>9834</v>
      </c>
      <c r="P614" t="str">
        <f t="shared" si="53"/>
        <v>ستمائة وثلاثة عشر</v>
      </c>
      <c r="Q614" s="8" t="s">
        <v>6017</v>
      </c>
      <c r="R614" s="8" t="s">
        <v>6018</v>
      </c>
      <c r="S614" s="8" t="s">
        <v>6019</v>
      </c>
      <c r="T614" s="8" t="s">
        <v>6020</v>
      </c>
    </row>
    <row r="615" spans="1:20">
      <c r="A615">
        <v>614</v>
      </c>
      <c r="B615" t="s">
        <v>13</v>
      </c>
      <c r="C615" t="s">
        <v>8</v>
      </c>
      <c r="D615" s="1" t="s">
        <v>35</v>
      </c>
      <c r="E615" t="s">
        <v>4044</v>
      </c>
      <c r="F615" t="s">
        <v>9232</v>
      </c>
      <c r="G615" t="s">
        <v>49</v>
      </c>
      <c r="J615" t="s">
        <v>1281</v>
      </c>
      <c r="K615" t="s">
        <v>1282</v>
      </c>
      <c r="L615" t="s">
        <v>3270</v>
      </c>
      <c r="M615" t="s">
        <v>3271</v>
      </c>
      <c r="N615" t="s">
        <v>4662</v>
      </c>
      <c r="O615" t="s">
        <v>9835</v>
      </c>
      <c r="P615" t="str">
        <f t="shared" si="53"/>
        <v>ستمائة وأربعة عشر</v>
      </c>
      <c r="Q615" s="8" t="s">
        <v>6021</v>
      </c>
      <c r="R615" s="8" t="s">
        <v>6022</v>
      </c>
      <c r="S615" s="8" t="s">
        <v>6023</v>
      </c>
      <c r="T615" s="8" t="s">
        <v>6024</v>
      </c>
    </row>
    <row r="616" spans="1:20">
      <c r="A616">
        <v>615</v>
      </c>
      <c r="B616" t="s">
        <v>2</v>
      </c>
      <c r="C616" t="s">
        <v>8</v>
      </c>
      <c r="D616" s="1" t="s">
        <v>35</v>
      </c>
      <c r="E616" t="s">
        <v>4044</v>
      </c>
      <c r="F616" t="s">
        <v>9232</v>
      </c>
      <c r="G616" t="s">
        <v>49</v>
      </c>
      <c r="J616" t="s">
        <v>1283</v>
      </c>
      <c r="K616" t="s">
        <v>1284</v>
      </c>
      <c r="L616" t="s">
        <v>3272</v>
      </c>
      <c r="M616" t="s">
        <v>3273</v>
      </c>
      <c r="N616" t="s">
        <v>4663</v>
      </c>
      <c r="O616" t="s">
        <v>9836</v>
      </c>
      <c r="P616" t="str">
        <f t="shared" si="53"/>
        <v>ستمائة وخمسة عشر</v>
      </c>
      <c r="Q616" s="8" t="s">
        <v>6025</v>
      </c>
      <c r="R616" s="8" t="s">
        <v>6026</v>
      </c>
      <c r="S616" s="8" t="s">
        <v>6027</v>
      </c>
      <c r="T616" s="8" t="s">
        <v>6028</v>
      </c>
    </row>
    <row r="617" spans="1:20">
      <c r="A617">
        <v>616</v>
      </c>
      <c r="B617" t="s">
        <v>3</v>
      </c>
      <c r="C617" t="s">
        <v>8</v>
      </c>
      <c r="D617" s="1" t="s">
        <v>35</v>
      </c>
      <c r="E617" t="s">
        <v>4044</v>
      </c>
      <c r="F617" t="s">
        <v>9232</v>
      </c>
      <c r="G617" t="s">
        <v>49</v>
      </c>
      <c r="J617" t="s">
        <v>1285</v>
      </c>
      <c r="K617" t="s">
        <v>1286</v>
      </c>
      <c r="L617" t="s">
        <v>3274</v>
      </c>
      <c r="M617" t="s">
        <v>3275</v>
      </c>
      <c r="N617" t="s">
        <v>4664</v>
      </c>
      <c r="O617" t="s">
        <v>9837</v>
      </c>
      <c r="P617" t="str">
        <f t="shared" si="53"/>
        <v>ستمائة وستة عشر</v>
      </c>
      <c r="Q617" s="8" t="s">
        <v>6029</v>
      </c>
      <c r="R617" s="8" t="s">
        <v>6030</v>
      </c>
      <c r="S617" s="8" t="s">
        <v>6031</v>
      </c>
      <c r="T617" s="8" t="s">
        <v>6032</v>
      </c>
    </row>
    <row r="618" spans="1:20">
      <c r="A618">
        <v>617</v>
      </c>
      <c r="B618" t="s">
        <v>4</v>
      </c>
      <c r="C618" t="s">
        <v>8</v>
      </c>
      <c r="D618" s="1" t="s">
        <v>35</v>
      </c>
      <c r="E618" t="s">
        <v>4044</v>
      </c>
      <c r="F618" t="s">
        <v>9232</v>
      </c>
      <c r="G618" t="s">
        <v>49</v>
      </c>
      <c r="J618" t="s">
        <v>1287</v>
      </c>
      <c r="K618" t="s">
        <v>1288</v>
      </c>
      <c r="L618" t="s">
        <v>3276</v>
      </c>
      <c r="M618" t="s">
        <v>3277</v>
      </c>
      <c r="N618" t="s">
        <v>4665</v>
      </c>
      <c r="O618" t="s">
        <v>9838</v>
      </c>
      <c r="P618" t="str">
        <f t="shared" si="53"/>
        <v>ستمائة وسبعة عشر</v>
      </c>
      <c r="Q618" s="8" t="s">
        <v>6033</v>
      </c>
      <c r="R618" s="8" t="s">
        <v>6034</v>
      </c>
      <c r="S618" s="8" t="s">
        <v>6035</v>
      </c>
      <c r="T618" s="8" t="s">
        <v>6036</v>
      </c>
    </row>
    <row r="619" spans="1:20">
      <c r="A619">
        <v>618</v>
      </c>
      <c r="B619" s="1" t="s">
        <v>46</v>
      </c>
      <c r="C619" t="s">
        <v>8</v>
      </c>
      <c r="D619" s="1" t="s">
        <v>35</v>
      </c>
      <c r="E619" t="s">
        <v>4044</v>
      </c>
      <c r="F619" t="s">
        <v>9232</v>
      </c>
      <c r="G619" t="s">
        <v>49</v>
      </c>
      <c r="J619" t="s">
        <v>1289</v>
      </c>
      <c r="K619" t="s">
        <v>1290</v>
      </c>
      <c r="L619" t="s">
        <v>3278</v>
      </c>
      <c r="M619" t="s">
        <v>3279</v>
      </c>
      <c r="N619" t="s">
        <v>4666</v>
      </c>
      <c r="O619" t="s">
        <v>9839</v>
      </c>
      <c r="P619" t="str">
        <f t="shared" si="53"/>
        <v>ستمائة وثمانية عشر</v>
      </c>
      <c r="Q619" s="8" t="s">
        <v>6037</v>
      </c>
      <c r="R619" s="8" t="s">
        <v>6038</v>
      </c>
      <c r="S619" s="8" t="s">
        <v>6039</v>
      </c>
      <c r="T619" s="8" t="s">
        <v>6040</v>
      </c>
    </row>
    <row r="620" spans="1:20">
      <c r="A620">
        <v>619</v>
      </c>
      <c r="B620" s="1" t="s">
        <v>47</v>
      </c>
      <c r="C620" t="s">
        <v>8</v>
      </c>
      <c r="D620" s="1" t="s">
        <v>35</v>
      </c>
      <c r="E620" t="s">
        <v>4044</v>
      </c>
      <c r="F620" t="s">
        <v>9232</v>
      </c>
      <c r="G620" t="s">
        <v>49</v>
      </c>
      <c r="J620" t="s">
        <v>1291</v>
      </c>
      <c r="K620" t="s">
        <v>1292</v>
      </c>
      <c r="L620" t="s">
        <v>3280</v>
      </c>
      <c r="M620" t="s">
        <v>3281</v>
      </c>
      <c r="N620" t="s">
        <v>4667</v>
      </c>
      <c r="O620" t="s">
        <v>9840</v>
      </c>
      <c r="P620" t="str">
        <f t="shared" si="53"/>
        <v>ستمائة وتسعة عشر</v>
      </c>
      <c r="Q620" s="8" t="s">
        <v>6041</v>
      </c>
      <c r="R620" s="8" t="s">
        <v>6042</v>
      </c>
      <c r="S620" s="8" t="s">
        <v>6043</v>
      </c>
      <c r="T620" s="8" t="s">
        <v>6044</v>
      </c>
    </row>
    <row r="621" spans="1:20">
      <c r="A621">
        <v>620</v>
      </c>
      <c r="B621" t="s">
        <v>9</v>
      </c>
      <c r="D621" s="1" t="s">
        <v>35</v>
      </c>
      <c r="E621" t="s">
        <v>4044</v>
      </c>
      <c r="F621" t="s">
        <v>9232</v>
      </c>
      <c r="G621" t="s">
        <v>49</v>
      </c>
      <c r="J621" s="2" t="s">
        <v>1293</v>
      </c>
      <c r="K621" s="2" t="s">
        <v>1294</v>
      </c>
      <c r="L621" s="2" t="s">
        <v>3282</v>
      </c>
      <c r="M621" s="2" t="s">
        <v>3283</v>
      </c>
      <c r="N621" s="2" t="s">
        <v>4668</v>
      </c>
      <c r="O621" s="2" t="s">
        <v>9841</v>
      </c>
      <c r="P621" s="2" t="str">
        <f>D621&amp;B621</f>
        <v>ستمائة وعشرون</v>
      </c>
      <c r="Q621" s="8" t="s">
        <v>6045</v>
      </c>
      <c r="R621" s="8" t="s">
        <v>6046</v>
      </c>
      <c r="S621" s="8" t="s">
        <v>6047</v>
      </c>
      <c r="T621" s="8" t="s">
        <v>6048</v>
      </c>
    </row>
    <row r="622" spans="1:20">
      <c r="A622">
        <v>621</v>
      </c>
      <c r="B622" t="s">
        <v>0</v>
      </c>
      <c r="C622" t="s">
        <v>10</v>
      </c>
      <c r="D622" s="1" t="s">
        <v>35</v>
      </c>
      <c r="E622" t="s">
        <v>4044</v>
      </c>
      <c r="F622" t="s">
        <v>9232</v>
      </c>
      <c r="G622" t="s">
        <v>49</v>
      </c>
      <c r="J622" t="s">
        <v>1295</v>
      </c>
      <c r="K622" t="s">
        <v>1296</v>
      </c>
      <c r="L622" t="s">
        <v>3284</v>
      </c>
      <c r="M622" t="s">
        <v>3285</v>
      </c>
      <c r="N622" t="s">
        <v>4669</v>
      </c>
      <c r="O622" t="s">
        <v>9842</v>
      </c>
      <c r="P622" t="str">
        <f t="shared" ref="P622:P630" si="54">D622&amp;B622&amp;G622&amp;C622</f>
        <v>ستمائة وواحد وعشرون</v>
      </c>
      <c r="Q622" s="8" t="s">
        <v>8069</v>
      </c>
      <c r="R622" s="8" t="s">
        <v>8070</v>
      </c>
      <c r="S622" s="8" t="s">
        <v>8071</v>
      </c>
      <c r="T622" s="8" t="s">
        <v>8072</v>
      </c>
    </row>
    <row r="623" spans="1:20">
      <c r="A623">
        <v>622</v>
      </c>
      <c r="B623" t="s">
        <v>5</v>
      </c>
      <c r="C623" t="s">
        <v>10</v>
      </c>
      <c r="D623" s="1" t="s">
        <v>35</v>
      </c>
      <c r="E623" t="s">
        <v>4044</v>
      </c>
      <c r="F623" t="s">
        <v>9232</v>
      </c>
      <c r="G623" t="s">
        <v>49</v>
      </c>
      <c r="J623" t="s">
        <v>1297</v>
      </c>
      <c r="K623" t="s">
        <v>1298</v>
      </c>
      <c r="L623" t="s">
        <v>3286</v>
      </c>
      <c r="M623" t="s">
        <v>3287</v>
      </c>
      <c r="N623" t="s">
        <v>4670</v>
      </c>
      <c r="O623" t="s">
        <v>9843</v>
      </c>
      <c r="P623" t="str">
        <f t="shared" si="54"/>
        <v>ستمائة وإثنان وعشرون</v>
      </c>
      <c r="Q623" s="8" t="s">
        <v>8073</v>
      </c>
      <c r="R623" s="8" t="s">
        <v>8074</v>
      </c>
      <c r="S623" s="8" t="s">
        <v>8075</v>
      </c>
      <c r="T623" s="8" t="s">
        <v>8076</v>
      </c>
    </row>
    <row r="624" spans="1:20">
      <c r="A624">
        <v>623</v>
      </c>
      <c r="B624" t="s">
        <v>1</v>
      </c>
      <c r="C624" t="s">
        <v>10</v>
      </c>
      <c r="D624" s="1" t="s">
        <v>35</v>
      </c>
      <c r="E624" t="s">
        <v>4044</v>
      </c>
      <c r="F624" t="s">
        <v>9232</v>
      </c>
      <c r="G624" t="s">
        <v>49</v>
      </c>
      <c r="J624" t="s">
        <v>1299</v>
      </c>
      <c r="K624" t="s">
        <v>1300</v>
      </c>
      <c r="L624" t="s">
        <v>3288</v>
      </c>
      <c r="M624" t="s">
        <v>3289</v>
      </c>
      <c r="N624" t="s">
        <v>4671</v>
      </c>
      <c r="O624" t="s">
        <v>9844</v>
      </c>
      <c r="P624" t="str">
        <f t="shared" si="54"/>
        <v>ستمائة وثلاثة وعشرون</v>
      </c>
      <c r="Q624" s="8" t="s">
        <v>8077</v>
      </c>
      <c r="R624" s="8" t="s">
        <v>8078</v>
      </c>
      <c r="S624" s="8" t="s">
        <v>8079</v>
      </c>
      <c r="T624" s="8" t="s">
        <v>8080</v>
      </c>
    </row>
    <row r="625" spans="1:20">
      <c r="A625">
        <v>624</v>
      </c>
      <c r="B625" t="s">
        <v>13</v>
      </c>
      <c r="C625" t="s">
        <v>10</v>
      </c>
      <c r="D625" s="1" t="s">
        <v>35</v>
      </c>
      <c r="E625" t="s">
        <v>4044</v>
      </c>
      <c r="F625" t="s">
        <v>9232</v>
      </c>
      <c r="G625" t="s">
        <v>49</v>
      </c>
      <c r="J625" t="s">
        <v>1301</v>
      </c>
      <c r="K625" t="s">
        <v>1302</v>
      </c>
      <c r="L625" t="s">
        <v>3290</v>
      </c>
      <c r="M625" t="s">
        <v>3291</v>
      </c>
      <c r="N625" t="s">
        <v>4672</v>
      </c>
      <c r="O625" t="s">
        <v>9845</v>
      </c>
      <c r="P625" t="str">
        <f t="shared" si="54"/>
        <v>ستمائة وأربعة وعشرون</v>
      </c>
      <c r="Q625" s="8" t="s">
        <v>8081</v>
      </c>
      <c r="R625" s="8" t="s">
        <v>8082</v>
      </c>
      <c r="S625" s="8" t="s">
        <v>8083</v>
      </c>
      <c r="T625" s="8" t="s">
        <v>8084</v>
      </c>
    </row>
    <row r="626" spans="1:20">
      <c r="A626">
        <v>625</v>
      </c>
      <c r="B626" t="s">
        <v>2</v>
      </c>
      <c r="C626" t="s">
        <v>10</v>
      </c>
      <c r="D626" s="1" t="s">
        <v>35</v>
      </c>
      <c r="E626" t="s">
        <v>4044</v>
      </c>
      <c r="F626" t="s">
        <v>9232</v>
      </c>
      <c r="G626" t="s">
        <v>49</v>
      </c>
      <c r="J626" t="s">
        <v>1303</v>
      </c>
      <c r="K626" t="s">
        <v>1304</v>
      </c>
      <c r="L626" t="s">
        <v>3292</v>
      </c>
      <c r="M626" t="s">
        <v>3293</v>
      </c>
      <c r="N626" t="s">
        <v>4673</v>
      </c>
      <c r="O626" t="s">
        <v>9846</v>
      </c>
      <c r="P626" t="str">
        <f t="shared" si="54"/>
        <v>ستمائة وخمسة وعشرون</v>
      </c>
      <c r="Q626" s="8" t="s">
        <v>8085</v>
      </c>
      <c r="R626" s="8" t="s">
        <v>8086</v>
      </c>
      <c r="S626" s="8" t="s">
        <v>8087</v>
      </c>
      <c r="T626" s="8" t="s">
        <v>8088</v>
      </c>
    </row>
    <row r="627" spans="1:20">
      <c r="A627">
        <v>626</v>
      </c>
      <c r="B627" t="s">
        <v>3</v>
      </c>
      <c r="C627" t="s">
        <v>10</v>
      </c>
      <c r="D627" s="1" t="s">
        <v>35</v>
      </c>
      <c r="E627" t="s">
        <v>4044</v>
      </c>
      <c r="F627" t="s">
        <v>9232</v>
      </c>
      <c r="G627" t="s">
        <v>49</v>
      </c>
      <c r="J627" t="s">
        <v>1305</v>
      </c>
      <c r="K627" t="s">
        <v>1306</v>
      </c>
      <c r="L627" t="s">
        <v>3294</v>
      </c>
      <c r="M627" t="s">
        <v>3295</v>
      </c>
      <c r="N627" t="s">
        <v>4674</v>
      </c>
      <c r="O627" t="s">
        <v>9847</v>
      </c>
      <c r="P627" t="str">
        <f t="shared" si="54"/>
        <v>ستمائة وستة وعشرون</v>
      </c>
      <c r="Q627" s="8" t="s">
        <v>8089</v>
      </c>
      <c r="R627" s="8" t="s">
        <v>8090</v>
      </c>
      <c r="S627" s="8" t="s">
        <v>8091</v>
      </c>
      <c r="T627" s="8" t="s">
        <v>8092</v>
      </c>
    </row>
    <row r="628" spans="1:20">
      <c r="A628">
        <v>627</v>
      </c>
      <c r="B628" t="s">
        <v>4</v>
      </c>
      <c r="C628" t="s">
        <v>10</v>
      </c>
      <c r="D628" s="1" t="s">
        <v>35</v>
      </c>
      <c r="E628" t="s">
        <v>4044</v>
      </c>
      <c r="F628" t="s">
        <v>9232</v>
      </c>
      <c r="G628" t="s">
        <v>49</v>
      </c>
      <c r="J628" t="s">
        <v>1307</v>
      </c>
      <c r="K628" t="s">
        <v>1308</v>
      </c>
      <c r="L628" t="s">
        <v>3296</v>
      </c>
      <c r="M628" t="s">
        <v>3297</v>
      </c>
      <c r="N628" t="s">
        <v>4675</v>
      </c>
      <c r="O628" t="s">
        <v>9848</v>
      </c>
      <c r="P628" t="str">
        <f t="shared" si="54"/>
        <v>ستمائة وسبعة وعشرون</v>
      </c>
      <c r="Q628" s="8" t="s">
        <v>8093</v>
      </c>
      <c r="R628" s="8" t="s">
        <v>8094</v>
      </c>
      <c r="S628" s="8" t="s">
        <v>8095</v>
      </c>
      <c r="T628" s="8" t="s">
        <v>8096</v>
      </c>
    </row>
    <row r="629" spans="1:20">
      <c r="A629">
        <v>628</v>
      </c>
      <c r="B629" s="1" t="s">
        <v>46</v>
      </c>
      <c r="C629" t="s">
        <v>10</v>
      </c>
      <c r="D629" s="1" t="s">
        <v>35</v>
      </c>
      <c r="E629" t="s">
        <v>4044</v>
      </c>
      <c r="F629" t="s">
        <v>9232</v>
      </c>
      <c r="G629" t="s">
        <v>49</v>
      </c>
      <c r="J629" t="s">
        <v>1309</v>
      </c>
      <c r="K629" t="s">
        <v>1310</v>
      </c>
      <c r="L629" t="s">
        <v>3298</v>
      </c>
      <c r="M629" t="s">
        <v>3299</v>
      </c>
      <c r="N629" t="s">
        <v>4676</v>
      </c>
      <c r="O629" t="s">
        <v>9849</v>
      </c>
      <c r="P629" t="str">
        <f t="shared" si="54"/>
        <v>ستمائة وثمانية وعشرون</v>
      </c>
      <c r="Q629" s="8" t="s">
        <v>8097</v>
      </c>
      <c r="R629" s="8" t="s">
        <v>8098</v>
      </c>
      <c r="S629" s="8" t="s">
        <v>8099</v>
      </c>
      <c r="T629" s="8" t="s">
        <v>8100</v>
      </c>
    </row>
    <row r="630" spans="1:20">
      <c r="A630">
        <v>629</v>
      </c>
      <c r="B630" s="1" t="s">
        <v>47</v>
      </c>
      <c r="C630" t="s">
        <v>10</v>
      </c>
      <c r="D630" s="1" t="s">
        <v>35</v>
      </c>
      <c r="E630" t="s">
        <v>4044</v>
      </c>
      <c r="F630" t="s">
        <v>9232</v>
      </c>
      <c r="G630" t="s">
        <v>49</v>
      </c>
      <c r="J630" t="s">
        <v>1311</v>
      </c>
      <c r="K630" t="s">
        <v>1312</v>
      </c>
      <c r="L630" t="s">
        <v>3300</v>
      </c>
      <c r="M630" t="s">
        <v>3301</v>
      </c>
      <c r="N630" t="s">
        <v>4677</v>
      </c>
      <c r="O630" t="s">
        <v>9850</v>
      </c>
      <c r="P630" t="str">
        <f t="shared" si="54"/>
        <v>ستمائة وتسعة وعشرون</v>
      </c>
      <c r="Q630" s="8" t="s">
        <v>8101</v>
      </c>
      <c r="R630" s="8" t="s">
        <v>8102</v>
      </c>
      <c r="S630" s="8" t="s">
        <v>8103</v>
      </c>
      <c r="T630" s="8" t="s">
        <v>8104</v>
      </c>
    </row>
    <row r="631" spans="1:20">
      <c r="A631">
        <v>630</v>
      </c>
      <c r="B631" s="1" t="s">
        <v>11</v>
      </c>
      <c r="D631" s="1" t="s">
        <v>35</v>
      </c>
      <c r="E631" t="s">
        <v>4044</v>
      </c>
      <c r="F631" t="s">
        <v>9232</v>
      </c>
      <c r="G631" t="s">
        <v>49</v>
      </c>
      <c r="J631" s="2" t="s">
        <v>1313</v>
      </c>
      <c r="K631" s="2" t="s">
        <v>1314</v>
      </c>
      <c r="L631" s="2" t="s">
        <v>3302</v>
      </c>
      <c r="M631" s="2" t="s">
        <v>3303</v>
      </c>
      <c r="N631" s="2" t="s">
        <v>4678</v>
      </c>
      <c r="O631" s="2" t="s">
        <v>9851</v>
      </c>
      <c r="P631" s="2" t="str">
        <f>D631&amp;B631</f>
        <v>ستمائة وثلاثون</v>
      </c>
      <c r="Q631" s="8" t="s">
        <v>6049</v>
      </c>
      <c r="R631" s="8" t="s">
        <v>6050</v>
      </c>
      <c r="S631" s="8" t="s">
        <v>6051</v>
      </c>
      <c r="T631" s="8" t="s">
        <v>6052</v>
      </c>
    </row>
    <row r="632" spans="1:20">
      <c r="A632">
        <v>631</v>
      </c>
      <c r="B632" t="s">
        <v>0</v>
      </c>
      <c r="C632" t="s">
        <v>12</v>
      </c>
      <c r="D632" s="1" t="s">
        <v>35</v>
      </c>
      <c r="E632" t="s">
        <v>4044</v>
      </c>
      <c r="F632" t="s">
        <v>9232</v>
      </c>
      <c r="G632" t="s">
        <v>49</v>
      </c>
      <c r="J632" t="s">
        <v>1315</v>
      </c>
      <c r="K632" t="s">
        <v>1316</v>
      </c>
      <c r="L632" t="s">
        <v>3304</v>
      </c>
      <c r="M632" t="s">
        <v>3305</v>
      </c>
      <c r="N632" t="s">
        <v>4679</v>
      </c>
      <c r="O632" t="s">
        <v>9852</v>
      </c>
      <c r="P632" t="str">
        <f t="shared" ref="P632:P640" si="55">D632&amp;B632&amp;G632&amp;C632</f>
        <v>ستمائة وواحد وثلاثون</v>
      </c>
      <c r="Q632" s="8" t="s">
        <v>8105</v>
      </c>
      <c r="R632" s="8" t="s">
        <v>8106</v>
      </c>
      <c r="S632" s="8" t="s">
        <v>8107</v>
      </c>
      <c r="T632" s="8" t="s">
        <v>8108</v>
      </c>
    </row>
    <row r="633" spans="1:20">
      <c r="A633">
        <v>632</v>
      </c>
      <c r="B633" t="s">
        <v>5</v>
      </c>
      <c r="C633" t="s">
        <v>12</v>
      </c>
      <c r="D633" s="1" t="s">
        <v>35</v>
      </c>
      <c r="E633" t="s">
        <v>4044</v>
      </c>
      <c r="F633" t="s">
        <v>9232</v>
      </c>
      <c r="G633" t="s">
        <v>49</v>
      </c>
      <c r="J633" t="s">
        <v>1317</v>
      </c>
      <c r="K633" t="s">
        <v>1318</v>
      </c>
      <c r="L633" t="s">
        <v>3306</v>
      </c>
      <c r="M633" t="s">
        <v>3307</v>
      </c>
      <c r="N633" t="s">
        <v>4680</v>
      </c>
      <c r="O633" t="s">
        <v>9853</v>
      </c>
      <c r="P633" t="str">
        <f t="shared" si="55"/>
        <v>ستمائة وإثنان وثلاثون</v>
      </c>
      <c r="Q633" s="8" t="s">
        <v>8109</v>
      </c>
      <c r="R633" s="8" t="s">
        <v>8110</v>
      </c>
      <c r="S633" s="8" t="s">
        <v>8111</v>
      </c>
      <c r="T633" s="8" t="s">
        <v>8112</v>
      </c>
    </row>
    <row r="634" spans="1:20">
      <c r="A634">
        <v>633</v>
      </c>
      <c r="B634" t="s">
        <v>1</v>
      </c>
      <c r="C634" t="s">
        <v>12</v>
      </c>
      <c r="D634" s="1" t="s">
        <v>35</v>
      </c>
      <c r="E634" t="s">
        <v>4044</v>
      </c>
      <c r="F634" t="s">
        <v>9232</v>
      </c>
      <c r="G634" t="s">
        <v>49</v>
      </c>
      <c r="J634" t="s">
        <v>1319</v>
      </c>
      <c r="K634" t="s">
        <v>1320</v>
      </c>
      <c r="L634" t="s">
        <v>3308</v>
      </c>
      <c r="M634" t="s">
        <v>3309</v>
      </c>
      <c r="N634" t="s">
        <v>4681</v>
      </c>
      <c r="O634" t="s">
        <v>9854</v>
      </c>
      <c r="P634" t="str">
        <f t="shared" si="55"/>
        <v>ستمائة وثلاثة وثلاثون</v>
      </c>
      <c r="Q634" s="8" t="s">
        <v>8113</v>
      </c>
      <c r="R634" s="8" t="s">
        <v>8114</v>
      </c>
      <c r="S634" s="8" t="s">
        <v>8115</v>
      </c>
      <c r="T634" s="8" t="s">
        <v>8116</v>
      </c>
    </row>
    <row r="635" spans="1:20">
      <c r="A635">
        <v>634</v>
      </c>
      <c r="B635" t="s">
        <v>13</v>
      </c>
      <c r="C635" t="s">
        <v>12</v>
      </c>
      <c r="D635" s="1" t="s">
        <v>35</v>
      </c>
      <c r="E635" t="s">
        <v>4044</v>
      </c>
      <c r="F635" t="s">
        <v>9232</v>
      </c>
      <c r="G635" t="s">
        <v>49</v>
      </c>
      <c r="J635" t="s">
        <v>1321</v>
      </c>
      <c r="K635" t="s">
        <v>1322</v>
      </c>
      <c r="L635" t="s">
        <v>3310</v>
      </c>
      <c r="M635" t="s">
        <v>3311</v>
      </c>
      <c r="N635" t="s">
        <v>4682</v>
      </c>
      <c r="O635" t="s">
        <v>9855</v>
      </c>
      <c r="P635" t="str">
        <f t="shared" si="55"/>
        <v>ستمائة وأربعة وثلاثون</v>
      </c>
      <c r="Q635" s="8" t="s">
        <v>8117</v>
      </c>
      <c r="R635" s="8" t="s">
        <v>8118</v>
      </c>
      <c r="S635" s="8" t="s">
        <v>8119</v>
      </c>
      <c r="T635" s="8" t="s">
        <v>8120</v>
      </c>
    </row>
    <row r="636" spans="1:20">
      <c r="A636">
        <v>635</v>
      </c>
      <c r="B636" t="s">
        <v>2</v>
      </c>
      <c r="C636" t="s">
        <v>12</v>
      </c>
      <c r="D636" s="1" t="s">
        <v>35</v>
      </c>
      <c r="E636" t="s">
        <v>4044</v>
      </c>
      <c r="F636" t="s">
        <v>9232</v>
      </c>
      <c r="G636" t="s">
        <v>49</v>
      </c>
      <c r="J636" t="s">
        <v>1323</v>
      </c>
      <c r="K636" t="s">
        <v>1324</v>
      </c>
      <c r="L636" t="s">
        <v>3312</v>
      </c>
      <c r="M636" t="s">
        <v>3313</v>
      </c>
      <c r="N636" t="s">
        <v>4683</v>
      </c>
      <c r="O636" t="s">
        <v>9856</v>
      </c>
      <c r="P636" t="str">
        <f t="shared" si="55"/>
        <v>ستمائة وخمسة وثلاثون</v>
      </c>
      <c r="Q636" s="8" t="s">
        <v>8121</v>
      </c>
      <c r="R636" s="8" t="s">
        <v>8122</v>
      </c>
      <c r="S636" s="8" t="s">
        <v>8123</v>
      </c>
      <c r="T636" s="8" t="s">
        <v>8124</v>
      </c>
    </row>
    <row r="637" spans="1:20">
      <c r="A637">
        <v>636</v>
      </c>
      <c r="B637" t="s">
        <v>3</v>
      </c>
      <c r="C637" t="s">
        <v>12</v>
      </c>
      <c r="D637" s="1" t="s">
        <v>35</v>
      </c>
      <c r="E637" t="s">
        <v>4044</v>
      </c>
      <c r="F637" t="s">
        <v>9232</v>
      </c>
      <c r="G637" t="s">
        <v>49</v>
      </c>
      <c r="J637" t="s">
        <v>1325</v>
      </c>
      <c r="K637" t="s">
        <v>1326</v>
      </c>
      <c r="L637" t="s">
        <v>3314</v>
      </c>
      <c r="M637" t="s">
        <v>3315</v>
      </c>
      <c r="N637" t="s">
        <v>4684</v>
      </c>
      <c r="O637" t="s">
        <v>9857</v>
      </c>
      <c r="P637" t="str">
        <f t="shared" si="55"/>
        <v>ستمائة وستة وثلاثون</v>
      </c>
      <c r="Q637" s="8" t="s">
        <v>8125</v>
      </c>
      <c r="R637" s="8" t="s">
        <v>8126</v>
      </c>
      <c r="S637" s="8" t="s">
        <v>8127</v>
      </c>
      <c r="T637" s="8" t="s">
        <v>8128</v>
      </c>
    </row>
    <row r="638" spans="1:20">
      <c r="A638">
        <v>637</v>
      </c>
      <c r="B638" t="s">
        <v>4</v>
      </c>
      <c r="C638" t="s">
        <v>12</v>
      </c>
      <c r="D638" s="1" t="s">
        <v>35</v>
      </c>
      <c r="E638" t="s">
        <v>4044</v>
      </c>
      <c r="F638" t="s">
        <v>9232</v>
      </c>
      <c r="G638" t="s">
        <v>49</v>
      </c>
      <c r="J638" t="s">
        <v>1327</v>
      </c>
      <c r="K638" t="s">
        <v>1328</v>
      </c>
      <c r="L638" t="s">
        <v>3316</v>
      </c>
      <c r="M638" t="s">
        <v>3317</v>
      </c>
      <c r="N638" t="s">
        <v>4685</v>
      </c>
      <c r="O638" t="s">
        <v>9858</v>
      </c>
      <c r="P638" t="str">
        <f t="shared" si="55"/>
        <v>ستمائة وسبعة وثلاثون</v>
      </c>
      <c r="Q638" s="8" t="s">
        <v>8129</v>
      </c>
      <c r="R638" s="8" t="s">
        <v>8130</v>
      </c>
      <c r="S638" s="8" t="s">
        <v>8131</v>
      </c>
      <c r="T638" s="8" t="s">
        <v>8132</v>
      </c>
    </row>
    <row r="639" spans="1:20">
      <c r="A639">
        <v>638</v>
      </c>
      <c r="B639" s="1" t="s">
        <v>46</v>
      </c>
      <c r="C639" t="s">
        <v>12</v>
      </c>
      <c r="D639" s="1" t="s">
        <v>35</v>
      </c>
      <c r="E639" t="s">
        <v>4044</v>
      </c>
      <c r="F639" t="s">
        <v>9232</v>
      </c>
      <c r="G639" t="s">
        <v>49</v>
      </c>
      <c r="J639" t="s">
        <v>1329</v>
      </c>
      <c r="K639" t="s">
        <v>1330</v>
      </c>
      <c r="L639" t="s">
        <v>3318</v>
      </c>
      <c r="M639" t="s">
        <v>3319</v>
      </c>
      <c r="N639" t="s">
        <v>4686</v>
      </c>
      <c r="O639" t="s">
        <v>9859</v>
      </c>
      <c r="P639" t="str">
        <f t="shared" si="55"/>
        <v>ستمائة وثمانية وثلاثون</v>
      </c>
      <c r="Q639" s="8" t="s">
        <v>8133</v>
      </c>
      <c r="R639" s="8" t="s">
        <v>8134</v>
      </c>
      <c r="S639" s="8" t="s">
        <v>8135</v>
      </c>
      <c r="T639" s="8" t="s">
        <v>8136</v>
      </c>
    </row>
    <row r="640" spans="1:20">
      <c r="A640">
        <v>639</v>
      </c>
      <c r="B640" s="1" t="s">
        <v>47</v>
      </c>
      <c r="C640" t="s">
        <v>12</v>
      </c>
      <c r="D640" s="1" t="s">
        <v>35</v>
      </c>
      <c r="E640" t="s">
        <v>4044</v>
      </c>
      <c r="F640" t="s">
        <v>9232</v>
      </c>
      <c r="G640" t="s">
        <v>49</v>
      </c>
      <c r="J640" t="s">
        <v>1331</v>
      </c>
      <c r="K640" t="s">
        <v>1332</v>
      </c>
      <c r="L640" t="s">
        <v>3320</v>
      </c>
      <c r="M640" t="s">
        <v>3321</v>
      </c>
      <c r="N640" t="s">
        <v>4687</v>
      </c>
      <c r="O640" t="s">
        <v>9860</v>
      </c>
      <c r="P640" t="str">
        <f t="shared" si="55"/>
        <v>ستمائة وتسعة وثلاثون</v>
      </c>
      <c r="Q640" s="8" t="s">
        <v>8137</v>
      </c>
      <c r="R640" s="8" t="s">
        <v>8138</v>
      </c>
      <c r="S640" s="8" t="s">
        <v>8139</v>
      </c>
      <c r="T640" s="8" t="s">
        <v>8140</v>
      </c>
    </row>
    <row r="641" spans="1:20">
      <c r="A641">
        <v>640</v>
      </c>
      <c r="B641" t="s">
        <v>14</v>
      </c>
      <c r="D641" s="1" t="s">
        <v>35</v>
      </c>
      <c r="E641" t="s">
        <v>4044</v>
      </c>
      <c r="F641" t="s">
        <v>9232</v>
      </c>
      <c r="G641" t="s">
        <v>49</v>
      </c>
      <c r="J641" s="2" t="s">
        <v>1333</v>
      </c>
      <c r="K641" s="2" t="s">
        <v>1334</v>
      </c>
      <c r="L641" s="2" t="s">
        <v>3322</v>
      </c>
      <c r="M641" s="2" t="s">
        <v>3323</v>
      </c>
      <c r="N641" s="2" t="s">
        <v>4688</v>
      </c>
      <c r="O641" s="2" t="s">
        <v>9861</v>
      </c>
      <c r="P641" s="2" t="str">
        <f>D641&amp;B641</f>
        <v>ستمائة وأربعون</v>
      </c>
      <c r="Q641" s="8" t="s">
        <v>6053</v>
      </c>
      <c r="R641" s="8" t="s">
        <v>6054</v>
      </c>
      <c r="S641" s="8" t="s">
        <v>6055</v>
      </c>
      <c r="T641" s="8" t="s">
        <v>6056</v>
      </c>
    </row>
    <row r="642" spans="1:20">
      <c r="A642">
        <v>641</v>
      </c>
      <c r="B642" t="s">
        <v>0</v>
      </c>
      <c r="C642" t="s">
        <v>15</v>
      </c>
      <c r="D642" s="1" t="s">
        <v>35</v>
      </c>
      <c r="E642" t="s">
        <v>4044</v>
      </c>
      <c r="F642" t="s">
        <v>9232</v>
      </c>
      <c r="G642" t="s">
        <v>49</v>
      </c>
      <c r="J642" t="s">
        <v>1335</v>
      </c>
      <c r="K642" t="s">
        <v>1336</v>
      </c>
      <c r="L642" t="s">
        <v>3324</v>
      </c>
      <c r="M642" t="s">
        <v>3325</v>
      </c>
      <c r="N642" t="s">
        <v>4689</v>
      </c>
      <c r="O642" t="s">
        <v>9862</v>
      </c>
      <c r="P642" t="str">
        <f t="shared" ref="P642:P650" si="56">D642&amp;B642&amp;G642&amp;C642</f>
        <v>ستمائة وواحد وأربعون</v>
      </c>
      <c r="Q642" s="8" t="s">
        <v>8141</v>
      </c>
      <c r="R642" s="8" t="s">
        <v>8142</v>
      </c>
      <c r="S642" s="8" t="s">
        <v>8143</v>
      </c>
      <c r="T642" s="8" t="s">
        <v>8144</v>
      </c>
    </row>
    <row r="643" spans="1:20">
      <c r="A643">
        <v>642</v>
      </c>
      <c r="B643" t="s">
        <v>5</v>
      </c>
      <c r="C643" t="s">
        <v>15</v>
      </c>
      <c r="D643" s="1" t="s">
        <v>35</v>
      </c>
      <c r="E643" t="s">
        <v>4044</v>
      </c>
      <c r="F643" t="s">
        <v>9232</v>
      </c>
      <c r="G643" t="s">
        <v>49</v>
      </c>
      <c r="J643" t="s">
        <v>1337</v>
      </c>
      <c r="K643" t="s">
        <v>1338</v>
      </c>
      <c r="L643" t="s">
        <v>3326</v>
      </c>
      <c r="M643" t="s">
        <v>3327</v>
      </c>
      <c r="N643" t="s">
        <v>4690</v>
      </c>
      <c r="O643" t="s">
        <v>9863</v>
      </c>
      <c r="P643" t="str">
        <f t="shared" si="56"/>
        <v>ستمائة وإثنان وأربعون</v>
      </c>
      <c r="Q643" s="8" t="s">
        <v>8145</v>
      </c>
      <c r="R643" s="8" t="s">
        <v>8146</v>
      </c>
      <c r="S643" s="8" t="s">
        <v>8147</v>
      </c>
      <c r="T643" s="8" t="s">
        <v>8148</v>
      </c>
    </row>
    <row r="644" spans="1:20">
      <c r="A644">
        <v>643</v>
      </c>
      <c r="B644" t="s">
        <v>1</v>
      </c>
      <c r="C644" t="s">
        <v>15</v>
      </c>
      <c r="D644" s="1" t="s">
        <v>35</v>
      </c>
      <c r="E644" t="s">
        <v>4044</v>
      </c>
      <c r="F644" t="s">
        <v>9232</v>
      </c>
      <c r="G644" t="s">
        <v>49</v>
      </c>
      <c r="J644" t="s">
        <v>1339</v>
      </c>
      <c r="K644" t="s">
        <v>1340</v>
      </c>
      <c r="L644" t="s">
        <v>3328</v>
      </c>
      <c r="M644" t="s">
        <v>3329</v>
      </c>
      <c r="N644" t="s">
        <v>4691</v>
      </c>
      <c r="O644" t="s">
        <v>9864</v>
      </c>
      <c r="P644" t="str">
        <f t="shared" si="56"/>
        <v>ستمائة وثلاثة وأربعون</v>
      </c>
      <c r="Q644" s="8" t="s">
        <v>8149</v>
      </c>
      <c r="R644" s="8" t="s">
        <v>8150</v>
      </c>
      <c r="S644" s="8" t="s">
        <v>8151</v>
      </c>
      <c r="T644" s="8" t="s">
        <v>8152</v>
      </c>
    </row>
    <row r="645" spans="1:20">
      <c r="A645">
        <v>644</v>
      </c>
      <c r="B645" t="s">
        <v>13</v>
      </c>
      <c r="C645" t="s">
        <v>15</v>
      </c>
      <c r="D645" s="1" t="s">
        <v>35</v>
      </c>
      <c r="E645" t="s">
        <v>4044</v>
      </c>
      <c r="F645" t="s">
        <v>9232</v>
      </c>
      <c r="G645" t="s">
        <v>49</v>
      </c>
      <c r="J645" t="s">
        <v>1341</v>
      </c>
      <c r="K645" t="s">
        <v>1342</v>
      </c>
      <c r="L645" t="s">
        <v>3330</v>
      </c>
      <c r="M645" t="s">
        <v>3331</v>
      </c>
      <c r="N645" t="s">
        <v>4692</v>
      </c>
      <c r="O645" t="s">
        <v>9865</v>
      </c>
      <c r="P645" t="str">
        <f t="shared" si="56"/>
        <v>ستمائة وأربعة وأربعون</v>
      </c>
      <c r="Q645" s="8" t="s">
        <v>8153</v>
      </c>
      <c r="R645" s="8" t="s">
        <v>8154</v>
      </c>
      <c r="S645" s="8" t="s">
        <v>8155</v>
      </c>
      <c r="T645" s="8" t="s">
        <v>8156</v>
      </c>
    </row>
    <row r="646" spans="1:20">
      <c r="A646">
        <v>645</v>
      </c>
      <c r="B646" t="s">
        <v>2</v>
      </c>
      <c r="C646" t="s">
        <v>15</v>
      </c>
      <c r="D646" s="1" t="s">
        <v>35</v>
      </c>
      <c r="E646" t="s">
        <v>4044</v>
      </c>
      <c r="F646" t="s">
        <v>9232</v>
      </c>
      <c r="G646" t="s">
        <v>49</v>
      </c>
      <c r="J646" t="s">
        <v>1343</v>
      </c>
      <c r="K646" t="s">
        <v>1344</v>
      </c>
      <c r="L646" t="s">
        <v>3332</v>
      </c>
      <c r="M646" t="s">
        <v>3333</v>
      </c>
      <c r="N646" t="s">
        <v>4693</v>
      </c>
      <c r="O646" t="s">
        <v>9866</v>
      </c>
      <c r="P646" t="str">
        <f t="shared" si="56"/>
        <v>ستمائة وخمسة وأربعون</v>
      </c>
      <c r="Q646" s="8" t="s">
        <v>8157</v>
      </c>
      <c r="R646" s="8" t="s">
        <v>8158</v>
      </c>
      <c r="S646" s="8" t="s">
        <v>8159</v>
      </c>
      <c r="T646" s="8" t="s">
        <v>8160</v>
      </c>
    </row>
    <row r="647" spans="1:20">
      <c r="A647">
        <v>646</v>
      </c>
      <c r="B647" t="s">
        <v>3</v>
      </c>
      <c r="C647" t="s">
        <v>15</v>
      </c>
      <c r="D647" s="1" t="s">
        <v>35</v>
      </c>
      <c r="E647" t="s">
        <v>4044</v>
      </c>
      <c r="F647" t="s">
        <v>9232</v>
      </c>
      <c r="G647" t="s">
        <v>49</v>
      </c>
      <c r="J647" t="s">
        <v>1345</v>
      </c>
      <c r="K647" t="s">
        <v>1346</v>
      </c>
      <c r="L647" t="s">
        <v>3334</v>
      </c>
      <c r="M647" t="s">
        <v>3335</v>
      </c>
      <c r="N647" t="s">
        <v>4694</v>
      </c>
      <c r="O647" t="s">
        <v>9867</v>
      </c>
      <c r="P647" t="str">
        <f t="shared" si="56"/>
        <v>ستمائة وستة وأربعون</v>
      </c>
      <c r="Q647" s="8" t="s">
        <v>8161</v>
      </c>
      <c r="R647" s="8" t="s">
        <v>8162</v>
      </c>
      <c r="S647" s="8" t="s">
        <v>8163</v>
      </c>
      <c r="T647" s="8" t="s">
        <v>8164</v>
      </c>
    </row>
    <row r="648" spans="1:20">
      <c r="A648">
        <v>647</v>
      </c>
      <c r="B648" t="s">
        <v>4</v>
      </c>
      <c r="C648" t="s">
        <v>15</v>
      </c>
      <c r="D648" s="1" t="s">
        <v>35</v>
      </c>
      <c r="E648" t="s">
        <v>4044</v>
      </c>
      <c r="F648" t="s">
        <v>9232</v>
      </c>
      <c r="G648" t="s">
        <v>49</v>
      </c>
      <c r="J648" t="s">
        <v>1347</v>
      </c>
      <c r="K648" t="s">
        <v>1348</v>
      </c>
      <c r="L648" t="s">
        <v>3336</v>
      </c>
      <c r="M648" t="s">
        <v>3337</v>
      </c>
      <c r="N648" t="s">
        <v>4695</v>
      </c>
      <c r="O648" t="s">
        <v>9868</v>
      </c>
      <c r="P648" t="str">
        <f t="shared" si="56"/>
        <v>ستمائة وسبعة وأربعون</v>
      </c>
      <c r="Q648" s="8" t="s">
        <v>8165</v>
      </c>
      <c r="R648" s="8" t="s">
        <v>8166</v>
      </c>
      <c r="S648" s="8" t="s">
        <v>8167</v>
      </c>
      <c r="T648" s="8" t="s">
        <v>8168</v>
      </c>
    </row>
    <row r="649" spans="1:20">
      <c r="A649">
        <v>648</v>
      </c>
      <c r="B649" s="1" t="s">
        <v>46</v>
      </c>
      <c r="C649" t="s">
        <v>15</v>
      </c>
      <c r="D649" s="1" t="s">
        <v>35</v>
      </c>
      <c r="E649" t="s">
        <v>4044</v>
      </c>
      <c r="F649" t="s">
        <v>9232</v>
      </c>
      <c r="G649" t="s">
        <v>49</v>
      </c>
      <c r="J649" t="s">
        <v>1349</v>
      </c>
      <c r="K649" t="s">
        <v>1350</v>
      </c>
      <c r="L649" t="s">
        <v>3338</v>
      </c>
      <c r="M649" t="s">
        <v>3339</v>
      </c>
      <c r="N649" t="s">
        <v>4696</v>
      </c>
      <c r="O649" t="s">
        <v>9869</v>
      </c>
      <c r="P649" t="str">
        <f t="shared" si="56"/>
        <v>ستمائة وثمانية وأربعون</v>
      </c>
      <c r="Q649" s="8" t="s">
        <v>8169</v>
      </c>
      <c r="R649" s="8" t="s">
        <v>8170</v>
      </c>
      <c r="S649" s="8" t="s">
        <v>8171</v>
      </c>
      <c r="T649" s="8" t="s">
        <v>8172</v>
      </c>
    </row>
    <row r="650" spans="1:20">
      <c r="A650">
        <v>649</v>
      </c>
      <c r="B650" s="1" t="s">
        <v>47</v>
      </c>
      <c r="C650" t="s">
        <v>15</v>
      </c>
      <c r="D650" s="1" t="s">
        <v>35</v>
      </c>
      <c r="E650" t="s">
        <v>4044</v>
      </c>
      <c r="F650" t="s">
        <v>9232</v>
      </c>
      <c r="G650" t="s">
        <v>49</v>
      </c>
      <c r="J650" t="s">
        <v>1351</v>
      </c>
      <c r="K650" t="s">
        <v>1352</v>
      </c>
      <c r="L650" t="s">
        <v>3340</v>
      </c>
      <c r="M650" t="s">
        <v>3341</v>
      </c>
      <c r="N650" t="s">
        <v>4697</v>
      </c>
      <c r="O650" t="s">
        <v>9870</v>
      </c>
      <c r="P650" t="str">
        <f t="shared" si="56"/>
        <v>ستمائة وتسعة وأربعون</v>
      </c>
      <c r="Q650" s="8" t="s">
        <v>8173</v>
      </c>
      <c r="R650" s="8" t="s">
        <v>8174</v>
      </c>
      <c r="S650" s="8" t="s">
        <v>8175</v>
      </c>
      <c r="T650" s="8" t="s">
        <v>8176</v>
      </c>
    </row>
    <row r="651" spans="1:20">
      <c r="A651">
        <v>650</v>
      </c>
      <c r="B651" t="s">
        <v>16</v>
      </c>
      <c r="D651" s="1" t="s">
        <v>35</v>
      </c>
      <c r="E651" t="s">
        <v>4044</v>
      </c>
      <c r="F651" t="s">
        <v>9232</v>
      </c>
      <c r="G651" t="s">
        <v>49</v>
      </c>
      <c r="J651" s="2" t="s">
        <v>1353</v>
      </c>
      <c r="K651" s="2" t="s">
        <v>1354</v>
      </c>
      <c r="L651" s="2" t="s">
        <v>3342</v>
      </c>
      <c r="M651" s="2" t="s">
        <v>3343</v>
      </c>
      <c r="N651" s="2" t="s">
        <v>4698</v>
      </c>
      <c r="O651" s="2" t="s">
        <v>9871</v>
      </c>
      <c r="P651" s="2" t="str">
        <f>D651&amp;B651</f>
        <v>ستمائة وخمسون</v>
      </c>
      <c r="Q651" s="8" t="s">
        <v>6057</v>
      </c>
      <c r="R651" s="8" t="s">
        <v>6058</v>
      </c>
      <c r="S651" s="8" t="s">
        <v>6059</v>
      </c>
      <c r="T651" s="8" t="s">
        <v>6060</v>
      </c>
    </row>
    <row r="652" spans="1:20">
      <c r="A652">
        <v>651</v>
      </c>
      <c r="B652" t="s">
        <v>0</v>
      </c>
      <c r="C652" t="s">
        <v>17</v>
      </c>
      <c r="D652" s="1" t="s">
        <v>35</v>
      </c>
      <c r="E652" t="s">
        <v>4044</v>
      </c>
      <c r="F652" t="s">
        <v>9232</v>
      </c>
      <c r="G652" t="s">
        <v>49</v>
      </c>
      <c r="J652" t="s">
        <v>1355</v>
      </c>
      <c r="K652" t="s">
        <v>1356</v>
      </c>
      <c r="L652" t="s">
        <v>3344</v>
      </c>
      <c r="M652" t="s">
        <v>3345</v>
      </c>
      <c r="N652" t="s">
        <v>4699</v>
      </c>
      <c r="O652" t="s">
        <v>9872</v>
      </c>
      <c r="P652" t="str">
        <f t="shared" ref="P652:P660" si="57">D652&amp;B652&amp;G652&amp;C652</f>
        <v>ستمائة وواحد وخمسون</v>
      </c>
      <c r="Q652" s="8" t="s">
        <v>8177</v>
      </c>
      <c r="R652" s="8" t="s">
        <v>8178</v>
      </c>
      <c r="S652" s="8" t="s">
        <v>8179</v>
      </c>
      <c r="T652" s="8" t="s">
        <v>8180</v>
      </c>
    </row>
    <row r="653" spans="1:20">
      <c r="A653">
        <v>652</v>
      </c>
      <c r="B653" t="s">
        <v>5</v>
      </c>
      <c r="C653" t="s">
        <v>17</v>
      </c>
      <c r="D653" s="1" t="s">
        <v>35</v>
      </c>
      <c r="E653" t="s">
        <v>4044</v>
      </c>
      <c r="F653" t="s">
        <v>9232</v>
      </c>
      <c r="G653" t="s">
        <v>49</v>
      </c>
      <c r="J653" t="s">
        <v>1357</v>
      </c>
      <c r="K653" t="s">
        <v>1358</v>
      </c>
      <c r="L653" t="s">
        <v>3346</v>
      </c>
      <c r="M653" t="s">
        <v>3347</v>
      </c>
      <c r="N653" t="s">
        <v>4700</v>
      </c>
      <c r="O653" t="s">
        <v>9873</v>
      </c>
      <c r="P653" t="str">
        <f t="shared" si="57"/>
        <v>ستمائة وإثنان وخمسون</v>
      </c>
      <c r="Q653" s="8" t="s">
        <v>8181</v>
      </c>
      <c r="R653" s="8" t="s">
        <v>8182</v>
      </c>
      <c r="S653" s="8" t="s">
        <v>8183</v>
      </c>
      <c r="T653" s="8" t="s">
        <v>8184</v>
      </c>
    </row>
    <row r="654" spans="1:20">
      <c r="A654">
        <v>653</v>
      </c>
      <c r="B654" t="s">
        <v>1</v>
      </c>
      <c r="C654" t="s">
        <v>17</v>
      </c>
      <c r="D654" s="1" t="s">
        <v>35</v>
      </c>
      <c r="E654" t="s">
        <v>4044</v>
      </c>
      <c r="F654" t="s">
        <v>9232</v>
      </c>
      <c r="G654" t="s">
        <v>49</v>
      </c>
      <c r="J654" t="s">
        <v>1359</v>
      </c>
      <c r="K654" t="s">
        <v>1360</v>
      </c>
      <c r="L654" t="s">
        <v>3348</v>
      </c>
      <c r="M654" t="s">
        <v>3349</v>
      </c>
      <c r="N654" t="s">
        <v>4701</v>
      </c>
      <c r="O654" t="s">
        <v>9874</v>
      </c>
      <c r="P654" t="str">
        <f t="shared" si="57"/>
        <v>ستمائة وثلاثة وخمسون</v>
      </c>
      <c r="Q654" s="8" t="s">
        <v>8185</v>
      </c>
      <c r="R654" s="8" t="s">
        <v>8186</v>
      </c>
      <c r="S654" s="8" t="s">
        <v>8187</v>
      </c>
      <c r="T654" s="8" t="s">
        <v>8188</v>
      </c>
    </row>
    <row r="655" spans="1:20">
      <c r="A655">
        <v>654</v>
      </c>
      <c r="B655" t="s">
        <v>13</v>
      </c>
      <c r="C655" t="s">
        <v>17</v>
      </c>
      <c r="D655" s="1" t="s">
        <v>35</v>
      </c>
      <c r="E655" t="s">
        <v>4044</v>
      </c>
      <c r="F655" t="s">
        <v>9232</v>
      </c>
      <c r="G655" t="s">
        <v>49</v>
      </c>
      <c r="J655" t="s">
        <v>1361</v>
      </c>
      <c r="K655" t="s">
        <v>1362</v>
      </c>
      <c r="L655" t="s">
        <v>3350</v>
      </c>
      <c r="M655" t="s">
        <v>3351</v>
      </c>
      <c r="N655" t="s">
        <v>4702</v>
      </c>
      <c r="O655" t="s">
        <v>9875</v>
      </c>
      <c r="P655" t="str">
        <f t="shared" si="57"/>
        <v>ستمائة وأربعة وخمسون</v>
      </c>
      <c r="Q655" s="8" t="s">
        <v>8189</v>
      </c>
      <c r="R655" s="8" t="s">
        <v>8190</v>
      </c>
      <c r="S655" s="8" t="s">
        <v>8191</v>
      </c>
      <c r="T655" s="8" t="s">
        <v>8192</v>
      </c>
    </row>
    <row r="656" spans="1:20">
      <c r="A656">
        <v>655</v>
      </c>
      <c r="B656" t="s">
        <v>2</v>
      </c>
      <c r="C656" t="s">
        <v>17</v>
      </c>
      <c r="D656" s="1" t="s">
        <v>35</v>
      </c>
      <c r="E656" t="s">
        <v>4044</v>
      </c>
      <c r="F656" t="s">
        <v>9232</v>
      </c>
      <c r="G656" t="s">
        <v>49</v>
      </c>
      <c r="J656" t="s">
        <v>1363</v>
      </c>
      <c r="K656" t="s">
        <v>1364</v>
      </c>
      <c r="L656" t="s">
        <v>3352</v>
      </c>
      <c r="M656" t="s">
        <v>3353</v>
      </c>
      <c r="N656" t="s">
        <v>4703</v>
      </c>
      <c r="O656" t="s">
        <v>9876</v>
      </c>
      <c r="P656" t="str">
        <f t="shared" si="57"/>
        <v>ستمائة وخمسة وخمسون</v>
      </c>
      <c r="Q656" s="8" t="s">
        <v>8193</v>
      </c>
      <c r="R656" s="8" t="s">
        <v>8194</v>
      </c>
      <c r="S656" s="8" t="s">
        <v>8195</v>
      </c>
      <c r="T656" s="8" t="s">
        <v>8196</v>
      </c>
    </row>
    <row r="657" spans="1:20">
      <c r="A657">
        <v>656</v>
      </c>
      <c r="B657" t="s">
        <v>3</v>
      </c>
      <c r="C657" t="s">
        <v>17</v>
      </c>
      <c r="D657" s="1" t="s">
        <v>35</v>
      </c>
      <c r="E657" t="s">
        <v>4044</v>
      </c>
      <c r="F657" t="s">
        <v>9232</v>
      </c>
      <c r="G657" t="s">
        <v>49</v>
      </c>
      <c r="J657" t="s">
        <v>1365</v>
      </c>
      <c r="K657" t="s">
        <v>1366</v>
      </c>
      <c r="L657" t="s">
        <v>3354</v>
      </c>
      <c r="M657" t="s">
        <v>3355</v>
      </c>
      <c r="N657" t="s">
        <v>4704</v>
      </c>
      <c r="O657" t="s">
        <v>9877</v>
      </c>
      <c r="P657" t="str">
        <f t="shared" si="57"/>
        <v>ستمائة وستة وخمسون</v>
      </c>
      <c r="Q657" s="8" t="s">
        <v>8197</v>
      </c>
      <c r="R657" s="8" t="s">
        <v>8198</v>
      </c>
      <c r="S657" s="8" t="s">
        <v>8199</v>
      </c>
      <c r="T657" s="8" t="s">
        <v>8200</v>
      </c>
    </row>
    <row r="658" spans="1:20">
      <c r="A658">
        <v>657</v>
      </c>
      <c r="B658" t="s">
        <v>4</v>
      </c>
      <c r="C658" t="s">
        <v>17</v>
      </c>
      <c r="D658" s="1" t="s">
        <v>35</v>
      </c>
      <c r="E658" t="s">
        <v>4044</v>
      </c>
      <c r="F658" t="s">
        <v>9232</v>
      </c>
      <c r="G658" t="s">
        <v>49</v>
      </c>
      <c r="J658" t="s">
        <v>1367</v>
      </c>
      <c r="K658" t="s">
        <v>1368</v>
      </c>
      <c r="L658" t="s">
        <v>3356</v>
      </c>
      <c r="M658" t="s">
        <v>3357</v>
      </c>
      <c r="N658" t="s">
        <v>4705</v>
      </c>
      <c r="O658" t="s">
        <v>9878</v>
      </c>
      <c r="P658" t="str">
        <f t="shared" si="57"/>
        <v>ستمائة وسبعة وخمسون</v>
      </c>
      <c r="Q658" s="8" t="s">
        <v>8201</v>
      </c>
      <c r="R658" s="8" t="s">
        <v>8202</v>
      </c>
      <c r="S658" s="8" t="s">
        <v>8203</v>
      </c>
      <c r="T658" s="8" t="s">
        <v>8204</v>
      </c>
    </row>
    <row r="659" spans="1:20">
      <c r="A659">
        <v>658</v>
      </c>
      <c r="B659" s="1" t="s">
        <v>46</v>
      </c>
      <c r="C659" t="s">
        <v>17</v>
      </c>
      <c r="D659" s="1" t="s">
        <v>35</v>
      </c>
      <c r="E659" t="s">
        <v>4044</v>
      </c>
      <c r="F659" t="s">
        <v>9232</v>
      </c>
      <c r="G659" t="s">
        <v>49</v>
      </c>
      <c r="J659" t="s">
        <v>1369</v>
      </c>
      <c r="K659" t="s">
        <v>1370</v>
      </c>
      <c r="L659" t="s">
        <v>3358</v>
      </c>
      <c r="M659" t="s">
        <v>3359</v>
      </c>
      <c r="N659" t="s">
        <v>4706</v>
      </c>
      <c r="O659" t="s">
        <v>9879</v>
      </c>
      <c r="P659" t="str">
        <f t="shared" si="57"/>
        <v>ستمائة وثمانية وخمسون</v>
      </c>
      <c r="Q659" s="8" t="s">
        <v>8205</v>
      </c>
      <c r="R659" s="8" t="s">
        <v>8206</v>
      </c>
      <c r="S659" s="8" t="s">
        <v>8207</v>
      </c>
      <c r="T659" s="8" t="s">
        <v>8208</v>
      </c>
    </row>
    <row r="660" spans="1:20">
      <c r="A660">
        <v>659</v>
      </c>
      <c r="B660" s="1" t="s">
        <v>47</v>
      </c>
      <c r="C660" t="s">
        <v>17</v>
      </c>
      <c r="D660" s="1" t="s">
        <v>35</v>
      </c>
      <c r="E660" t="s">
        <v>4044</v>
      </c>
      <c r="F660" t="s">
        <v>9232</v>
      </c>
      <c r="G660" t="s">
        <v>49</v>
      </c>
      <c r="J660" t="s">
        <v>1371</v>
      </c>
      <c r="K660" t="s">
        <v>1372</v>
      </c>
      <c r="L660" t="s">
        <v>3360</v>
      </c>
      <c r="M660" t="s">
        <v>3361</v>
      </c>
      <c r="N660" t="s">
        <v>4707</v>
      </c>
      <c r="O660" t="s">
        <v>9880</v>
      </c>
      <c r="P660" t="str">
        <f t="shared" si="57"/>
        <v>ستمائة وتسعة وخمسون</v>
      </c>
      <c r="Q660" s="8" t="s">
        <v>8209</v>
      </c>
      <c r="R660" s="8" t="s">
        <v>8210</v>
      </c>
      <c r="S660" s="8" t="s">
        <v>8211</v>
      </c>
      <c r="T660" s="8" t="s">
        <v>8212</v>
      </c>
    </row>
    <row r="661" spans="1:20">
      <c r="A661">
        <v>660</v>
      </c>
      <c r="B661" t="s">
        <v>18</v>
      </c>
      <c r="D661" s="1" t="s">
        <v>35</v>
      </c>
      <c r="E661" t="s">
        <v>4044</v>
      </c>
      <c r="F661" t="s">
        <v>9232</v>
      </c>
      <c r="G661" t="s">
        <v>49</v>
      </c>
      <c r="J661" s="2" t="s">
        <v>1373</v>
      </c>
      <c r="K661" s="2" t="s">
        <v>1374</v>
      </c>
      <c r="L661" s="2" t="s">
        <v>3362</v>
      </c>
      <c r="M661" s="2" t="s">
        <v>3363</v>
      </c>
      <c r="N661" s="2" t="s">
        <v>4708</v>
      </c>
      <c r="O661" s="2" t="s">
        <v>9881</v>
      </c>
      <c r="P661" s="2" t="str">
        <f>D661&amp;B661</f>
        <v>ستمائة وستون</v>
      </c>
      <c r="Q661" s="8" t="s">
        <v>6061</v>
      </c>
      <c r="R661" s="8" t="s">
        <v>6062</v>
      </c>
      <c r="S661" s="8" t="s">
        <v>6063</v>
      </c>
      <c r="T661" s="8" t="s">
        <v>6064</v>
      </c>
    </row>
    <row r="662" spans="1:20">
      <c r="A662">
        <v>661</v>
      </c>
      <c r="B662" t="s">
        <v>0</v>
      </c>
      <c r="C662" t="s">
        <v>19</v>
      </c>
      <c r="D662" s="1" t="s">
        <v>35</v>
      </c>
      <c r="E662" t="s">
        <v>4044</v>
      </c>
      <c r="F662" t="s">
        <v>9232</v>
      </c>
      <c r="G662" t="s">
        <v>49</v>
      </c>
      <c r="J662" t="s">
        <v>1375</v>
      </c>
      <c r="K662" t="s">
        <v>1376</v>
      </c>
      <c r="L662" t="s">
        <v>3364</v>
      </c>
      <c r="M662" t="s">
        <v>3365</v>
      </c>
      <c r="N662" t="s">
        <v>4709</v>
      </c>
      <c r="O662" t="s">
        <v>9882</v>
      </c>
      <c r="P662" t="str">
        <f t="shared" ref="P662:P670" si="58">D662&amp;B662&amp;G662&amp;C662</f>
        <v>ستمائة وواحد وستون</v>
      </c>
      <c r="Q662" s="8" t="s">
        <v>8213</v>
      </c>
      <c r="R662" s="8" t="s">
        <v>8214</v>
      </c>
      <c r="S662" s="8" t="s">
        <v>8215</v>
      </c>
      <c r="T662" s="8" t="s">
        <v>8216</v>
      </c>
    </row>
    <row r="663" spans="1:20">
      <c r="A663">
        <v>662</v>
      </c>
      <c r="B663" t="s">
        <v>5</v>
      </c>
      <c r="C663" t="s">
        <v>19</v>
      </c>
      <c r="D663" s="1" t="s">
        <v>35</v>
      </c>
      <c r="E663" t="s">
        <v>4044</v>
      </c>
      <c r="F663" t="s">
        <v>9232</v>
      </c>
      <c r="G663" t="s">
        <v>49</v>
      </c>
      <c r="J663" t="s">
        <v>1377</v>
      </c>
      <c r="K663" t="s">
        <v>1378</v>
      </c>
      <c r="L663" t="s">
        <v>3366</v>
      </c>
      <c r="M663" t="s">
        <v>3367</v>
      </c>
      <c r="N663" t="s">
        <v>4710</v>
      </c>
      <c r="O663" t="s">
        <v>9883</v>
      </c>
      <c r="P663" t="str">
        <f t="shared" si="58"/>
        <v>ستمائة وإثنان وستون</v>
      </c>
      <c r="Q663" s="8" t="s">
        <v>8217</v>
      </c>
      <c r="R663" s="8" t="s">
        <v>8218</v>
      </c>
      <c r="S663" s="8" t="s">
        <v>8219</v>
      </c>
      <c r="T663" s="8" t="s">
        <v>8220</v>
      </c>
    </row>
    <row r="664" spans="1:20">
      <c r="A664">
        <v>663</v>
      </c>
      <c r="B664" t="s">
        <v>1</v>
      </c>
      <c r="C664" t="s">
        <v>19</v>
      </c>
      <c r="D664" s="1" t="s">
        <v>35</v>
      </c>
      <c r="E664" t="s">
        <v>4044</v>
      </c>
      <c r="F664" t="s">
        <v>9232</v>
      </c>
      <c r="G664" t="s">
        <v>49</v>
      </c>
      <c r="J664" t="s">
        <v>1379</v>
      </c>
      <c r="K664" t="s">
        <v>1380</v>
      </c>
      <c r="L664" t="s">
        <v>3368</v>
      </c>
      <c r="M664" t="s">
        <v>3369</v>
      </c>
      <c r="N664" t="s">
        <v>4711</v>
      </c>
      <c r="O664" t="s">
        <v>9884</v>
      </c>
      <c r="P664" t="str">
        <f t="shared" si="58"/>
        <v>ستمائة وثلاثة وستون</v>
      </c>
      <c r="Q664" s="8" t="s">
        <v>8221</v>
      </c>
      <c r="R664" s="8" t="s">
        <v>8222</v>
      </c>
      <c r="S664" s="8" t="s">
        <v>8223</v>
      </c>
      <c r="T664" s="8" t="s">
        <v>8224</v>
      </c>
    </row>
    <row r="665" spans="1:20">
      <c r="A665">
        <v>664</v>
      </c>
      <c r="B665" t="s">
        <v>13</v>
      </c>
      <c r="C665" t="s">
        <v>19</v>
      </c>
      <c r="D665" s="1" t="s">
        <v>35</v>
      </c>
      <c r="E665" t="s">
        <v>4044</v>
      </c>
      <c r="F665" t="s">
        <v>9232</v>
      </c>
      <c r="G665" t="s">
        <v>49</v>
      </c>
      <c r="J665" t="s">
        <v>1381</v>
      </c>
      <c r="K665" t="s">
        <v>1382</v>
      </c>
      <c r="L665" t="s">
        <v>3370</v>
      </c>
      <c r="M665" t="s">
        <v>3371</v>
      </c>
      <c r="N665" t="s">
        <v>4712</v>
      </c>
      <c r="O665" t="s">
        <v>9885</v>
      </c>
      <c r="P665" t="str">
        <f t="shared" si="58"/>
        <v>ستمائة وأربعة وستون</v>
      </c>
      <c r="Q665" s="8" t="s">
        <v>8225</v>
      </c>
      <c r="R665" s="8" t="s">
        <v>8226</v>
      </c>
      <c r="S665" s="8" t="s">
        <v>8227</v>
      </c>
      <c r="T665" s="8" t="s">
        <v>8228</v>
      </c>
    </row>
    <row r="666" spans="1:20">
      <c r="A666">
        <v>665</v>
      </c>
      <c r="B666" t="s">
        <v>2</v>
      </c>
      <c r="C666" t="s">
        <v>19</v>
      </c>
      <c r="D666" s="1" t="s">
        <v>35</v>
      </c>
      <c r="E666" t="s">
        <v>4044</v>
      </c>
      <c r="F666" t="s">
        <v>9232</v>
      </c>
      <c r="G666" t="s">
        <v>49</v>
      </c>
      <c r="J666" t="s">
        <v>1383</v>
      </c>
      <c r="K666" t="s">
        <v>1384</v>
      </c>
      <c r="L666" t="s">
        <v>3372</v>
      </c>
      <c r="M666" t="s">
        <v>3373</v>
      </c>
      <c r="N666" t="s">
        <v>4713</v>
      </c>
      <c r="O666" t="s">
        <v>9886</v>
      </c>
      <c r="P666" t="str">
        <f t="shared" si="58"/>
        <v>ستمائة وخمسة وستون</v>
      </c>
      <c r="Q666" s="8" t="s">
        <v>8229</v>
      </c>
      <c r="R666" s="8" t="s">
        <v>8230</v>
      </c>
      <c r="S666" s="8" t="s">
        <v>8231</v>
      </c>
      <c r="T666" s="8" t="s">
        <v>8232</v>
      </c>
    </row>
    <row r="667" spans="1:20">
      <c r="A667">
        <v>666</v>
      </c>
      <c r="B667" t="s">
        <v>3</v>
      </c>
      <c r="C667" t="s">
        <v>19</v>
      </c>
      <c r="D667" s="1" t="s">
        <v>35</v>
      </c>
      <c r="E667" t="s">
        <v>4044</v>
      </c>
      <c r="F667" t="s">
        <v>9232</v>
      </c>
      <c r="G667" t="s">
        <v>49</v>
      </c>
      <c r="J667" t="s">
        <v>1385</v>
      </c>
      <c r="K667" t="s">
        <v>1386</v>
      </c>
      <c r="L667" t="s">
        <v>3374</v>
      </c>
      <c r="M667" t="s">
        <v>3375</v>
      </c>
      <c r="N667" t="s">
        <v>4714</v>
      </c>
      <c r="O667" t="s">
        <v>9887</v>
      </c>
      <c r="P667" t="str">
        <f t="shared" si="58"/>
        <v>ستمائة وستة وستون</v>
      </c>
      <c r="Q667" s="8" t="s">
        <v>8233</v>
      </c>
      <c r="R667" s="8" t="s">
        <v>8234</v>
      </c>
      <c r="S667" s="8" t="s">
        <v>8235</v>
      </c>
      <c r="T667" s="8" t="s">
        <v>8236</v>
      </c>
    </row>
    <row r="668" spans="1:20">
      <c r="A668">
        <v>667</v>
      </c>
      <c r="B668" t="s">
        <v>4</v>
      </c>
      <c r="C668" t="s">
        <v>19</v>
      </c>
      <c r="D668" s="1" t="s">
        <v>35</v>
      </c>
      <c r="E668" t="s">
        <v>4044</v>
      </c>
      <c r="F668" t="s">
        <v>9232</v>
      </c>
      <c r="G668" t="s">
        <v>49</v>
      </c>
      <c r="J668" t="s">
        <v>1387</v>
      </c>
      <c r="K668" t="s">
        <v>1388</v>
      </c>
      <c r="L668" t="s">
        <v>3376</v>
      </c>
      <c r="M668" t="s">
        <v>3377</v>
      </c>
      <c r="N668" t="s">
        <v>4715</v>
      </c>
      <c r="O668" t="s">
        <v>9888</v>
      </c>
      <c r="P668" t="str">
        <f t="shared" si="58"/>
        <v>ستمائة وسبعة وستون</v>
      </c>
      <c r="Q668" s="8" t="s">
        <v>8237</v>
      </c>
      <c r="R668" s="8" t="s">
        <v>8238</v>
      </c>
      <c r="S668" s="8" t="s">
        <v>8239</v>
      </c>
      <c r="T668" s="8" t="s">
        <v>8240</v>
      </c>
    </row>
    <row r="669" spans="1:20">
      <c r="A669">
        <v>668</v>
      </c>
      <c r="B669" s="1" t="s">
        <v>46</v>
      </c>
      <c r="C669" t="s">
        <v>19</v>
      </c>
      <c r="D669" s="1" t="s">
        <v>35</v>
      </c>
      <c r="E669" t="s">
        <v>4044</v>
      </c>
      <c r="F669" t="s">
        <v>9232</v>
      </c>
      <c r="G669" t="s">
        <v>49</v>
      </c>
      <c r="J669" t="s">
        <v>1389</v>
      </c>
      <c r="K669" t="s">
        <v>1390</v>
      </c>
      <c r="L669" t="s">
        <v>3378</v>
      </c>
      <c r="M669" t="s">
        <v>3379</v>
      </c>
      <c r="N669" t="s">
        <v>4716</v>
      </c>
      <c r="O669" t="s">
        <v>9889</v>
      </c>
      <c r="P669" t="str">
        <f t="shared" si="58"/>
        <v>ستمائة وثمانية وستون</v>
      </c>
      <c r="Q669" s="8" t="s">
        <v>8241</v>
      </c>
      <c r="R669" s="8" t="s">
        <v>8242</v>
      </c>
      <c r="S669" s="8" t="s">
        <v>8243</v>
      </c>
      <c r="T669" s="8" t="s">
        <v>8244</v>
      </c>
    </row>
    <row r="670" spans="1:20">
      <c r="A670">
        <v>669</v>
      </c>
      <c r="B670" s="1" t="s">
        <v>47</v>
      </c>
      <c r="C670" t="s">
        <v>19</v>
      </c>
      <c r="D670" s="1" t="s">
        <v>35</v>
      </c>
      <c r="E670" t="s">
        <v>4044</v>
      </c>
      <c r="F670" t="s">
        <v>9232</v>
      </c>
      <c r="G670" t="s">
        <v>49</v>
      </c>
      <c r="J670" t="s">
        <v>1391</v>
      </c>
      <c r="K670" t="s">
        <v>1392</v>
      </c>
      <c r="L670" t="s">
        <v>3380</v>
      </c>
      <c r="M670" t="s">
        <v>3381</v>
      </c>
      <c r="N670" t="s">
        <v>4717</v>
      </c>
      <c r="O670" t="s">
        <v>9890</v>
      </c>
      <c r="P670" t="str">
        <f t="shared" si="58"/>
        <v>ستمائة وتسعة وستون</v>
      </c>
      <c r="Q670" s="8" t="s">
        <v>8245</v>
      </c>
      <c r="R670" s="8" t="s">
        <v>8246</v>
      </c>
      <c r="S670" s="8" t="s">
        <v>8247</v>
      </c>
      <c r="T670" s="8" t="s">
        <v>8248</v>
      </c>
    </row>
    <row r="671" spans="1:20">
      <c r="A671">
        <v>670</v>
      </c>
      <c r="B671" t="s">
        <v>20</v>
      </c>
      <c r="D671" s="1" t="s">
        <v>35</v>
      </c>
      <c r="E671" t="s">
        <v>4044</v>
      </c>
      <c r="F671" t="s">
        <v>9232</v>
      </c>
      <c r="G671" t="s">
        <v>49</v>
      </c>
      <c r="J671" s="2" t="s">
        <v>1393</v>
      </c>
      <c r="K671" s="2" t="s">
        <v>1394</v>
      </c>
      <c r="L671" s="2" t="s">
        <v>3382</v>
      </c>
      <c r="M671" s="2" t="s">
        <v>3383</v>
      </c>
      <c r="N671" s="2" t="s">
        <v>4718</v>
      </c>
      <c r="O671" s="2" t="s">
        <v>9891</v>
      </c>
      <c r="P671" s="2" t="str">
        <f>D671&amp;B671</f>
        <v>ستمائة وسبعون</v>
      </c>
      <c r="Q671" s="8" t="s">
        <v>6065</v>
      </c>
      <c r="R671" s="8" t="s">
        <v>6066</v>
      </c>
      <c r="S671" s="8" t="s">
        <v>6067</v>
      </c>
      <c r="T671" s="8" t="s">
        <v>6068</v>
      </c>
    </row>
    <row r="672" spans="1:20">
      <c r="A672">
        <v>671</v>
      </c>
      <c r="B672" t="s">
        <v>0</v>
      </c>
      <c r="C672" t="s">
        <v>21</v>
      </c>
      <c r="D672" s="1" t="s">
        <v>35</v>
      </c>
      <c r="E672" t="s">
        <v>4044</v>
      </c>
      <c r="F672" t="s">
        <v>9232</v>
      </c>
      <c r="G672" t="s">
        <v>49</v>
      </c>
      <c r="J672" t="s">
        <v>1395</v>
      </c>
      <c r="K672" t="s">
        <v>1396</v>
      </c>
      <c r="L672" t="s">
        <v>3384</v>
      </c>
      <c r="M672" t="s">
        <v>3385</v>
      </c>
      <c r="N672" t="s">
        <v>4719</v>
      </c>
      <c r="O672" t="s">
        <v>9892</v>
      </c>
      <c r="P672" t="str">
        <f t="shared" ref="P672:P680" si="59">D672&amp;B672&amp;G672&amp;C672</f>
        <v>ستمائة وواحد وسبعون</v>
      </c>
      <c r="Q672" s="8" t="s">
        <v>8249</v>
      </c>
      <c r="R672" s="8" t="s">
        <v>8250</v>
      </c>
      <c r="S672" s="8" t="s">
        <v>8251</v>
      </c>
      <c r="T672" s="8" t="s">
        <v>8252</v>
      </c>
    </row>
    <row r="673" spans="1:20">
      <c r="A673">
        <v>672</v>
      </c>
      <c r="B673" t="s">
        <v>5</v>
      </c>
      <c r="C673" t="s">
        <v>21</v>
      </c>
      <c r="D673" s="1" t="s">
        <v>35</v>
      </c>
      <c r="E673" t="s">
        <v>4044</v>
      </c>
      <c r="F673" t="s">
        <v>9232</v>
      </c>
      <c r="G673" t="s">
        <v>49</v>
      </c>
      <c r="J673" t="s">
        <v>1397</v>
      </c>
      <c r="K673" t="s">
        <v>1398</v>
      </c>
      <c r="L673" t="s">
        <v>3386</v>
      </c>
      <c r="M673" t="s">
        <v>3387</v>
      </c>
      <c r="N673" t="s">
        <v>4720</v>
      </c>
      <c r="O673" t="s">
        <v>9893</v>
      </c>
      <c r="P673" t="str">
        <f t="shared" si="59"/>
        <v>ستمائة وإثنان وسبعون</v>
      </c>
      <c r="Q673" s="8" t="s">
        <v>8253</v>
      </c>
      <c r="R673" s="8" t="s">
        <v>8254</v>
      </c>
      <c r="S673" s="8" t="s">
        <v>8255</v>
      </c>
      <c r="T673" s="8" t="s">
        <v>8256</v>
      </c>
    </row>
    <row r="674" spans="1:20">
      <c r="A674">
        <v>673</v>
      </c>
      <c r="B674" t="s">
        <v>1</v>
      </c>
      <c r="C674" t="s">
        <v>21</v>
      </c>
      <c r="D674" s="1" t="s">
        <v>35</v>
      </c>
      <c r="E674" t="s">
        <v>4044</v>
      </c>
      <c r="F674" t="s">
        <v>9232</v>
      </c>
      <c r="G674" t="s">
        <v>49</v>
      </c>
      <c r="J674" t="s">
        <v>1399</v>
      </c>
      <c r="K674" t="s">
        <v>1400</v>
      </c>
      <c r="L674" t="s">
        <v>3388</v>
      </c>
      <c r="M674" t="s">
        <v>3389</v>
      </c>
      <c r="N674" t="s">
        <v>4721</v>
      </c>
      <c r="O674" t="s">
        <v>9894</v>
      </c>
      <c r="P674" t="str">
        <f t="shared" si="59"/>
        <v>ستمائة وثلاثة وسبعون</v>
      </c>
      <c r="Q674" s="8" t="s">
        <v>8257</v>
      </c>
      <c r="R674" s="8" t="s">
        <v>8258</v>
      </c>
      <c r="S674" s="8" t="s">
        <v>8259</v>
      </c>
      <c r="T674" s="8" t="s">
        <v>8260</v>
      </c>
    </row>
    <row r="675" spans="1:20">
      <c r="A675">
        <v>674</v>
      </c>
      <c r="B675" t="s">
        <v>13</v>
      </c>
      <c r="C675" t="s">
        <v>21</v>
      </c>
      <c r="D675" s="1" t="s">
        <v>35</v>
      </c>
      <c r="E675" t="s">
        <v>4044</v>
      </c>
      <c r="F675" t="s">
        <v>9232</v>
      </c>
      <c r="G675" t="s">
        <v>49</v>
      </c>
      <c r="J675" t="s">
        <v>1401</v>
      </c>
      <c r="K675" t="s">
        <v>1402</v>
      </c>
      <c r="L675" t="s">
        <v>3390</v>
      </c>
      <c r="M675" t="s">
        <v>3391</v>
      </c>
      <c r="N675" t="s">
        <v>4722</v>
      </c>
      <c r="O675" t="s">
        <v>9895</v>
      </c>
      <c r="P675" t="str">
        <f t="shared" si="59"/>
        <v>ستمائة وأربعة وسبعون</v>
      </c>
      <c r="Q675" s="8" t="s">
        <v>8261</v>
      </c>
      <c r="R675" s="8" t="s">
        <v>8262</v>
      </c>
      <c r="S675" s="8" t="s">
        <v>8263</v>
      </c>
      <c r="T675" s="8" t="s">
        <v>8264</v>
      </c>
    </row>
    <row r="676" spans="1:20">
      <c r="A676">
        <v>675</v>
      </c>
      <c r="B676" t="s">
        <v>2</v>
      </c>
      <c r="C676" t="s">
        <v>21</v>
      </c>
      <c r="D676" s="1" t="s">
        <v>35</v>
      </c>
      <c r="E676" t="s">
        <v>4044</v>
      </c>
      <c r="F676" t="s">
        <v>9232</v>
      </c>
      <c r="G676" t="s">
        <v>49</v>
      </c>
      <c r="J676" t="s">
        <v>1403</v>
      </c>
      <c r="K676" t="s">
        <v>1404</v>
      </c>
      <c r="L676" t="s">
        <v>3392</v>
      </c>
      <c r="M676" t="s">
        <v>3393</v>
      </c>
      <c r="N676" t="s">
        <v>4723</v>
      </c>
      <c r="O676" t="s">
        <v>9896</v>
      </c>
      <c r="P676" t="str">
        <f t="shared" si="59"/>
        <v>ستمائة وخمسة وسبعون</v>
      </c>
      <c r="Q676" s="8" t="s">
        <v>8265</v>
      </c>
      <c r="R676" s="8" t="s">
        <v>8266</v>
      </c>
      <c r="S676" s="8" t="s">
        <v>8267</v>
      </c>
      <c r="T676" s="8" t="s">
        <v>8268</v>
      </c>
    </row>
    <row r="677" spans="1:20">
      <c r="A677">
        <v>676</v>
      </c>
      <c r="B677" t="s">
        <v>3</v>
      </c>
      <c r="C677" t="s">
        <v>21</v>
      </c>
      <c r="D677" s="1" t="s">
        <v>35</v>
      </c>
      <c r="E677" t="s">
        <v>4044</v>
      </c>
      <c r="F677" t="s">
        <v>9232</v>
      </c>
      <c r="G677" t="s">
        <v>49</v>
      </c>
      <c r="J677" t="s">
        <v>1405</v>
      </c>
      <c r="K677" t="s">
        <v>1406</v>
      </c>
      <c r="L677" t="s">
        <v>3394</v>
      </c>
      <c r="M677" t="s">
        <v>3395</v>
      </c>
      <c r="N677" t="s">
        <v>4724</v>
      </c>
      <c r="O677" t="s">
        <v>9897</v>
      </c>
      <c r="P677" t="str">
        <f t="shared" si="59"/>
        <v>ستمائة وستة وسبعون</v>
      </c>
      <c r="Q677" s="8" t="s">
        <v>8269</v>
      </c>
      <c r="R677" s="8" t="s">
        <v>8270</v>
      </c>
      <c r="S677" s="8" t="s">
        <v>8271</v>
      </c>
      <c r="T677" s="8" t="s">
        <v>8272</v>
      </c>
    </row>
    <row r="678" spans="1:20">
      <c r="A678">
        <v>677</v>
      </c>
      <c r="B678" t="s">
        <v>4</v>
      </c>
      <c r="C678" t="s">
        <v>21</v>
      </c>
      <c r="D678" s="1" t="s">
        <v>35</v>
      </c>
      <c r="E678" t="s">
        <v>4044</v>
      </c>
      <c r="F678" t="s">
        <v>9232</v>
      </c>
      <c r="G678" t="s">
        <v>49</v>
      </c>
      <c r="J678" t="s">
        <v>1407</v>
      </c>
      <c r="K678" t="s">
        <v>1408</v>
      </c>
      <c r="L678" t="s">
        <v>3396</v>
      </c>
      <c r="M678" t="s">
        <v>3397</v>
      </c>
      <c r="N678" t="s">
        <v>4725</v>
      </c>
      <c r="O678" t="s">
        <v>9898</v>
      </c>
      <c r="P678" t="str">
        <f t="shared" si="59"/>
        <v>ستمائة وسبعة وسبعون</v>
      </c>
      <c r="Q678" s="8" t="s">
        <v>8273</v>
      </c>
      <c r="R678" s="8" t="s">
        <v>8274</v>
      </c>
      <c r="S678" s="8" t="s">
        <v>8275</v>
      </c>
      <c r="T678" s="8" t="s">
        <v>8276</v>
      </c>
    </row>
    <row r="679" spans="1:20">
      <c r="A679">
        <v>678</v>
      </c>
      <c r="B679" s="1" t="s">
        <v>46</v>
      </c>
      <c r="C679" t="s">
        <v>21</v>
      </c>
      <c r="D679" s="1" t="s">
        <v>35</v>
      </c>
      <c r="E679" t="s">
        <v>4044</v>
      </c>
      <c r="F679" t="s">
        <v>9232</v>
      </c>
      <c r="G679" t="s">
        <v>49</v>
      </c>
      <c r="J679" t="s">
        <v>1409</v>
      </c>
      <c r="K679" t="s">
        <v>1410</v>
      </c>
      <c r="L679" t="s">
        <v>3398</v>
      </c>
      <c r="M679" t="s">
        <v>3399</v>
      </c>
      <c r="N679" t="s">
        <v>4726</v>
      </c>
      <c r="O679" t="s">
        <v>9899</v>
      </c>
      <c r="P679" t="str">
        <f t="shared" si="59"/>
        <v>ستمائة وثمانية وسبعون</v>
      </c>
      <c r="Q679" s="8" t="s">
        <v>8277</v>
      </c>
      <c r="R679" s="8" t="s">
        <v>8278</v>
      </c>
      <c r="S679" s="8" t="s">
        <v>8279</v>
      </c>
      <c r="T679" s="8" t="s">
        <v>8280</v>
      </c>
    </row>
    <row r="680" spans="1:20">
      <c r="A680">
        <v>679</v>
      </c>
      <c r="B680" s="1" t="s">
        <v>47</v>
      </c>
      <c r="C680" t="s">
        <v>21</v>
      </c>
      <c r="D680" s="1" t="s">
        <v>35</v>
      </c>
      <c r="E680" t="s">
        <v>4044</v>
      </c>
      <c r="F680" t="s">
        <v>9232</v>
      </c>
      <c r="G680" t="s">
        <v>49</v>
      </c>
      <c r="J680" t="s">
        <v>1411</v>
      </c>
      <c r="K680" t="s">
        <v>1412</v>
      </c>
      <c r="L680" t="s">
        <v>3400</v>
      </c>
      <c r="M680" t="s">
        <v>3401</v>
      </c>
      <c r="N680" t="s">
        <v>4727</v>
      </c>
      <c r="O680" t="s">
        <v>9900</v>
      </c>
      <c r="P680" t="str">
        <f t="shared" si="59"/>
        <v>ستمائة وتسعة وسبعون</v>
      </c>
      <c r="Q680" s="8" t="s">
        <v>8281</v>
      </c>
      <c r="R680" s="8" t="s">
        <v>8282</v>
      </c>
      <c r="S680" s="8" t="s">
        <v>8283</v>
      </c>
      <c r="T680" s="8" t="s">
        <v>8284</v>
      </c>
    </row>
    <row r="681" spans="1:20">
      <c r="A681">
        <v>680</v>
      </c>
      <c r="B681" t="s">
        <v>22</v>
      </c>
      <c r="D681" s="1" t="s">
        <v>35</v>
      </c>
      <c r="E681" t="s">
        <v>4044</v>
      </c>
      <c r="F681" t="s">
        <v>9232</v>
      </c>
      <c r="G681" t="s">
        <v>49</v>
      </c>
      <c r="J681" s="2" t="s">
        <v>1413</v>
      </c>
      <c r="K681" s="2" t="s">
        <v>1414</v>
      </c>
      <c r="L681" s="2" t="s">
        <v>3402</v>
      </c>
      <c r="M681" s="2" t="s">
        <v>3403</v>
      </c>
      <c r="N681" s="2" t="s">
        <v>4728</v>
      </c>
      <c r="O681" s="2" t="s">
        <v>9901</v>
      </c>
      <c r="P681" s="2" t="str">
        <f>D681&amp;B681</f>
        <v>ستمائة وثمانون</v>
      </c>
      <c r="Q681" s="8" t="s">
        <v>6069</v>
      </c>
      <c r="R681" s="8" t="s">
        <v>6070</v>
      </c>
      <c r="S681" s="8" t="s">
        <v>6071</v>
      </c>
      <c r="T681" s="8" t="s">
        <v>6072</v>
      </c>
    </row>
    <row r="682" spans="1:20">
      <c r="A682">
        <v>681</v>
      </c>
      <c r="B682" t="s">
        <v>0</v>
      </c>
      <c r="C682" t="s">
        <v>23</v>
      </c>
      <c r="D682" s="1" t="s">
        <v>35</v>
      </c>
      <c r="E682" t="s">
        <v>4044</v>
      </c>
      <c r="F682" t="s">
        <v>9232</v>
      </c>
      <c r="G682" t="s">
        <v>49</v>
      </c>
      <c r="J682" t="s">
        <v>1415</v>
      </c>
      <c r="K682" t="s">
        <v>1416</v>
      </c>
      <c r="L682" t="s">
        <v>3404</v>
      </c>
      <c r="M682" t="s">
        <v>3405</v>
      </c>
      <c r="N682" t="s">
        <v>4729</v>
      </c>
      <c r="O682" t="s">
        <v>9902</v>
      </c>
      <c r="P682" t="str">
        <f t="shared" ref="P682:P690" si="60">D682&amp;B682&amp;G682&amp;C682</f>
        <v>ستمائة وواحد وثمانون</v>
      </c>
      <c r="Q682" s="8" t="s">
        <v>8285</v>
      </c>
      <c r="R682" s="8" t="s">
        <v>8286</v>
      </c>
      <c r="S682" s="8" t="s">
        <v>8287</v>
      </c>
      <c r="T682" s="8" t="s">
        <v>8288</v>
      </c>
    </row>
    <row r="683" spans="1:20">
      <c r="A683">
        <v>682</v>
      </c>
      <c r="B683" t="s">
        <v>5</v>
      </c>
      <c r="C683" t="s">
        <v>23</v>
      </c>
      <c r="D683" s="1" t="s">
        <v>35</v>
      </c>
      <c r="E683" t="s">
        <v>4044</v>
      </c>
      <c r="F683" t="s">
        <v>9232</v>
      </c>
      <c r="G683" t="s">
        <v>49</v>
      </c>
      <c r="J683" t="s">
        <v>1417</v>
      </c>
      <c r="K683" t="s">
        <v>1418</v>
      </c>
      <c r="L683" t="s">
        <v>3406</v>
      </c>
      <c r="M683" t="s">
        <v>3407</v>
      </c>
      <c r="N683" t="s">
        <v>4730</v>
      </c>
      <c r="O683" t="s">
        <v>9903</v>
      </c>
      <c r="P683" t="str">
        <f t="shared" si="60"/>
        <v>ستمائة وإثنان وثمانون</v>
      </c>
      <c r="Q683" s="8" t="s">
        <v>8289</v>
      </c>
      <c r="R683" s="8" t="s">
        <v>8290</v>
      </c>
      <c r="S683" s="8" t="s">
        <v>8291</v>
      </c>
      <c r="T683" s="8" t="s">
        <v>8292</v>
      </c>
    </row>
    <row r="684" spans="1:20">
      <c r="A684">
        <v>683</v>
      </c>
      <c r="B684" t="s">
        <v>1</v>
      </c>
      <c r="C684" t="s">
        <v>23</v>
      </c>
      <c r="D684" s="1" t="s">
        <v>35</v>
      </c>
      <c r="E684" t="s">
        <v>4044</v>
      </c>
      <c r="F684" t="s">
        <v>9232</v>
      </c>
      <c r="G684" t="s">
        <v>49</v>
      </c>
      <c r="J684" t="s">
        <v>1419</v>
      </c>
      <c r="K684" t="s">
        <v>1420</v>
      </c>
      <c r="L684" t="s">
        <v>3408</v>
      </c>
      <c r="M684" t="s">
        <v>3409</v>
      </c>
      <c r="N684" t="s">
        <v>4731</v>
      </c>
      <c r="O684" t="s">
        <v>9904</v>
      </c>
      <c r="P684" t="str">
        <f t="shared" si="60"/>
        <v>ستمائة وثلاثة وثمانون</v>
      </c>
      <c r="Q684" s="8" t="s">
        <v>8293</v>
      </c>
      <c r="R684" s="8" t="s">
        <v>8294</v>
      </c>
      <c r="S684" s="8" t="s">
        <v>8295</v>
      </c>
      <c r="T684" s="8" t="s">
        <v>8296</v>
      </c>
    </row>
    <row r="685" spans="1:20">
      <c r="A685">
        <v>684</v>
      </c>
      <c r="B685" t="s">
        <v>13</v>
      </c>
      <c r="C685" t="s">
        <v>23</v>
      </c>
      <c r="D685" s="1" t="s">
        <v>35</v>
      </c>
      <c r="E685" t="s">
        <v>4044</v>
      </c>
      <c r="F685" t="s">
        <v>9232</v>
      </c>
      <c r="G685" t="s">
        <v>49</v>
      </c>
      <c r="J685" t="s">
        <v>1421</v>
      </c>
      <c r="K685" t="s">
        <v>1422</v>
      </c>
      <c r="L685" t="s">
        <v>3410</v>
      </c>
      <c r="M685" t="s">
        <v>3411</v>
      </c>
      <c r="N685" t="s">
        <v>4732</v>
      </c>
      <c r="O685" t="s">
        <v>9905</v>
      </c>
      <c r="P685" t="str">
        <f t="shared" si="60"/>
        <v>ستمائة وأربعة وثمانون</v>
      </c>
      <c r="Q685" s="8" t="s">
        <v>8297</v>
      </c>
      <c r="R685" s="8" t="s">
        <v>8298</v>
      </c>
      <c r="S685" s="8" t="s">
        <v>8299</v>
      </c>
      <c r="T685" s="8" t="s">
        <v>8300</v>
      </c>
    </row>
    <row r="686" spans="1:20">
      <c r="A686">
        <v>685</v>
      </c>
      <c r="B686" t="s">
        <v>2</v>
      </c>
      <c r="C686" t="s">
        <v>23</v>
      </c>
      <c r="D686" s="1" t="s">
        <v>35</v>
      </c>
      <c r="E686" t="s">
        <v>4044</v>
      </c>
      <c r="F686" t="s">
        <v>9232</v>
      </c>
      <c r="G686" t="s">
        <v>49</v>
      </c>
      <c r="J686" t="s">
        <v>1423</v>
      </c>
      <c r="K686" t="s">
        <v>1424</v>
      </c>
      <c r="L686" t="s">
        <v>3412</v>
      </c>
      <c r="M686" t="s">
        <v>3413</v>
      </c>
      <c r="N686" t="s">
        <v>4733</v>
      </c>
      <c r="O686" t="s">
        <v>9906</v>
      </c>
      <c r="P686" t="str">
        <f t="shared" si="60"/>
        <v>ستمائة وخمسة وثمانون</v>
      </c>
      <c r="Q686" s="8" t="s">
        <v>8301</v>
      </c>
      <c r="R686" s="8" t="s">
        <v>8302</v>
      </c>
      <c r="S686" s="8" t="s">
        <v>8303</v>
      </c>
      <c r="T686" s="8" t="s">
        <v>8304</v>
      </c>
    </row>
    <row r="687" spans="1:20">
      <c r="A687">
        <v>686</v>
      </c>
      <c r="B687" t="s">
        <v>3</v>
      </c>
      <c r="C687" t="s">
        <v>23</v>
      </c>
      <c r="D687" s="1" t="s">
        <v>35</v>
      </c>
      <c r="E687" t="s">
        <v>4044</v>
      </c>
      <c r="F687" t="s">
        <v>9232</v>
      </c>
      <c r="G687" t="s">
        <v>49</v>
      </c>
      <c r="J687" t="s">
        <v>1425</v>
      </c>
      <c r="K687" t="s">
        <v>1426</v>
      </c>
      <c r="L687" t="s">
        <v>3414</v>
      </c>
      <c r="M687" t="s">
        <v>3415</v>
      </c>
      <c r="N687" t="s">
        <v>4734</v>
      </c>
      <c r="O687" t="s">
        <v>9907</v>
      </c>
      <c r="P687" t="str">
        <f t="shared" si="60"/>
        <v>ستمائة وستة وثمانون</v>
      </c>
      <c r="Q687" s="8" t="s">
        <v>8305</v>
      </c>
      <c r="R687" s="8" t="s">
        <v>8306</v>
      </c>
      <c r="S687" s="8" t="s">
        <v>8307</v>
      </c>
      <c r="T687" s="8" t="s">
        <v>8308</v>
      </c>
    </row>
    <row r="688" spans="1:20">
      <c r="A688">
        <v>687</v>
      </c>
      <c r="B688" t="s">
        <v>4</v>
      </c>
      <c r="C688" t="s">
        <v>23</v>
      </c>
      <c r="D688" s="1" t="s">
        <v>35</v>
      </c>
      <c r="E688" t="s">
        <v>4044</v>
      </c>
      <c r="F688" t="s">
        <v>9232</v>
      </c>
      <c r="G688" t="s">
        <v>49</v>
      </c>
      <c r="J688" t="s">
        <v>1427</v>
      </c>
      <c r="K688" t="s">
        <v>1428</v>
      </c>
      <c r="L688" t="s">
        <v>3416</v>
      </c>
      <c r="M688" t="s">
        <v>3417</v>
      </c>
      <c r="N688" t="s">
        <v>4735</v>
      </c>
      <c r="O688" t="s">
        <v>9908</v>
      </c>
      <c r="P688" t="str">
        <f t="shared" si="60"/>
        <v>ستمائة وسبعة وثمانون</v>
      </c>
      <c r="Q688" s="8" t="s">
        <v>8309</v>
      </c>
      <c r="R688" s="8" t="s">
        <v>8310</v>
      </c>
      <c r="S688" s="8" t="s">
        <v>8311</v>
      </c>
      <c r="T688" s="8" t="s">
        <v>8312</v>
      </c>
    </row>
    <row r="689" spans="1:20">
      <c r="A689">
        <v>688</v>
      </c>
      <c r="B689" s="1" t="s">
        <v>46</v>
      </c>
      <c r="C689" t="s">
        <v>23</v>
      </c>
      <c r="D689" s="1" t="s">
        <v>35</v>
      </c>
      <c r="E689" t="s">
        <v>4044</v>
      </c>
      <c r="F689" t="s">
        <v>9232</v>
      </c>
      <c r="G689" t="s">
        <v>49</v>
      </c>
      <c r="J689" t="s">
        <v>1429</v>
      </c>
      <c r="K689" t="s">
        <v>1430</v>
      </c>
      <c r="L689" t="s">
        <v>3418</v>
      </c>
      <c r="M689" t="s">
        <v>3419</v>
      </c>
      <c r="N689" t="s">
        <v>4736</v>
      </c>
      <c r="O689" t="s">
        <v>9909</v>
      </c>
      <c r="P689" t="str">
        <f t="shared" si="60"/>
        <v>ستمائة وثمانية وثمانون</v>
      </c>
      <c r="Q689" s="8" t="s">
        <v>8313</v>
      </c>
      <c r="R689" s="8" t="s">
        <v>8314</v>
      </c>
      <c r="S689" s="8" t="s">
        <v>8315</v>
      </c>
      <c r="T689" s="8" t="s">
        <v>8316</v>
      </c>
    </row>
    <row r="690" spans="1:20">
      <c r="A690">
        <v>689</v>
      </c>
      <c r="B690" s="1" t="s">
        <v>47</v>
      </c>
      <c r="C690" t="s">
        <v>23</v>
      </c>
      <c r="D690" s="1" t="s">
        <v>35</v>
      </c>
      <c r="E690" t="s">
        <v>4044</v>
      </c>
      <c r="F690" t="s">
        <v>9232</v>
      </c>
      <c r="G690" t="s">
        <v>49</v>
      </c>
      <c r="J690" t="s">
        <v>1431</v>
      </c>
      <c r="K690" t="s">
        <v>1432</v>
      </c>
      <c r="L690" t="s">
        <v>3420</v>
      </c>
      <c r="M690" t="s">
        <v>3421</v>
      </c>
      <c r="N690" t="s">
        <v>4737</v>
      </c>
      <c r="O690" t="s">
        <v>9910</v>
      </c>
      <c r="P690" t="str">
        <f t="shared" si="60"/>
        <v>ستمائة وتسعة وثمانون</v>
      </c>
      <c r="Q690" s="8" t="s">
        <v>8317</v>
      </c>
      <c r="R690" s="8" t="s">
        <v>8318</v>
      </c>
      <c r="S690" s="8" t="s">
        <v>8319</v>
      </c>
      <c r="T690" s="8" t="s">
        <v>8320</v>
      </c>
    </row>
    <row r="691" spans="1:20">
      <c r="A691">
        <v>690</v>
      </c>
      <c r="B691" t="s">
        <v>24</v>
      </c>
      <c r="D691" s="1" t="s">
        <v>35</v>
      </c>
      <c r="E691" t="s">
        <v>4044</v>
      </c>
      <c r="F691" t="s">
        <v>9232</v>
      </c>
      <c r="G691" t="s">
        <v>49</v>
      </c>
      <c r="J691" s="2" t="s">
        <v>1433</v>
      </c>
      <c r="K691" s="2" t="s">
        <v>1434</v>
      </c>
      <c r="L691" s="2" t="s">
        <v>3422</v>
      </c>
      <c r="M691" s="2" t="s">
        <v>3423</v>
      </c>
      <c r="N691" s="2" t="s">
        <v>4738</v>
      </c>
      <c r="O691" s="2" t="s">
        <v>9911</v>
      </c>
      <c r="P691" s="2" t="str">
        <f>D691&amp;B691</f>
        <v>ستمائة وتسعون</v>
      </c>
      <c r="Q691" s="8" t="s">
        <v>6073</v>
      </c>
      <c r="R691" s="8" t="s">
        <v>6074</v>
      </c>
      <c r="S691" s="8" t="s">
        <v>6075</v>
      </c>
      <c r="T691" s="8" t="s">
        <v>6076</v>
      </c>
    </row>
    <row r="692" spans="1:20">
      <c r="A692">
        <v>691</v>
      </c>
      <c r="B692" t="s">
        <v>0</v>
      </c>
      <c r="C692" t="s">
        <v>25</v>
      </c>
      <c r="D692" s="1" t="s">
        <v>35</v>
      </c>
      <c r="E692" t="s">
        <v>4044</v>
      </c>
      <c r="F692" t="s">
        <v>9232</v>
      </c>
      <c r="G692" t="s">
        <v>49</v>
      </c>
      <c r="J692" t="s">
        <v>1435</v>
      </c>
      <c r="K692" t="s">
        <v>1436</v>
      </c>
      <c r="L692" t="s">
        <v>3424</v>
      </c>
      <c r="M692" t="s">
        <v>3425</v>
      </c>
      <c r="N692" t="s">
        <v>4739</v>
      </c>
      <c r="O692" t="s">
        <v>9912</v>
      </c>
      <c r="P692" t="str">
        <f t="shared" ref="P692:P700" si="61">D692&amp;B692&amp;G692&amp;C692</f>
        <v>ستمائة وواحد وتسعون</v>
      </c>
      <c r="Q692" s="8" t="s">
        <v>8321</v>
      </c>
      <c r="R692" s="8" t="s">
        <v>8322</v>
      </c>
      <c r="S692" s="8" t="s">
        <v>8323</v>
      </c>
      <c r="T692" s="8" t="s">
        <v>8324</v>
      </c>
    </row>
    <row r="693" spans="1:20">
      <c r="A693">
        <v>692</v>
      </c>
      <c r="B693" t="s">
        <v>5</v>
      </c>
      <c r="C693" t="s">
        <v>25</v>
      </c>
      <c r="D693" s="1" t="s">
        <v>35</v>
      </c>
      <c r="E693" t="s">
        <v>4044</v>
      </c>
      <c r="F693" t="s">
        <v>9232</v>
      </c>
      <c r="G693" t="s">
        <v>49</v>
      </c>
      <c r="J693" t="s">
        <v>1437</v>
      </c>
      <c r="K693" t="s">
        <v>1438</v>
      </c>
      <c r="L693" t="s">
        <v>3426</v>
      </c>
      <c r="M693" t="s">
        <v>3427</v>
      </c>
      <c r="N693" t="s">
        <v>4740</v>
      </c>
      <c r="O693" t="s">
        <v>9913</v>
      </c>
      <c r="P693" t="str">
        <f t="shared" si="61"/>
        <v>ستمائة وإثنان وتسعون</v>
      </c>
      <c r="Q693" s="8" t="s">
        <v>8325</v>
      </c>
      <c r="R693" s="8" t="s">
        <v>8326</v>
      </c>
      <c r="S693" s="8" t="s">
        <v>8327</v>
      </c>
      <c r="T693" s="8" t="s">
        <v>8328</v>
      </c>
    </row>
    <row r="694" spans="1:20">
      <c r="A694">
        <v>693</v>
      </c>
      <c r="B694" t="s">
        <v>1</v>
      </c>
      <c r="C694" t="s">
        <v>25</v>
      </c>
      <c r="D694" s="1" t="s">
        <v>35</v>
      </c>
      <c r="E694" t="s">
        <v>4044</v>
      </c>
      <c r="F694" t="s">
        <v>9232</v>
      </c>
      <c r="G694" t="s">
        <v>49</v>
      </c>
      <c r="J694" t="s">
        <v>1439</v>
      </c>
      <c r="K694" t="s">
        <v>1440</v>
      </c>
      <c r="L694" t="s">
        <v>3428</v>
      </c>
      <c r="M694" t="s">
        <v>3429</v>
      </c>
      <c r="N694" t="s">
        <v>4741</v>
      </c>
      <c r="O694" t="s">
        <v>9914</v>
      </c>
      <c r="P694" t="str">
        <f t="shared" si="61"/>
        <v>ستمائة وثلاثة وتسعون</v>
      </c>
      <c r="Q694" s="8" t="s">
        <v>8329</v>
      </c>
      <c r="R694" s="8" t="s">
        <v>8330</v>
      </c>
      <c r="S694" s="8" t="s">
        <v>8331</v>
      </c>
      <c r="T694" s="8" t="s">
        <v>8332</v>
      </c>
    </row>
    <row r="695" spans="1:20">
      <c r="A695">
        <v>694</v>
      </c>
      <c r="B695" t="s">
        <v>13</v>
      </c>
      <c r="C695" t="s">
        <v>25</v>
      </c>
      <c r="D695" s="1" t="s">
        <v>35</v>
      </c>
      <c r="E695" t="s">
        <v>4044</v>
      </c>
      <c r="F695" t="s">
        <v>9232</v>
      </c>
      <c r="G695" t="s">
        <v>49</v>
      </c>
      <c r="J695" t="s">
        <v>1441</v>
      </c>
      <c r="K695" t="s">
        <v>1442</v>
      </c>
      <c r="L695" t="s">
        <v>3430</v>
      </c>
      <c r="M695" t="s">
        <v>3431</v>
      </c>
      <c r="N695" t="s">
        <v>4742</v>
      </c>
      <c r="O695" t="s">
        <v>9915</v>
      </c>
      <c r="P695" t="str">
        <f t="shared" si="61"/>
        <v>ستمائة وأربعة وتسعون</v>
      </c>
      <c r="Q695" s="8" t="s">
        <v>8333</v>
      </c>
      <c r="R695" s="8" t="s">
        <v>8334</v>
      </c>
      <c r="S695" s="8" t="s">
        <v>8335</v>
      </c>
      <c r="T695" s="8" t="s">
        <v>8336</v>
      </c>
    </row>
    <row r="696" spans="1:20">
      <c r="A696">
        <v>695</v>
      </c>
      <c r="B696" t="s">
        <v>2</v>
      </c>
      <c r="C696" t="s">
        <v>25</v>
      </c>
      <c r="D696" s="1" t="s">
        <v>35</v>
      </c>
      <c r="E696" t="s">
        <v>4044</v>
      </c>
      <c r="F696" t="s">
        <v>9232</v>
      </c>
      <c r="G696" t="s">
        <v>49</v>
      </c>
      <c r="J696" t="s">
        <v>1443</v>
      </c>
      <c r="K696" t="s">
        <v>1444</v>
      </c>
      <c r="L696" t="s">
        <v>3432</v>
      </c>
      <c r="M696" t="s">
        <v>3433</v>
      </c>
      <c r="N696" t="s">
        <v>4743</v>
      </c>
      <c r="O696" t="s">
        <v>9916</v>
      </c>
      <c r="P696" t="str">
        <f t="shared" si="61"/>
        <v>ستمائة وخمسة وتسعون</v>
      </c>
      <c r="Q696" s="8" t="s">
        <v>8337</v>
      </c>
      <c r="R696" s="8" t="s">
        <v>8338</v>
      </c>
      <c r="S696" s="8" t="s">
        <v>8339</v>
      </c>
      <c r="T696" s="8" t="s">
        <v>8340</v>
      </c>
    </row>
    <row r="697" spans="1:20">
      <c r="A697">
        <v>696</v>
      </c>
      <c r="B697" t="s">
        <v>3</v>
      </c>
      <c r="C697" t="s">
        <v>25</v>
      </c>
      <c r="D697" s="1" t="s">
        <v>35</v>
      </c>
      <c r="E697" t="s">
        <v>4044</v>
      </c>
      <c r="F697" t="s">
        <v>9232</v>
      </c>
      <c r="G697" t="s">
        <v>49</v>
      </c>
      <c r="J697" t="s">
        <v>1445</v>
      </c>
      <c r="K697" t="s">
        <v>1446</v>
      </c>
      <c r="L697" t="s">
        <v>3434</v>
      </c>
      <c r="M697" t="s">
        <v>3435</v>
      </c>
      <c r="N697" t="s">
        <v>4744</v>
      </c>
      <c r="O697" t="s">
        <v>9917</v>
      </c>
      <c r="P697" t="str">
        <f t="shared" si="61"/>
        <v>ستمائة وستة وتسعون</v>
      </c>
      <c r="Q697" s="8" t="s">
        <v>8341</v>
      </c>
      <c r="R697" s="8" t="s">
        <v>8342</v>
      </c>
      <c r="S697" s="8" t="s">
        <v>8343</v>
      </c>
      <c r="T697" s="8" t="s">
        <v>8344</v>
      </c>
    </row>
    <row r="698" spans="1:20">
      <c r="A698">
        <v>697</v>
      </c>
      <c r="B698" t="s">
        <v>4</v>
      </c>
      <c r="C698" t="s">
        <v>25</v>
      </c>
      <c r="D698" s="1" t="s">
        <v>35</v>
      </c>
      <c r="E698" t="s">
        <v>4044</v>
      </c>
      <c r="F698" t="s">
        <v>9232</v>
      </c>
      <c r="G698" t="s">
        <v>49</v>
      </c>
      <c r="J698" t="s">
        <v>1447</v>
      </c>
      <c r="K698" t="s">
        <v>1448</v>
      </c>
      <c r="L698" t="s">
        <v>3436</v>
      </c>
      <c r="M698" t="s">
        <v>3437</v>
      </c>
      <c r="N698" t="s">
        <v>4745</v>
      </c>
      <c r="O698" t="s">
        <v>9918</v>
      </c>
      <c r="P698" t="str">
        <f t="shared" si="61"/>
        <v>ستمائة وسبعة وتسعون</v>
      </c>
      <c r="Q698" s="8" t="s">
        <v>8345</v>
      </c>
      <c r="R698" s="8" t="s">
        <v>8346</v>
      </c>
      <c r="S698" s="8" t="s">
        <v>8347</v>
      </c>
      <c r="T698" s="8" t="s">
        <v>8348</v>
      </c>
    </row>
    <row r="699" spans="1:20">
      <c r="A699">
        <v>698</v>
      </c>
      <c r="B699" s="1" t="s">
        <v>46</v>
      </c>
      <c r="C699" t="s">
        <v>25</v>
      </c>
      <c r="D699" s="1" t="s">
        <v>35</v>
      </c>
      <c r="E699" t="s">
        <v>4044</v>
      </c>
      <c r="F699" t="s">
        <v>9232</v>
      </c>
      <c r="G699" t="s">
        <v>49</v>
      </c>
      <c r="J699" t="s">
        <v>1449</v>
      </c>
      <c r="K699" t="s">
        <v>1450</v>
      </c>
      <c r="L699" t="s">
        <v>3438</v>
      </c>
      <c r="M699" t="s">
        <v>3439</v>
      </c>
      <c r="N699" t="s">
        <v>4746</v>
      </c>
      <c r="O699" t="s">
        <v>9919</v>
      </c>
      <c r="P699" t="str">
        <f t="shared" si="61"/>
        <v>ستمائة وثمانية وتسعون</v>
      </c>
      <c r="Q699" s="8" t="s">
        <v>8349</v>
      </c>
      <c r="R699" s="8" t="s">
        <v>8350</v>
      </c>
      <c r="S699" s="8" t="s">
        <v>8351</v>
      </c>
      <c r="T699" s="8" t="s">
        <v>8352</v>
      </c>
    </row>
    <row r="700" spans="1:20">
      <c r="A700">
        <v>699</v>
      </c>
      <c r="B700" s="1" t="s">
        <v>47</v>
      </c>
      <c r="C700" t="s">
        <v>25</v>
      </c>
      <c r="D700" s="1" t="s">
        <v>35</v>
      </c>
      <c r="E700" t="s">
        <v>4044</v>
      </c>
      <c r="F700" t="s">
        <v>9232</v>
      </c>
      <c r="G700" t="s">
        <v>49</v>
      </c>
      <c r="J700" t="s">
        <v>1451</v>
      </c>
      <c r="K700" t="s">
        <v>1452</v>
      </c>
      <c r="L700" t="s">
        <v>3440</v>
      </c>
      <c r="M700" t="s">
        <v>3441</v>
      </c>
      <c r="N700" t="s">
        <v>4747</v>
      </c>
      <c r="O700" t="s">
        <v>9920</v>
      </c>
      <c r="P700" t="str">
        <f t="shared" si="61"/>
        <v>ستمائة وتسعة وتسعون</v>
      </c>
      <c r="Q700" s="8" t="s">
        <v>8353</v>
      </c>
      <c r="R700" s="8" t="s">
        <v>8354</v>
      </c>
      <c r="S700" s="8" t="s">
        <v>8355</v>
      </c>
      <c r="T700" s="8" t="s">
        <v>8356</v>
      </c>
    </row>
    <row r="701" spans="1:20">
      <c r="A701">
        <v>700</v>
      </c>
      <c r="B701" s="1" t="s">
        <v>36</v>
      </c>
      <c r="E701" t="s">
        <v>4044</v>
      </c>
      <c r="F701" t="s">
        <v>9232</v>
      </c>
      <c r="G701" t="s">
        <v>49</v>
      </c>
      <c r="J701" s="2" t="s">
        <v>1453</v>
      </c>
      <c r="K701" s="2" t="s">
        <v>1454</v>
      </c>
      <c r="L701" s="2" t="s">
        <v>3442</v>
      </c>
      <c r="M701" s="2" t="s">
        <v>3443</v>
      </c>
      <c r="N701" s="2" t="s">
        <v>4748</v>
      </c>
      <c r="O701" s="2" t="s">
        <v>9921</v>
      </c>
      <c r="P701" s="2" t="str">
        <f t="shared" ref="P701:P711" si="62">D701&amp;B701</f>
        <v>سبعمائة</v>
      </c>
      <c r="Q701" s="8" t="s">
        <v>6077</v>
      </c>
      <c r="R701" s="8" t="s">
        <v>6078</v>
      </c>
      <c r="S701" s="8" t="s">
        <v>6079</v>
      </c>
      <c r="T701" s="8" t="s">
        <v>6080</v>
      </c>
    </row>
    <row r="702" spans="1:20">
      <c r="A702">
        <v>701</v>
      </c>
      <c r="B702" t="s">
        <v>0</v>
      </c>
      <c r="D702" s="1" t="s">
        <v>41</v>
      </c>
      <c r="E702" t="s">
        <v>4044</v>
      </c>
      <c r="F702" t="s">
        <v>9232</v>
      </c>
      <c r="G702" t="s">
        <v>49</v>
      </c>
      <c r="J702" t="s">
        <v>1455</v>
      </c>
      <c r="K702" t="s">
        <v>1456</v>
      </c>
      <c r="L702" t="s">
        <v>3444</v>
      </c>
      <c r="M702" t="s">
        <v>3445</v>
      </c>
      <c r="N702" t="s">
        <v>4749</v>
      </c>
      <c r="O702" t="s">
        <v>9922</v>
      </c>
      <c r="P702" t="str">
        <f t="shared" si="62"/>
        <v>سبعمائة وواحد</v>
      </c>
      <c r="Q702" s="8" t="s">
        <v>6081</v>
      </c>
      <c r="R702" s="8" t="s">
        <v>6082</v>
      </c>
      <c r="S702" s="8" t="s">
        <v>6083</v>
      </c>
      <c r="T702" s="8" t="s">
        <v>6084</v>
      </c>
    </row>
    <row r="703" spans="1:20">
      <c r="A703">
        <v>702</v>
      </c>
      <c r="B703" t="s">
        <v>5</v>
      </c>
      <c r="D703" s="1" t="s">
        <v>41</v>
      </c>
      <c r="E703" t="s">
        <v>4044</v>
      </c>
      <c r="F703" t="s">
        <v>9232</v>
      </c>
      <c r="G703" t="s">
        <v>49</v>
      </c>
      <c r="J703" t="s">
        <v>1457</v>
      </c>
      <c r="K703" t="s">
        <v>1458</v>
      </c>
      <c r="L703" t="s">
        <v>3446</v>
      </c>
      <c r="M703" t="s">
        <v>3447</v>
      </c>
      <c r="N703" t="s">
        <v>4750</v>
      </c>
      <c r="O703" t="s">
        <v>9923</v>
      </c>
      <c r="P703" t="str">
        <f t="shared" si="62"/>
        <v>سبعمائة وإثنان</v>
      </c>
      <c r="Q703" s="8" t="s">
        <v>6085</v>
      </c>
      <c r="R703" s="8" t="s">
        <v>6086</v>
      </c>
      <c r="S703" s="8" t="s">
        <v>6087</v>
      </c>
      <c r="T703" s="8" t="s">
        <v>6088</v>
      </c>
    </row>
    <row r="704" spans="1:20">
      <c r="A704">
        <v>703</v>
      </c>
      <c r="B704" t="s">
        <v>1</v>
      </c>
      <c r="D704" s="1" t="s">
        <v>41</v>
      </c>
      <c r="E704" t="s">
        <v>4044</v>
      </c>
      <c r="F704" t="s">
        <v>9232</v>
      </c>
      <c r="G704" t="s">
        <v>49</v>
      </c>
      <c r="J704" t="s">
        <v>1459</v>
      </c>
      <c r="K704" t="s">
        <v>1460</v>
      </c>
      <c r="L704" t="s">
        <v>3448</v>
      </c>
      <c r="M704" t="s">
        <v>3449</v>
      </c>
      <c r="N704" t="s">
        <v>4751</v>
      </c>
      <c r="O704" t="s">
        <v>9924</v>
      </c>
      <c r="P704" t="str">
        <f t="shared" si="62"/>
        <v>سبعمائة وثلاثة</v>
      </c>
      <c r="Q704" s="8" t="s">
        <v>6089</v>
      </c>
      <c r="R704" s="8" t="s">
        <v>6090</v>
      </c>
      <c r="S704" s="8" t="s">
        <v>6091</v>
      </c>
      <c r="T704" s="8" t="s">
        <v>6092</v>
      </c>
    </row>
    <row r="705" spans="1:20">
      <c r="A705">
        <v>704</v>
      </c>
      <c r="B705" t="s">
        <v>13</v>
      </c>
      <c r="D705" s="1" t="s">
        <v>41</v>
      </c>
      <c r="E705" t="s">
        <v>4044</v>
      </c>
      <c r="F705" t="s">
        <v>9232</v>
      </c>
      <c r="G705" t="s">
        <v>49</v>
      </c>
      <c r="J705" t="s">
        <v>1461</v>
      </c>
      <c r="K705" t="s">
        <v>1462</v>
      </c>
      <c r="L705" t="s">
        <v>3450</v>
      </c>
      <c r="M705" t="s">
        <v>3451</v>
      </c>
      <c r="N705" t="s">
        <v>4752</v>
      </c>
      <c r="O705" t="s">
        <v>9925</v>
      </c>
      <c r="P705" t="str">
        <f t="shared" si="62"/>
        <v>سبعمائة وأربعة</v>
      </c>
      <c r="Q705" s="8" t="s">
        <v>6093</v>
      </c>
      <c r="R705" s="8" t="s">
        <v>6094</v>
      </c>
      <c r="S705" s="8" t="s">
        <v>6095</v>
      </c>
      <c r="T705" s="8" t="s">
        <v>6096</v>
      </c>
    </row>
    <row r="706" spans="1:20">
      <c r="A706">
        <v>705</v>
      </c>
      <c r="B706" t="s">
        <v>2</v>
      </c>
      <c r="D706" s="1" t="s">
        <v>41</v>
      </c>
      <c r="E706" t="s">
        <v>4044</v>
      </c>
      <c r="F706" t="s">
        <v>9232</v>
      </c>
      <c r="G706" t="s">
        <v>49</v>
      </c>
      <c r="J706" t="s">
        <v>1463</v>
      </c>
      <c r="K706" t="s">
        <v>1464</v>
      </c>
      <c r="L706" t="s">
        <v>3452</v>
      </c>
      <c r="M706" t="s">
        <v>3453</v>
      </c>
      <c r="N706" t="s">
        <v>4753</v>
      </c>
      <c r="O706" t="s">
        <v>9926</v>
      </c>
      <c r="P706" t="str">
        <f t="shared" si="62"/>
        <v>سبعمائة وخمسة</v>
      </c>
      <c r="Q706" s="8" t="s">
        <v>6097</v>
      </c>
      <c r="R706" s="8" t="s">
        <v>6098</v>
      </c>
      <c r="S706" s="8" t="s">
        <v>6099</v>
      </c>
      <c r="T706" s="8" t="s">
        <v>6100</v>
      </c>
    </row>
    <row r="707" spans="1:20">
      <c r="A707">
        <v>706</v>
      </c>
      <c r="B707" t="s">
        <v>3</v>
      </c>
      <c r="D707" s="1" t="s">
        <v>41</v>
      </c>
      <c r="E707" t="s">
        <v>4044</v>
      </c>
      <c r="F707" t="s">
        <v>9232</v>
      </c>
      <c r="G707" t="s">
        <v>49</v>
      </c>
      <c r="J707" t="s">
        <v>1465</v>
      </c>
      <c r="K707" t="s">
        <v>1466</v>
      </c>
      <c r="L707" t="s">
        <v>3454</v>
      </c>
      <c r="M707" t="s">
        <v>3455</v>
      </c>
      <c r="N707" t="s">
        <v>4754</v>
      </c>
      <c r="O707" t="s">
        <v>9927</v>
      </c>
      <c r="P707" t="str">
        <f t="shared" si="62"/>
        <v>سبعمائة وستة</v>
      </c>
      <c r="Q707" s="8" t="s">
        <v>6101</v>
      </c>
      <c r="R707" s="8" t="s">
        <v>6102</v>
      </c>
      <c r="S707" s="8" t="s">
        <v>6103</v>
      </c>
      <c r="T707" s="8" t="s">
        <v>6104</v>
      </c>
    </row>
    <row r="708" spans="1:20">
      <c r="A708">
        <v>707</v>
      </c>
      <c r="B708" t="s">
        <v>4</v>
      </c>
      <c r="D708" s="1" t="s">
        <v>41</v>
      </c>
      <c r="E708" t="s">
        <v>4044</v>
      </c>
      <c r="F708" t="s">
        <v>9232</v>
      </c>
      <c r="G708" t="s">
        <v>49</v>
      </c>
      <c r="J708" t="s">
        <v>1467</v>
      </c>
      <c r="K708" t="s">
        <v>1468</v>
      </c>
      <c r="L708" t="s">
        <v>3456</v>
      </c>
      <c r="M708" t="s">
        <v>3457</v>
      </c>
      <c r="N708" t="s">
        <v>4755</v>
      </c>
      <c r="O708" t="s">
        <v>9928</v>
      </c>
      <c r="P708" t="str">
        <f t="shared" si="62"/>
        <v>سبعمائة وسبعة</v>
      </c>
      <c r="Q708" s="8" t="s">
        <v>6105</v>
      </c>
      <c r="R708" s="8" t="s">
        <v>6106</v>
      </c>
      <c r="S708" s="8" t="s">
        <v>6107</v>
      </c>
      <c r="T708" s="8" t="s">
        <v>6108</v>
      </c>
    </row>
    <row r="709" spans="1:20">
      <c r="A709">
        <v>708</v>
      </c>
      <c r="B709" s="1" t="s">
        <v>46</v>
      </c>
      <c r="D709" s="1" t="s">
        <v>41</v>
      </c>
      <c r="E709" t="s">
        <v>4044</v>
      </c>
      <c r="F709" t="s">
        <v>9232</v>
      </c>
      <c r="G709" t="s">
        <v>49</v>
      </c>
      <c r="J709" t="s">
        <v>1469</v>
      </c>
      <c r="K709" t="s">
        <v>1470</v>
      </c>
      <c r="L709" t="s">
        <v>3458</v>
      </c>
      <c r="M709" t="s">
        <v>3459</v>
      </c>
      <c r="N709" t="s">
        <v>4756</v>
      </c>
      <c r="O709" t="s">
        <v>9929</v>
      </c>
      <c r="P709" t="str">
        <f t="shared" si="62"/>
        <v>سبعمائة وثمانية</v>
      </c>
      <c r="Q709" s="8" t="s">
        <v>6109</v>
      </c>
      <c r="R709" s="8" t="s">
        <v>6110</v>
      </c>
      <c r="S709" s="8" t="s">
        <v>6111</v>
      </c>
      <c r="T709" s="8" t="s">
        <v>6112</v>
      </c>
    </row>
    <row r="710" spans="1:20">
      <c r="A710">
        <v>709</v>
      </c>
      <c r="B710" s="1" t="s">
        <v>47</v>
      </c>
      <c r="D710" s="1" t="s">
        <v>41</v>
      </c>
      <c r="E710" t="s">
        <v>4044</v>
      </c>
      <c r="F710" t="s">
        <v>9232</v>
      </c>
      <c r="G710" t="s">
        <v>49</v>
      </c>
      <c r="J710" t="s">
        <v>1471</v>
      </c>
      <c r="K710" t="s">
        <v>1472</v>
      </c>
      <c r="L710" t="s">
        <v>3460</v>
      </c>
      <c r="M710" t="s">
        <v>3461</v>
      </c>
      <c r="N710" t="s">
        <v>4757</v>
      </c>
      <c r="O710" t="s">
        <v>9930</v>
      </c>
      <c r="P710" t="str">
        <f t="shared" si="62"/>
        <v>سبعمائة وتسعة</v>
      </c>
      <c r="Q710" s="8" t="s">
        <v>6113</v>
      </c>
      <c r="R710" s="8" t="s">
        <v>6114</v>
      </c>
      <c r="S710" s="8" t="s">
        <v>6115</v>
      </c>
      <c r="T710" s="8" t="s">
        <v>6116</v>
      </c>
    </row>
    <row r="711" spans="1:20">
      <c r="A711">
        <v>710</v>
      </c>
      <c r="B711" s="1" t="s">
        <v>48</v>
      </c>
      <c r="D711" s="1" t="s">
        <v>41</v>
      </c>
      <c r="E711" t="s">
        <v>4044</v>
      </c>
      <c r="F711" t="s">
        <v>9232</v>
      </c>
      <c r="G711" t="s">
        <v>49</v>
      </c>
      <c r="J711" s="2" t="s">
        <v>1473</v>
      </c>
      <c r="K711" s="2" t="s">
        <v>1474</v>
      </c>
      <c r="L711" s="2" t="s">
        <v>3462</v>
      </c>
      <c r="M711" s="2" t="s">
        <v>3463</v>
      </c>
      <c r="N711" s="2" t="s">
        <v>4758</v>
      </c>
      <c r="O711" s="2" t="s">
        <v>9931</v>
      </c>
      <c r="P711" s="2" t="str">
        <f t="shared" si="62"/>
        <v>سبعمائة وعشرة</v>
      </c>
      <c r="Q711" s="8" t="s">
        <v>6117</v>
      </c>
      <c r="R711" s="8" t="s">
        <v>6118</v>
      </c>
      <c r="S711" s="8" t="s">
        <v>6119</v>
      </c>
      <c r="T711" s="8" t="s">
        <v>6120</v>
      </c>
    </row>
    <row r="712" spans="1:20">
      <c r="A712">
        <v>711</v>
      </c>
      <c r="B712" s="1" t="s">
        <v>6</v>
      </c>
      <c r="C712" t="s">
        <v>8</v>
      </c>
      <c r="D712" s="1" t="s">
        <v>41</v>
      </c>
      <c r="E712" t="s">
        <v>4044</v>
      </c>
      <c r="F712" t="s">
        <v>9232</v>
      </c>
      <c r="G712" t="s">
        <v>49</v>
      </c>
      <c r="J712" t="s">
        <v>1475</v>
      </c>
      <c r="K712" t="s">
        <v>1476</v>
      </c>
      <c r="L712" t="s">
        <v>3464</v>
      </c>
      <c r="M712" t="s">
        <v>3465</v>
      </c>
      <c r="N712" t="s">
        <v>4759</v>
      </c>
      <c r="O712" t="s">
        <v>9932</v>
      </c>
      <c r="P712" t="str">
        <f t="shared" ref="P712:P720" si="63">D712&amp;B712&amp;G712&amp;C712</f>
        <v>سبعمائة وإحدي عشر</v>
      </c>
      <c r="Q712" s="8" t="s">
        <v>6121</v>
      </c>
      <c r="R712" s="8" t="s">
        <v>6122</v>
      </c>
      <c r="S712" s="8" t="s">
        <v>6123</v>
      </c>
      <c r="T712" s="8" t="s">
        <v>6124</v>
      </c>
    </row>
    <row r="713" spans="1:20">
      <c r="A713">
        <v>712</v>
      </c>
      <c r="B713" s="1" t="s">
        <v>7</v>
      </c>
      <c r="C713" t="s">
        <v>8</v>
      </c>
      <c r="D713" s="1" t="s">
        <v>41</v>
      </c>
      <c r="E713" t="s">
        <v>4044</v>
      </c>
      <c r="F713" t="s">
        <v>9232</v>
      </c>
      <c r="G713" t="s">
        <v>49</v>
      </c>
      <c r="J713" t="s">
        <v>1477</v>
      </c>
      <c r="K713" t="s">
        <v>1478</v>
      </c>
      <c r="L713" t="s">
        <v>3466</v>
      </c>
      <c r="M713" t="s">
        <v>3467</v>
      </c>
      <c r="N713" t="s">
        <v>4760</v>
      </c>
      <c r="O713" t="s">
        <v>9933</v>
      </c>
      <c r="P713" t="str">
        <f t="shared" si="63"/>
        <v>سبعمائة وإثنا عشر</v>
      </c>
      <c r="Q713" s="8" t="s">
        <v>6125</v>
      </c>
      <c r="R713" s="8" t="s">
        <v>6126</v>
      </c>
      <c r="S713" s="8" t="s">
        <v>6127</v>
      </c>
      <c r="T713" s="8" t="s">
        <v>6128</v>
      </c>
    </row>
    <row r="714" spans="1:20">
      <c r="A714">
        <v>713</v>
      </c>
      <c r="B714" t="s">
        <v>1</v>
      </c>
      <c r="C714" t="s">
        <v>8</v>
      </c>
      <c r="D714" s="1" t="s">
        <v>41</v>
      </c>
      <c r="E714" t="s">
        <v>4044</v>
      </c>
      <c r="F714" t="s">
        <v>9232</v>
      </c>
      <c r="G714" t="s">
        <v>49</v>
      </c>
      <c r="J714" t="s">
        <v>1479</v>
      </c>
      <c r="K714" t="s">
        <v>1480</v>
      </c>
      <c r="L714" t="s">
        <v>3468</v>
      </c>
      <c r="M714" t="s">
        <v>3469</v>
      </c>
      <c r="N714" t="s">
        <v>4761</v>
      </c>
      <c r="O714" t="s">
        <v>9934</v>
      </c>
      <c r="P714" t="str">
        <f t="shared" si="63"/>
        <v>سبعمائة وثلاثة عشر</v>
      </c>
      <c r="Q714" s="8" t="s">
        <v>6129</v>
      </c>
      <c r="R714" s="8" t="s">
        <v>6130</v>
      </c>
      <c r="S714" s="8" t="s">
        <v>6131</v>
      </c>
      <c r="T714" s="8" t="s">
        <v>6132</v>
      </c>
    </row>
    <row r="715" spans="1:20">
      <c r="A715">
        <v>714</v>
      </c>
      <c r="B715" t="s">
        <v>13</v>
      </c>
      <c r="C715" t="s">
        <v>8</v>
      </c>
      <c r="D715" s="1" t="s">
        <v>41</v>
      </c>
      <c r="E715" t="s">
        <v>4044</v>
      </c>
      <c r="F715" t="s">
        <v>9232</v>
      </c>
      <c r="G715" t="s">
        <v>49</v>
      </c>
      <c r="J715" t="s">
        <v>1481</v>
      </c>
      <c r="K715" t="s">
        <v>1482</v>
      </c>
      <c r="L715" t="s">
        <v>3470</v>
      </c>
      <c r="M715" t="s">
        <v>3471</v>
      </c>
      <c r="N715" t="s">
        <v>4762</v>
      </c>
      <c r="O715" t="s">
        <v>9935</v>
      </c>
      <c r="P715" t="str">
        <f t="shared" si="63"/>
        <v>سبعمائة وأربعة عشر</v>
      </c>
      <c r="Q715" s="8" t="s">
        <v>6133</v>
      </c>
      <c r="R715" s="8" t="s">
        <v>6134</v>
      </c>
      <c r="S715" s="8" t="s">
        <v>6135</v>
      </c>
      <c r="T715" s="8" t="s">
        <v>6136</v>
      </c>
    </row>
    <row r="716" spans="1:20">
      <c r="A716">
        <v>715</v>
      </c>
      <c r="B716" t="s">
        <v>2</v>
      </c>
      <c r="C716" t="s">
        <v>8</v>
      </c>
      <c r="D716" s="1" t="s">
        <v>41</v>
      </c>
      <c r="E716" t="s">
        <v>4044</v>
      </c>
      <c r="F716" t="s">
        <v>9232</v>
      </c>
      <c r="G716" t="s">
        <v>49</v>
      </c>
      <c r="J716" t="s">
        <v>1483</v>
      </c>
      <c r="K716" t="s">
        <v>1484</v>
      </c>
      <c r="L716" t="s">
        <v>3472</v>
      </c>
      <c r="M716" t="s">
        <v>3473</v>
      </c>
      <c r="N716" t="s">
        <v>4763</v>
      </c>
      <c r="O716" t="s">
        <v>9936</v>
      </c>
      <c r="P716" t="str">
        <f t="shared" si="63"/>
        <v>سبعمائة وخمسة عشر</v>
      </c>
      <c r="Q716" s="8" t="s">
        <v>6137</v>
      </c>
      <c r="R716" s="8" t="s">
        <v>6138</v>
      </c>
      <c r="S716" s="8" t="s">
        <v>6139</v>
      </c>
      <c r="T716" s="8" t="s">
        <v>6140</v>
      </c>
    </row>
    <row r="717" spans="1:20">
      <c r="A717">
        <v>716</v>
      </c>
      <c r="B717" t="s">
        <v>3</v>
      </c>
      <c r="C717" t="s">
        <v>8</v>
      </c>
      <c r="D717" s="1" t="s">
        <v>41</v>
      </c>
      <c r="E717" t="s">
        <v>4044</v>
      </c>
      <c r="F717" t="s">
        <v>9232</v>
      </c>
      <c r="G717" t="s">
        <v>49</v>
      </c>
      <c r="J717" t="s">
        <v>1485</v>
      </c>
      <c r="K717" t="s">
        <v>1486</v>
      </c>
      <c r="L717" t="s">
        <v>3474</v>
      </c>
      <c r="M717" t="s">
        <v>3475</v>
      </c>
      <c r="N717" t="s">
        <v>4764</v>
      </c>
      <c r="O717" t="s">
        <v>9937</v>
      </c>
      <c r="P717" t="str">
        <f t="shared" si="63"/>
        <v>سبعمائة وستة عشر</v>
      </c>
      <c r="Q717" s="8" t="s">
        <v>6141</v>
      </c>
      <c r="R717" s="8" t="s">
        <v>6142</v>
      </c>
      <c r="S717" s="8" t="s">
        <v>6143</v>
      </c>
      <c r="T717" s="8" t="s">
        <v>6144</v>
      </c>
    </row>
    <row r="718" spans="1:20">
      <c r="A718">
        <v>717</v>
      </c>
      <c r="B718" t="s">
        <v>4</v>
      </c>
      <c r="C718" t="s">
        <v>8</v>
      </c>
      <c r="D718" s="1" t="s">
        <v>41</v>
      </c>
      <c r="E718" t="s">
        <v>4044</v>
      </c>
      <c r="F718" t="s">
        <v>9232</v>
      </c>
      <c r="G718" t="s">
        <v>49</v>
      </c>
      <c r="J718" t="s">
        <v>1487</v>
      </c>
      <c r="K718" t="s">
        <v>1488</v>
      </c>
      <c r="L718" t="s">
        <v>3476</v>
      </c>
      <c r="M718" t="s">
        <v>3477</v>
      </c>
      <c r="N718" t="s">
        <v>4765</v>
      </c>
      <c r="O718" t="s">
        <v>9938</v>
      </c>
      <c r="P718" t="str">
        <f t="shared" si="63"/>
        <v>سبعمائة وسبعة عشر</v>
      </c>
      <c r="Q718" s="8" t="s">
        <v>6145</v>
      </c>
      <c r="R718" s="8" t="s">
        <v>6146</v>
      </c>
      <c r="S718" s="8" t="s">
        <v>6147</v>
      </c>
      <c r="T718" s="8" t="s">
        <v>6148</v>
      </c>
    </row>
    <row r="719" spans="1:20">
      <c r="A719">
        <v>718</v>
      </c>
      <c r="B719" s="1" t="s">
        <v>46</v>
      </c>
      <c r="C719" t="s">
        <v>8</v>
      </c>
      <c r="D719" s="1" t="s">
        <v>41</v>
      </c>
      <c r="E719" t="s">
        <v>4044</v>
      </c>
      <c r="F719" t="s">
        <v>9232</v>
      </c>
      <c r="G719" t="s">
        <v>49</v>
      </c>
      <c r="J719" t="s">
        <v>1489</v>
      </c>
      <c r="K719" t="s">
        <v>1490</v>
      </c>
      <c r="L719" t="s">
        <v>3478</v>
      </c>
      <c r="M719" t="s">
        <v>3479</v>
      </c>
      <c r="N719" t="s">
        <v>4766</v>
      </c>
      <c r="O719" t="s">
        <v>9939</v>
      </c>
      <c r="P719" t="str">
        <f t="shared" si="63"/>
        <v>سبعمائة وثمانية عشر</v>
      </c>
      <c r="Q719" s="8" t="s">
        <v>6149</v>
      </c>
      <c r="R719" s="8" t="s">
        <v>6150</v>
      </c>
      <c r="S719" s="8" t="s">
        <v>6151</v>
      </c>
      <c r="T719" s="8" t="s">
        <v>6152</v>
      </c>
    </row>
    <row r="720" spans="1:20">
      <c r="A720">
        <v>719</v>
      </c>
      <c r="B720" s="1" t="s">
        <v>47</v>
      </c>
      <c r="C720" t="s">
        <v>8</v>
      </c>
      <c r="D720" s="1" t="s">
        <v>41</v>
      </c>
      <c r="E720" t="s">
        <v>4044</v>
      </c>
      <c r="F720" t="s">
        <v>9232</v>
      </c>
      <c r="G720" t="s">
        <v>49</v>
      </c>
      <c r="J720" t="s">
        <v>1491</v>
      </c>
      <c r="K720" t="s">
        <v>1492</v>
      </c>
      <c r="L720" t="s">
        <v>3480</v>
      </c>
      <c r="M720" t="s">
        <v>3481</v>
      </c>
      <c r="N720" t="s">
        <v>4767</v>
      </c>
      <c r="O720" t="s">
        <v>9940</v>
      </c>
      <c r="P720" t="str">
        <f t="shared" si="63"/>
        <v>سبعمائة وتسعة عشر</v>
      </c>
      <c r="Q720" s="8" t="s">
        <v>6153</v>
      </c>
      <c r="R720" s="8" t="s">
        <v>6154</v>
      </c>
      <c r="S720" s="8" t="s">
        <v>6155</v>
      </c>
      <c r="T720" s="8" t="s">
        <v>6156</v>
      </c>
    </row>
    <row r="721" spans="1:20">
      <c r="A721">
        <v>720</v>
      </c>
      <c r="B721" t="s">
        <v>9</v>
      </c>
      <c r="D721" s="1" t="s">
        <v>41</v>
      </c>
      <c r="E721" t="s">
        <v>4044</v>
      </c>
      <c r="F721" t="s">
        <v>9232</v>
      </c>
      <c r="G721" t="s">
        <v>49</v>
      </c>
      <c r="J721" s="2" t="s">
        <v>1493</v>
      </c>
      <c r="K721" s="2" t="s">
        <v>1494</v>
      </c>
      <c r="L721" s="2" t="s">
        <v>3482</v>
      </c>
      <c r="M721" s="2" t="s">
        <v>3483</v>
      </c>
      <c r="N721" s="2" t="s">
        <v>4768</v>
      </c>
      <c r="O721" s="2" t="s">
        <v>9941</v>
      </c>
      <c r="P721" s="2" t="str">
        <f>D721&amp;B721</f>
        <v>سبعمائة وعشرون</v>
      </c>
      <c r="Q721" s="8" t="s">
        <v>6157</v>
      </c>
      <c r="R721" s="8" t="s">
        <v>6158</v>
      </c>
      <c r="S721" s="8" t="s">
        <v>6159</v>
      </c>
      <c r="T721" s="8" t="s">
        <v>6160</v>
      </c>
    </row>
    <row r="722" spans="1:20">
      <c r="A722">
        <v>721</v>
      </c>
      <c r="B722" t="s">
        <v>0</v>
      </c>
      <c r="C722" t="s">
        <v>10</v>
      </c>
      <c r="D722" s="1" t="s">
        <v>41</v>
      </c>
      <c r="E722" t="s">
        <v>4044</v>
      </c>
      <c r="F722" t="s">
        <v>9232</v>
      </c>
      <c r="G722" t="s">
        <v>49</v>
      </c>
      <c r="J722" t="s">
        <v>1495</v>
      </c>
      <c r="K722" t="s">
        <v>1496</v>
      </c>
      <c r="L722" t="s">
        <v>3484</v>
      </c>
      <c r="M722" t="s">
        <v>3485</v>
      </c>
      <c r="N722" t="s">
        <v>4769</v>
      </c>
      <c r="O722" t="s">
        <v>9942</v>
      </c>
      <c r="P722" t="str">
        <f t="shared" ref="P722:P730" si="64">D722&amp;B722&amp;G722&amp;C722</f>
        <v>سبعمائة وواحد وعشرون</v>
      </c>
      <c r="Q722" s="8" t="s">
        <v>8357</v>
      </c>
      <c r="R722" s="8" t="s">
        <v>8358</v>
      </c>
      <c r="S722" s="8" t="s">
        <v>8359</v>
      </c>
      <c r="T722" s="8" t="s">
        <v>8360</v>
      </c>
    </row>
    <row r="723" spans="1:20">
      <c r="A723">
        <v>722</v>
      </c>
      <c r="B723" t="s">
        <v>5</v>
      </c>
      <c r="C723" t="s">
        <v>10</v>
      </c>
      <c r="D723" s="1" t="s">
        <v>41</v>
      </c>
      <c r="E723" t="s">
        <v>4044</v>
      </c>
      <c r="F723" t="s">
        <v>9232</v>
      </c>
      <c r="G723" t="s">
        <v>49</v>
      </c>
      <c r="J723" t="s">
        <v>1497</v>
      </c>
      <c r="K723" t="s">
        <v>1498</v>
      </c>
      <c r="L723" t="s">
        <v>3486</v>
      </c>
      <c r="M723" t="s">
        <v>3487</v>
      </c>
      <c r="N723" t="s">
        <v>4770</v>
      </c>
      <c r="O723" t="s">
        <v>9943</v>
      </c>
      <c r="P723" t="str">
        <f t="shared" si="64"/>
        <v>سبعمائة وإثنان وعشرون</v>
      </c>
      <c r="Q723" s="8" t="s">
        <v>8361</v>
      </c>
      <c r="R723" s="8" t="s">
        <v>8362</v>
      </c>
      <c r="S723" s="8" t="s">
        <v>8363</v>
      </c>
      <c r="T723" s="8" t="s">
        <v>8364</v>
      </c>
    </row>
    <row r="724" spans="1:20">
      <c r="A724">
        <v>723</v>
      </c>
      <c r="B724" t="s">
        <v>1</v>
      </c>
      <c r="C724" t="s">
        <v>10</v>
      </c>
      <c r="D724" s="1" t="s">
        <v>41</v>
      </c>
      <c r="E724" t="s">
        <v>4044</v>
      </c>
      <c r="F724" t="s">
        <v>9232</v>
      </c>
      <c r="G724" t="s">
        <v>49</v>
      </c>
      <c r="J724" t="s">
        <v>1499</v>
      </c>
      <c r="K724" t="s">
        <v>1500</v>
      </c>
      <c r="L724" t="s">
        <v>3488</v>
      </c>
      <c r="M724" t="s">
        <v>3489</v>
      </c>
      <c r="N724" t="s">
        <v>4771</v>
      </c>
      <c r="O724" t="s">
        <v>9944</v>
      </c>
      <c r="P724" t="str">
        <f t="shared" si="64"/>
        <v>سبعمائة وثلاثة وعشرون</v>
      </c>
      <c r="Q724" s="8" t="s">
        <v>8365</v>
      </c>
      <c r="R724" s="8" t="s">
        <v>8366</v>
      </c>
      <c r="S724" s="8" t="s">
        <v>8367</v>
      </c>
      <c r="T724" s="8" t="s">
        <v>8368</v>
      </c>
    </row>
    <row r="725" spans="1:20">
      <c r="A725">
        <v>724</v>
      </c>
      <c r="B725" t="s">
        <v>13</v>
      </c>
      <c r="C725" t="s">
        <v>10</v>
      </c>
      <c r="D725" s="1" t="s">
        <v>41</v>
      </c>
      <c r="E725" t="s">
        <v>4044</v>
      </c>
      <c r="F725" t="s">
        <v>9232</v>
      </c>
      <c r="G725" t="s">
        <v>49</v>
      </c>
      <c r="J725" t="s">
        <v>1501</v>
      </c>
      <c r="K725" t="s">
        <v>1502</v>
      </c>
      <c r="L725" t="s">
        <v>3490</v>
      </c>
      <c r="M725" t="s">
        <v>3491</v>
      </c>
      <c r="N725" t="s">
        <v>4772</v>
      </c>
      <c r="O725" t="s">
        <v>9945</v>
      </c>
      <c r="P725" t="str">
        <f t="shared" si="64"/>
        <v>سبعمائة وأربعة وعشرون</v>
      </c>
      <c r="Q725" s="8" t="s">
        <v>8369</v>
      </c>
      <c r="R725" s="8" t="s">
        <v>8370</v>
      </c>
      <c r="S725" s="8" t="s">
        <v>8371</v>
      </c>
      <c r="T725" s="8" t="s">
        <v>8372</v>
      </c>
    </row>
    <row r="726" spans="1:20">
      <c r="A726">
        <v>725</v>
      </c>
      <c r="B726" t="s">
        <v>2</v>
      </c>
      <c r="C726" t="s">
        <v>10</v>
      </c>
      <c r="D726" s="1" t="s">
        <v>41</v>
      </c>
      <c r="E726" t="s">
        <v>4044</v>
      </c>
      <c r="F726" t="s">
        <v>9232</v>
      </c>
      <c r="G726" t="s">
        <v>49</v>
      </c>
      <c r="J726" t="s">
        <v>1503</v>
      </c>
      <c r="K726" t="s">
        <v>1504</v>
      </c>
      <c r="L726" t="s">
        <v>3492</v>
      </c>
      <c r="M726" t="s">
        <v>3493</v>
      </c>
      <c r="N726" t="s">
        <v>4773</v>
      </c>
      <c r="O726" t="s">
        <v>9946</v>
      </c>
      <c r="P726" t="str">
        <f t="shared" si="64"/>
        <v>سبعمائة وخمسة وعشرون</v>
      </c>
      <c r="Q726" s="8" t="s">
        <v>8373</v>
      </c>
      <c r="R726" s="8" t="s">
        <v>8374</v>
      </c>
      <c r="S726" s="8" t="s">
        <v>8375</v>
      </c>
      <c r="T726" s="8" t="s">
        <v>8376</v>
      </c>
    </row>
    <row r="727" spans="1:20">
      <c r="A727">
        <v>726</v>
      </c>
      <c r="B727" t="s">
        <v>3</v>
      </c>
      <c r="C727" t="s">
        <v>10</v>
      </c>
      <c r="D727" s="1" t="s">
        <v>41</v>
      </c>
      <c r="E727" t="s">
        <v>4044</v>
      </c>
      <c r="F727" t="s">
        <v>9232</v>
      </c>
      <c r="G727" t="s">
        <v>49</v>
      </c>
      <c r="J727" t="s">
        <v>1505</v>
      </c>
      <c r="K727" t="s">
        <v>1506</v>
      </c>
      <c r="L727" t="s">
        <v>3494</v>
      </c>
      <c r="M727" t="s">
        <v>3495</v>
      </c>
      <c r="N727" t="s">
        <v>4774</v>
      </c>
      <c r="O727" t="s">
        <v>9947</v>
      </c>
      <c r="P727" t="str">
        <f t="shared" si="64"/>
        <v>سبعمائة وستة وعشرون</v>
      </c>
      <c r="Q727" s="8" t="s">
        <v>8377</v>
      </c>
      <c r="R727" s="8" t="s">
        <v>8378</v>
      </c>
      <c r="S727" s="8" t="s">
        <v>8379</v>
      </c>
      <c r="T727" s="8" t="s">
        <v>8380</v>
      </c>
    </row>
    <row r="728" spans="1:20">
      <c r="A728">
        <v>727</v>
      </c>
      <c r="B728" t="s">
        <v>4</v>
      </c>
      <c r="C728" t="s">
        <v>10</v>
      </c>
      <c r="D728" s="1" t="s">
        <v>41</v>
      </c>
      <c r="E728" t="s">
        <v>4044</v>
      </c>
      <c r="F728" t="s">
        <v>9232</v>
      </c>
      <c r="G728" t="s">
        <v>49</v>
      </c>
      <c r="J728" t="s">
        <v>1507</v>
      </c>
      <c r="K728" t="s">
        <v>1508</v>
      </c>
      <c r="L728" t="s">
        <v>3496</v>
      </c>
      <c r="M728" t="s">
        <v>3497</v>
      </c>
      <c r="N728" t="s">
        <v>4775</v>
      </c>
      <c r="O728" t="s">
        <v>9948</v>
      </c>
      <c r="P728" t="str">
        <f t="shared" si="64"/>
        <v>سبعمائة وسبعة وعشرون</v>
      </c>
      <c r="Q728" s="8" t="s">
        <v>8381</v>
      </c>
      <c r="R728" s="8" t="s">
        <v>8382</v>
      </c>
      <c r="S728" s="8" t="s">
        <v>8383</v>
      </c>
      <c r="T728" s="8" t="s">
        <v>8384</v>
      </c>
    </row>
    <row r="729" spans="1:20">
      <c r="A729">
        <v>728</v>
      </c>
      <c r="B729" s="1" t="s">
        <v>46</v>
      </c>
      <c r="C729" t="s">
        <v>10</v>
      </c>
      <c r="D729" s="1" t="s">
        <v>41</v>
      </c>
      <c r="E729" t="s">
        <v>4044</v>
      </c>
      <c r="F729" t="s">
        <v>9232</v>
      </c>
      <c r="G729" t="s">
        <v>49</v>
      </c>
      <c r="J729" t="s">
        <v>1509</v>
      </c>
      <c r="K729" t="s">
        <v>1510</v>
      </c>
      <c r="L729" t="s">
        <v>3498</v>
      </c>
      <c r="M729" t="s">
        <v>3499</v>
      </c>
      <c r="N729" t="s">
        <v>4776</v>
      </c>
      <c r="O729" t="s">
        <v>9949</v>
      </c>
      <c r="P729" t="str">
        <f t="shared" si="64"/>
        <v>سبعمائة وثمانية وعشرون</v>
      </c>
      <c r="Q729" s="8" t="s">
        <v>8385</v>
      </c>
      <c r="R729" s="8" t="s">
        <v>8386</v>
      </c>
      <c r="S729" s="8" t="s">
        <v>8387</v>
      </c>
      <c r="T729" s="8" t="s">
        <v>8388</v>
      </c>
    </row>
    <row r="730" spans="1:20">
      <c r="A730">
        <v>729</v>
      </c>
      <c r="B730" s="1" t="s">
        <v>47</v>
      </c>
      <c r="C730" t="s">
        <v>10</v>
      </c>
      <c r="D730" s="1" t="s">
        <v>41</v>
      </c>
      <c r="E730" t="s">
        <v>4044</v>
      </c>
      <c r="F730" t="s">
        <v>9232</v>
      </c>
      <c r="G730" t="s">
        <v>49</v>
      </c>
      <c r="J730" t="s">
        <v>1511</v>
      </c>
      <c r="K730" t="s">
        <v>1512</v>
      </c>
      <c r="L730" t="s">
        <v>3500</v>
      </c>
      <c r="M730" t="s">
        <v>3501</v>
      </c>
      <c r="N730" t="s">
        <v>4777</v>
      </c>
      <c r="O730" t="s">
        <v>9950</v>
      </c>
      <c r="P730" t="str">
        <f t="shared" si="64"/>
        <v>سبعمائة وتسعة وعشرون</v>
      </c>
      <c r="Q730" s="8" t="s">
        <v>8389</v>
      </c>
      <c r="R730" s="8" t="s">
        <v>8390</v>
      </c>
      <c r="S730" s="8" t="s">
        <v>8391</v>
      </c>
      <c r="T730" s="8" t="s">
        <v>8392</v>
      </c>
    </row>
    <row r="731" spans="1:20">
      <c r="A731">
        <v>730</v>
      </c>
      <c r="B731" s="1" t="s">
        <v>11</v>
      </c>
      <c r="D731" s="1" t="s">
        <v>41</v>
      </c>
      <c r="E731" t="s">
        <v>4044</v>
      </c>
      <c r="F731" t="s">
        <v>9232</v>
      </c>
      <c r="G731" t="s">
        <v>49</v>
      </c>
      <c r="J731" s="2" t="s">
        <v>1513</v>
      </c>
      <c r="K731" s="2" t="s">
        <v>1514</v>
      </c>
      <c r="L731" s="2" t="s">
        <v>3502</v>
      </c>
      <c r="M731" s="2" t="s">
        <v>3503</v>
      </c>
      <c r="N731" s="2" t="s">
        <v>4778</v>
      </c>
      <c r="O731" s="2" t="s">
        <v>9951</v>
      </c>
      <c r="P731" s="2" t="str">
        <f>D731&amp;B731</f>
        <v>سبعمائة وثلاثون</v>
      </c>
      <c r="Q731" s="8" t="s">
        <v>6161</v>
      </c>
      <c r="R731" s="8" t="s">
        <v>6162</v>
      </c>
      <c r="S731" s="8" t="s">
        <v>6163</v>
      </c>
      <c r="T731" s="8" t="s">
        <v>6164</v>
      </c>
    </row>
    <row r="732" spans="1:20">
      <c r="A732">
        <v>731</v>
      </c>
      <c r="B732" t="s">
        <v>0</v>
      </c>
      <c r="C732" t="s">
        <v>12</v>
      </c>
      <c r="D732" s="1" t="s">
        <v>41</v>
      </c>
      <c r="E732" t="s">
        <v>4044</v>
      </c>
      <c r="F732" t="s">
        <v>9232</v>
      </c>
      <c r="G732" t="s">
        <v>49</v>
      </c>
      <c r="J732" t="s">
        <v>1515</v>
      </c>
      <c r="K732" t="s">
        <v>1516</v>
      </c>
      <c r="L732" t="s">
        <v>3504</v>
      </c>
      <c r="M732" t="s">
        <v>3505</v>
      </c>
      <c r="N732" t="s">
        <v>4779</v>
      </c>
      <c r="O732" t="s">
        <v>9952</v>
      </c>
      <c r="P732" t="str">
        <f t="shared" ref="P732:P740" si="65">D732&amp;B732&amp;G732&amp;C732</f>
        <v>سبعمائة وواحد وثلاثون</v>
      </c>
      <c r="Q732" s="8" t="s">
        <v>8393</v>
      </c>
      <c r="R732" s="8" t="s">
        <v>8394</v>
      </c>
      <c r="S732" s="8" t="s">
        <v>8395</v>
      </c>
      <c r="T732" s="8" t="s">
        <v>8396</v>
      </c>
    </row>
    <row r="733" spans="1:20">
      <c r="A733">
        <v>732</v>
      </c>
      <c r="B733" t="s">
        <v>5</v>
      </c>
      <c r="C733" t="s">
        <v>12</v>
      </c>
      <c r="D733" s="1" t="s">
        <v>41</v>
      </c>
      <c r="E733" t="s">
        <v>4044</v>
      </c>
      <c r="F733" t="s">
        <v>9232</v>
      </c>
      <c r="G733" t="s">
        <v>49</v>
      </c>
      <c r="J733" t="s">
        <v>1517</v>
      </c>
      <c r="K733" t="s">
        <v>1518</v>
      </c>
      <c r="L733" t="s">
        <v>3506</v>
      </c>
      <c r="M733" t="s">
        <v>3507</v>
      </c>
      <c r="N733" t="s">
        <v>4780</v>
      </c>
      <c r="O733" t="s">
        <v>9953</v>
      </c>
      <c r="P733" t="str">
        <f t="shared" si="65"/>
        <v>سبعمائة وإثنان وثلاثون</v>
      </c>
      <c r="Q733" s="8" t="s">
        <v>8397</v>
      </c>
      <c r="R733" s="8" t="s">
        <v>8398</v>
      </c>
      <c r="S733" s="8" t="s">
        <v>8399</v>
      </c>
      <c r="T733" s="8" t="s">
        <v>8400</v>
      </c>
    </row>
    <row r="734" spans="1:20">
      <c r="A734">
        <v>733</v>
      </c>
      <c r="B734" t="s">
        <v>1</v>
      </c>
      <c r="C734" t="s">
        <v>12</v>
      </c>
      <c r="D734" s="1" t="s">
        <v>41</v>
      </c>
      <c r="E734" t="s">
        <v>4044</v>
      </c>
      <c r="F734" t="s">
        <v>9232</v>
      </c>
      <c r="G734" t="s">
        <v>49</v>
      </c>
      <c r="J734" t="s">
        <v>1519</v>
      </c>
      <c r="K734" t="s">
        <v>1520</v>
      </c>
      <c r="L734" t="s">
        <v>3508</v>
      </c>
      <c r="M734" t="s">
        <v>3509</v>
      </c>
      <c r="N734" t="s">
        <v>4781</v>
      </c>
      <c r="O734" t="s">
        <v>9954</v>
      </c>
      <c r="P734" t="str">
        <f t="shared" si="65"/>
        <v>سبعمائة وثلاثة وثلاثون</v>
      </c>
      <c r="Q734" s="8" t="s">
        <v>8401</v>
      </c>
      <c r="R734" s="8" t="s">
        <v>8402</v>
      </c>
      <c r="S734" s="8" t="s">
        <v>8403</v>
      </c>
      <c r="T734" s="8" t="s">
        <v>8404</v>
      </c>
    </row>
    <row r="735" spans="1:20">
      <c r="A735">
        <v>734</v>
      </c>
      <c r="B735" t="s">
        <v>13</v>
      </c>
      <c r="C735" t="s">
        <v>12</v>
      </c>
      <c r="D735" s="1" t="s">
        <v>41</v>
      </c>
      <c r="E735" t="s">
        <v>4044</v>
      </c>
      <c r="F735" t="s">
        <v>9232</v>
      </c>
      <c r="G735" t="s">
        <v>49</v>
      </c>
      <c r="J735" t="s">
        <v>1521</v>
      </c>
      <c r="K735" t="s">
        <v>1522</v>
      </c>
      <c r="L735" t="s">
        <v>3510</v>
      </c>
      <c r="M735" t="s">
        <v>3511</v>
      </c>
      <c r="N735" t="s">
        <v>4782</v>
      </c>
      <c r="O735" t="s">
        <v>9955</v>
      </c>
      <c r="P735" t="str">
        <f t="shared" si="65"/>
        <v>سبعمائة وأربعة وثلاثون</v>
      </c>
      <c r="Q735" s="8" t="s">
        <v>8405</v>
      </c>
      <c r="R735" s="8" t="s">
        <v>8406</v>
      </c>
      <c r="S735" s="8" t="s">
        <v>8407</v>
      </c>
      <c r="T735" s="8" t="s">
        <v>8408</v>
      </c>
    </row>
    <row r="736" spans="1:20">
      <c r="A736">
        <v>735</v>
      </c>
      <c r="B736" t="s">
        <v>2</v>
      </c>
      <c r="C736" t="s">
        <v>12</v>
      </c>
      <c r="D736" s="1" t="s">
        <v>41</v>
      </c>
      <c r="E736" t="s">
        <v>4044</v>
      </c>
      <c r="F736" t="s">
        <v>9232</v>
      </c>
      <c r="G736" t="s">
        <v>49</v>
      </c>
      <c r="J736" t="s">
        <v>1523</v>
      </c>
      <c r="K736" t="s">
        <v>1524</v>
      </c>
      <c r="L736" t="s">
        <v>3512</v>
      </c>
      <c r="M736" t="s">
        <v>3513</v>
      </c>
      <c r="N736" t="s">
        <v>4783</v>
      </c>
      <c r="O736" t="s">
        <v>9956</v>
      </c>
      <c r="P736" t="str">
        <f t="shared" si="65"/>
        <v>سبعمائة وخمسة وثلاثون</v>
      </c>
      <c r="Q736" s="8" t="s">
        <v>8409</v>
      </c>
      <c r="R736" s="8" t="s">
        <v>8410</v>
      </c>
      <c r="S736" s="8" t="s">
        <v>8411</v>
      </c>
      <c r="T736" s="8" t="s">
        <v>8412</v>
      </c>
    </row>
    <row r="737" spans="1:20">
      <c r="A737">
        <v>736</v>
      </c>
      <c r="B737" t="s">
        <v>3</v>
      </c>
      <c r="C737" t="s">
        <v>12</v>
      </c>
      <c r="D737" s="1" t="s">
        <v>41</v>
      </c>
      <c r="E737" t="s">
        <v>4044</v>
      </c>
      <c r="F737" t="s">
        <v>9232</v>
      </c>
      <c r="G737" t="s">
        <v>49</v>
      </c>
      <c r="J737" t="s">
        <v>1525</v>
      </c>
      <c r="K737" t="s">
        <v>1526</v>
      </c>
      <c r="L737" t="s">
        <v>3514</v>
      </c>
      <c r="M737" t="s">
        <v>3515</v>
      </c>
      <c r="N737" t="s">
        <v>4784</v>
      </c>
      <c r="O737" t="s">
        <v>9957</v>
      </c>
      <c r="P737" t="str">
        <f t="shared" si="65"/>
        <v>سبعمائة وستة وثلاثون</v>
      </c>
      <c r="Q737" s="8" t="s">
        <v>8413</v>
      </c>
      <c r="R737" s="8" t="s">
        <v>8414</v>
      </c>
      <c r="S737" s="8" t="s">
        <v>8415</v>
      </c>
      <c r="T737" s="8" t="s">
        <v>8416</v>
      </c>
    </row>
    <row r="738" spans="1:20">
      <c r="A738">
        <v>737</v>
      </c>
      <c r="B738" t="s">
        <v>4</v>
      </c>
      <c r="C738" t="s">
        <v>12</v>
      </c>
      <c r="D738" s="1" t="s">
        <v>41</v>
      </c>
      <c r="E738" t="s">
        <v>4044</v>
      </c>
      <c r="F738" t="s">
        <v>9232</v>
      </c>
      <c r="G738" t="s">
        <v>49</v>
      </c>
      <c r="J738" t="s">
        <v>1527</v>
      </c>
      <c r="K738" t="s">
        <v>1528</v>
      </c>
      <c r="L738" t="s">
        <v>3516</v>
      </c>
      <c r="M738" t="s">
        <v>3517</v>
      </c>
      <c r="N738" t="s">
        <v>4785</v>
      </c>
      <c r="O738" t="s">
        <v>9958</v>
      </c>
      <c r="P738" t="str">
        <f t="shared" si="65"/>
        <v>سبعمائة وسبعة وثلاثون</v>
      </c>
      <c r="Q738" s="8" t="s">
        <v>8417</v>
      </c>
      <c r="R738" s="8" t="s">
        <v>8418</v>
      </c>
      <c r="S738" s="8" t="s">
        <v>8419</v>
      </c>
      <c r="T738" s="8" t="s">
        <v>8420</v>
      </c>
    </row>
    <row r="739" spans="1:20">
      <c r="A739">
        <v>738</v>
      </c>
      <c r="B739" s="1" t="s">
        <v>46</v>
      </c>
      <c r="C739" t="s">
        <v>12</v>
      </c>
      <c r="D739" s="1" t="s">
        <v>41</v>
      </c>
      <c r="E739" t="s">
        <v>4044</v>
      </c>
      <c r="F739" t="s">
        <v>9232</v>
      </c>
      <c r="G739" t="s">
        <v>49</v>
      </c>
      <c r="J739" t="s">
        <v>1529</v>
      </c>
      <c r="K739" t="s">
        <v>1530</v>
      </c>
      <c r="L739" t="s">
        <v>3518</v>
      </c>
      <c r="M739" t="s">
        <v>3519</v>
      </c>
      <c r="N739" t="s">
        <v>4786</v>
      </c>
      <c r="O739" t="s">
        <v>9959</v>
      </c>
      <c r="P739" t="str">
        <f t="shared" si="65"/>
        <v>سبعمائة وثمانية وثلاثون</v>
      </c>
      <c r="Q739" s="8" t="s">
        <v>8421</v>
      </c>
      <c r="R739" s="8" t="s">
        <v>8422</v>
      </c>
      <c r="S739" s="8" t="s">
        <v>8423</v>
      </c>
      <c r="T739" s="8" t="s">
        <v>8424</v>
      </c>
    </row>
    <row r="740" spans="1:20">
      <c r="A740">
        <v>739</v>
      </c>
      <c r="B740" s="1" t="s">
        <v>47</v>
      </c>
      <c r="C740" t="s">
        <v>12</v>
      </c>
      <c r="D740" s="1" t="s">
        <v>41</v>
      </c>
      <c r="E740" t="s">
        <v>4044</v>
      </c>
      <c r="F740" t="s">
        <v>9232</v>
      </c>
      <c r="G740" t="s">
        <v>49</v>
      </c>
      <c r="J740" t="s">
        <v>1531</v>
      </c>
      <c r="K740" t="s">
        <v>1532</v>
      </c>
      <c r="L740" t="s">
        <v>3520</v>
      </c>
      <c r="M740" t="s">
        <v>3521</v>
      </c>
      <c r="N740" t="s">
        <v>4787</v>
      </c>
      <c r="O740" t="s">
        <v>9960</v>
      </c>
      <c r="P740" t="str">
        <f t="shared" si="65"/>
        <v>سبعمائة وتسعة وثلاثون</v>
      </c>
      <c r="Q740" s="8" t="s">
        <v>8425</v>
      </c>
      <c r="R740" s="8" t="s">
        <v>8426</v>
      </c>
      <c r="S740" s="8" t="s">
        <v>8427</v>
      </c>
      <c r="T740" s="8" t="s">
        <v>8428</v>
      </c>
    </row>
    <row r="741" spans="1:20">
      <c r="A741">
        <v>740</v>
      </c>
      <c r="B741" t="s">
        <v>14</v>
      </c>
      <c r="D741" s="1" t="s">
        <v>41</v>
      </c>
      <c r="E741" t="s">
        <v>4044</v>
      </c>
      <c r="F741" t="s">
        <v>9232</v>
      </c>
      <c r="G741" t="s">
        <v>49</v>
      </c>
      <c r="J741" s="2" t="s">
        <v>1533</v>
      </c>
      <c r="K741" s="2" t="s">
        <v>1534</v>
      </c>
      <c r="L741" s="2" t="s">
        <v>3522</v>
      </c>
      <c r="M741" s="2" t="s">
        <v>3523</v>
      </c>
      <c r="N741" s="2" t="s">
        <v>4788</v>
      </c>
      <c r="O741" s="2" t="s">
        <v>9961</v>
      </c>
      <c r="P741" s="2" t="str">
        <f>D741&amp;B741</f>
        <v>سبعمائة وأربعون</v>
      </c>
      <c r="Q741" s="8" t="s">
        <v>6165</v>
      </c>
      <c r="R741" s="8" t="s">
        <v>6166</v>
      </c>
      <c r="S741" s="8" t="s">
        <v>6167</v>
      </c>
      <c r="T741" s="8" t="s">
        <v>6168</v>
      </c>
    </row>
    <row r="742" spans="1:20">
      <c r="A742">
        <v>741</v>
      </c>
      <c r="B742" t="s">
        <v>0</v>
      </c>
      <c r="C742" t="s">
        <v>15</v>
      </c>
      <c r="D742" s="1" t="s">
        <v>41</v>
      </c>
      <c r="E742" t="s">
        <v>4044</v>
      </c>
      <c r="F742" t="s">
        <v>9232</v>
      </c>
      <c r="G742" t="s">
        <v>49</v>
      </c>
      <c r="J742" t="s">
        <v>1535</v>
      </c>
      <c r="K742" t="s">
        <v>1536</v>
      </c>
      <c r="L742" t="s">
        <v>3524</v>
      </c>
      <c r="M742" t="s">
        <v>3525</v>
      </c>
      <c r="N742" t="s">
        <v>4789</v>
      </c>
      <c r="O742" t="s">
        <v>9962</v>
      </c>
      <c r="P742" t="str">
        <f t="shared" ref="P742:P750" si="66">D742&amp;B742&amp;G742&amp;C742</f>
        <v>سبعمائة وواحد وأربعون</v>
      </c>
      <c r="Q742" s="8" t="s">
        <v>8429</v>
      </c>
      <c r="R742" s="8" t="s">
        <v>8430</v>
      </c>
      <c r="S742" s="8" t="s">
        <v>8431</v>
      </c>
      <c r="T742" s="8" t="s">
        <v>8432</v>
      </c>
    </row>
    <row r="743" spans="1:20">
      <c r="A743">
        <v>742</v>
      </c>
      <c r="B743" t="s">
        <v>5</v>
      </c>
      <c r="C743" t="s">
        <v>15</v>
      </c>
      <c r="D743" s="1" t="s">
        <v>41</v>
      </c>
      <c r="E743" t="s">
        <v>4044</v>
      </c>
      <c r="F743" t="s">
        <v>9232</v>
      </c>
      <c r="G743" t="s">
        <v>49</v>
      </c>
      <c r="J743" t="s">
        <v>1537</v>
      </c>
      <c r="K743" t="s">
        <v>1538</v>
      </c>
      <c r="L743" t="s">
        <v>3526</v>
      </c>
      <c r="M743" t="s">
        <v>3527</v>
      </c>
      <c r="N743" t="s">
        <v>4790</v>
      </c>
      <c r="O743" t="s">
        <v>9963</v>
      </c>
      <c r="P743" t="str">
        <f t="shared" si="66"/>
        <v>سبعمائة وإثنان وأربعون</v>
      </c>
      <c r="Q743" s="8" t="s">
        <v>8433</v>
      </c>
      <c r="R743" s="8" t="s">
        <v>8434</v>
      </c>
      <c r="S743" s="8" t="s">
        <v>8435</v>
      </c>
      <c r="T743" s="8" t="s">
        <v>8436</v>
      </c>
    </row>
    <row r="744" spans="1:20">
      <c r="A744">
        <v>743</v>
      </c>
      <c r="B744" t="s">
        <v>1</v>
      </c>
      <c r="C744" t="s">
        <v>15</v>
      </c>
      <c r="D744" s="1" t="s">
        <v>41</v>
      </c>
      <c r="E744" t="s">
        <v>4044</v>
      </c>
      <c r="F744" t="s">
        <v>9232</v>
      </c>
      <c r="G744" t="s">
        <v>49</v>
      </c>
      <c r="J744" t="s">
        <v>1539</v>
      </c>
      <c r="K744" t="s">
        <v>1540</v>
      </c>
      <c r="L744" t="s">
        <v>3528</v>
      </c>
      <c r="M744" t="s">
        <v>3529</v>
      </c>
      <c r="N744" t="s">
        <v>4791</v>
      </c>
      <c r="O744" t="s">
        <v>9964</v>
      </c>
      <c r="P744" t="str">
        <f t="shared" si="66"/>
        <v>سبعمائة وثلاثة وأربعون</v>
      </c>
      <c r="Q744" s="8" t="s">
        <v>8437</v>
      </c>
      <c r="R744" s="8" t="s">
        <v>8438</v>
      </c>
      <c r="S744" s="8" t="s">
        <v>8439</v>
      </c>
      <c r="T744" s="8" t="s">
        <v>8440</v>
      </c>
    </row>
    <row r="745" spans="1:20">
      <c r="A745">
        <v>744</v>
      </c>
      <c r="B745" t="s">
        <v>13</v>
      </c>
      <c r="C745" t="s">
        <v>15</v>
      </c>
      <c r="D745" s="1" t="s">
        <v>41</v>
      </c>
      <c r="E745" t="s">
        <v>4044</v>
      </c>
      <c r="F745" t="s">
        <v>9232</v>
      </c>
      <c r="G745" t="s">
        <v>49</v>
      </c>
      <c r="J745" t="s">
        <v>1541</v>
      </c>
      <c r="K745" t="s">
        <v>1542</v>
      </c>
      <c r="L745" t="s">
        <v>3530</v>
      </c>
      <c r="M745" t="s">
        <v>3531</v>
      </c>
      <c r="N745" t="s">
        <v>4792</v>
      </c>
      <c r="O745" t="s">
        <v>9965</v>
      </c>
      <c r="P745" t="str">
        <f t="shared" si="66"/>
        <v>سبعمائة وأربعة وأربعون</v>
      </c>
      <c r="Q745" s="8" t="s">
        <v>8441</v>
      </c>
      <c r="R745" s="8" t="s">
        <v>8442</v>
      </c>
      <c r="S745" s="8" t="s">
        <v>8443</v>
      </c>
      <c r="T745" s="8" t="s">
        <v>8444</v>
      </c>
    </row>
    <row r="746" spans="1:20">
      <c r="A746">
        <v>745</v>
      </c>
      <c r="B746" t="s">
        <v>2</v>
      </c>
      <c r="C746" t="s">
        <v>15</v>
      </c>
      <c r="D746" s="1" t="s">
        <v>41</v>
      </c>
      <c r="E746" t="s">
        <v>4044</v>
      </c>
      <c r="F746" t="s">
        <v>9232</v>
      </c>
      <c r="G746" t="s">
        <v>49</v>
      </c>
      <c r="J746" t="s">
        <v>1543</v>
      </c>
      <c r="K746" t="s">
        <v>1544</v>
      </c>
      <c r="L746" t="s">
        <v>3532</v>
      </c>
      <c r="M746" t="s">
        <v>3533</v>
      </c>
      <c r="N746" t="s">
        <v>4793</v>
      </c>
      <c r="O746" t="s">
        <v>9966</v>
      </c>
      <c r="P746" t="str">
        <f t="shared" si="66"/>
        <v>سبعمائة وخمسة وأربعون</v>
      </c>
      <c r="Q746" s="8" t="s">
        <v>8445</v>
      </c>
      <c r="R746" s="8" t="s">
        <v>8446</v>
      </c>
      <c r="S746" s="8" t="s">
        <v>8447</v>
      </c>
      <c r="T746" s="8" t="s">
        <v>8448</v>
      </c>
    </row>
    <row r="747" spans="1:20">
      <c r="A747">
        <v>746</v>
      </c>
      <c r="B747" t="s">
        <v>3</v>
      </c>
      <c r="C747" t="s">
        <v>15</v>
      </c>
      <c r="D747" s="1" t="s">
        <v>41</v>
      </c>
      <c r="E747" t="s">
        <v>4044</v>
      </c>
      <c r="F747" t="s">
        <v>9232</v>
      </c>
      <c r="G747" t="s">
        <v>49</v>
      </c>
      <c r="J747" t="s">
        <v>1545</v>
      </c>
      <c r="K747" t="s">
        <v>1546</v>
      </c>
      <c r="L747" t="s">
        <v>3534</v>
      </c>
      <c r="M747" t="s">
        <v>3535</v>
      </c>
      <c r="N747" t="s">
        <v>4794</v>
      </c>
      <c r="O747" t="s">
        <v>9967</v>
      </c>
      <c r="P747" t="str">
        <f t="shared" si="66"/>
        <v>سبعمائة وستة وأربعون</v>
      </c>
      <c r="Q747" s="8" t="s">
        <v>8449</v>
      </c>
      <c r="R747" s="8" t="s">
        <v>8450</v>
      </c>
      <c r="S747" s="8" t="s">
        <v>8451</v>
      </c>
      <c r="T747" s="8" t="s">
        <v>8452</v>
      </c>
    </row>
    <row r="748" spans="1:20">
      <c r="A748">
        <v>747</v>
      </c>
      <c r="B748" t="s">
        <v>4</v>
      </c>
      <c r="C748" t="s">
        <v>15</v>
      </c>
      <c r="D748" s="1" t="s">
        <v>41</v>
      </c>
      <c r="E748" t="s">
        <v>4044</v>
      </c>
      <c r="F748" t="s">
        <v>9232</v>
      </c>
      <c r="G748" t="s">
        <v>49</v>
      </c>
      <c r="J748" t="s">
        <v>1547</v>
      </c>
      <c r="K748" t="s">
        <v>1548</v>
      </c>
      <c r="L748" t="s">
        <v>3536</v>
      </c>
      <c r="M748" t="s">
        <v>3537</v>
      </c>
      <c r="N748" t="s">
        <v>4795</v>
      </c>
      <c r="O748" t="s">
        <v>9968</v>
      </c>
      <c r="P748" t="str">
        <f t="shared" si="66"/>
        <v>سبعمائة وسبعة وأربعون</v>
      </c>
      <c r="Q748" s="8" t="s">
        <v>8453</v>
      </c>
      <c r="R748" s="8" t="s">
        <v>8454</v>
      </c>
      <c r="S748" s="8" t="s">
        <v>8455</v>
      </c>
      <c r="T748" s="8" t="s">
        <v>8456</v>
      </c>
    </row>
    <row r="749" spans="1:20">
      <c r="A749">
        <v>748</v>
      </c>
      <c r="B749" s="1" t="s">
        <v>46</v>
      </c>
      <c r="C749" t="s">
        <v>15</v>
      </c>
      <c r="D749" s="1" t="s">
        <v>41</v>
      </c>
      <c r="E749" t="s">
        <v>4044</v>
      </c>
      <c r="F749" t="s">
        <v>9232</v>
      </c>
      <c r="G749" t="s">
        <v>49</v>
      </c>
      <c r="J749" t="s">
        <v>1549</v>
      </c>
      <c r="K749" t="s">
        <v>1550</v>
      </c>
      <c r="L749" t="s">
        <v>3538</v>
      </c>
      <c r="M749" t="s">
        <v>3539</v>
      </c>
      <c r="N749" t="s">
        <v>4796</v>
      </c>
      <c r="O749" t="s">
        <v>9969</v>
      </c>
      <c r="P749" t="str">
        <f t="shared" si="66"/>
        <v>سبعمائة وثمانية وأربعون</v>
      </c>
      <c r="Q749" s="8" t="s">
        <v>8457</v>
      </c>
      <c r="R749" s="8" t="s">
        <v>8458</v>
      </c>
      <c r="S749" s="8" t="s">
        <v>8459</v>
      </c>
      <c r="T749" s="8" t="s">
        <v>8460</v>
      </c>
    </row>
    <row r="750" spans="1:20">
      <c r="A750">
        <v>749</v>
      </c>
      <c r="B750" s="1" t="s">
        <v>47</v>
      </c>
      <c r="C750" t="s">
        <v>15</v>
      </c>
      <c r="D750" s="1" t="s">
        <v>41</v>
      </c>
      <c r="E750" t="s">
        <v>4044</v>
      </c>
      <c r="F750" t="s">
        <v>9232</v>
      </c>
      <c r="G750" t="s">
        <v>49</v>
      </c>
      <c r="J750" t="s">
        <v>1551</v>
      </c>
      <c r="K750" t="s">
        <v>1552</v>
      </c>
      <c r="L750" t="s">
        <v>3540</v>
      </c>
      <c r="M750" t="s">
        <v>3541</v>
      </c>
      <c r="N750" t="s">
        <v>4797</v>
      </c>
      <c r="O750" t="s">
        <v>9970</v>
      </c>
      <c r="P750" t="str">
        <f t="shared" si="66"/>
        <v>سبعمائة وتسعة وأربعون</v>
      </c>
      <c r="Q750" s="8" t="s">
        <v>8461</v>
      </c>
      <c r="R750" s="8" t="s">
        <v>8462</v>
      </c>
      <c r="S750" s="8" t="s">
        <v>8463</v>
      </c>
      <c r="T750" s="8" t="s">
        <v>8464</v>
      </c>
    </row>
    <row r="751" spans="1:20">
      <c r="A751">
        <v>750</v>
      </c>
      <c r="B751" t="s">
        <v>16</v>
      </c>
      <c r="D751" s="1" t="s">
        <v>41</v>
      </c>
      <c r="E751" t="s">
        <v>4044</v>
      </c>
      <c r="F751" t="s">
        <v>9232</v>
      </c>
      <c r="G751" t="s">
        <v>49</v>
      </c>
      <c r="J751" s="2" t="s">
        <v>1553</v>
      </c>
      <c r="K751" s="2" t="s">
        <v>1554</v>
      </c>
      <c r="L751" s="2" t="s">
        <v>3542</v>
      </c>
      <c r="M751" s="2" t="s">
        <v>3543</v>
      </c>
      <c r="N751" s="2" t="s">
        <v>4798</v>
      </c>
      <c r="O751" s="2" t="s">
        <v>9971</v>
      </c>
      <c r="P751" s="2" t="str">
        <f>D751&amp;B751</f>
        <v>سبعمائة وخمسون</v>
      </c>
      <c r="Q751" s="8" t="s">
        <v>6169</v>
      </c>
      <c r="R751" s="8" t="s">
        <v>6170</v>
      </c>
      <c r="S751" s="8" t="s">
        <v>6171</v>
      </c>
      <c r="T751" s="8" t="s">
        <v>6172</v>
      </c>
    </row>
    <row r="752" spans="1:20">
      <c r="A752">
        <v>751</v>
      </c>
      <c r="B752" t="s">
        <v>0</v>
      </c>
      <c r="C752" t="s">
        <v>17</v>
      </c>
      <c r="D752" s="1" t="s">
        <v>41</v>
      </c>
      <c r="E752" t="s">
        <v>4044</v>
      </c>
      <c r="F752" t="s">
        <v>9232</v>
      </c>
      <c r="G752" t="s">
        <v>49</v>
      </c>
      <c r="J752" t="s">
        <v>1555</v>
      </c>
      <c r="K752" t="s">
        <v>1556</v>
      </c>
      <c r="L752" t="s">
        <v>3544</v>
      </c>
      <c r="M752" t="s">
        <v>3545</v>
      </c>
      <c r="N752" t="s">
        <v>4799</v>
      </c>
      <c r="O752" t="s">
        <v>9972</v>
      </c>
      <c r="P752" t="str">
        <f t="shared" ref="P752:P760" si="67">D752&amp;B752&amp;G752&amp;C752</f>
        <v>سبعمائة وواحد وخمسون</v>
      </c>
      <c r="Q752" s="8" t="s">
        <v>8465</v>
      </c>
      <c r="R752" s="8" t="s">
        <v>8466</v>
      </c>
      <c r="S752" s="8" t="s">
        <v>8467</v>
      </c>
      <c r="T752" s="8" t="s">
        <v>8468</v>
      </c>
    </row>
    <row r="753" spans="1:20">
      <c r="A753">
        <v>752</v>
      </c>
      <c r="B753" t="s">
        <v>5</v>
      </c>
      <c r="C753" t="s">
        <v>17</v>
      </c>
      <c r="D753" s="1" t="s">
        <v>41</v>
      </c>
      <c r="E753" t="s">
        <v>4044</v>
      </c>
      <c r="F753" t="s">
        <v>9232</v>
      </c>
      <c r="G753" t="s">
        <v>49</v>
      </c>
      <c r="J753" t="s">
        <v>1557</v>
      </c>
      <c r="K753" t="s">
        <v>1558</v>
      </c>
      <c r="L753" t="s">
        <v>3546</v>
      </c>
      <c r="M753" t="s">
        <v>3547</v>
      </c>
      <c r="N753" t="s">
        <v>4800</v>
      </c>
      <c r="O753" t="s">
        <v>9973</v>
      </c>
      <c r="P753" t="str">
        <f t="shared" si="67"/>
        <v>سبعمائة وإثنان وخمسون</v>
      </c>
      <c r="Q753" s="8" t="s">
        <v>8469</v>
      </c>
      <c r="R753" s="8" t="s">
        <v>8470</v>
      </c>
      <c r="S753" s="8" t="s">
        <v>8471</v>
      </c>
      <c r="T753" s="8" t="s">
        <v>8472</v>
      </c>
    </row>
    <row r="754" spans="1:20">
      <c r="A754">
        <v>753</v>
      </c>
      <c r="B754" t="s">
        <v>1</v>
      </c>
      <c r="C754" t="s">
        <v>17</v>
      </c>
      <c r="D754" s="1" t="s">
        <v>41</v>
      </c>
      <c r="E754" t="s">
        <v>4044</v>
      </c>
      <c r="F754" t="s">
        <v>9232</v>
      </c>
      <c r="G754" t="s">
        <v>49</v>
      </c>
      <c r="J754" t="s">
        <v>1559</v>
      </c>
      <c r="K754" t="s">
        <v>1560</v>
      </c>
      <c r="L754" t="s">
        <v>3548</v>
      </c>
      <c r="M754" t="s">
        <v>3549</v>
      </c>
      <c r="N754" t="s">
        <v>4801</v>
      </c>
      <c r="O754" t="s">
        <v>9974</v>
      </c>
      <c r="P754" t="str">
        <f t="shared" si="67"/>
        <v>سبعمائة وثلاثة وخمسون</v>
      </c>
      <c r="Q754" s="8" t="s">
        <v>8473</v>
      </c>
      <c r="R754" s="8" t="s">
        <v>8474</v>
      </c>
      <c r="S754" s="8" t="s">
        <v>8475</v>
      </c>
      <c r="T754" s="8" t="s">
        <v>8476</v>
      </c>
    </row>
    <row r="755" spans="1:20">
      <c r="A755">
        <v>754</v>
      </c>
      <c r="B755" t="s">
        <v>13</v>
      </c>
      <c r="C755" t="s">
        <v>17</v>
      </c>
      <c r="D755" s="1" t="s">
        <v>41</v>
      </c>
      <c r="E755" t="s">
        <v>4044</v>
      </c>
      <c r="F755" t="s">
        <v>9232</v>
      </c>
      <c r="G755" t="s">
        <v>49</v>
      </c>
      <c r="J755" t="s">
        <v>1561</v>
      </c>
      <c r="K755" t="s">
        <v>1562</v>
      </c>
      <c r="L755" t="s">
        <v>3550</v>
      </c>
      <c r="M755" t="s">
        <v>3551</v>
      </c>
      <c r="N755" t="s">
        <v>4802</v>
      </c>
      <c r="O755" t="s">
        <v>9975</v>
      </c>
      <c r="P755" t="str">
        <f t="shared" si="67"/>
        <v>سبعمائة وأربعة وخمسون</v>
      </c>
      <c r="Q755" s="8" t="s">
        <v>8477</v>
      </c>
      <c r="R755" s="8" t="s">
        <v>8478</v>
      </c>
      <c r="S755" s="8" t="s">
        <v>8479</v>
      </c>
      <c r="T755" s="8" t="s">
        <v>8480</v>
      </c>
    </row>
    <row r="756" spans="1:20">
      <c r="A756">
        <v>755</v>
      </c>
      <c r="B756" t="s">
        <v>2</v>
      </c>
      <c r="C756" t="s">
        <v>17</v>
      </c>
      <c r="D756" s="1" t="s">
        <v>41</v>
      </c>
      <c r="E756" t="s">
        <v>4044</v>
      </c>
      <c r="F756" t="s">
        <v>9232</v>
      </c>
      <c r="G756" t="s">
        <v>49</v>
      </c>
      <c r="J756" t="s">
        <v>1563</v>
      </c>
      <c r="K756" t="s">
        <v>1564</v>
      </c>
      <c r="L756" t="s">
        <v>3552</v>
      </c>
      <c r="M756" t="s">
        <v>3553</v>
      </c>
      <c r="N756" t="s">
        <v>4803</v>
      </c>
      <c r="O756" t="s">
        <v>9976</v>
      </c>
      <c r="P756" t="str">
        <f t="shared" si="67"/>
        <v>سبعمائة وخمسة وخمسون</v>
      </c>
      <c r="Q756" s="8" t="s">
        <v>8481</v>
      </c>
      <c r="R756" s="8" t="s">
        <v>8482</v>
      </c>
      <c r="S756" s="8" t="s">
        <v>8483</v>
      </c>
      <c r="T756" s="8" t="s">
        <v>8484</v>
      </c>
    </row>
    <row r="757" spans="1:20">
      <c r="A757">
        <v>756</v>
      </c>
      <c r="B757" t="s">
        <v>3</v>
      </c>
      <c r="C757" t="s">
        <v>17</v>
      </c>
      <c r="D757" s="1" t="s">
        <v>41</v>
      </c>
      <c r="E757" t="s">
        <v>4044</v>
      </c>
      <c r="F757" t="s">
        <v>9232</v>
      </c>
      <c r="G757" t="s">
        <v>49</v>
      </c>
      <c r="J757" t="s">
        <v>1565</v>
      </c>
      <c r="K757" t="s">
        <v>1566</v>
      </c>
      <c r="L757" t="s">
        <v>3554</v>
      </c>
      <c r="M757" t="s">
        <v>3555</v>
      </c>
      <c r="N757" t="s">
        <v>4804</v>
      </c>
      <c r="O757" t="s">
        <v>9977</v>
      </c>
      <c r="P757" t="str">
        <f t="shared" si="67"/>
        <v>سبعمائة وستة وخمسون</v>
      </c>
      <c r="Q757" s="8" t="s">
        <v>8485</v>
      </c>
      <c r="R757" s="8" t="s">
        <v>8486</v>
      </c>
      <c r="S757" s="8" t="s">
        <v>8487</v>
      </c>
      <c r="T757" s="8" t="s">
        <v>8488</v>
      </c>
    </row>
    <row r="758" spans="1:20">
      <c r="A758">
        <v>757</v>
      </c>
      <c r="B758" t="s">
        <v>4</v>
      </c>
      <c r="C758" t="s">
        <v>17</v>
      </c>
      <c r="D758" s="1" t="s">
        <v>41</v>
      </c>
      <c r="E758" t="s">
        <v>4044</v>
      </c>
      <c r="F758" t="s">
        <v>9232</v>
      </c>
      <c r="G758" t="s">
        <v>49</v>
      </c>
      <c r="J758" t="s">
        <v>1567</v>
      </c>
      <c r="K758" t="s">
        <v>1568</v>
      </c>
      <c r="L758" t="s">
        <v>3556</v>
      </c>
      <c r="M758" t="s">
        <v>3557</v>
      </c>
      <c r="N758" t="s">
        <v>4805</v>
      </c>
      <c r="O758" t="s">
        <v>9978</v>
      </c>
      <c r="P758" t="str">
        <f t="shared" si="67"/>
        <v>سبعمائة وسبعة وخمسون</v>
      </c>
      <c r="Q758" s="8" t="s">
        <v>8489</v>
      </c>
      <c r="R758" s="8" t="s">
        <v>8490</v>
      </c>
      <c r="S758" s="8" t="s">
        <v>8491</v>
      </c>
      <c r="T758" s="8" t="s">
        <v>8492</v>
      </c>
    </row>
    <row r="759" spans="1:20">
      <c r="A759">
        <v>758</v>
      </c>
      <c r="B759" s="1" t="s">
        <v>46</v>
      </c>
      <c r="C759" t="s">
        <v>17</v>
      </c>
      <c r="D759" s="1" t="s">
        <v>41</v>
      </c>
      <c r="E759" t="s">
        <v>4044</v>
      </c>
      <c r="F759" t="s">
        <v>9232</v>
      </c>
      <c r="G759" t="s">
        <v>49</v>
      </c>
      <c r="J759" t="s">
        <v>1569</v>
      </c>
      <c r="K759" t="s">
        <v>1570</v>
      </c>
      <c r="L759" t="s">
        <v>3558</v>
      </c>
      <c r="M759" t="s">
        <v>3559</v>
      </c>
      <c r="N759" t="s">
        <v>4806</v>
      </c>
      <c r="O759" t="s">
        <v>9979</v>
      </c>
      <c r="P759" t="str">
        <f t="shared" si="67"/>
        <v>سبعمائة وثمانية وخمسون</v>
      </c>
      <c r="Q759" s="8" t="s">
        <v>8493</v>
      </c>
      <c r="R759" s="8" t="s">
        <v>8494</v>
      </c>
      <c r="S759" s="8" t="s">
        <v>8495</v>
      </c>
      <c r="T759" s="8" t="s">
        <v>8496</v>
      </c>
    </row>
    <row r="760" spans="1:20">
      <c r="A760">
        <v>759</v>
      </c>
      <c r="B760" s="1" t="s">
        <v>47</v>
      </c>
      <c r="C760" t="s">
        <v>17</v>
      </c>
      <c r="D760" s="1" t="s">
        <v>41</v>
      </c>
      <c r="E760" t="s">
        <v>4044</v>
      </c>
      <c r="F760" t="s">
        <v>9232</v>
      </c>
      <c r="G760" t="s">
        <v>49</v>
      </c>
      <c r="J760" t="s">
        <v>1571</v>
      </c>
      <c r="K760" t="s">
        <v>1572</v>
      </c>
      <c r="L760" t="s">
        <v>3560</v>
      </c>
      <c r="M760" t="s">
        <v>3561</v>
      </c>
      <c r="N760" t="s">
        <v>4807</v>
      </c>
      <c r="O760" t="s">
        <v>9980</v>
      </c>
      <c r="P760" t="str">
        <f t="shared" si="67"/>
        <v>سبعمائة وتسعة وخمسون</v>
      </c>
      <c r="Q760" s="8" t="s">
        <v>8497</v>
      </c>
      <c r="R760" s="8" t="s">
        <v>8498</v>
      </c>
      <c r="S760" s="8" t="s">
        <v>8499</v>
      </c>
      <c r="T760" s="8" t="s">
        <v>8500</v>
      </c>
    </row>
    <row r="761" spans="1:20">
      <c r="A761">
        <v>760</v>
      </c>
      <c r="B761" t="s">
        <v>18</v>
      </c>
      <c r="D761" s="1" t="s">
        <v>41</v>
      </c>
      <c r="E761" t="s">
        <v>4044</v>
      </c>
      <c r="F761" t="s">
        <v>9232</v>
      </c>
      <c r="G761" t="s">
        <v>49</v>
      </c>
      <c r="J761" s="2" t="s">
        <v>1573</v>
      </c>
      <c r="K761" s="2" t="s">
        <v>1574</v>
      </c>
      <c r="L761" s="2" t="s">
        <v>3562</v>
      </c>
      <c r="M761" s="2" t="s">
        <v>3563</v>
      </c>
      <c r="N761" s="2" t="s">
        <v>4808</v>
      </c>
      <c r="O761" s="2" t="s">
        <v>9981</v>
      </c>
      <c r="P761" s="2" t="str">
        <f>D761&amp;B761</f>
        <v>سبعمائة وستون</v>
      </c>
      <c r="Q761" s="8" t="s">
        <v>6173</v>
      </c>
      <c r="R761" s="8" t="s">
        <v>6174</v>
      </c>
      <c r="S761" s="8" t="s">
        <v>6175</v>
      </c>
      <c r="T761" s="8" t="s">
        <v>6176</v>
      </c>
    </row>
    <row r="762" spans="1:20">
      <c r="A762">
        <v>761</v>
      </c>
      <c r="B762" t="s">
        <v>0</v>
      </c>
      <c r="C762" t="s">
        <v>19</v>
      </c>
      <c r="D762" s="1" t="s">
        <v>41</v>
      </c>
      <c r="E762" t="s">
        <v>4044</v>
      </c>
      <c r="F762" t="s">
        <v>9232</v>
      </c>
      <c r="G762" t="s">
        <v>49</v>
      </c>
      <c r="J762" t="s">
        <v>1575</v>
      </c>
      <c r="K762" t="s">
        <v>1576</v>
      </c>
      <c r="L762" t="s">
        <v>3564</v>
      </c>
      <c r="M762" t="s">
        <v>3565</v>
      </c>
      <c r="N762" t="s">
        <v>4809</v>
      </c>
      <c r="O762" t="s">
        <v>9982</v>
      </c>
      <c r="P762" t="str">
        <f t="shared" ref="P762:P770" si="68">D762&amp;B762&amp;G762&amp;C762</f>
        <v>سبعمائة وواحد وستون</v>
      </c>
      <c r="Q762" s="8" t="s">
        <v>8501</v>
      </c>
      <c r="R762" s="8" t="s">
        <v>8502</v>
      </c>
      <c r="S762" s="8" t="s">
        <v>8503</v>
      </c>
      <c r="T762" s="8" t="s">
        <v>8504</v>
      </c>
    </row>
    <row r="763" spans="1:20">
      <c r="A763">
        <v>762</v>
      </c>
      <c r="B763" t="s">
        <v>5</v>
      </c>
      <c r="C763" t="s">
        <v>19</v>
      </c>
      <c r="D763" s="1" t="s">
        <v>41</v>
      </c>
      <c r="E763" t="s">
        <v>4044</v>
      </c>
      <c r="F763" t="s">
        <v>9232</v>
      </c>
      <c r="G763" t="s">
        <v>49</v>
      </c>
      <c r="J763" t="s">
        <v>1577</v>
      </c>
      <c r="K763" t="s">
        <v>1578</v>
      </c>
      <c r="L763" t="s">
        <v>3566</v>
      </c>
      <c r="M763" t="s">
        <v>3567</v>
      </c>
      <c r="N763" t="s">
        <v>4810</v>
      </c>
      <c r="O763" t="s">
        <v>9983</v>
      </c>
      <c r="P763" t="str">
        <f t="shared" si="68"/>
        <v>سبعمائة وإثنان وستون</v>
      </c>
      <c r="Q763" s="8" t="s">
        <v>8505</v>
      </c>
      <c r="R763" s="8" t="s">
        <v>8506</v>
      </c>
      <c r="S763" s="8" t="s">
        <v>8507</v>
      </c>
      <c r="T763" s="8" t="s">
        <v>8508</v>
      </c>
    </row>
    <row r="764" spans="1:20">
      <c r="A764">
        <v>763</v>
      </c>
      <c r="B764" t="s">
        <v>1</v>
      </c>
      <c r="C764" t="s">
        <v>19</v>
      </c>
      <c r="D764" s="1" t="s">
        <v>41</v>
      </c>
      <c r="E764" t="s">
        <v>4044</v>
      </c>
      <c r="F764" t="s">
        <v>9232</v>
      </c>
      <c r="G764" t="s">
        <v>49</v>
      </c>
      <c r="J764" t="s">
        <v>1579</v>
      </c>
      <c r="K764" t="s">
        <v>1580</v>
      </c>
      <c r="L764" t="s">
        <v>3568</v>
      </c>
      <c r="M764" t="s">
        <v>3569</v>
      </c>
      <c r="N764" t="s">
        <v>4811</v>
      </c>
      <c r="O764" t="s">
        <v>9984</v>
      </c>
      <c r="P764" t="str">
        <f t="shared" si="68"/>
        <v>سبعمائة وثلاثة وستون</v>
      </c>
      <c r="Q764" s="8" t="s">
        <v>8509</v>
      </c>
      <c r="R764" s="8" t="s">
        <v>8510</v>
      </c>
      <c r="S764" s="8" t="s">
        <v>8511</v>
      </c>
      <c r="T764" s="8" t="s">
        <v>8512</v>
      </c>
    </row>
    <row r="765" spans="1:20">
      <c r="A765">
        <v>764</v>
      </c>
      <c r="B765" t="s">
        <v>13</v>
      </c>
      <c r="C765" t="s">
        <v>19</v>
      </c>
      <c r="D765" s="1" t="s">
        <v>41</v>
      </c>
      <c r="E765" t="s">
        <v>4044</v>
      </c>
      <c r="F765" t="s">
        <v>9232</v>
      </c>
      <c r="G765" t="s">
        <v>49</v>
      </c>
      <c r="J765" t="s">
        <v>1581</v>
      </c>
      <c r="K765" t="s">
        <v>1582</v>
      </c>
      <c r="L765" t="s">
        <v>3570</v>
      </c>
      <c r="M765" t="s">
        <v>3571</v>
      </c>
      <c r="N765" t="s">
        <v>4812</v>
      </c>
      <c r="O765" t="s">
        <v>9985</v>
      </c>
      <c r="P765" t="str">
        <f t="shared" si="68"/>
        <v>سبعمائة وأربعة وستون</v>
      </c>
      <c r="Q765" s="8" t="s">
        <v>8513</v>
      </c>
      <c r="R765" s="8" t="s">
        <v>8514</v>
      </c>
      <c r="S765" s="8" t="s">
        <v>8515</v>
      </c>
      <c r="T765" s="8" t="s">
        <v>8516</v>
      </c>
    </row>
    <row r="766" spans="1:20">
      <c r="A766">
        <v>765</v>
      </c>
      <c r="B766" t="s">
        <v>2</v>
      </c>
      <c r="C766" t="s">
        <v>19</v>
      </c>
      <c r="D766" s="1" t="s">
        <v>41</v>
      </c>
      <c r="E766" t="s">
        <v>4044</v>
      </c>
      <c r="F766" t="s">
        <v>9232</v>
      </c>
      <c r="G766" t="s">
        <v>49</v>
      </c>
      <c r="J766" t="s">
        <v>1583</v>
      </c>
      <c r="K766" t="s">
        <v>1584</v>
      </c>
      <c r="L766" t="s">
        <v>3572</v>
      </c>
      <c r="M766" t="s">
        <v>3573</v>
      </c>
      <c r="N766" t="s">
        <v>4813</v>
      </c>
      <c r="O766" t="s">
        <v>9986</v>
      </c>
      <c r="P766" t="str">
        <f t="shared" si="68"/>
        <v>سبعمائة وخمسة وستون</v>
      </c>
      <c r="Q766" s="8" t="s">
        <v>8517</v>
      </c>
      <c r="R766" s="8" t="s">
        <v>8518</v>
      </c>
      <c r="S766" s="8" t="s">
        <v>8519</v>
      </c>
      <c r="T766" s="8" t="s">
        <v>8520</v>
      </c>
    </row>
    <row r="767" spans="1:20">
      <c r="A767">
        <v>766</v>
      </c>
      <c r="B767" t="s">
        <v>3</v>
      </c>
      <c r="C767" t="s">
        <v>19</v>
      </c>
      <c r="D767" s="1" t="s">
        <v>41</v>
      </c>
      <c r="E767" t="s">
        <v>4044</v>
      </c>
      <c r="F767" t="s">
        <v>9232</v>
      </c>
      <c r="G767" t="s">
        <v>49</v>
      </c>
      <c r="J767" t="s">
        <v>1585</v>
      </c>
      <c r="K767" t="s">
        <v>1586</v>
      </c>
      <c r="L767" t="s">
        <v>3574</v>
      </c>
      <c r="M767" t="s">
        <v>3575</v>
      </c>
      <c r="N767" t="s">
        <v>4814</v>
      </c>
      <c r="O767" t="s">
        <v>9987</v>
      </c>
      <c r="P767" t="str">
        <f t="shared" si="68"/>
        <v>سبعمائة وستة وستون</v>
      </c>
      <c r="Q767" s="8" t="s">
        <v>8521</v>
      </c>
      <c r="R767" s="8" t="s">
        <v>8522</v>
      </c>
      <c r="S767" s="8" t="s">
        <v>8523</v>
      </c>
      <c r="T767" s="8" t="s">
        <v>8524</v>
      </c>
    </row>
    <row r="768" spans="1:20">
      <c r="A768">
        <v>767</v>
      </c>
      <c r="B768" t="s">
        <v>4</v>
      </c>
      <c r="C768" t="s">
        <v>19</v>
      </c>
      <c r="D768" s="1" t="s">
        <v>41</v>
      </c>
      <c r="E768" t="s">
        <v>4044</v>
      </c>
      <c r="F768" t="s">
        <v>9232</v>
      </c>
      <c r="G768" t="s">
        <v>49</v>
      </c>
      <c r="J768" t="s">
        <v>1587</v>
      </c>
      <c r="K768" t="s">
        <v>1588</v>
      </c>
      <c r="L768" t="s">
        <v>3576</v>
      </c>
      <c r="M768" t="s">
        <v>3577</v>
      </c>
      <c r="N768" t="s">
        <v>4815</v>
      </c>
      <c r="O768" t="s">
        <v>9988</v>
      </c>
      <c r="P768" t="str">
        <f t="shared" si="68"/>
        <v>سبعمائة وسبعة وستون</v>
      </c>
      <c r="Q768" s="8" t="s">
        <v>8525</v>
      </c>
      <c r="R768" s="8" t="s">
        <v>8526</v>
      </c>
      <c r="S768" s="8" t="s">
        <v>8527</v>
      </c>
      <c r="T768" s="8" t="s">
        <v>8528</v>
      </c>
    </row>
    <row r="769" spans="1:20">
      <c r="A769">
        <v>768</v>
      </c>
      <c r="B769" s="1" t="s">
        <v>46</v>
      </c>
      <c r="C769" t="s">
        <v>19</v>
      </c>
      <c r="D769" s="1" t="s">
        <v>41</v>
      </c>
      <c r="E769" t="s">
        <v>4044</v>
      </c>
      <c r="F769" t="s">
        <v>9232</v>
      </c>
      <c r="G769" t="s">
        <v>49</v>
      </c>
      <c r="J769" t="s">
        <v>1589</v>
      </c>
      <c r="K769" t="s">
        <v>1590</v>
      </c>
      <c r="L769" t="s">
        <v>3578</v>
      </c>
      <c r="M769" t="s">
        <v>3579</v>
      </c>
      <c r="N769" t="s">
        <v>4816</v>
      </c>
      <c r="O769" t="s">
        <v>9989</v>
      </c>
      <c r="P769" t="str">
        <f t="shared" si="68"/>
        <v>سبعمائة وثمانية وستون</v>
      </c>
      <c r="Q769" s="8" t="s">
        <v>8529</v>
      </c>
      <c r="R769" s="8" t="s">
        <v>8530</v>
      </c>
      <c r="S769" s="8" t="s">
        <v>8531</v>
      </c>
      <c r="T769" s="8" t="s">
        <v>8532</v>
      </c>
    </row>
    <row r="770" spans="1:20">
      <c r="A770">
        <v>769</v>
      </c>
      <c r="B770" s="1" t="s">
        <v>47</v>
      </c>
      <c r="C770" t="s">
        <v>19</v>
      </c>
      <c r="D770" s="1" t="s">
        <v>41</v>
      </c>
      <c r="E770" t="s">
        <v>4044</v>
      </c>
      <c r="F770" t="s">
        <v>9232</v>
      </c>
      <c r="G770" t="s">
        <v>49</v>
      </c>
      <c r="J770" t="s">
        <v>1591</v>
      </c>
      <c r="K770" t="s">
        <v>1592</v>
      </c>
      <c r="L770" t="s">
        <v>3580</v>
      </c>
      <c r="M770" t="s">
        <v>3581</v>
      </c>
      <c r="N770" t="s">
        <v>4817</v>
      </c>
      <c r="O770" t="s">
        <v>9990</v>
      </c>
      <c r="P770" t="str">
        <f t="shared" si="68"/>
        <v>سبعمائة وتسعة وستون</v>
      </c>
      <c r="Q770" s="8" t="s">
        <v>8533</v>
      </c>
      <c r="R770" s="8" t="s">
        <v>8534</v>
      </c>
      <c r="S770" s="8" t="s">
        <v>8535</v>
      </c>
      <c r="T770" s="8" t="s">
        <v>8536</v>
      </c>
    </row>
    <row r="771" spans="1:20">
      <c r="A771">
        <v>770</v>
      </c>
      <c r="B771" t="s">
        <v>20</v>
      </c>
      <c r="D771" s="1" t="s">
        <v>41</v>
      </c>
      <c r="E771" t="s">
        <v>4044</v>
      </c>
      <c r="F771" t="s">
        <v>9232</v>
      </c>
      <c r="G771" t="s">
        <v>49</v>
      </c>
      <c r="J771" s="2" t="s">
        <v>1593</v>
      </c>
      <c r="K771" s="2" t="s">
        <v>1594</v>
      </c>
      <c r="L771" s="2" t="s">
        <v>3582</v>
      </c>
      <c r="M771" s="2" t="s">
        <v>3583</v>
      </c>
      <c r="N771" s="2" t="s">
        <v>4818</v>
      </c>
      <c r="O771" s="2" t="s">
        <v>9991</v>
      </c>
      <c r="P771" s="2" t="str">
        <f>D771&amp;B771</f>
        <v>سبعمائة وسبعون</v>
      </c>
      <c r="Q771" s="8" t="s">
        <v>6177</v>
      </c>
      <c r="R771" s="8" t="s">
        <v>6178</v>
      </c>
      <c r="S771" s="8" t="s">
        <v>6179</v>
      </c>
      <c r="T771" s="8" t="s">
        <v>6180</v>
      </c>
    </row>
    <row r="772" spans="1:20">
      <c r="A772">
        <v>771</v>
      </c>
      <c r="B772" t="s">
        <v>0</v>
      </c>
      <c r="C772" t="s">
        <v>21</v>
      </c>
      <c r="D772" s="1" t="s">
        <v>41</v>
      </c>
      <c r="E772" t="s">
        <v>4044</v>
      </c>
      <c r="F772" t="s">
        <v>9232</v>
      </c>
      <c r="G772" t="s">
        <v>49</v>
      </c>
      <c r="J772" t="s">
        <v>1595</v>
      </c>
      <c r="K772" t="s">
        <v>1596</v>
      </c>
      <c r="L772" t="s">
        <v>3584</v>
      </c>
      <c r="M772" t="s">
        <v>3585</v>
      </c>
      <c r="N772" t="s">
        <v>4819</v>
      </c>
      <c r="O772" t="s">
        <v>9992</v>
      </c>
      <c r="P772" t="str">
        <f t="shared" ref="P772:P780" si="69">D772&amp;B772&amp;G772&amp;C772</f>
        <v>سبعمائة وواحد وسبعون</v>
      </c>
      <c r="Q772" s="8" t="s">
        <v>8537</v>
      </c>
      <c r="R772" s="8" t="s">
        <v>8538</v>
      </c>
      <c r="S772" s="8" t="s">
        <v>8539</v>
      </c>
      <c r="T772" s="8" t="s">
        <v>8540</v>
      </c>
    </row>
    <row r="773" spans="1:20">
      <c r="A773">
        <v>772</v>
      </c>
      <c r="B773" t="s">
        <v>5</v>
      </c>
      <c r="C773" t="s">
        <v>21</v>
      </c>
      <c r="D773" s="1" t="s">
        <v>41</v>
      </c>
      <c r="E773" t="s">
        <v>4044</v>
      </c>
      <c r="F773" t="s">
        <v>9232</v>
      </c>
      <c r="G773" t="s">
        <v>49</v>
      </c>
      <c r="J773" t="s">
        <v>1597</v>
      </c>
      <c r="K773" t="s">
        <v>1598</v>
      </c>
      <c r="L773" t="s">
        <v>3586</v>
      </c>
      <c r="M773" t="s">
        <v>3587</v>
      </c>
      <c r="N773" t="s">
        <v>4820</v>
      </c>
      <c r="O773" t="s">
        <v>9993</v>
      </c>
      <c r="P773" t="str">
        <f t="shared" si="69"/>
        <v>سبعمائة وإثنان وسبعون</v>
      </c>
      <c r="Q773" s="8" t="s">
        <v>8541</v>
      </c>
      <c r="R773" s="8" t="s">
        <v>8542</v>
      </c>
      <c r="S773" s="8" t="s">
        <v>8543</v>
      </c>
      <c r="T773" s="8" t="s">
        <v>8544</v>
      </c>
    </row>
    <row r="774" spans="1:20">
      <c r="A774">
        <v>773</v>
      </c>
      <c r="B774" t="s">
        <v>1</v>
      </c>
      <c r="C774" t="s">
        <v>21</v>
      </c>
      <c r="D774" s="1" t="s">
        <v>41</v>
      </c>
      <c r="E774" t="s">
        <v>4044</v>
      </c>
      <c r="F774" t="s">
        <v>9232</v>
      </c>
      <c r="G774" t="s">
        <v>49</v>
      </c>
      <c r="J774" t="s">
        <v>1599</v>
      </c>
      <c r="K774" t="s">
        <v>1600</v>
      </c>
      <c r="L774" t="s">
        <v>3588</v>
      </c>
      <c r="M774" t="s">
        <v>3589</v>
      </c>
      <c r="N774" t="s">
        <v>4821</v>
      </c>
      <c r="O774" t="s">
        <v>9994</v>
      </c>
      <c r="P774" t="str">
        <f t="shared" si="69"/>
        <v>سبعمائة وثلاثة وسبعون</v>
      </c>
      <c r="Q774" s="8" t="s">
        <v>8545</v>
      </c>
      <c r="R774" s="8" t="s">
        <v>8546</v>
      </c>
      <c r="S774" s="8" t="s">
        <v>8547</v>
      </c>
      <c r="T774" s="8" t="s">
        <v>8548</v>
      </c>
    </row>
    <row r="775" spans="1:20">
      <c r="A775">
        <v>774</v>
      </c>
      <c r="B775" t="s">
        <v>13</v>
      </c>
      <c r="C775" t="s">
        <v>21</v>
      </c>
      <c r="D775" s="1" t="s">
        <v>41</v>
      </c>
      <c r="E775" t="s">
        <v>4044</v>
      </c>
      <c r="F775" t="s">
        <v>9232</v>
      </c>
      <c r="G775" t="s">
        <v>49</v>
      </c>
      <c r="J775" t="s">
        <v>1601</v>
      </c>
      <c r="K775" t="s">
        <v>1602</v>
      </c>
      <c r="L775" t="s">
        <v>3590</v>
      </c>
      <c r="M775" t="s">
        <v>3591</v>
      </c>
      <c r="N775" t="s">
        <v>4822</v>
      </c>
      <c r="O775" t="s">
        <v>9995</v>
      </c>
      <c r="P775" t="str">
        <f t="shared" si="69"/>
        <v>سبعمائة وأربعة وسبعون</v>
      </c>
      <c r="Q775" s="8" t="s">
        <v>8549</v>
      </c>
      <c r="R775" s="8" t="s">
        <v>8550</v>
      </c>
      <c r="S775" s="8" t="s">
        <v>8551</v>
      </c>
      <c r="T775" s="8" t="s">
        <v>8552</v>
      </c>
    </row>
    <row r="776" spans="1:20">
      <c r="A776">
        <v>775</v>
      </c>
      <c r="B776" t="s">
        <v>2</v>
      </c>
      <c r="C776" t="s">
        <v>21</v>
      </c>
      <c r="D776" s="1" t="s">
        <v>41</v>
      </c>
      <c r="E776" t="s">
        <v>4044</v>
      </c>
      <c r="F776" t="s">
        <v>9232</v>
      </c>
      <c r="G776" t="s">
        <v>49</v>
      </c>
      <c r="J776" t="s">
        <v>1603</v>
      </c>
      <c r="K776" t="s">
        <v>1604</v>
      </c>
      <c r="L776" t="s">
        <v>3592</v>
      </c>
      <c r="M776" t="s">
        <v>3593</v>
      </c>
      <c r="N776" t="s">
        <v>4823</v>
      </c>
      <c r="O776" t="s">
        <v>9996</v>
      </c>
      <c r="P776" t="str">
        <f t="shared" si="69"/>
        <v>سبعمائة وخمسة وسبعون</v>
      </c>
      <c r="Q776" s="8" t="s">
        <v>8553</v>
      </c>
      <c r="R776" s="8" t="s">
        <v>8554</v>
      </c>
      <c r="S776" s="8" t="s">
        <v>8555</v>
      </c>
      <c r="T776" s="8" t="s">
        <v>8556</v>
      </c>
    </row>
    <row r="777" spans="1:20">
      <c r="A777">
        <v>776</v>
      </c>
      <c r="B777" t="s">
        <v>3</v>
      </c>
      <c r="C777" t="s">
        <v>21</v>
      </c>
      <c r="D777" s="1" t="s">
        <v>41</v>
      </c>
      <c r="E777" t="s">
        <v>4044</v>
      </c>
      <c r="F777" t="s">
        <v>9232</v>
      </c>
      <c r="G777" t="s">
        <v>49</v>
      </c>
      <c r="J777" t="s">
        <v>1605</v>
      </c>
      <c r="K777" t="s">
        <v>1606</v>
      </c>
      <c r="L777" t="s">
        <v>3594</v>
      </c>
      <c r="M777" t="s">
        <v>3595</v>
      </c>
      <c r="N777" t="s">
        <v>4824</v>
      </c>
      <c r="O777" t="s">
        <v>9997</v>
      </c>
      <c r="P777" t="str">
        <f t="shared" si="69"/>
        <v>سبعمائة وستة وسبعون</v>
      </c>
      <c r="Q777" s="8" t="s">
        <v>8557</v>
      </c>
      <c r="R777" s="8" t="s">
        <v>8558</v>
      </c>
      <c r="S777" s="8" t="s">
        <v>8559</v>
      </c>
      <c r="T777" s="8" t="s">
        <v>8560</v>
      </c>
    </row>
    <row r="778" spans="1:20">
      <c r="A778">
        <v>777</v>
      </c>
      <c r="B778" t="s">
        <v>4</v>
      </c>
      <c r="C778" t="s">
        <v>21</v>
      </c>
      <c r="D778" s="1" t="s">
        <v>41</v>
      </c>
      <c r="E778" t="s">
        <v>4044</v>
      </c>
      <c r="F778" t="s">
        <v>9232</v>
      </c>
      <c r="G778" t="s">
        <v>49</v>
      </c>
      <c r="J778" t="s">
        <v>1607</v>
      </c>
      <c r="K778" t="s">
        <v>1608</v>
      </c>
      <c r="L778" t="s">
        <v>3596</v>
      </c>
      <c r="M778" t="s">
        <v>3597</v>
      </c>
      <c r="N778" t="s">
        <v>4825</v>
      </c>
      <c r="O778" t="s">
        <v>9998</v>
      </c>
      <c r="P778" t="str">
        <f t="shared" si="69"/>
        <v>سبعمائة وسبعة وسبعون</v>
      </c>
      <c r="Q778" s="8" t="s">
        <v>8561</v>
      </c>
      <c r="R778" s="8" t="s">
        <v>8562</v>
      </c>
      <c r="S778" s="8" t="s">
        <v>8563</v>
      </c>
      <c r="T778" s="8" t="s">
        <v>8564</v>
      </c>
    </row>
    <row r="779" spans="1:20">
      <c r="A779">
        <v>778</v>
      </c>
      <c r="B779" s="1" t="s">
        <v>46</v>
      </c>
      <c r="C779" t="s">
        <v>21</v>
      </c>
      <c r="D779" s="1" t="s">
        <v>41</v>
      </c>
      <c r="E779" t="s">
        <v>4044</v>
      </c>
      <c r="F779" t="s">
        <v>9232</v>
      </c>
      <c r="G779" t="s">
        <v>49</v>
      </c>
      <c r="J779" t="s">
        <v>1609</v>
      </c>
      <c r="K779" t="s">
        <v>1610</v>
      </c>
      <c r="L779" t="s">
        <v>3598</v>
      </c>
      <c r="M779" t="s">
        <v>3599</v>
      </c>
      <c r="N779" t="s">
        <v>4826</v>
      </c>
      <c r="O779" t="s">
        <v>9999</v>
      </c>
      <c r="P779" t="str">
        <f t="shared" si="69"/>
        <v>سبعمائة وثمانية وسبعون</v>
      </c>
      <c r="Q779" s="8" t="s">
        <v>8565</v>
      </c>
      <c r="R779" s="8" t="s">
        <v>8566</v>
      </c>
      <c r="S779" s="8" t="s">
        <v>8567</v>
      </c>
      <c r="T779" s="8" t="s">
        <v>8568</v>
      </c>
    </row>
    <row r="780" spans="1:20">
      <c r="A780">
        <v>779</v>
      </c>
      <c r="B780" s="1" t="s">
        <v>47</v>
      </c>
      <c r="C780" t="s">
        <v>21</v>
      </c>
      <c r="D780" s="1" t="s">
        <v>41</v>
      </c>
      <c r="E780" t="s">
        <v>4044</v>
      </c>
      <c r="F780" t="s">
        <v>9232</v>
      </c>
      <c r="G780" t="s">
        <v>49</v>
      </c>
      <c r="J780" t="s">
        <v>1611</v>
      </c>
      <c r="K780" t="s">
        <v>1612</v>
      </c>
      <c r="L780" t="s">
        <v>3600</v>
      </c>
      <c r="M780" t="s">
        <v>3601</v>
      </c>
      <c r="N780" t="s">
        <v>4827</v>
      </c>
      <c r="O780" t="s">
        <v>10000</v>
      </c>
      <c r="P780" t="str">
        <f t="shared" si="69"/>
        <v>سبعمائة وتسعة وسبعون</v>
      </c>
      <c r="Q780" s="8" t="s">
        <v>8569</v>
      </c>
      <c r="R780" s="8" t="s">
        <v>8570</v>
      </c>
      <c r="S780" s="8" t="s">
        <v>8571</v>
      </c>
      <c r="T780" s="8" t="s">
        <v>8572</v>
      </c>
    </row>
    <row r="781" spans="1:20">
      <c r="A781">
        <v>780</v>
      </c>
      <c r="B781" t="s">
        <v>22</v>
      </c>
      <c r="D781" s="1" t="s">
        <v>41</v>
      </c>
      <c r="E781" t="s">
        <v>4044</v>
      </c>
      <c r="F781" t="s">
        <v>9232</v>
      </c>
      <c r="G781" t="s">
        <v>49</v>
      </c>
      <c r="J781" s="2" t="s">
        <v>1613</v>
      </c>
      <c r="K781" s="2" t="s">
        <v>1614</v>
      </c>
      <c r="L781" s="2" t="s">
        <v>3602</v>
      </c>
      <c r="M781" s="2" t="s">
        <v>3603</v>
      </c>
      <c r="N781" s="2" t="s">
        <v>4828</v>
      </c>
      <c r="O781" s="2" t="s">
        <v>10001</v>
      </c>
      <c r="P781" s="2" t="str">
        <f>D781&amp;B781</f>
        <v>سبعمائة وثمانون</v>
      </c>
      <c r="Q781" s="8" t="s">
        <v>6181</v>
      </c>
      <c r="R781" s="8" t="s">
        <v>6182</v>
      </c>
      <c r="S781" s="8" t="s">
        <v>6183</v>
      </c>
      <c r="T781" s="8" t="s">
        <v>6184</v>
      </c>
    </row>
    <row r="782" spans="1:20">
      <c r="A782">
        <v>781</v>
      </c>
      <c r="B782" t="s">
        <v>0</v>
      </c>
      <c r="C782" t="s">
        <v>23</v>
      </c>
      <c r="D782" s="1" t="s">
        <v>41</v>
      </c>
      <c r="E782" t="s">
        <v>4044</v>
      </c>
      <c r="F782" t="s">
        <v>9232</v>
      </c>
      <c r="G782" t="s">
        <v>49</v>
      </c>
      <c r="J782" t="s">
        <v>1615</v>
      </c>
      <c r="K782" t="s">
        <v>1616</v>
      </c>
      <c r="L782" t="s">
        <v>3604</v>
      </c>
      <c r="M782" t="s">
        <v>3605</v>
      </c>
      <c r="N782" t="s">
        <v>4829</v>
      </c>
      <c r="O782" t="s">
        <v>10002</v>
      </c>
      <c r="P782" t="str">
        <f t="shared" ref="P782:P790" si="70">D782&amp;B782&amp;G782&amp;C782</f>
        <v>سبعمائة وواحد وثمانون</v>
      </c>
      <c r="Q782" s="8" t="s">
        <v>8573</v>
      </c>
      <c r="R782" s="8" t="s">
        <v>8574</v>
      </c>
      <c r="S782" s="8" t="s">
        <v>8575</v>
      </c>
      <c r="T782" s="8" t="s">
        <v>8576</v>
      </c>
    </row>
    <row r="783" spans="1:20">
      <c r="A783">
        <v>782</v>
      </c>
      <c r="B783" t="s">
        <v>5</v>
      </c>
      <c r="C783" t="s">
        <v>23</v>
      </c>
      <c r="D783" s="1" t="s">
        <v>41</v>
      </c>
      <c r="E783" t="s">
        <v>4044</v>
      </c>
      <c r="F783" t="s">
        <v>9232</v>
      </c>
      <c r="G783" t="s">
        <v>49</v>
      </c>
      <c r="J783" t="s">
        <v>1617</v>
      </c>
      <c r="K783" t="s">
        <v>1618</v>
      </c>
      <c r="L783" t="s">
        <v>3606</v>
      </c>
      <c r="M783" t="s">
        <v>3607</v>
      </c>
      <c r="N783" t="s">
        <v>4830</v>
      </c>
      <c r="O783" t="s">
        <v>10003</v>
      </c>
      <c r="P783" t="str">
        <f t="shared" si="70"/>
        <v>سبعمائة وإثنان وثمانون</v>
      </c>
      <c r="Q783" s="8" t="s">
        <v>8577</v>
      </c>
      <c r="R783" s="8" t="s">
        <v>8578</v>
      </c>
      <c r="S783" s="8" t="s">
        <v>8579</v>
      </c>
      <c r="T783" s="8" t="s">
        <v>8580</v>
      </c>
    </row>
    <row r="784" spans="1:20">
      <c r="A784">
        <v>783</v>
      </c>
      <c r="B784" t="s">
        <v>1</v>
      </c>
      <c r="C784" t="s">
        <v>23</v>
      </c>
      <c r="D784" s="1" t="s">
        <v>41</v>
      </c>
      <c r="E784" t="s">
        <v>4044</v>
      </c>
      <c r="F784" t="s">
        <v>9232</v>
      </c>
      <c r="G784" t="s">
        <v>49</v>
      </c>
      <c r="J784" t="s">
        <v>1619</v>
      </c>
      <c r="K784" t="s">
        <v>1620</v>
      </c>
      <c r="L784" t="s">
        <v>3608</v>
      </c>
      <c r="M784" t="s">
        <v>3609</v>
      </c>
      <c r="N784" t="s">
        <v>4831</v>
      </c>
      <c r="O784" t="s">
        <v>10004</v>
      </c>
      <c r="P784" t="str">
        <f t="shared" si="70"/>
        <v>سبعمائة وثلاثة وثمانون</v>
      </c>
      <c r="Q784" s="8" t="s">
        <v>8581</v>
      </c>
      <c r="R784" s="8" t="s">
        <v>8582</v>
      </c>
      <c r="S784" s="8" t="s">
        <v>8583</v>
      </c>
      <c r="T784" s="8" t="s">
        <v>8584</v>
      </c>
    </row>
    <row r="785" spans="1:20">
      <c r="A785">
        <v>784</v>
      </c>
      <c r="B785" t="s">
        <v>13</v>
      </c>
      <c r="C785" t="s">
        <v>23</v>
      </c>
      <c r="D785" s="1" t="s">
        <v>41</v>
      </c>
      <c r="E785" t="s">
        <v>4044</v>
      </c>
      <c r="F785" t="s">
        <v>9232</v>
      </c>
      <c r="G785" t="s">
        <v>49</v>
      </c>
      <c r="J785" t="s">
        <v>1621</v>
      </c>
      <c r="K785" t="s">
        <v>1622</v>
      </c>
      <c r="L785" t="s">
        <v>3610</v>
      </c>
      <c r="M785" t="s">
        <v>3611</v>
      </c>
      <c r="N785" t="s">
        <v>4832</v>
      </c>
      <c r="O785" t="s">
        <v>10005</v>
      </c>
      <c r="P785" t="str">
        <f t="shared" si="70"/>
        <v>سبعمائة وأربعة وثمانون</v>
      </c>
      <c r="Q785" s="8" t="s">
        <v>8585</v>
      </c>
      <c r="R785" s="8" t="s">
        <v>8586</v>
      </c>
      <c r="S785" s="8" t="s">
        <v>8587</v>
      </c>
      <c r="T785" s="8" t="s">
        <v>8588</v>
      </c>
    </row>
    <row r="786" spans="1:20">
      <c r="A786">
        <v>785</v>
      </c>
      <c r="B786" t="s">
        <v>2</v>
      </c>
      <c r="C786" t="s">
        <v>23</v>
      </c>
      <c r="D786" s="1" t="s">
        <v>41</v>
      </c>
      <c r="E786" t="s">
        <v>4044</v>
      </c>
      <c r="F786" t="s">
        <v>9232</v>
      </c>
      <c r="G786" t="s">
        <v>49</v>
      </c>
      <c r="J786" t="s">
        <v>1623</v>
      </c>
      <c r="K786" t="s">
        <v>1624</v>
      </c>
      <c r="L786" t="s">
        <v>3612</v>
      </c>
      <c r="M786" t="s">
        <v>3613</v>
      </c>
      <c r="N786" t="s">
        <v>4833</v>
      </c>
      <c r="O786" t="s">
        <v>10006</v>
      </c>
      <c r="P786" t="str">
        <f t="shared" si="70"/>
        <v>سبعمائة وخمسة وثمانون</v>
      </c>
      <c r="Q786" s="8" t="s">
        <v>8589</v>
      </c>
      <c r="R786" s="8" t="s">
        <v>8590</v>
      </c>
      <c r="S786" s="8" t="s">
        <v>8591</v>
      </c>
      <c r="T786" s="8" t="s">
        <v>8592</v>
      </c>
    </row>
    <row r="787" spans="1:20">
      <c r="A787">
        <v>786</v>
      </c>
      <c r="B787" t="s">
        <v>3</v>
      </c>
      <c r="C787" t="s">
        <v>23</v>
      </c>
      <c r="D787" s="1" t="s">
        <v>41</v>
      </c>
      <c r="E787" t="s">
        <v>4044</v>
      </c>
      <c r="F787" t="s">
        <v>9232</v>
      </c>
      <c r="G787" t="s">
        <v>49</v>
      </c>
      <c r="J787" t="s">
        <v>1625</v>
      </c>
      <c r="K787" t="s">
        <v>1626</v>
      </c>
      <c r="L787" t="s">
        <v>3614</v>
      </c>
      <c r="M787" t="s">
        <v>3615</v>
      </c>
      <c r="N787" t="s">
        <v>4834</v>
      </c>
      <c r="O787" t="s">
        <v>10007</v>
      </c>
      <c r="P787" t="str">
        <f t="shared" si="70"/>
        <v>سبعمائة وستة وثمانون</v>
      </c>
      <c r="Q787" s="8" t="s">
        <v>8593</v>
      </c>
      <c r="R787" s="8" t="s">
        <v>8594</v>
      </c>
      <c r="S787" s="8" t="s">
        <v>8595</v>
      </c>
      <c r="T787" s="8" t="s">
        <v>8596</v>
      </c>
    </row>
    <row r="788" spans="1:20">
      <c r="A788">
        <v>787</v>
      </c>
      <c r="B788" t="s">
        <v>4</v>
      </c>
      <c r="C788" t="s">
        <v>23</v>
      </c>
      <c r="D788" s="1" t="s">
        <v>41</v>
      </c>
      <c r="E788" t="s">
        <v>4044</v>
      </c>
      <c r="F788" t="s">
        <v>9232</v>
      </c>
      <c r="G788" t="s">
        <v>49</v>
      </c>
      <c r="J788" t="s">
        <v>1627</v>
      </c>
      <c r="K788" t="s">
        <v>1628</v>
      </c>
      <c r="L788" t="s">
        <v>3616</v>
      </c>
      <c r="M788" t="s">
        <v>3617</v>
      </c>
      <c r="N788" t="s">
        <v>4835</v>
      </c>
      <c r="O788" t="s">
        <v>10008</v>
      </c>
      <c r="P788" t="str">
        <f t="shared" si="70"/>
        <v>سبعمائة وسبعة وثمانون</v>
      </c>
      <c r="Q788" s="8" t="s">
        <v>8597</v>
      </c>
      <c r="R788" s="8" t="s">
        <v>8598</v>
      </c>
      <c r="S788" s="8" t="s">
        <v>8599</v>
      </c>
      <c r="T788" s="8" t="s">
        <v>8600</v>
      </c>
    </row>
    <row r="789" spans="1:20">
      <c r="A789">
        <v>788</v>
      </c>
      <c r="B789" s="1" t="s">
        <v>46</v>
      </c>
      <c r="C789" t="s">
        <v>23</v>
      </c>
      <c r="D789" s="1" t="s">
        <v>41</v>
      </c>
      <c r="E789" t="s">
        <v>4044</v>
      </c>
      <c r="F789" t="s">
        <v>9232</v>
      </c>
      <c r="G789" t="s">
        <v>49</v>
      </c>
      <c r="J789" t="s">
        <v>1629</v>
      </c>
      <c r="K789" t="s">
        <v>1630</v>
      </c>
      <c r="L789" t="s">
        <v>3618</v>
      </c>
      <c r="M789" t="s">
        <v>3619</v>
      </c>
      <c r="N789" t="s">
        <v>4836</v>
      </c>
      <c r="O789" t="s">
        <v>10009</v>
      </c>
      <c r="P789" t="str">
        <f t="shared" si="70"/>
        <v>سبعمائة وثمانية وثمانون</v>
      </c>
      <c r="Q789" s="8" t="s">
        <v>8601</v>
      </c>
      <c r="R789" s="8" t="s">
        <v>8602</v>
      </c>
      <c r="S789" s="8" t="s">
        <v>8603</v>
      </c>
      <c r="T789" s="8" t="s">
        <v>8604</v>
      </c>
    </row>
    <row r="790" spans="1:20">
      <c r="A790">
        <v>789</v>
      </c>
      <c r="B790" s="1" t="s">
        <v>47</v>
      </c>
      <c r="C790" t="s">
        <v>23</v>
      </c>
      <c r="D790" s="1" t="s">
        <v>41</v>
      </c>
      <c r="E790" t="s">
        <v>4044</v>
      </c>
      <c r="F790" t="s">
        <v>9232</v>
      </c>
      <c r="G790" t="s">
        <v>49</v>
      </c>
      <c r="J790" t="s">
        <v>1631</v>
      </c>
      <c r="K790" t="s">
        <v>1632</v>
      </c>
      <c r="L790" t="s">
        <v>3620</v>
      </c>
      <c r="M790" t="s">
        <v>3621</v>
      </c>
      <c r="N790" t="s">
        <v>4837</v>
      </c>
      <c r="O790" t="s">
        <v>10010</v>
      </c>
      <c r="P790" t="str">
        <f t="shared" si="70"/>
        <v>سبعمائة وتسعة وثمانون</v>
      </c>
      <c r="Q790" s="8" t="s">
        <v>8605</v>
      </c>
      <c r="R790" s="8" t="s">
        <v>8606</v>
      </c>
      <c r="S790" s="8" t="s">
        <v>8607</v>
      </c>
      <c r="T790" s="8" t="s">
        <v>8608</v>
      </c>
    </row>
    <row r="791" spans="1:20">
      <c r="A791">
        <v>790</v>
      </c>
      <c r="B791" t="s">
        <v>24</v>
      </c>
      <c r="D791" s="1" t="s">
        <v>41</v>
      </c>
      <c r="E791" t="s">
        <v>4044</v>
      </c>
      <c r="F791" t="s">
        <v>9232</v>
      </c>
      <c r="G791" t="s">
        <v>49</v>
      </c>
      <c r="J791" s="2" t="s">
        <v>1633</v>
      </c>
      <c r="K791" s="2" t="s">
        <v>1634</v>
      </c>
      <c r="L791" s="2" t="s">
        <v>3622</v>
      </c>
      <c r="M791" s="2" t="s">
        <v>3623</v>
      </c>
      <c r="N791" s="2" t="s">
        <v>4838</v>
      </c>
      <c r="O791" s="2" t="s">
        <v>10011</v>
      </c>
      <c r="P791" s="2" t="str">
        <f>D791&amp;B791</f>
        <v>سبعمائة وتسعون</v>
      </c>
      <c r="Q791" s="8" t="s">
        <v>6185</v>
      </c>
      <c r="R791" s="8" t="s">
        <v>6186</v>
      </c>
      <c r="S791" s="8" t="s">
        <v>6187</v>
      </c>
      <c r="T791" s="8" t="s">
        <v>6188</v>
      </c>
    </row>
    <row r="792" spans="1:20">
      <c r="A792">
        <v>791</v>
      </c>
      <c r="B792" t="s">
        <v>0</v>
      </c>
      <c r="C792" t="s">
        <v>25</v>
      </c>
      <c r="D792" s="1" t="s">
        <v>41</v>
      </c>
      <c r="E792" t="s">
        <v>4044</v>
      </c>
      <c r="F792" t="s">
        <v>9232</v>
      </c>
      <c r="G792" t="s">
        <v>49</v>
      </c>
      <c r="J792" t="s">
        <v>1635</v>
      </c>
      <c r="K792" t="s">
        <v>1636</v>
      </c>
      <c r="L792" t="s">
        <v>3624</v>
      </c>
      <c r="M792" t="s">
        <v>3625</v>
      </c>
      <c r="N792" t="s">
        <v>4839</v>
      </c>
      <c r="O792" t="s">
        <v>10012</v>
      </c>
      <c r="P792" t="str">
        <f t="shared" ref="P792:P800" si="71">D792&amp;B792&amp;G792&amp;C792</f>
        <v>سبعمائة وواحد وتسعون</v>
      </c>
      <c r="Q792" s="8" t="s">
        <v>8609</v>
      </c>
      <c r="R792" s="8" t="s">
        <v>8610</v>
      </c>
      <c r="S792" s="8" t="s">
        <v>8611</v>
      </c>
      <c r="T792" s="8" t="s">
        <v>8612</v>
      </c>
    </row>
    <row r="793" spans="1:20">
      <c r="A793">
        <v>792</v>
      </c>
      <c r="B793" t="s">
        <v>5</v>
      </c>
      <c r="C793" t="s">
        <v>25</v>
      </c>
      <c r="D793" s="1" t="s">
        <v>41</v>
      </c>
      <c r="E793" t="s">
        <v>4044</v>
      </c>
      <c r="F793" t="s">
        <v>9232</v>
      </c>
      <c r="G793" t="s">
        <v>49</v>
      </c>
      <c r="J793" t="s">
        <v>1637</v>
      </c>
      <c r="K793" t="s">
        <v>1638</v>
      </c>
      <c r="L793" t="s">
        <v>3626</v>
      </c>
      <c r="M793" t="s">
        <v>3627</v>
      </c>
      <c r="N793" t="s">
        <v>4840</v>
      </c>
      <c r="O793" t="s">
        <v>10013</v>
      </c>
      <c r="P793" t="str">
        <f t="shared" si="71"/>
        <v>سبعمائة وإثنان وتسعون</v>
      </c>
      <c r="Q793" s="8" t="s">
        <v>8613</v>
      </c>
      <c r="R793" s="8" t="s">
        <v>8614</v>
      </c>
      <c r="S793" s="8" t="s">
        <v>8615</v>
      </c>
      <c r="T793" s="8" t="s">
        <v>8616</v>
      </c>
    </row>
    <row r="794" spans="1:20">
      <c r="A794">
        <v>793</v>
      </c>
      <c r="B794" t="s">
        <v>1</v>
      </c>
      <c r="C794" t="s">
        <v>25</v>
      </c>
      <c r="D794" s="1" t="s">
        <v>41</v>
      </c>
      <c r="E794" t="s">
        <v>4044</v>
      </c>
      <c r="F794" t="s">
        <v>9232</v>
      </c>
      <c r="G794" t="s">
        <v>49</v>
      </c>
      <c r="J794" t="s">
        <v>1639</v>
      </c>
      <c r="K794" t="s">
        <v>1640</v>
      </c>
      <c r="L794" t="s">
        <v>3628</v>
      </c>
      <c r="M794" t="s">
        <v>3629</v>
      </c>
      <c r="N794" t="s">
        <v>4841</v>
      </c>
      <c r="O794" t="s">
        <v>10014</v>
      </c>
      <c r="P794" t="str">
        <f t="shared" si="71"/>
        <v>سبعمائة وثلاثة وتسعون</v>
      </c>
      <c r="Q794" s="8" t="s">
        <v>8617</v>
      </c>
      <c r="R794" s="8" t="s">
        <v>8618</v>
      </c>
      <c r="S794" s="8" t="s">
        <v>8619</v>
      </c>
      <c r="T794" s="8" t="s">
        <v>8620</v>
      </c>
    </row>
    <row r="795" spans="1:20">
      <c r="A795">
        <v>794</v>
      </c>
      <c r="B795" t="s">
        <v>13</v>
      </c>
      <c r="C795" t="s">
        <v>25</v>
      </c>
      <c r="D795" s="1" t="s">
        <v>41</v>
      </c>
      <c r="E795" t="s">
        <v>4044</v>
      </c>
      <c r="F795" t="s">
        <v>9232</v>
      </c>
      <c r="G795" t="s">
        <v>49</v>
      </c>
      <c r="J795" t="s">
        <v>1641</v>
      </c>
      <c r="K795" t="s">
        <v>1642</v>
      </c>
      <c r="L795" t="s">
        <v>3630</v>
      </c>
      <c r="M795" t="s">
        <v>3631</v>
      </c>
      <c r="N795" t="s">
        <v>4842</v>
      </c>
      <c r="O795" t="s">
        <v>10015</v>
      </c>
      <c r="P795" t="str">
        <f t="shared" si="71"/>
        <v>سبعمائة وأربعة وتسعون</v>
      </c>
      <c r="Q795" s="8" t="s">
        <v>8621</v>
      </c>
      <c r="R795" s="8" t="s">
        <v>8622</v>
      </c>
      <c r="S795" s="8" t="s">
        <v>8623</v>
      </c>
      <c r="T795" s="8" t="s">
        <v>8624</v>
      </c>
    </row>
    <row r="796" spans="1:20">
      <c r="A796">
        <v>795</v>
      </c>
      <c r="B796" t="s">
        <v>2</v>
      </c>
      <c r="C796" t="s">
        <v>25</v>
      </c>
      <c r="D796" s="1" t="s">
        <v>41</v>
      </c>
      <c r="E796" t="s">
        <v>4044</v>
      </c>
      <c r="F796" t="s">
        <v>9232</v>
      </c>
      <c r="G796" t="s">
        <v>49</v>
      </c>
      <c r="J796" t="s">
        <v>1643</v>
      </c>
      <c r="K796" t="s">
        <v>1644</v>
      </c>
      <c r="L796" t="s">
        <v>3632</v>
      </c>
      <c r="M796" t="s">
        <v>3633</v>
      </c>
      <c r="N796" t="s">
        <v>4843</v>
      </c>
      <c r="O796" t="s">
        <v>10016</v>
      </c>
      <c r="P796" t="str">
        <f t="shared" si="71"/>
        <v>سبعمائة وخمسة وتسعون</v>
      </c>
      <c r="Q796" s="8" t="s">
        <v>8625</v>
      </c>
      <c r="R796" s="8" t="s">
        <v>8626</v>
      </c>
      <c r="S796" s="8" t="s">
        <v>8627</v>
      </c>
      <c r="T796" s="8" t="s">
        <v>8628</v>
      </c>
    </row>
    <row r="797" spans="1:20">
      <c r="A797">
        <v>796</v>
      </c>
      <c r="B797" t="s">
        <v>3</v>
      </c>
      <c r="C797" t="s">
        <v>25</v>
      </c>
      <c r="D797" s="1" t="s">
        <v>41</v>
      </c>
      <c r="E797" t="s">
        <v>4044</v>
      </c>
      <c r="F797" t="s">
        <v>9232</v>
      </c>
      <c r="G797" t="s">
        <v>49</v>
      </c>
      <c r="J797" t="s">
        <v>1645</v>
      </c>
      <c r="K797" t="s">
        <v>1646</v>
      </c>
      <c r="L797" t="s">
        <v>3634</v>
      </c>
      <c r="M797" t="s">
        <v>3635</v>
      </c>
      <c r="N797" t="s">
        <v>4844</v>
      </c>
      <c r="O797" t="s">
        <v>10017</v>
      </c>
      <c r="P797" t="str">
        <f t="shared" si="71"/>
        <v>سبعمائة وستة وتسعون</v>
      </c>
      <c r="Q797" s="8" t="s">
        <v>8629</v>
      </c>
      <c r="R797" s="8" t="s">
        <v>8630</v>
      </c>
      <c r="S797" s="8" t="s">
        <v>8631</v>
      </c>
      <c r="T797" s="8" t="s">
        <v>8632</v>
      </c>
    </row>
    <row r="798" spans="1:20">
      <c r="A798">
        <v>797</v>
      </c>
      <c r="B798" t="s">
        <v>4</v>
      </c>
      <c r="C798" t="s">
        <v>25</v>
      </c>
      <c r="D798" s="1" t="s">
        <v>41</v>
      </c>
      <c r="E798" t="s">
        <v>4044</v>
      </c>
      <c r="F798" t="s">
        <v>9232</v>
      </c>
      <c r="G798" t="s">
        <v>49</v>
      </c>
      <c r="J798" t="s">
        <v>1647</v>
      </c>
      <c r="K798" t="s">
        <v>1648</v>
      </c>
      <c r="L798" t="s">
        <v>3636</v>
      </c>
      <c r="M798" t="s">
        <v>3637</v>
      </c>
      <c r="N798" t="s">
        <v>4845</v>
      </c>
      <c r="O798" t="s">
        <v>10018</v>
      </c>
      <c r="P798" t="str">
        <f t="shared" si="71"/>
        <v>سبعمائة وسبعة وتسعون</v>
      </c>
      <c r="Q798" s="8" t="s">
        <v>8633</v>
      </c>
      <c r="R798" s="8" t="s">
        <v>8634</v>
      </c>
      <c r="S798" s="8" t="s">
        <v>8635</v>
      </c>
      <c r="T798" s="8" t="s">
        <v>8636</v>
      </c>
    </row>
    <row r="799" spans="1:20">
      <c r="A799">
        <v>798</v>
      </c>
      <c r="B799" s="1" t="s">
        <v>46</v>
      </c>
      <c r="C799" t="s">
        <v>25</v>
      </c>
      <c r="D799" s="1" t="s">
        <v>41</v>
      </c>
      <c r="E799" t="s">
        <v>4044</v>
      </c>
      <c r="F799" t="s">
        <v>9232</v>
      </c>
      <c r="G799" t="s">
        <v>49</v>
      </c>
      <c r="J799" t="s">
        <v>1649</v>
      </c>
      <c r="K799" t="s">
        <v>1650</v>
      </c>
      <c r="L799" t="s">
        <v>3638</v>
      </c>
      <c r="M799" t="s">
        <v>3639</v>
      </c>
      <c r="N799" t="s">
        <v>4846</v>
      </c>
      <c r="O799" t="s">
        <v>10019</v>
      </c>
      <c r="P799" t="str">
        <f t="shared" si="71"/>
        <v>سبعمائة وثمانية وتسعون</v>
      </c>
      <c r="Q799" s="8" t="s">
        <v>8637</v>
      </c>
      <c r="R799" s="8" t="s">
        <v>8638</v>
      </c>
      <c r="S799" s="8" t="s">
        <v>8639</v>
      </c>
      <c r="T799" s="8" t="s">
        <v>8640</v>
      </c>
    </row>
    <row r="800" spans="1:20">
      <c r="A800">
        <v>799</v>
      </c>
      <c r="B800" s="1" t="s">
        <v>47</v>
      </c>
      <c r="C800" t="s">
        <v>25</v>
      </c>
      <c r="D800" s="1" t="s">
        <v>41</v>
      </c>
      <c r="E800" t="s">
        <v>4044</v>
      </c>
      <c r="F800" t="s">
        <v>9232</v>
      </c>
      <c r="G800" t="s">
        <v>49</v>
      </c>
      <c r="J800" t="s">
        <v>1651</v>
      </c>
      <c r="K800" t="s">
        <v>1652</v>
      </c>
      <c r="L800" t="s">
        <v>3640</v>
      </c>
      <c r="M800" t="s">
        <v>3641</v>
      </c>
      <c r="N800" t="s">
        <v>4847</v>
      </c>
      <c r="O800" t="s">
        <v>10020</v>
      </c>
      <c r="P800" t="str">
        <f t="shared" si="71"/>
        <v>سبعمائة وتسعة وتسعون</v>
      </c>
      <c r="Q800" s="8" t="s">
        <v>8641</v>
      </c>
      <c r="R800" s="8" t="s">
        <v>8642</v>
      </c>
      <c r="S800" s="8" t="s">
        <v>8643</v>
      </c>
      <c r="T800" s="8" t="s">
        <v>8644</v>
      </c>
    </row>
    <row r="801" spans="1:20">
      <c r="A801">
        <v>800</v>
      </c>
      <c r="B801" s="1" t="s">
        <v>42</v>
      </c>
      <c r="E801" t="s">
        <v>4044</v>
      </c>
      <c r="F801" t="s">
        <v>9232</v>
      </c>
      <c r="G801" t="s">
        <v>49</v>
      </c>
      <c r="J801" s="2" t="s">
        <v>1653</v>
      </c>
      <c r="K801" s="2" t="s">
        <v>1654</v>
      </c>
      <c r="L801" s="2" t="s">
        <v>3642</v>
      </c>
      <c r="M801" s="2" t="s">
        <v>3643</v>
      </c>
      <c r="N801" s="2" t="s">
        <v>4848</v>
      </c>
      <c r="O801" s="2" t="s">
        <v>10021</v>
      </c>
      <c r="P801" s="2" t="str">
        <f t="shared" ref="P801:P811" si="72">D801&amp;B801</f>
        <v>ثمانمائة</v>
      </c>
      <c r="Q801" s="8" t="s">
        <v>6189</v>
      </c>
      <c r="R801" s="8" t="s">
        <v>6190</v>
      </c>
      <c r="S801" s="8" t="s">
        <v>6191</v>
      </c>
      <c r="T801" s="8" t="s">
        <v>6192</v>
      </c>
    </row>
    <row r="802" spans="1:20">
      <c r="A802">
        <v>801</v>
      </c>
      <c r="B802" t="s">
        <v>0</v>
      </c>
      <c r="D802" s="1" t="s">
        <v>43</v>
      </c>
      <c r="E802" t="s">
        <v>4044</v>
      </c>
      <c r="F802" t="s">
        <v>9232</v>
      </c>
      <c r="G802" t="s">
        <v>49</v>
      </c>
      <c r="J802" t="s">
        <v>1655</v>
      </c>
      <c r="K802" t="s">
        <v>1656</v>
      </c>
      <c r="L802" t="s">
        <v>3644</v>
      </c>
      <c r="M802" t="s">
        <v>3645</v>
      </c>
      <c r="N802" t="s">
        <v>4849</v>
      </c>
      <c r="O802" t="s">
        <v>10022</v>
      </c>
      <c r="P802" t="str">
        <f t="shared" si="72"/>
        <v>ثمانمائة وواحد</v>
      </c>
      <c r="Q802" s="8" t="s">
        <v>6193</v>
      </c>
      <c r="R802" s="8" t="s">
        <v>6194</v>
      </c>
      <c r="S802" s="8" t="s">
        <v>6195</v>
      </c>
      <c r="T802" s="8" t="s">
        <v>6196</v>
      </c>
    </row>
    <row r="803" spans="1:20">
      <c r="A803">
        <v>802</v>
      </c>
      <c r="B803" t="s">
        <v>5</v>
      </c>
      <c r="D803" s="1" t="s">
        <v>43</v>
      </c>
      <c r="E803" t="s">
        <v>4044</v>
      </c>
      <c r="F803" t="s">
        <v>9232</v>
      </c>
      <c r="G803" t="s">
        <v>49</v>
      </c>
      <c r="J803" t="s">
        <v>1657</v>
      </c>
      <c r="K803" t="s">
        <v>1658</v>
      </c>
      <c r="L803" t="s">
        <v>3646</v>
      </c>
      <c r="M803" t="s">
        <v>3647</v>
      </c>
      <c r="N803" t="s">
        <v>4850</v>
      </c>
      <c r="O803" t="s">
        <v>10023</v>
      </c>
      <c r="P803" t="str">
        <f t="shared" si="72"/>
        <v>ثمانمائة وإثنان</v>
      </c>
      <c r="Q803" s="8" t="s">
        <v>6197</v>
      </c>
      <c r="R803" s="8" t="s">
        <v>6198</v>
      </c>
      <c r="S803" s="8" t="s">
        <v>6199</v>
      </c>
      <c r="T803" s="8" t="s">
        <v>6200</v>
      </c>
    </row>
    <row r="804" spans="1:20">
      <c r="A804">
        <v>803</v>
      </c>
      <c r="B804" t="s">
        <v>1</v>
      </c>
      <c r="D804" s="1" t="s">
        <v>43</v>
      </c>
      <c r="E804" t="s">
        <v>4044</v>
      </c>
      <c r="F804" t="s">
        <v>9232</v>
      </c>
      <c r="G804" t="s">
        <v>49</v>
      </c>
      <c r="J804" t="s">
        <v>1659</v>
      </c>
      <c r="K804" t="s">
        <v>1660</v>
      </c>
      <c r="L804" t="s">
        <v>3648</v>
      </c>
      <c r="M804" t="s">
        <v>3649</v>
      </c>
      <c r="N804" t="s">
        <v>4851</v>
      </c>
      <c r="O804" t="s">
        <v>10024</v>
      </c>
      <c r="P804" t="str">
        <f t="shared" si="72"/>
        <v>ثمانمائة وثلاثة</v>
      </c>
      <c r="Q804" s="8" t="s">
        <v>6201</v>
      </c>
      <c r="R804" s="8" t="s">
        <v>6202</v>
      </c>
      <c r="S804" s="8" t="s">
        <v>6203</v>
      </c>
      <c r="T804" s="8" t="s">
        <v>6204</v>
      </c>
    </row>
    <row r="805" spans="1:20">
      <c r="A805">
        <v>804</v>
      </c>
      <c r="B805" t="s">
        <v>13</v>
      </c>
      <c r="D805" s="1" t="s">
        <v>43</v>
      </c>
      <c r="E805" t="s">
        <v>4044</v>
      </c>
      <c r="F805" t="s">
        <v>9232</v>
      </c>
      <c r="G805" t="s">
        <v>49</v>
      </c>
      <c r="J805" t="s">
        <v>1661</v>
      </c>
      <c r="K805" t="s">
        <v>1662</v>
      </c>
      <c r="L805" t="s">
        <v>3650</v>
      </c>
      <c r="M805" t="s">
        <v>3651</v>
      </c>
      <c r="N805" t="s">
        <v>4852</v>
      </c>
      <c r="O805" t="s">
        <v>10025</v>
      </c>
      <c r="P805" t="str">
        <f t="shared" si="72"/>
        <v>ثمانمائة وأربعة</v>
      </c>
      <c r="Q805" s="8" t="s">
        <v>6205</v>
      </c>
      <c r="R805" s="8" t="s">
        <v>6206</v>
      </c>
      <c r="S805" s="8" t="s">
        <v>6207</v>
      </c>
      <c r="T805" s="8" t="s">
        <v>6208</v>
      </c>
    </row>
    <row r="806" spans="1:20">
      <c r="A806">
        <v>805</v>
      </c>
      <c r="B806" t="s">
        <v>2</v>
      </c>
      <c r="D806" s="1" t="s">
        <v>43</v>
      </c>
      <c r="E806" t="s">
        <v>4044</v>
      </c>
      <c r="F806" t="s">
        <v>9232</v>
      </c>
      <c r="G806" t="s">
        <v>49</v>
      </c>
      <c r="J806" t="s">
        <v>1663</v>
      </c>
      <c r="K806" t="s">
        <v>1664</v>
      </c>
      <c r="L806" t="s">
        <v>3652</v>
      </c>
      <c r="M806" t="s">
        <v>3653</v>
      </c>
      <c r="N806" t="s">
        <v>4853</v>
      </c>
      <c r="O806" t="s">
        <v>10026</v>
      </c>
      <c r="P806" t="str">
        <f t="shared" si="72"/>
        <v>ثمانمائة وخمسة</v>
      </c>
      <c r="Q806" s="8" t="s">
        <v>6209</v>
      </c>
      <c r="R806" s="8" t="s">
        <v>6210</v>
      </c>
      <c r="S806" s="8" t="s">
        <v>6211</v>
      </c>
      <c r="T806" s="8" t="s">
        <v>6212</v>
      </c>
    </row>
    <row r="807" spans="1:20">
      <c r="A807">
        <v>806</v>
      </c>
      <c r="B807" t="s">
        <v>3</v>
      </c>
      <c r="D807" s="1" t="s">
        <v>43</v>
      </c>
      <c r="E807" t="s">
        <v>4044</v>
      </c>
      <c r="F807" t="s">
        <v>9232</v>
      </c>
      <c r="G807" t="s">
        <v>49</v>
      </c>
      <c r="J807" t="s">
        <v>1665</v>
      </c>
      <c r="K807" t="s">
        <v>1666</v>
      </c>
      <c r="L807" t="s">
        <v>3654</v>
      </c>
      <c r="M807" t="s">
        <v>3655</v>
      </c>
      <c r="N807" t="s">
        <v>4854</v>
      </c>
      <c r="O807" t="s">
        <v>10027</v>
      </c>
      <c r="P807" t="str">
        <f t="shared" si="72"/>
        <v>ثمانمائة وستة</v>
      </c>
      <c r="Q807" s="8" t="s">
        <v>6213</v>
      </c>
      <c r="R807" s="8" t="s">
        <v>6214</v>
      </c>
      <c r="S807" s="8" t="s">
        <v>6215</v>
      </c>
      <c r="T807" s="8" t="s">
        <v>6216</v>
      </c>
    </row>
    <row r="808" spans="1:20">
      <c r="A808">
        <v>807</v>
      </c>
      <c r="B808" t="s">
        <v>4</v>
      </c>
      <c r="D808" s="1" t="s">
        <v>43</v>
      </c>
      <c r="E808" t="s">
        <v>4044</v>
      </c>
      <c r="F808" t="s">
        <v>9232</v>
      </c>
      <c r="G808" t="s">
        <v>49</v>
      </c>
      <c r="J808" t="s">
        <v>1667</v>
      </c>
      <c r="K808" t="s">
        <v>1668</v>
      </c>
      <c r="L808" t="s">
        <v>3656</v>
      </c>
      <c r="M808" t="s">
        <v>3657</v>
      </c>
      <c r="N808" t="s">
        <v>4855</v>
      </c>
      <c r="O808" t="s">
        <v>10028</v>
      </c>
      <c r="P808" t="str">
        <f t="shared" si="72"/>
        <v>ثمانمائة وسبعة</v>
      </c>
      <c r="Q808" s="8" t="s">
        <v>6217</v>
      </c>
      <c r="R808" s="8" t="s">
        <v>6218</v>
      </c>
      <c r="S808" s="8" t="s">
        <v>6219</v>
      </c>
      <c r="T808" s="8" t="s">
        <v>6220</v>
      </c>
    </row>
    <row r="809" spans="1:20">
      <c r="A809">
        <v>808</v>
      </c>
      <c r="B809" s="1" t="s">
        <v>46</v>
      </c>
      <c r="D809" s="1" t="s">
        <v>43</v>
      </c>
      <c r="E809" t="s">
        <v>4044</v>
      </c>
      <c r="F809" t="s">
        <v>9232</v>
      </c>
      <c r="G809" t="s">
        <v>49</v>
      </c>
      <c r="J809" t="s">
        <v>1669</v>
      </c>
      <c r="K809" t="s">
        <v>1670</v>
      </c>
      <c r="L809" t="s">
        <v>3658</v>
      </c>
      <c r="M809" t="s">
        <v>3659</v>
      </c>
      <c r="N809" t="s">
        <v>4856</v>
      </c>
      <c r="O809" t="s">
        <v>10029</v>
      </c>
      <c r="P809" t="str">
        <f t="shared" si="72"/>
        <v>ثمانمائة وثمانية</v>
      </c>
      <c r="Q809" s="8" t="s">
        <v>6221</v>
      </c>
      <c r="R809" s="8" t="s">
        <v>6222</v>
      </c>
      <c r="S809" s="8" t="s">
        <v>6223</v>
      </c>
      <c r="T809" s="8" t="s">
        <v>6224</v>
      </c>
    </row>
    <row r="810" spans="1:20">
      <c r="A810">
        <v>809</v>
      </c>
      <c r="B810" s="1" t="s">
        <v>47</v>
      </c>
      <c r="D810" s="1" t="s">
        <v>43</v>
      </c>
      <c r="E810" t="s">
        <v>4044</v>
      </c>
      <c r="F810" t="s">
        <v>9232</v>
      </c>
      <c r="G810" t="s">
        <v>49</v>
      </c>
      <c r="J810" t="s">
        <v>1671</v>
      </c>
      <c r="K810" t="s">
        <v>1672</v>
      </c>
      <c r="L810" t="s">
        <v>3660</v>
      </c>
      <c r="M810" t="s">
        <v>3661</v>
      </c>
      <c r="N810" t="s">
        <v>4857</v>
      </c>
      <c r="O810" t="s">
        <v>10030</v>
      </c>
      <c r="P810" t="str">
        <f t="shared" si="72"/>
        <v>ثمانمائة وتسعة</v>
      </c>
      <c r="Q810" s="8" t="s">
        <v>6225</v>
      </c>
      <c r="R810" s="8" t="s">
        <v>6226</v>
      </c>
      <c r="S810" s="8" t="s">
        <v>6227</v>
      </c>
      <c r="T810" s="8" t="s">
        <v>6228</v>
      </c>
    </row>
    <row r="811" spans="1:20">
      <c r="A811">
        <v>810</v>
      </c>
      <c r="B811" s="1" t="s">
        <v>48</v>
      </c>
      <c r="D811" s="1" t="s">
        <v>43</v>
      </c>
      <c r="E811" t="s">
        <v>4044</v>
      </c>
      <c r="F811" t="s">
        <v>9232</v>
      </c>
      <c r="G811" t="s">
        <v>49</v>
      </c>
      <c r="J811" s="2" t="s">
        <v>1673</v>
      </c>
      <c r="K811" s="2" t="s">
        <v>1674</v>
      </c>
      <c r="L811" s="2" t="s">
        <v>3662</v>
      </c>
      <c r="M811" s="2" t="s">
        <v>3663</v>
      </c>
      <c r="N811" s="2" t="s">
        <v>4858</v>
      </c>
      <c r="O811" s="2" t="s">
        <v>10031</v>
      </c>
      <c r="P811" s="2" t="str">
        <f t="shared" si="72"/>
        <v>ثمانمائة وعشرة</v>
      </c>
      <c r="Q811" s="8" t="s">
        <v>6229</v>
      </c>
      <c r="R811" s="8" t="s">
        <v>6230</v>
      </c>
      <c r="S811" s="8" t="s">
        <v>6231</v>
      </c>
      <c r="T811" s="8" t="s">
        <v>6232</v>
      </c>
    </row>
    <row r="812" spans="1:20">
      <c r="A812">
        <v>811</v>
      </c>
      <c r="B812" s="1" t="s">
        <v>6</v>
      </c>
      <c r="C812" t="s">
        <v>8</v>
      </c>
      <c r="D812" s="1" t="s">
        <v>43</v>
      </c>
      <c r="E812" t="s">
        <v>4044</v>
      </c>
      <c r="F812" t="s">
        <v>9232</v>
      </c>
      <c r="G812" t="s">
        <v>49</v>
      </c>
      <c r="J812" t="s">
        <v>1675</v>
      </c>
      <c r="K812" t="s">
        <v>1676</v>
      </c>
      <c r="L812" t="s">
        <v>3664</v>
      </c>
      <c r="M812" t="s">
        <v>3665</v>
      </c>
      <c r="N812" t="s">
        <v>4859</v>
      </c>
      <c r="O812" t="s">
        <v>10032</v>
      </c>
      <c r="P812" t="str">
        <f t="shared" ref="P812:P820" si="73">D812&amp;B812&amp;G812&amp;C812</f>
        <v>ثمانمائة وإحدي عشر</v>
      </c>
      <c r="Q812" s="8" t="s">
        <v>6233</v>
      </c>
      <c r="R812" s="8" t="s">
        <v>6234</v>
      </c>
      <c r="S812" s="8" t="s">
        <v>6235</v>
      </c>
      <c r="T812" s="8" t="s">
        <v>6236</v>
      </c>
    </row>
    <row r="813" spans="1:20">
      <c r="A813">
        <v>812</v>
      </c>
      <c r="B813" s="1" t="s">
        <v>7</v>
      </c>
      <c r="C813" t="s">
        <v>8</v>
      </c>
      <c r="D813" s="1" t="s">
        <v>43</v>
      </c>
      <c r="E813" t="s">
        <v>4044</v>
      </c>
      <c r="F813" t="s">
        <v>9232</v>
      </c>
      <c r="G813" t="s">
        <v>49</v>
      </c>
      <c r="J813" t="s">
        <v>1677</v>
      </c>
      <c r="K813" t="s">
        <v>1678</v>
      </c>
      <c r="L813" t="s">
        <v>3666</v>
      </c>
      <c r="M813" t="s">
        <v>3667</v>
      </c>
      <c r="N813" t="s">
        <v>4860</v>
      </c>
      <c r="O813" t="s">
        <v>10033</v>
      </c>
      <c r="P813" t="str">
        <f t="shared" si="73"/>
        <v>ثمانمائة وإثنا عشر</v>
      </c>
      <c r="Q813" s="8" t="s">
        <v>6237</v>
      </c>
      <c r="R813" s="8" t="s">
        <v>6238</v>
      </c>
      <c r="S813" s="8" t="s">
        <v>6239</v>
      </c>
      <c r="T813" s="8" t="s">
        <v>6240</v>
      </c>
    </row>
    <row r="814" spans="1:20">
      <c r="A814">
        <v>813</v>
      </c>
      <c r="B814" t="s">
        <v>1</v>
      </c>
      <c r="C814" t="s">
        <v>8</v>
      </c>
      <c r="D814" s="1" t="s">
        <v>43</v>
      </c>
      <c r="E814" t="s">
        <v>4044</v>
      </c>
      <c r="F814" t="s">
        <v>9232</v>
      </c>
      <c r="G814" t="s">
        <v>49</v>
      </c>
      <c r="J814" t="s">
        <v>1679</v>
      </c>
      <c r="K814" t="s">
        <v>1680</v>
      </c>
      <c r="L814" t="s">
        <v>3668</v>
      </c>
      <c r="M814" t="s">
        <v>3669</v>
      </c>
      <c r="N814" t="s">
        <v>4861</v>
      </c>
      <c r="O814" t="s">
        <v>10034</v>
      </c>
      <c r="P814" t="str">
        <f t="shared" si="73"/>
        <v>ثمانمائة وثلاثة عشر</v>
      </c>
      <c r="Q814" s="8" t="s">
        <v>6241</v>
      </c>
      <c r="R814" s="8" t="s">
        <v>6242</v>
      </c>
      <c r="S814" s="8" t="s">
        <v>6243</v>
      </c>
      <c r="T814" s="8" t="s">
        <v>6244</v>
      </c>
    </row>
    <row r="815" spans="1:20">
      <c r="A815">
        <v>814</v>
      </c>
      <c r="B815" t="s">
        <v>13</v>
      </c>
      <c r="C815" t="s">
        <v>8</v>
      </c>
      <c r="D815" s="1" t="s">
        <v>43</v>
      </c>
      <c r="E815" t="s">
        <v>4044</v>
      </c>
      <c r="F815" t="s">
        <v>9232</v>
      </c>
      <c r="G815" t="s">
        <v>49</v>
      </c>
      <c r="J815" t="s">
        <v>1681</v>
      </c>
      <c r="K815" t="s">
        <v>1682</v>
      </c>
      <c r="L815" t="s">
        <v>3670</v>
      </c>
      <c r="M815" t="s">
        <v>3671</v>
      </c>
      <c r="N815" t="s">
        <v>4862</v>
      </c>
      <c r="O815" t="s">
        <v>10035</v>
      </c>
      <c r="P815" t="str">
        <f t="shared" si="73"/>
        <v>ثمانمائة وأربعة عشر</v>
      </c>
      <c r="Q815" s="8" t="s">
        <v>6245</v>
      </c>
      <c r="R815" s="8" t="s">
        <v>6246</v>
      </c>
      <c r="S815" s="8" t="s">
        <v>6247</v>
      </c>
      <c r="T815" s="8" t="s">
        <v>6248</v>
      </c>
    </row>
    <row r="816" spans="1:20">
      <c r="A816">
        <v>815</v>
      </c>
      <c r="B816" t="s">
        <v>2</v>
      </c>
      <c r="C816" t="s">
        <v>8</v>
      </c>
      <c r="D816" s="1" t="s">
        <v>43</v>
      </c>
      <c r="E816" t="s">
        <v>4044</v>
      </c>
      <c r="F816" t="s">
        <v>9232</v>
      </c>
      <c r="G816" t="s">
        <v>49</v>
      </c>
      <c r="J816" t="s">
        <v>1683</v>
      </c>
      <c r="K816" t="s">
        <v>1684</v>
      </c>
      <c r="L816" t="s">
        <v>3672</v>
      </c>
      <c r="M816" t="s">
        <v>3673</v>
      </c>
      <c r="N816" t="s">
        <v>4863</v>
      </c>
      <c r="O816" t="s">
        <v>10036</v>
      </c>
      <c r="P816" t="str">
        <f t="shared" si="73"/>
        <v>ثمانمائة وخمسة عشر</v>
      </c>
      <c r="Q816" s="8" t="s">
        <v>6249</v>
      </c>
      <c r="R816" s="8" t="s">
        <v>6250</v>
      </c>
      <c r="S816" s="8" t="s">
        <v>6251</v>
      </c>
      <c r="T816" s="8" t="s">
        <v>6252</v>
      </c>
    </row>
    <row r="817" spans="1:20">
      <c r="A817">
        <v>816</v>
      </c>
      <c r="B817" t="s">
        <v>3</v>
      </c>
      <c r="C817" t="s">
        <v>8</v>
      </c>
      <c r="D817" s="1" t="s">
        <v>43</v>
      </c>
      <c r="E817" t="s">
        <v>4044</v>
      </c>
      <c r="F817" t="s">
        <v>9232</v>
      </c>
      <c r="G817" t="s">
        <v>49</v>
      </c>
      <c r="J817" t="s">
        <v>1685</v>
      </c>
      <c r="K817" t="s">
        <v>1686</v>
      </c>
      <c r="L817" t="s">
        <v>3674</v>
      </c>
      <c r="M817" t="s">
        <v>3675</v>
      </c>
      <c r="N817" t="s">
        <v>4864</v>
      </c>
      <c r="O817" t="s">
        <v>10037</v>
      </c>
      <c r="P817" t="str">
        <f t="shared" si="73"/>
        <v>ثمانمائة وستة عشر</v>
      </c>
      <c r="Q817" s="8" t="s">
        <v>6253</v>
      </c>
      <c r="R817" s="8" t="s">
        <v>6254</v>
      </c>
      <c r="S817" s="8" t="s">
        <v>6255</v>
      </c>
      <c r="T817" s="8" t="s">
        <v>6256</v>
      </c>
    </row>
    <row r="818" spans="1:20">
      <c r="A818">
        <v>817</v>
      </c>
      <c r="B818" t="s">
        <v>4</v>
      </c>
      <c r="C818" t="s">
        <v>8</v>
      </c>
      <c r="D818" s="1" t="s">
        <v>43</v>
      </c>
      <c r="E818" t="s">
        <v>4044</v>
      </c>
      <c r="F818" t="s">
        <v>9232</v>
      </c>
      <c r="G818" t="s">
        <v>49</v>
      </c>
      <c r="J818" t="s">
        <v>1687</v>
      </c>
      <c r="K818" t="s">
        <v>1688</v>
      </c>
      <c r="L818" t="s">
        <v>3676</v>
      </c>
      <c r="M818" t="s">
        <v>3677</v>
      </c>
      <c r="N818" t="s">
        <v>4865</v>
      </c>
      <c r="O818" t="s">
        <v>10038</v>
      </c>
      <c r="P818" t="str">
        <f t="shared" si="73"/>
        <v>ثمانمائة وسبعة عشر</v>
      </c>
      <c r="Q818" s="8" t="s">
        <v>6257</v>
      </c>
      <c r="R818" s="8" t="s">
        <v>6258</v>
      </c>
      <c r="S818" s="8" t="s">
        <v>6259</v>
      </c>
      <c r="T818" s="8" t="s">
        <v>6260</v>
      </c>
    </row>
    <row r="819" spans="1:20">
      <c r="A819">
        <v>818</v>
      </c>
      <c r="B819" s="1" t="s">
        <v>46</v>
      </c>
      <c r="C819" t="s">
        <v>8</v>
      </c>
      <c r="D819" s="1" t="s">
        <v>43</v>
      </c>
      <c r="E819" t="s">
        <v>4044</v>
      </c>
      <c r="F819" t="s">
        <v>9232</v>
      </c>
      <c r="G819" t="s">
        <v>49</v>
      </c>
      <c r="J819" t="s">
        <v>1689</v>
      </c>
      <c r="K819" t="s">
        <v>1690</v>
      </c>
      <c r="L819" t="s">
        <v>3678</v>
      </c>
      <c r="M819" t="s">
        <v>3679</v>
      </c>
      <c r="N819" t="s">
        <v>4866</v>
      </c>
      <c r="O819" t="s">
        <v>10039</v>
      </c>
      <c r="P819" t="str">
        <f t="shared" si="73"/>
        <v>ثمانمائة وثمانية عشر</v>
      </c>
      <c r="Q819" s="8" t="s">
        <v>6261</v>
      </c>
      <c r="R819" s="8" t="s">
        <v>6262</v>
      </c>
      <c r="S819" s="8" t="s">
        <v>6263</v>
      </c>
      <c r="T819" s="8" t="s">
        <v>6264</v>
      </c>
    </row>
    <row r="820" spans="1:20">
      <c r="A820">
        <v>819</v>
      </c>
      <c r="B820" s="1" t="s">
        <v>47</v>
      </c>
      <c r="C820" t="s">
        <v>8</v>
      </c>
      <c r="D820" s="1" t="s">
        <v>43</v>
      </c>
      <c r="E820" t="s">
        <v>4044</v>
      </c>
      <c r="F820" t="s">
        <v>9232</v>
      </c>
      <c r="G820" t="s">
        <v>49</v>
      </c>
      <c r="J820" t="s">
        <v>1691</v>
      </c>
      <c r="K820" t="s">
        <v>1692</v>
      </c>
      <c r="L820" t="s">
        <v>3680</v>
      </c>
      <c r="M820" t="s">
        <v>3681</v>
      </c>
      <c r="N820" t="s">
        <v>4867</v>
      </c>
      <c r="O820" t="s">
        <v>10040</v>
      </c>
      <c r="P820" t="str">
        <f t="shared" si="73"/>
        <v>ثمانمائة وتسعة عشر</v>
      </c>
      <c r="Q820" s="8" t="s">
        <v>6265</v>
      </c>
      <c r="R820" s="8" t="s">
        <v>6266</v>
      </c>
      <c r="S820" s="8" t="s">
        <v>6267</v>
      </c>
      <c r="T820" s="8" t="s">
        <v>6268</v>
      </c>
    </row>
    <row r="821" spans="1:20">
      <c r="A821">
        <v>820</v>
      </c>
      <c r="B821" t="s">
        <v>9</v>
      </c>
      <c r="D821" s="1" t="s">
        <v>43</v>
      </c>
      <c r="E821" t="s">
        <v>4044</v>
      </c>
      <c r="F821" t="s">
        <v>9232</v>
      </c>
      <c r="G821" t="s">
        <v>49</v>
      </c>
      <c r="J821" s="2" t="s">
        <v>1693</v>
      </c>
      <c r="K821" s="2" t="s">
        <v>1694</v>
      </c>
      <c r="L821" s="2" t="s">
        <v>3682</v>
      </c>
      <c r="M821" s="2" t="s">
        <v>3683</v>
      </c>
      <c r="N821" s="2" t="s">
        <v>4868</v>
      </c>
      <c r="O821" s="2" t="s">
        <v>10041</v>
      </c>
      <c r="P821" s="2" t="str">
        <f>D821&amp;B821</f>
        <v>ثمانمائة وعشرون</v>
      </c>
      <c r="Q821" s="8" t="s">
        <v>6269</v>
      </c>
      <c r="R821" s="8" t="s">
        <v>6270</v>
      </c>
      <c r="S821" s="8" t="s">
        <v>6271</v>
      </c>
      <c r="T821" s="8" t="s">
        <v>6272</v>
      </c>
    </row>
    <row r="822" spans="1:20">
      <c r="A822">
        <v>821</v>
      </c>
      <c r="B822" t="s">
        <v>0</v>
      </c>
      <c r="C822" t="s">
        <v>10</v>
      </c>
      <c r="D822" s="1" t="s">
        <v>43</v>
      </c>
      <c r="E822" t="s">
        <v>4044</v>
      </c>
      <c r="F822" t="s">
        <v>9232</v>
      </c>
      <c r="G822" t="s">
        <v>49</v>
      </c>
      <c r="J822" t="s">
        <v>1695</v>
      </c>
      <c r="K822" t="s">
        <v>1696</v>
      </c>
      <c r="L822" t="s">
        <v>3684</v>
      </c>
      <c r="M822" t="s">
        <v>3685</v>
      </c>
      <c r="N822" t="s">
        <v>4869</v>
      </c>
      <c r="O822" t="s">
        <v>10042</v>
      </c>
      <c r="P822" t="str">
        <f t="shared" ref="P822:P830" si="74">D822&amp;B822&amp;G822&amp;C822</f>
        <v>ثمانمائة وواحد وعشرون</v>
      </c>
      <c r="Q822" s="8" t="s">
        <v>8645</v>
      </c>
      <c r="R822" s="8" t="s">
        <v>8646</v>
      </c>
      <c r="S822" s="8" t="s">
        <v>8647</v>
      </c>
      <c r="T822" s="8" t="s">
        <v>8648</v>
      </c>
    </row>
    <row r="823" spans="1:20">
      <c r="A823">
        <v>822</v>
      </c>
      <c r="B823" t="s">
        <v>5</v>
      </c>
      <c r="C823" t="s">
        <v>10</v>
      </c>
      <c r="D823" s="1" t="s">
        <v>43</v>
      </c>
      <c r="E823" t="s">
        <v>4044</v>
      </c>
      <c r="F823" t="s">
        <v>9232</v>
      </c>
      <c r="G823" t="s">
        <v>49</v>
      </c>
      <c r="J823" t="s">
        <v>1697</v>
      </c>
      <c r="K823" t="s">
        <v>1698</v>
      </c>
      <c r="L823" t="s">
        <v>3686</v>
      </c>
      <c r="M823" t="s">
        <v>3687</v>
      </c>
      <c r="N823" t="s">
        <v>4870</v>
      </c>
      <c r="O823" t="s">
        <v>10043</v>
      </c>
      <c r="P823" t="str">
        <f t="shared" si="74"/>
        <v>ثمانمائة وإثنان وعشرون</v>
      </c>
      <c r="Q823" s="8" t="s">
        <v>8649</v>
      </c>
      <c r="R823" s="8" t="s">
        <v>8650</v>
      </c>
      <c r="S823" s="8" t="s">
        <v>8651</v>
      </c>
      <c r="T823" s="8" t="s">
        <v>8652</v>
      </c>
    </row>
    <row r="824" spans="1:20">
      <c r="A824">
        <v>823</v>
      </c>
      <c r="B824" t="s">
        <v>1</v>
      </c>
      <c r="C824" t="s">
        <v>10</v>
      </c>
      <c r="D824" s="1" t="s">
        <v>43</v>
      </c>
      <c r="E824" t="s">
        <v>4044</v>
      </c>
      <c r="F824" t="s">
        <v>9232</v>
      </c>
      <c r="G824" t="s">
        <v>49</v>
      </c>
      <c r="J824" t="s">
        <v>1699</v>
      </c>
      <c r="K824" t="s">
        <v>1700</v>
      </c>
      <c r="L824" t="s">
        <v>3688</v>
      </c>
      <c r="M824" t="s">
        <v>3689</v>
      </c>
      <c r="N824" t="s">
        <v>4871</v>
      </c>
      <c r="O824" t="s">
        <v>10044</v>
      </c>
      <c r="P824" t="str">
        <f t="shared" si="74"/>
        <v>ثمانمائة وثلاثة وعشرون</v>
      </c>
      <c r="Q824" s="8" t="s">
        <v>8653</v>
      </c>
      <c r="R824" s="8" t="s">
        <v>8654</v>
      </c>
      <c r="S824" s="8" t="s">
        <v>8655</v>
      </c>
      <c r="T824" s="8" t="s">
        <v>8656</v>
      </c>
    </row>
    <row r="825" spans="1:20">
      <c r="A825">
        <v>824</v>
      </c>
      <c r="B825" t="s">
        <v>13</v>
      </c>
      <c r="C825" t="s">
        <v>10</v>
      </c>
      <c r="D825" s="1" t="s">
        <v>43</v>
      </c>
      <c r="E825" t="s">
        <v>4044</v>
      </c>
      <c r="F825" t="s">
        <v>9232</v>
      </c>
      <c r="G825" t="s">
        <v>49</v>
      </c>
      <c r="J825" t="s">
        <v>1701</v>
      </c>
      <c r="K825" t="s">
        <v>1702</v>
      </c>
      <c r="L825" t="s">
        <v>3690</v>
      </c>
      <c r="M825" t="s">
        <v>3691</v>
      </c>
      <c r="N825" t="s">
        <v>4872</v>
      </c>
      <c r="O825" t="s">
        <v>10045</v>
      </c>
      <c r="P825" t="str">
        <f t="shared" si="74"/>
        <v>ثمانمائة وأربعة وعشرون</v>
      </c>
      <c r="Q825" s="8" t="s">
        <v>8657</v>
      </c>
      <c r="R825" s="8" t="s">
        <v>8658</v>
      </c>
      <c r="S825" s="8" t="s">
        <v>8659</v>
      </c>
      <c r="T825" s="8" t="s">
        <v>8660</v>
      </c>
    </row>
    <row r="826" spans="1:20">
      <c r="A826">
        <v>825</v>
      </c>
      <c r="B826" t="s">
        <v>2</v>
      </c>
      <c r="C826" t="s">
        <v>10</v>
      </c>
      <c r="D826" s="1" t="s">
        <v>43</v>
      </c>
      <c r="E826" t="s">
        <v>4044</v>
      </c>
      <c r="F826" t="s">
        <v>9232</v>
      </c>
      <c r="G826" t="s">
        <v>49</v>
      </c>
      <c r="J826" t="s">
        <v>1703</v>
      </c>
      <c r="K826" t="s">
        <v>1704</v>
      </c>
      <c r="L826" t="s">
        <v>3692</v>
      </c>
      <c r="M826" t="s">
        <v>3693</v>
      </c>
      <c r="N826" t="s">
        <v>4873</v>
      </c>
      <c r="O826" t="s">
        <v>10046</v>
      </c>
      <c r="P826" t="str">
        <f t="shared" si="74"/>
        <v>ثمانمائة وخمسة وعشرون</v>
      </c>
      <c r="Q826" s="8" t="s">
        <v>8661</v>
      </c>
      <c r="R826" s="8" t="s">
        <v>8662</v>
      </c>
      <c r="S826" s="8" t="s">
        <v>8663</v>
      </c>
      <c r="T826" s="8" t="s">
        <v>8664</v>
      </c>
    </row>
    <row r="827" spans="1:20">
      <c r="A827">
        <v>826</v>
      </c>
      <c r="B827" t="s">
        <v>3</v>
      </c>
      <c r="C827" t="s">
        <v>10</v>
      </c>
      <c r="D827" s="1" t="s">
        <v>43</v>
      </c>
      <c r="E827" t="s">
        <v>4044</v>
      </c>
      <c r="F827" t="s">
        <v>9232</v>
      </c>
      <c r="G827" t="s">
        <v>49</v>
      </c>
      <c r="J827" t="s">
        <v>1705</v>
      </c>
      <c r="K827" t="s">
        <v>1706</v>
      </c>
      <c r="L827" t="s">
        <v>3694</v>
      </c>
      <c r="M827" t="s">
        <v>3695</v>
      </c>
      <c r="N827" t="s">
        <v>4874</v>
      </c>
      <c r="O827" t="s">
        <v>10047</v>
      </c>
      <c r="P827" t="str">
        <f t="shared" si="74"/>
        <v>ثمانمائة وستة وعشرون</v>
      </c>
      <c r="Q827" s="8" t="s">
        <v>8665</v>
      </c>
      <c r="R827" s="8" t="s">
        <v>8666</v>
      </c>
      <c r="S827" s="8" t="s">
        <v>8667</v>
      </c>
      <c r="T827" s="8" t="s">
        <v>8668</v>
      </c>
    </row>
    <row r="828" spans="1:20">
      <c r="A828">
        <v>827</v>
      </c>
      <c r="B828" t="s">
        <v>4</v>
      </c>
      <c r="C828" t="s">
        <v>10</v>
      </c>
      <c r="D828" s="1" t="s">
        <v>43</v>
      </c>
      <c r="E828" t="s">
        <v>4044</v>
      </c>
      <c r="F828" t="s">
        <v>9232</v>
      </c>
      <c r="G828" t="s">
        <v>49</v>
      </c>
      <c r="J828" t="s">
        <v>1707</v>
      </c>
      <c r="K828" t="s">
        <v>1708</v>
      </c>
      <c r="L828" t="s">
        <v>3696</v>
      </c>
      <c r="M828" t="s">
        <v>3697</v>
      </c>
      <c r="N828" t="s">
        <v>4875</v>
      </c>
      <c r="O828" t="s">
        <v>10048</v>
      </c>
      <c r="P828" t="str">
        <f t="shared" si="74"/>
        <v>ثمانمائة وسبعة وعشرون</v>
      </c>
      <c r="Q828" s="8" t="s">
        <v>8669</v>
      </c>
      <c r="R828" s="8" t="s">
        <v>8670</v>
      </c>
      <c r="S828" s="8" t="s">
        <v>8671</v>
      </c>
      <c r="T828" s="8" t="s">
        <v>8672</v>
      </c>
    </row>
    <row r="829" spans="1:20">
      <c r="A829">
        <v>828</v>
      </c>
      <c r="B829" s="1" t="s">
        <v>46</v>
      </c>
      <c r="C829" t="s">
        <v>10</v>
      </c>
      <c r="D829" s="1" t="s">
        <v>43</v>
      </c>
      <c r="E829" t="s">
        <v>4044</v>
      </c>
      <c r="F829" t="s">
        <v>9232</v>
      </c>
      <c r="G829" t="s">
        <v>49</v>
      </c>
      <c r="J829" t="s">
        <v>1709</v>
      </c>
      <c r="K829" t="s">
        <v>1710</v>
      </c>
      <c r="L829" t="s">
        <v>3698</v>
      </c>
      <c r="M829" t="s">
        <v>3699</v>
      </c>
      <c r="N829" t="s">
        <v>4876</v>
      </c>
      <c r="O829" t="s">
        <v>10049</v>
      </c>
      <c r="P829" t="str">
        <f t="shared" si="74"/>
        <v>ثمانمائة وثمانية وعشرون</v>
      </c>
      <c r="Q829" s="8" t="s">
        <v>8673</v>
      </c>
      <c r="R829" s="8" t="s">
        <v>8674</v>
      </c>
      <c r="S829" s="8" t="s">
        <v>8675</v>
      </c>
      <c r="T829" s="8" t="s">
        <v>8676</v>
      </c>
    </row>
    <row r="830" spans="1:20">
      <c r="A830">
        <v>829</v>
      </c>
      <c r="B830" s="1" t="s">
        <v>47</v>
      </c>
      <c r="C830" t="s">
        <v>10</v>
      </c>
      <c r="D830" s="1" t="s">
        <v>43</v>
      </c>
      <c r="E830" t="s">
        <v>4044</v>
      </c>
      <c r="F830" t="s">
        <v>9232</v>
      </c>
      <c r="G830" t="s">
        <v>49</v>
      </c>
      <c r="J830" t="s">
        <v>1711</v>
      </c>
      <c r="K830" t="s">
        <v>1712</v>
      </c>
      <c r="L830" t="s">
        <v>3700</v>
      </c>
      <c r="M830" t="s">
        <v>3701</v>
      </c>
      <c r="N830" t="s">
        <v>4877</v>
      </c>
      <c r="O830" t="s">
        <v>10050</v>
      </c>
      <c r="P830" t="str">
        <f t="shared" si="74"/>
        <v>ثمانمائة وتسعة وعشرون</v>
      </c>
      <c r="Q830" s="8" t="s">
        <v>8677</v>
      </c>
      <c r="R830" s="8" t="s">
        <v>8678</v>
      </c>
      <c r="S830" s="8" t="s">
        <v>8679</v>
      </c>
      <c r="T830" s="8" t="s">
        <v>8680</v>
      </c>
    </row>
    <row r="831" spans="1:20">
      <c r="A831">
        <v>830</v>
      </c>
      <c r="B831" s="1" t="s">
        <v>11</v>
      </c>
      <c r="D831" s="1" t="s">
        <v>43</v>
      </c>
      <c r="E831" t="s">
        <v>4044</v>
      </c>
      <c r="F831" t="s">
        <v>9232</v>
      </c>
      <c r="G831" t="s">
        <v>49</v>
      </c>
      <c r="J831" s="2" t="s">
        <v>1713</v>
      </c>
      <c r="K831" s="2" t="s">
        <v>1714</v>
      </c>
      <c r="L831" s="2" t="s">
        <v>3702</v>
      </c>
      <c r="M831" s="2" t="s">
        <v>3703</v>
      </c>
      <c r="N831" s="2" t="s">
        <v>4878</v>
      </c>
      <c r="O831" s="2" t="s">
        <v>10051</v>
      </c>
      <c r="P831" s="2" t="str">
        <f>D831&amp;B831</f>
        <v>ثمانمائة وثلاثون</v>
      </c>
      <c r="Q831" s="8" t="s">
        <v>6273</v>
      </c>
      <c r="R831" s="8" t="s">
        <v>6274</v>
      </c>
      <c r="S831" s="8" t="s">
        <v>6275</v>
      </c>
      <c r="T831" s="8" t="s">
        <v>6276</v>
      </c>
    </row>
    <row r="832" spans="1:20">
      <c r="A832">
        <v>831</v>
      </c>
      <c r="B832" t="s">
        <v>0</v>
      </c>
      <c r="C832" t="s">
        <v>12</v>
      </c>
      <c r="D832" s="1" t="s">
        <v>43</v>
      </c>
      <c r="E832" t="s">
        <v>4044</v>
      </c>
      <c r="F832" t="s">
        <v>9232</v>
      </c>
      <c r="G832" t="s">
        <v>49</v>
      </c>
      <c r="J832" t="s">
        <v>1715</v>
      </c>
      <c r="K832" t="s">
        <v>1716</v>
      </c>
      <c r="L832" t="s">
        <v>3704</v>
      </c>
      <c r="M832" t="s">
        <v>3705</v>
      </c>
      <c r="N832" t="s">
        <v>4879</v>
      </c>
      <c r="O832" t="s">
        <v>10052</v>
      </c>
      <c r="P832" t="str">
        <f t="shared" ref="P832:P840" si="75">D832&amp;B832&amp;G832&amp;C832</f>
        <v>ثمانمائة وواحد وثلاثون</v>
      </c>
      <c r="Q832" s="8" t="s">
        <v>8681</v>
      </c>
      <c r="R832" s="8" t="s">
        <v>8682</v>
      </c>
      <c r="S832" s="8" t="s">
        <v>8683</v>
      </c>
      <c r="T832" s="8" t="s">
        <v>8684</v>
      </c>
    </row>
    <row r="833" spans="1:20">
      <c r="A833">
        <v>832</v>
      </c>
      <c r="B833" t="s">
        <v>5</v>
      </c>
      <c r="C833" t="s">
        <v>12</v>
      </c>
      <c r="D833" s="1" t="s">
        <v>43</v>
      </c>
      <c r="E833" t="s">
        <v>4044</v>
      </c>
      <c r="F833" t="s">
        <v>9232</v>
      </c>
      <c r="G833" t="s">
        <v>49</v>
      </c>
      <c r="J833" t="s">
        <v>1717</v>
      </c>
      <c r="K833" t="s">
        <v>1718</v>
      </c>
      <c r="L833" t="s">
        <v>3706</v>
      </c>
      <c r="M833" t="s">
        <v>3707</v>
      </c>
      <c r="N833" t="s">
        <v>4880</v>
      </c>
      <c r="O833" t="s">
        <v>10053</v>
      </c>
      <c r="P833" t="str">
        <f t="shared" si="75"/>
        <v>ثمانمائة وإثنان وثلاثون</v>
      </c>
      <c r="Q833" s="8" t="s">
        <v>8685</v>
      </c>
      <c r="R833" s="8" t="s">
        <v>8686</v>
      </c>
      <c r="S833" s="8" t="s">
        <v>8687</v>
      </c>
      <c r="T833" s="8" t="s">
        <v>8688</v>
      </c>
    </row>
    <row r="834" spans="1:20">
      <c r="A834">
        <v>833</v>
      </c>
      <c r="B834" t="s">
        <v>1</v>
      </c>
      <c r="C834" t="s">
        <v>12</v>
      </c>
      <c r="D834" s="1" t="s">
        <v>43</v>
      </c>
      <c r="E834" t="s">
        <v>4044</v>
      </c>
      <c r="F834" t="s">
        <v>9232</v>
      </c>
      <c r="G834" t="s">
        <v>49</v>
      </c>
      <c r="J834" t="s">
        <v>1719</v>
      </c>
      <c r="K834" t="s">
        <v>1720</v>
      </c>
      <c r="L834" t="s">
        <v>3708</v>
      </c>
      <c r="M834" t="s">
        <v>3709</v>
      </c>
      <c r="N834" t="s">
        <v>4881</v>
      </c>
      <c r="O834" t="s">
        <v>10054</v>
      </c>
      <c r="P834" t="str">
        <f t="shared" si="75"/>
        <v>ثمانمائة وثلاثة وثلاثون</v>
      </c>
      <c r="Q834" s="8" t="s">
        <v>8689</v>
      </c>
      <c r="R834" s="8" t="s">
        <v>8690</v>
      </c>
      <c r="S834" s="8" t="s">
        <v>8691</v>
      </c>
      <c r="T834" s="8" t="s">
        <v>8692</v>
      </c>
    </row>
    <row r="835" spans="1:20">
      <c r="A835">
        <v>834</v>
      </c>
      <c r="B835" t="s">
        <v>13</v>
      </c>
      <c r="C835" t="s">
        <v>12</v>
      </c>
      <c r="D835" s="1" t="s">
        <v>43</v>
      </c>
      <c r="E835" t="s">
        <v>4044</v>
      </c>
      <c r="F835" t="s">
        <v>9232</v>
      </c>
      <c r="G835" t="s">
        <v>49</v>
      </c>
      <c r="J835" t="s">
        <v>1721</v>
      </c>
      <c r="K835" t="s">
        <v>1722</v>
      </c>
      <c r="L835" t="s">
        <v>3710</v>
      </c>
      <c r="M835" t="s">
        <v>3711</v>
      </c>
      <c r="N835" t="s">
        <v>4882</v>
      </c>
      <c r="O835" t="s">
        <v>10055</v>
      </c>
      <c r="P835" t="str">
        <f t="shared" si="75"/>
        <v>ثمانمائة وأربعة وثلاثون</v>
      </c>
      <c r="Q835" s="8" t="s">
        <v>8693</v>
      </c>
      <c r="R835" s="8" t="s">
        <v>8694</v>
      </c>
      <c r="S835" s="8" t="s">
        <v>8695</v>
      </c>
      <c r="T835" s="8" t="s">
        <v>8696</v>
      </c>
    </row>
    <row r="836" spans="1:20">
      <c r="A836">
        <v>835</v>
      </c>
      <c r="B836" t="s">
        <v>2</v>
      </c>
      <c r="C836" t="s">
        <v>12</v>
      </c>
      <c r="D836" s="1" t="s">
        <v>43</v>
      </c>
      <c r="E836" t="s">
        <v>4044</v>
      </c>
      <c r="F836" t="s">
        <v>9232</v>
      </c>
      <c r="G836" t="s">
        <v>49</v>
      </c>
      <c r="J836" t="s">
        <v>1723</v>
      </c>
      <c r="K836" t="s">
        <v>1724</v>
      </c>
      <c r="L836" t="s">
        <v>3712</v>
      </c>
      <c r="M836" t="s">
        <v>3713</v>
      </c>
      <c r="N836" t="s">
        <v>4883</v>
      </c>
      <c r="O836" t="s">
        <v>10056</v>
      </c>
      <c r="P836" t="str">
        <f t="shared" si="75"/>
        <v>ثمانمائة وخمسة وثلاثون</v>
      </c>
      <c r="Q836" s="8" t="s">
        <v>8697</v>
      </c>
      <c r="R836" s="8" t="s">
        <v>8698</v>
      </c>
      <c r="S836" s="8" t="s">
        <v>8699</v>
      </c>
      <c r="T836" s="8" t="s">
        <v>8700</v>
      </c>
    </row>
    <row r="837" spans="1:20">
      <c r="A837">
        <v>836</v>
      </c>
      <c r="B837" t="s">
        <v>3</v>
      </c>
      <c r="C837" t="s">
        <v>12</v>
      </c>
      <c r="D837" s="1" t="s">
        <v>43</v>
      </c>
      <c r="E837" t="s">
        <v>4044</v>
      </c>
      <c r="F837" t="s">
        <v>9232</v>
      </c>
      <c r="G837" t="s">
        <v>49</v>
      </c>
      <c r="J837" t="s">
        <v>1725</v>
      </c>
      <c r="K837" t="s">
        <v>1726</v>
      </c>
      <c r="L837" t="s">
        <v>3714</v>
      </c>
      <c r="M837" t="s">
        <v>3715</v>
      </c>
      <c r="N837" t="s">
        <v>4884</v>
      </c>
      <c r="O837" t="s">
        <v>10057</v>
      </c>
      <c r="P837" t="str">
        <f t="shared" si="75"/>
        <v>ثمانمائة وستة وثلاثون</v>
      </c>
      <c r="Q837" s="8" t="s">
        <v>8701</v>
      </c>
      <c r="R837" s="8" t="s">
        <v>8702</v>
      </c>
      <c r="S837" s="8" t="s">
        <v>8703</v>
      </c>
      <c r="T837" s="8" t="s">
        <v>8704</v>
      </c>
    </row>
    <row r="838" spans="1:20">
      <c r="A838">
        <v>837</v>
      </c>
      <c r="B838" t="s">
        <v>4</v>
      </c>
      <c r="C838" t="s">
        <v>12</v>
      </c>
      <c r="D838" s="1" t="s">
        <v>43</v>
      </c>
      <c r="E838" t="s">
        <v>4044</v>
      </c>
      <c r="F838" t="s">
        <v>9232</v>
      </c>
      <c r="G838" t="s">
        <v>49</v>
      </c>
      <c r="J838" t="s">
        <v>1727</v>
      </c>
      <c r="K838" t="s">
        <v>1728</v>
      </c>
      <c r="L838" t="s">
        <v>3716</v>
      </c>
      <c r="M838" t="s">
        <v>3717</v>
      </c>
      <c r="N838" t="s">
        <v>4885</v>
      </c>
      <c r="O838" t="s">
        <v>10058</v>
      </c>
      <c r="P838" t="str">
        <f t="shared" si="75"/>
        <v>ثمانمائة وسبعة وثلاثون</v>
      </c>
      <c r="Q838" s="8" t="s">
        <v>8705</v>
      </c>
      <c r="R838" s="8" t="s">
        <v>8706</v>
      </c>
      <c r="S838" s="8" t="s">
        <v>8707</v>
      </c>
      <c r="T838" s="8" t="s">
        <v>8708</v>
      </c>
    </row>
    <row r="839" spans="1:20">
      <c r="A839">
        <v>838</v>
      </c>
      <c r="B839" s="1" t="s">
        <v>46</v>
      </c>
      <c r="C839" t="s">
        <v>12</v>
      </c>
      <c r="D839" s="1" t="s">
        <v>43</v>
      </c>
      <c r="E839" t="s">
        <v>4044</v>
      </c>
      <c r="F839" t="s">
        <v>9232</v>
      </c>
      <c r="G839" t="s">
        <v>49</v>
      </c>
      <c r="J839" t="s">
        <v>1729</v>
      </c>
      <c r="K839" t="s">
        <v>1730</v>
      </c>
      <c r="L839" t="s">
        <v>3718</v>
      </c>
      <c r="M839" t="s">
        <v>3719</v>
      </c>
      <c r="N839" t="s">
        <v>4886</v>
      </c>
      <c r="O839" t="s">
        <v>10059</v>
      </c>
      <c r="P839" t="str">
        <f t="shared" si="75"/>
        <v>ثمانمائة وثمانية وثلاثون</v>
      </c>
      <c r="Q839" s="8" t="s">
        <v>8709</v>
      </c>
      <c r="R839" s="8" t="s">
        <v>8710</v>
      </c>
      <c r="S839" s="8" t="s">
        <v>8711</v>
      </c>
      <c r="T839" s="8" t="s">
        <v>8712</v>
      </c>
    </row>
    <row r="840" spans="1:20">
      <c r="A840">
        <v>839</v>
      </c>
      <c r="B840" s="1" t="s">
        <v>47</v>
      </c>
      <c r="C840" t="s">
        <v>12</v>
      </c>
      <c r="D840" s="1" t="s">
        <v>43</v>
      </c>
      <c r="E840" t="s">
        <v>4044</v>
      </c>
      <c r="F840" t="s">
        <v>9232</v>
      </c>
      <c r="G840" t="s">
        <v>49</v>
      </c>
      <c r="J840" t="s">
        <v>1731</v>
      </c>
      <c r="K840" t="s">
        <v>1732</v>
      </c>
      <c r="L840" t="s">
        <v>3720</v>
      </c>
      <c r="M840" t="s">
        <v>3721</v>
      </c>
      <c r="N840" t="s">
        <v>4887</v>
      </c>
      <c r="O840" t="s">
        <v>10060</v>
      </c>
      <c r="P840" t="str">
        <f t="shared" si="75"/>
        <v>ثمانمائة وتسعة وثلاثون</v>
      </c>
      <c r="Q840" s="8" t="s">
        <v>8713</v>
      </c>
      <c r="R840" s="8" t="s">
        <v>8714</v>
      </c>
      <c r="S840" s="8" t="s">
        <v>8715</v>
      </c>
      <c r="T840" s="8" t="s">
        <v>8716</v>
      </c>
    </row>
    <row r="841" spans="1:20">
      <c r="A841">
        <v>840</v>
      </c>
      <c r="B841" t="s">
        <v>14</v>
      </c>
      <c r="D841" s="1" t="s">
        <v>43</v>
      </c>
      <c r="E841" t="s">
        <v>4044</v>
      </c>
      <c r="F841" t="s">
        <v>9232</v>
      </c>
      <c r="G841" t="s">
        <v>49</v>
      </c>
      <c r="J841" s="2" t="s">
        <v>1733</v>
      </c>
      <c r="K841" s="2" t="s">
        <v>1734</v>
      </c>
      <c r="L841" s="2" t="s">
        <v>3722</v>
      </c>
      <c r="M841" s="2" t="s">
        <v>3723</v>
      </c>
      <c r="N841" s="2" t="s">
        <v>4888</v>
      </c>
      <c r="O841" s="2" t="s">
        <v>10061</v>
      </c>
      <c r="P841" s="2" t="str">
        <f>D841&amp;B841</f>
        <v>ثمانمائة وأربعون</v>
      </c>
      <c r="Q841" s="8" t="s">
        <v>6277</v>
      </c>
      <c r="R841" s="8" t="s">
        <v>6278</v>
      </c>
      <c r="S841" s="8" t="s">
        <v>6279</v>
      </c>
      <c r="T841" s="8" t="s">
        <v>6280</v>
      </c>
    </row>
    <row r="842" spans="1:20">
      <c r="A842">
        <v>841</v>
      </c>
      <c r="B842" t="s">
        <v>0</v>
      </c>
      <c r="C842" t="s">
        <v>15</v>
      </c>
      <c r="D842" s="1" t="s">
        <v>43</v>
      </c>
      <c r="E842" t="s">
        <v>4044</v>
      </c>
      <c r="F842" t="s">
        <v>9232</v>
      </c>
      <c r="G842" t="s">
        <v>49</v>
      </c>
      <c r="J842" t="s">
        <v>1735</v>
      </c>
      <c r="K842" t="s">
        <v>1736</v>
      </c>
      <c r="L842" t="s">
        <v>3724</v>
      </c>
      <c r="M842" t="s">
        <v>3725</v>
      </c>
      <c r="N842" t="s">
        <v>4889</v>
      </c>
      <c r="O842" t="s">
        <v>10062</v>
      </c>
      <c r="P842" t="str">
        <f t="shared" ref="P842:P850" si="76">D842&amp;B842&amp;G842&amp;C842</f>
        <v>ثمانمائة وواحد وأربعون</v>
      </c>
      <c r="Q842" s="8" t="s">
        <v>8717</v>
      </c>
      <c r="R842" s="8" t="s">
        <v>8718</v>
      </c>
      <c r="S842" s="8" t="s">
        <v>8719</v>
      </c>
      <c r="T842" s="8" t="s">
        <v>8720</v>
      </c>
    </row>
    <row r="843" spans="1:20">
      <c r="A843">
        <v>842</v>
      </c>
      <c r="B843" t="s">
        <v>5</v>
      </c>
      <c r="C843" t="s">
        <v>15</v>
      </c>
      <c r="D843" s="1" t="s">
        <v>43</v>
      </c>
      <c r="E843" t="s">
        <v>4044</v>
      </c>
      <c r="F843" t="s">
        <v>9232</v>
      </c>
      <c r="G843" t="s">
        <v>49</v>
      </c>
      <c r="J843" t="s">
        <v>1737</v>
      </c>
      <c r="K843" t="s">
        <v>1738</v>
      </c>
      <c r="L843" t="s">
        <v>3726</v>
      </c>
      <c r="M843" t="s">
        <v>3727</v>
      </c>
      <c r="N843" t="s">
        <v>4890</v>
      </c>
      <c r="O843" t="s">
        <v>10063</v>
      </c>
      <c r="P843" t="str">
        <f t="shared" si="76"/>
        <v>ثمانمائة وإثنان وأربعون</v>
      </c>
      <c r="Q843" s="8" t="s">
        <v>8721</v>
      </c>
      <c r="R843" s="8" t="s">
        <v>8722</v>
      </c>
      <c r="S843" s="8" t="s">
        <v>8723</v>
      </c>
      <c r="T843" s="8" t="s">
        <v>8724</v>
      </c>
    </row>
    <row r="844" spans="1:20">
      <c r="A844">
        <v>843</v>
      </c>
      <c r="B844" t="s">
        <v>1</v>
      </c>
      <c r="C844" t="s">
        <v>15</v>
      </c>
      <c r="D844" s="1" t="s">
        <v>43</v>
      </c>
      <c r="E844" t="s">
        <v>4044</v>
      </c>
      <c r="F844" t="s">
        <v>9232</v>
      </c>
      <c r="G844" t="s">
        <v>49</v>
      </c>
      <c r="J844" t="s">
        <v>1739</v>
      </c>
      <c r="K844" t="s">
        <v>1740</v>
      </c>
      <c r="L844" t="s">
        <v>3728</v>
      </c>
      <c r="M844" t="s">
        <v>3729</v>
      </c>
      <c r="N844" t="s">
        <v>4891</v>
      </c>
      <c r="O844" t="s">
        <v>10064</v>
      </c>
      <c r="P844" t="str">
        <f t="shared" si="76"/>
        <v>ثمانمائة وثلاثة وأربعون</v>
      </c>
      <c r="Q844" s="8" t="s">
        <v>8725</v>
      </c>
      <c r="R844" s="8" t="s">
        <v>8726</v>
      </c>
      <c r="S844" s="8" t="s">
        <v>8727</v>
      </c>
      <c r="T844" s="8" t="s">
        <v>8728</v>
      </c>
    </row>
    <row r="845" spans="1:20">
      <c r="A845">
        <v>844</v>
      </c>
      <c r="B845" t="s">
        <v>13</v>
      </c>
      <c r="C845" t="s">
        <v>15</v>
      </c>
      <c r="D845" s="1" t="s">
        <v>43</v>
      </c>
      <c r="E845" t="s">
        <v>4044</v>
      </c>
      <c r="F845" t="s">
        <v>9232</v>
      </c>
      <c r="G845" t="s">
        <v>49</v>
      </c>
      <c r="J845" t="s">
        <v>1741</v>
      </c>
      <c r="K845" t="s">
        <v>1742</v>
      </c>
      <c r="L845" t="s">
        <v>3730</v>
      </c>
      <c r="M845" t="s">
        <v>3731</v>
      </c>
      <c r="N845" t="s">
        <v>4892</v>
      </c>
      <c r="O845" t="s">
        <v>10065</v>
      </c>
      <c r="P845" t="str">
        <f t="shared" si="76"/>
        <v>ثمانمائة وأربعة وأربعون</v>
      </c>
      <c r="Q845" s="8" t="s">
        <v>8729</v>
      </c>
      <c r="R845" s="8" t="s">
        <v>8730</v>
      </c>
      <c r="S845" s="8" t="s">
        <v>8731</v>
      </c>
      <c r="T845" s="8" t="s">
        <v>8732</v>
      </c>
    </row>
    <row r="846" spans="1:20">
      <c r="A846">
        <v>845</v>
      </c>
      <c r="B846" t="s">
        <v>2</v>
      </c>
      <c r="C846" t="s">
        <v>15</v>
      </c>
      <c r="D846" s="1" t="s">
        <v>43</v>
      </c>
      <c r="E846" t="s">
        <v>4044</v>
      </c>
      <c r="F846" t="s">
        <v>9232</v>
      </c>
      <c r="G846" t="s">
        <v>49</v>
      </c>
      <c r="J846" t="s">
        <v>1743</v>
      </c>
      <c r="K846" t="s">
        <v>1744</v>
      </c>
      <c r="L846" t="s">
        <v>3732</v>
      </c>
      <c r="M846" t="s">
        <v>3733</v>
      </c>
      <c r="N846" t="s">
        <v>4893</v>
      </c>
      <c r="O846" t="s">
        <v>10066</v>
      </c>
      <c r="P846" t="str">
        <f t="shared" si="76"/>
        <v>ثمانمائة وخمسة وأربعون</v>
      </c>
      <c r="Q846" s="8" t="s">
        <v>8733</v>
      </c>
      <c r="R846" s="8" t="s">
        <v>8734</v>
      </c>
      <c r="S846" s="8" t="s">
        <v>8735</v>
      </c>
      <c r="T846" s="8" t="s">
        <v>8736</v>
      </c>
    </row>
    <row r="847" spans="1:20">
      <c r="A847">
        <v>846</v>
      </c>
      <c r="B847" t="s">
        <v>3</v>
      </c>
      <c r="C847" t="s">
        <v>15</v>
      </c>
      <c r="D847" s="1" t="s">
        <v>43</v>
      </c>
      <c r="E847" t="s">
        <v>4044</v>
      </c>
      <c r="F847" t="s">
        <v>9232</v>
      </c>
      <c r="G847" t="s">
        <v>49</v>
      </c>
      <c r="J847" t="s">
        <v>1745</v>
      </c>
      <c r="K847" t="s">
        <v>1746</v>
      </c>
      <c r="L847" t="s">
        <v>3734</v>
      </c>
      <c r="M847" t="s">
        <v>3735</v>
      </c>
      <c r="N847" t="s">
        <v>4894</v>
      </c>
      <c r="O847" t="s">
        <v>10067</v>
      </c>
      <c r="P847" t="str">
        <f t="shared" si="76"/>
        <v>ثمانمائة وستة وأربعون</v>
      </c>
      <c r="Q847" s="8" t="s">
        <v>8737</v>
      </c>
      <c r="R847" s="8" t="s">
        <v>8738</v>
      </c>
      <c r="S847" s="8" t="s">
        <v>8739</v>
      </c>
      <c r="T847" s="8" t="s">
        <v>8740</v>
      </c>
    </row>
    <row r="848" spans="1:20">
      <c r="A848">
        <v>847</v>
      </c>
      <c r="B848" t="s">
        <v>4</v>
      </c>
      <c r="C848" t="s">
        <v>15</v>
      </c>
      <c r="D848" s="1" t="s">
        <v>43</v>
      </c>
      <c r="E848" t="s">
        <v>4044</v>
      </c>
      <c r="F848" t="s">
        <v>9232</v>
      </c>
      <c r="G848" t="s">
        <v>49</v>
      </c>
      <c r="J848" t="s">
        <v>1747</v>
      </c>
      <c r="K848" t="s">
        <v>1748</v>
      </c>
      <c r="L848" t="s">
        <v>3736</v>
      </c>
      <c r="M848" t="s">
        <v>3737</v>
      </c>
      <c r="N848" t="s">
        <v>4895</v>
      </c>
      <c r="O848" t="s">
        <v>10068</v>
      </c>
      <c r="P848" t="str">
        <f t="shared" si="76"/>
        <v>ثمانمائة وسبعة وأربعون</v>
      </c>
      <c r="Q848" s="8" t="s">
        <v>8741</v>
      </c>
      <c r="R848" s="8" t="s">
        <v>8742</v>
      </c>
      <c r="S848" s="8" t="s">
        <v>8743</v>
      </c>
      <c r="T848" s="8" t="s">
        <v>8744</v>
      </c>
    </row>
    <row r="849" spans="1:20">
      <c r="A849">
        <v>848</v>
      </c>
      <c r="B849" s="1" t="s">
        <v>46</v>
      </c>
      <c r="C849" t="s">
        <v>15</v>
      </c>
      <c r="D849" s="1" t="s">
        <v>43</v>
      </c>
      <c r="E849" t="s">
        <v>4044</v>
      </c>
      <c r="F849" t="s">
        <v>9232</v>
      </c>
      <c r="G849" t="s">
        <v>49</v>
      </c>
      <c r="J849" t="s">
        <v>1749</v>
      </c>
      <c r="K849" t="s">
        <v>1750</v>
      </c>
      <c r="L849" t="s">
        <v>3738</v>
      </c>
      <c r="M849" t="s">
        <v>3739</v>
      </c>
      <c r="N849" t="s">
        <v>4896</v>
      </c>
      <c r="O849" t="s">
        <v>10069</v>
      </c>
      <c r="P849" t="str">
        <f t="shared" si="76"/>
        <v>ثمانمائة وثمانية وأربعون</v>
      </c>
      <c r="Q849" s="8" t="s">
        <v>8745</v>
      </c>
      <c r="R849" s="8" t="s">
        <v>8746</v>
      </c>
      <c r="S849" s="8" t="s">
        <v>8747</v>
      </c>
      <c r="T849" s="8" t="s">
        <v>8748</v>
      </c>
    </row>
    <row r="850" spans="1:20">
      <c r="A850">
        <v>849</v>
      </c>
      <c r="B850" s="1" t="s">
        <v>47</v>
      </c>
      <c r="C850" t="s">
        <v>15</v>
      </c>
      <c r="D850" s="1" t="s">
        <v>43</v>
      </c>
      <c r="E850" t="s">
        <v>4044</v>
      </c>
      <c r="F850" t="s">
        <v>9232</v>
      </c>
      <c r="G850" t="s">
        <v>49</v>
      </c>
      <c r="J850" t="s">
        <v>1751</v>
      </c>
      <c r="K850" t="s">
        <v>1752</v>
      </c>
      <c r="L850" t="s">
        <v>3740</v>
      </c>
      <c r="M850" t="s">
        <v>3741</v>
      </c>
      <c r="N850" t="s">
        <v>4897</v>
      </c>
      <c r="O850" t="s">
        <v>10070</v>
      </c>
      <c r="P850" t="str">
        <f t="shared" si="76"/>
        <v>ثمانمائة وتسعة وأربعون</v>
      </c>
      <c r="Q850" s="8" t="s">
        <v>8749</v>
      </c>
      <c r="R850" s="8" t="s">
        <v>8750</v>
      </c>
      <c r="S850" s="8" t="s">
        <v>8751</v>
      </c>
      <c r="T850" s="8" t="s">
        <v>8752</v>
      </c>
    </row>
    <row r="851" spans="1:20">
      <c r="A851">
        <v>850</v>
      </c>
      <c r="B851" t="s">
        <v>16</v>
      </c>
      <c r="D851" s="1" t="s">
        <v>43</v>
      </c>
      <c r="E851" t="s">
        <v>4044</v>
      </c>
      <c r="F851" t="s">
        <v>9232</v>
      </c>
      <c r="G851" t="s">
        <v>49</v>
      </c>
      <c r="J851" s="2" t="s">
        <v>1753</v>
      </c>
      <c r="K851" s="2" t="s">
        <v>1754</v>
      </c>
      <c r="L851" s="2" t="s">
        <v>3742</v>
      </c>
      <c r="M851" s="2" t="s">
        <v>3743</v>
      </c>
      <c r="N851" s="2" t="s">
        <v>4898</v>
      </c>
      <c r="O851" s="2" t="s">
        <v>10071</v>
      </c>
      <c r="P851" s="2" t="str">
        <f>D851&amp;B851</f>
        <v>ثمانمائة وخمسون</v>
      </c>
      <c r="Q851" s="8" t="s">
        <v>6281</v>
      </c>
      <c r="R851" s="8" t="s">
        <v>6282</v>
      </c>
      <c r="S851" s="8" t="s">
        <v>6283</v>
      </c>
      <c r="T851" s="8" t="s">
        <v>6284</v>
      </c>
    </row>
    <row r="852" spans="1:20">
      <c r="A852">
        <v>851</v>
      </c>
      <c r="B852" t="s">
        <v>0</v>
      </c>
      <c r="C852" t="s">
        <v>17</v>
      </c>
      <c r="D852" s="1" t="s">
        <v>43</v>
      </c>
      <c r="E852" t="s">
        <v>4044</v>
      </c>
      <c r="F852" t="s">
        <v>9232</v>
      </c>
      <c r="G852" t="s">
        <v>49</v>
      </c>
      <c r="J852" t="s">
        <v>1755</v>
      </c>
      <c r="K852" t="s">
        <v>1756</v>
      </c>
      <c r="L852" t="s">
        <v>3744</v>
      </c>
      <c r="M852" t="s">
        <v>3745</v>
      </c>
      <c r="N852" t="s">
        <v>4899</v>
      </c>
      <c r="O852" t="s">
        <v>10072</v>
      </c>
      <c r="P852" t="str">
        <f t="shared" ref="P852:P860" si="77">D852&amp;B852&amp;G852&amp;C852</f>
        <v>ثمانمائة وواحد وخمسون</v>
      </c>
      <c r="Q852" s="8" t="s">
        <v>8753</v>
      </c>
      <c r="R852" s="8" t="s">
        <v>8754</v>
      </c>
      <c r="S852" s="8" t="s">
        <v>8755</v>
      </c>
      <c r="T852" s="8" t="s">
        <v>8756</v>
      </c>
    </row>
    <row r="853" spans="1:20">
      <c r="A853">
        <v>852</v>
      </c>
      <c r="B853" t="s">
        <v>5</v>
      </c>
      <c r="C853" t="s">
        <v>17</v>
      </c>
      <c r="D853" s="1" t="s">
        <v>43</v>
      </c>
      <c r="E853" t="s">
        <v>4044</v>
      </c>
      <c r="F853" t="s">
        <v>9232</v>
      </c>
      <c r="G853" t="s">
        <v>49</v>
      </c>
      <c r="J853" t="s">
        <v>1757</v>
      </c>
      <c r="K853" t="s">
        <v>1758</v>
      </c>
      <c r="L853" t="s">
        <v>3746</v>
      </c>
      <c r="M853" t="s">
        <v>3747</v>
      </c>
      <c r="N853" t="s">
        <v>4900</v>
      </c>
      <c r="O853" t="s">
        <v>10073</v>
      </c>
      <c r="P853" t="str">
        <f t="shared" si="77"/>
        <v>ثمانمائة وإثنان وخمسون</v>
      </c>
      <c r="Q853" s="8" t="s">
        <v>8757</v>
      </c>
      <c r="R853" s="8" t="s">
        <v>8758</v>
      </c>
      <c r="S853" s="8" t="s">
        <v>8759</v>
      </c>
      <c r="T853" s="8" t="s">
        <v>8760</v>
      </c>
    </row>
    <row r="854" spans="1:20">
      <c r="A854">
        <v>853</v>
      </c>
      <c r="B854" t="s">
        <v>1</v>
      </c>
      <c r="C854" t="s">
        <v>17</v>
      </c>
      <c r="D854" s="1" t="s">
        <v>43</v>
      </c>
      <c r="E854" t="s">
        <v>4044</v>
      </c>
      <c r="F854" t="s">
        <v>9232</v>
      </c>
      <c r="G854" t="s">
        <v>49</v>
      </c>
      <c r="J854" t="s">
        <v>1759</v>
      </c>
      <c r="K854" t="s">
        <v>1760</v>
      </c>
      <c r="L854" t="s">
        <v>3748</v>
      </c>
      <c r="M854" t="s">
        <v>3749</v>
      </c>
      <c r="N854" t="s">
        <v>4901</v>
      </c>
      <c r="O854" t="s">
        <v>10074</v>
      </c>
      <c r="P854" t="str">
        <f t="shared" si="77"/>
        <v>ثمانمائة وثلاثة وخمسون</v>
      </c>
      <c r="Q854" s="8" t="s">
        <v>8761</v>
      </c>
      <c r="R854" s="8" t="s">
        <v>8762</v>
      </c>
      <c r="S854" s="8" t="s">
        <v>8763</v>
      </c>
      <c r="T854" s="8" t="s">
        <v>8764</v>
      </c>
    </row>
    <row r="855" spans="1:20">
      <c r="A855">
        <v>854</v>
      </c>
      <c r="B855" t="s">
        <v>13</v>
      </c>
      <c r="C855" t="s">
        <v>17</v>
      </c>
      <c r="D855" s="1" t="s">
        <v>43</v>
      </c>
      <c r="E855" t="s">
        <v>4044</v>
      </c>
      <c r="F855" t="s">
        <v>9232</v>
      </c>
      <c r="G855" t="s">
        <v>49</v>
      </c>
      <c r="J855" t="s">
        <v>1761</v>
      </c>
      <c r="K855" t="s">
        <v>1762</v>
      </c>
      <c r="L855" t="s">
        <v>3750</v>
      </c>
      <c r="M855" t="s">
        <v>3751</v>
      </c>
      <c r="N855" t="s">
        <v>4902</v>
      </c>
      <c r="O855" t="s">
        <v>10075</v>
      </c>
      <c r="P855" t="str">
        <f t="shared" si="77"/>
        <v>ثمانمائة وأربعة وخمسون</v>
      </c>
      <c r="Q855" s="8" t="s">
        <v>8765</v>
      </c>
      <c r="R855" s="8" t="s">
        <v>8766</v>
      </c>
      <c r="S855" s="8" t="s">
        <v>8767</v>
      </c>
      <c r="T855" s="8" t="s">
        <v>8768</v>
      </c>
    </row>
    <row r="856" spans="1:20">
      <c r="A856">
        <v>855</v>
      </c>
      <c r="B856" t="s">
        <v>2</v>
      </c>
      <c r="C856" t="s">
        <v>17</v>
      </c>
      <c r="D856" s="1" t="s">
        <v>43</v>
      </c>
      <c r="E856" t="s">
        <v>4044</v>
      </c>
      <c r="F856" t="s">
        <v>9232</v>
      </c>
      <c r="G856" t="s">
        <v>49</v>
      </c>
      <c r="J856" t="s">
        <v>1763</v>
      </c>
      <c r="K856" t="s">
        <v>1764</v>
      </c>
      <c r="L856" t="s">
        <v>3752</v>
      </c>
      <c r="M856" t="s">
        <v>3753</v>
      </c>
      <c r="N856" t="s">
        <v>4903</v>
      </c>
      <c r="O856" t="s">
        <v>10076</v>
      </c>
      <c r="P856" t="str">
        <f t="shared" si="77"/>
        <v>ثمانمائة وخمسة وخمسون</v>
      </c>
      <c r="Q856" s="8" t="s">
        <v>8769</v>
      </c>
      <c r="R856" s="8" t="s">
        <v>8770</v>
      </c>
      <c r="S856" s="8" t="s">
        <v>8771</v>
      </c>
      <c r="T856" s="8" t="s">
        <v>8772</v>
      </c>
    </row>
    <row r="857" spans="1:20">
      <c r="A857">
        <v>856</v>
      </c>
      <c r="B857" t="s">
        <v>3</v>
      </c>
      <c r="C857" t="s">
        <v>17</v>
      </c>
      <c r="D857" s="1" t="s">
        <v>43</v>
      </c>
      <c r="E857" t="s">
        <v>4044</v>
      </c>
      <c r="F857" t="s">
        <v>9232</v>
      </c>
      <c r="G857" t="s">
        <v>49</v>
      </c>
      <c r="J857" t="s">
        <v>1765</v>
      </c>
      <c r="K857" t="s">
        <v>1766</v>
      </c>
      <c r="L857" t="s">
        <v>3754</v>
      </c>
      <c r="M857" t="s">
        <v>3755</v>
      </c>
      <c r="N857" t="s">
        <v>4904</v>
      </c>
      <c r="O857" t="s">
        <v>10077</v>
      </c>
      <c r="P857" t="str">
        <f t="shared" si="77"/>
        <v>ثمانمائة وستة وخمسون</v>
      </c>
      <c r="Q857" s="8" t="s">
        <v>8773</v>
      </c>
      <c r="R857" s="8" t="s">
        <v>8774</v>
      </c>
      <c r="S857" s="8" t="s">
        <v>8775</v>
      </c>
      <c r="T857" s="8" t="s">
        <v>8776</v>
      </c>
    </row>
    <row r="858" spans="1:20">
      <c r="A858">
        <v>857</v>
      </c>
      <c r="B858" t="s">
        <v>4</v>
      </c>
      <c r="C858" t="s">
        <v>17</v>
      </c>
      <c r="D858" s="1" t="s">
        <v>43</v>
      </c>
      <c r="E858" t="s">
        <v>4044</v>
      </c>
      <c r="F858" t="s">
        <v>9232</v>
      </c>
      <c r="G858" t="s">
        <v>49</v>
      </c>
      <c r="J858" t="s">
        <v>1767</v>
      </c>
      <c r="K858" t="s">
        <v>1768</v>
      </c>
      <c r="L858" t="s">
        <v>3756</v>
      </c>
      <c r="M858" t="s">
        <v>3757</v>
      </c>
      <c r="N858" t="s">
        <v>4905</v>
      </c>
      <c r="O858" t="s">
        <v>10078</v>
      </c>
      <c r="P858" t="str">
        <f t="shared" si="77"/>
        <v>ثمانمائة وسبعة وخمسون</v>
      </c>
      <c r="Q858" s="8" t="s">
        <v>8777</v>
      </c>
      <c r="R858" s="8" t="s">
        <v>8778</v>
      </c>
      <c r="S858" s="8" t="s">
        <v>8779</v>
      </c>
      <c r="T858" s="8" t="s">
        <v>8780</v>
      </c>
    </row>
    <row r="859" spans="1:20">
      <c r="A859">
        <v>858</v>
      </c>
      <c r="B859" s="1" t="s">
        <v>46</v>
      </c>
      <c r="C859" t="s">
        <v>17</v>
      </c>
      <c r="D859" s="1" t="s">
        <v>43</v>
      </c>
      <c r="E859" t="s">
        <v>4044</v>
      </c>
      <c r="F859" t="s">
        <v>9232</v>
      </c>
      <c r="G859" t="s">
        <v>49</v>
      </c>
      <c r="J859" t="s">
        <v>1769</v>
      </c>
      <c r="K859" t="s">
        <v>1770</v>
      </c>
      <c r="L859" t="s">
        <v>3758</v>
      </c>
      <c r="M859" t="s">
        <v>3759</v>
      </c>
      <c r="N859" t="s">
        <v>4906</v>
      </c>
      <c r="O859" t="s">
        <v>10079</v>
      </c>
      <c r="P859" t="str">
        <f t="shared" si="77"/>
        <v>ثمانمائة وثمانية وخمسون</v>
      </c>
      <c r="Q859" s="8" t="s">
        <v>8781</v>
      </c>
      <c r="R859" s="8" t="s">
        <v>8782</v>
      </c>
      <c r="S859" s="8" t="s">
        <v>8783</v>
      </c>
      <c r="T859" s="8" t="s">
        <v>8784</v>
      </c>
    </row>
    <row r="860" spans="1:20">
      <c r="A860">
        <v>859</v>
      </c>
      <c r="B860" s="1" t="s">
        <v>47</v>
      </c>
      <c r="C860" t="s">
        <v>17</v>
      </c>
      <c r="D860" s="1" t="s">
        <v>43</v>
      </c>
      <c r="E860" t="s">
        <v>4044</v>
      </c>
      <c r="F860" t="s">
        <v>9232</v>
      </c>
      <c r="G860" t="s">
        <v>49</v>
      </c>
      <c r="J860" t="s">
        <v>1771</v>
      </c>
      <c r="K860" t="s">
        <v>1772</v>
      </c>
      <c r="L860" t="s">
        <v>3760</v>
      </c>
      <c r="M860" t="s">
        <v>3761</v>
      </c>
      <c r="N860" t="s">
        <v>4907</v>
      </c>
      <c r="O860" t="s">
        <v>10080</v>
      </c>
      <c r="P860" t="str">
        <f t="shared" si="77"/>
        <v>ثمانمائة وتسعة وخمسون</v>
      </c>
      <c r="Q860" s="8" t="s">
        <v>8785</v>
      </c>
      <c r="R860" s="8" t="s">
        <v>8786</v>
      </c>
      <c r="S860" s="8" t="s">
        <v>8787</v>
      </c>
      <c r="T860" s="8" t="s">
        <v>8788</v>
      </c>
    </row>
    <row r="861" spans="1:20">
      <c r="A861">
        <v>860</v>
      </c>
      <c r="B861" t="s">
        <v>18</v>
      </c>
      <c r="D861" s="1" t="s">
        <v>43</v>
      </c>
      <c r="E861" t="s">
        <v>4044</v>
      </c>
      <c r="F861" t="s">
        <v>9232</v>
      </c>
      <c r="G861" t="s">
        <v>49</v>
      </c>
      <c r="J861" s="2" t="s">
        <v>1773</v>
      </c>
      <c r="K861" s="2" t="s">
        <v>1774</v>
      </c>
      <c r="L861" s="2" t="s">
        <v>3762</v>
      </c>
      <c r="M861" s="2" t="s">
        <v>3763</v>
      </c>
      <c r="N861" s="2" t="s">
        <v>4908</v>
      </c>
      <c r="O861" s="2" t="s">
        <v>10081</v>
      </c>
      <c r="P861" s="2" t="str">
        <f>D861&amp;B861</f>
        <v>ثمانمائة وستون</v>
      </c>
      <c r="Q861" s="8" t="s">
        <v>6285</v>
      </c>
      <c r="R861" s="8" t="s">
        <v>6286</v>
      </c>
      <c r="S861" s="8" t="s">
        <v>6287</v>
      </c>
      <c r="T861" s="8" t="s">
        <v>6288</v>
      </c>
    </row>
    <row r="862" spans="1:20">
      <c r="A862">
        <v>861</v>
      </c>
      <c r="B862" t="s">
        <v>0</v>
      </c>
      <c r="C862" t="s">
        <v>19</v>
      </c>
      <c r="D862" s="1" t="s">
        <v>43</v>
      </c>
      <c r="E862" t="s">
        <v>4044</v>
      </c>
      <c r="F862" t="s">
        <v>9232</v>
      </c>
      <c r="G862" t="s">
        <v>49</v>
      </c>
      <c r="J862" t="s">
        <v>1775</v>
      </c>
      <c r="K862" t="s">
        <v>1776</v>
      </c>
      <c r="L862" t="s">
        <v>3764</v>
      </c>
      <c r="M862" t="s">
        <v>3765</v>
      </c>
      <c r="N862" t="s">
        <v>4909</v>
      </c>
      <c r="O862" t="s">
        <v>10082</v>
      </c>
      <c r="P862" t="str">
        <f t="shared" ref="P862:P870" si="78">D862&amp;B862&amp;G862&amp;C862</f>
        <v>ثمانمائة وواحد وستون</v>
      </c>
      <c r="Q862" s="8" t="s">
        <v>8789</v>
      </c>
      <c r="R862" s="8" t="s">
        <v>8790</v>
      </c>
      <c r="S862" s="8" t="s">
        <v>8791</v>
      </c>
      <c r="T862" s="8" t="s">
        <v>8792</v>
      </c>
    </row>
    <row r="863" spans="1:20">
      <c r="A863">
        <v>862</v>
      </c>
      <c r="B863" t="s">
        <v>5</v>
      </c>
      <c r="C863" t="s">
        <v>19</v>
      </c>
      <c r="D863" s="1" t="s">
        <v>43</v>
      </c>
      <c r="E863" t="s">
        <v>4044</v>
      </c>
      <c r="F863" t="s">
        <v>9232</v>
      </c>
      <c r="G863" t="s">
        <v>49</v>
      </c>
      <c r="J863" t="s">
        <v>1777</v>
      </c>
      <c r="K863" t="s">
        <v>1778</v>
      </c>
      <c r="L863" t="s">
        <v>3766</v>
      </c>
      <c r="M863" t="s">
        <v>3767</v>
      </c>
      <c r="N863" t="s">
        <v>4910</v>
      </c>
      <c r="O863" t="s">
        <v>10083</v>
      </c>
      <c r="P863" t="str">
        <f t="shared" si="78"/>
        <v>ثمانمائة وإثنان وستون</v>
      </c>
      <c r="Q863" s="8" t="s">
        <v>8793</v>
      </c>
      <c r="R863" s="8" t="s">
        <v>8794</v>
      </c>
      <c r="S863" s="8" t="s">
        <v>8795</v>
      </c>
      <c r="T863" s="8" t="s">
        <v>8796</v>
      </c>
    </row>
    <row r="864" spans="1:20">
      <c r="A864">
        <v>863</v>
      </c>
      <c r="B864" t="s">
        <v>1</v>
      </c>
      <c r="C864" t="s">
        <v>19</v>
      </c>
      <c r="D864" s="1" t="s">
        <v>43</v>
      </c>
      <c r="E864" t="s">
        <v>4044</v>
      </c>
      <c r="F864" t="s">
        <v>9232</v>
      </c>
      <c r="G864" t="s">
        <v>49</v>
      </c>
      <c r="J864" t="s">
        <v>1779</v>
      </c>
      <c r="K864" t="s">
        <v>1780</v>
      </c>
      <c r="L864" t="s">
        <v>3768</v>
      </c>
      <c r="M864" t="s">
        <v>3769</v>
      </c>
      <c r="N864" t="s">
        <v>4911</v>
      </c>
      <c r="O864" t="s">
        <v>10084</v>
      </c>
      <c r="P864" t="str">
        <f t="shared" si="78"/>
        <v>ثمانمائة وثلاثة وستون</v>
      </c>
      <c r="Q864" s="8" t="s">
        <v>8797</v>
      </c>
      <c r="R864" s="8" t="s">
        <v>8798</v>
      </c>
      <c r="S864" s="8" t="s">
        <v>8799</v>
      </c>
      <c r="T864" s="8" t="s">
        <v>8800</v>
      </c>
    </row>
    <row r="865" spans="1:20">
      <c r="A865">
        <v>864</v>
      </c>
      <c r="B865" t="s">
        <v>13</v>
      </c>
      <c r="C865" t="s">
        <v>19</v>
      </c>
      <c r="D865" s="1" t="s">
        <v>43</v>
      </c>
      <c r="E865" t="s">
        <v>4044</v>
      </c>
      <c r="F865" t="s">
        <v>9232</v>
      </c>
      <c r="G865" t="s">
        <v>49</v>
      </c>
      <c r="J865" t="s">
        <v>1781</v>
      </c>
      <c r="K865" t="s">
        <v>1782</v>
      </c>
      <c r="L865" t="s">
        <v>3770</v>
      </c>
      <c r="M865" t="s">
        <v>3771</v>
      </c>
      <c r="N865" t="s">
        <v>4912</v>
      </c>
      <c r="O865" t="s">
        <v>10085</v>
      </c>
      <c r="P865" t="str">
        <f t="shared" si="78"/>
        <v>ثمانمائة وأربعة وستون</v>
      </c>
      <c r="Q865" s="8" t="s">
        <v>8801</v>
      </c>
      <c r="R865" s="8" t="s">
        <v>8802</v>
      </c>
      <c r="S865" s="8" t="s">
        <v>8803</v>
      </c>
      <c r="T865" s="8" t="s">
        <v>8804</v>
      </c>
    </row>
    <row r="866" spans="1:20">
      <c r="A866">
        <v>865</v>
      </c>
      <c r="B866" t="s">
        <v>2</v>
      </c>
      <c r="C866" t="s">
        <v>19</v>
      </c>
      <c r="D866" s="1" t="s">
        <v>43</v>
      </c>
      <c r="E866" t="s">
        <v>4044</v>
      </c>
      <c r="F866" t="s">
        <v>9232</v>
      </c>
      <c r="G866" t="s">
        <v>49</v>
      </c>
      <c r="J866" t="s">
        <v>1783</v>
      </c>
      <c r="K866" t="s">
        <v>1784</v>
      </c>
      <c r="L866" t="s">
        <v>3772</v>
      </c>
      <c r="M866" t="s">
        <v>3773</v>
      </c>
      <c r="N866" t="s">
        <v>4913</v>
      </c>
      <c r="O866" t="s">
        <v>10086</v>
      </c>
      <c r="P866" t="str">
        <f t="shared" si="78"/>
        <v>ثمانمائة وخمسة وستون</v>
      </c>
      <c r="Q866" s="8" t="s">
        <v>8805</v>
      </c>
      <c r="R866" s="8" t="s">
        <v>8806</v>
      </c>
      <c r="S866" s="8" t="s">
        <v>8807</v>
      </c>
      <c r="T866" s="8" t="s">
        <v>8808</v>
      </c>
    </row>
    <row r="867" spans="1:20">
      <c r="A867">
        <v>866</v>
      </c>
      <c r="B867" t="s">
        <v>3</v>
      </c>
      <c r="C867" t="s">
        <v>19</v>
      </c>
      <c r="D867" s="1" t="s">
        <v>43</v>
      </c>
      <c r="E867" t="s">
        <v>4044</v>
      </c>
      <c r="F867" t="s">
        <v>9232</v>
      </c>
      <c r="G867" t="s">
        <v>49</v>
      </c>
      <c r="J867" t="s">
        <v>1785</v>
      </c>
      <c r="K867" t="s">
        <v>1786</v>
      </c>
      <c r="L867" t="s">
        <v>3774</v>
      </c>
      <c r="M867" t="s">
        <v>3775</v>
      </c>
      <c r="N867" t="s">
        <v>4914</v>
      </c>
      <c r="O867" t="s">
        <v>10087</v>
      </c>
      <c r="P867" t="str">
        <f t="shared" si="78"/>
        <v>ثمانمائة وستة وستون</v>
      </c>
      <c r="Q867" s="8" t="s">
        <v>8809</v>
      </c>
      <c r="R867" s="8" t="s">
        <v>8810</v>
      </c>
      <c r="S867" s="8" t="s">
        <v>8811</v>
      </c>
      <c r="T867" s="8" t="s">
        <v>8812</v>
      </c>
    </row>
    <row r="868" spans="1:20">
      <c r="A868">
        <v>867</v>
      </c>
      <c r="B868" t="s">
        <v>4</v>
      </c>
      <c r="C868" t="s">
        <v>19</v>
      </c>
      <c r="D868" s="1" t="s">
        <v>43</v>
      </c>
      <c r="E868" t="s">
        <v>4044</v>
      </c>
      <c r="F868" t="s">
        <v>9232</v>
      </c>
      <c r="G868" t="s">
        <v>49</v>
      </c>
      <c r="J868" t="s">
        <v>1787</v>
      </c>
      <c r="K868" t="s">
        <v>1788</v>
      </c>
      <c r="L868" t="s">
        <v>3776</v>
      </c>
      <c r="M868" t="s">
        <v>3777</v>
      </c>
      <c r="N868" t="s">
        <v>4915</v>
      </c>
      <c r="O868" t="s">
        <v>10088</v>
      </c>
      <c r="P868" t="str">
        <f t="shared" si="78"/>
        <v>ثمانمائة وسبعة وستون</v>
      </c>
      <c r="Q868" s="8" t="s">
        <v>8813</v>
      </c>
      <c r="R868" s="8" t="s">
        <v>8814</v>
      </c>
      <c r="S868" s="8" t="s">
        <v>8815</v>
      </c>
      <c r="T868" s="8" t="s">
        <v>8816</v>
      </c>
    </row>
    <row r="869" spans="1:20">
      <c r="A869">
        <v>868</v>
      </c>
      <c r="B869" s="1" t="s">
        <v>46</v>
      </c>
      <c r="C869" t="s">
        <v>19</v>
      </c>
      <c r="D869" s="1" t="s">
        <v>43</v>
      </c>
      <c r="E869" t="s">
        <v>4044</v>
      </c>
      <c r="F869" t="s">
        <v>9232</v>
      </c>
      <c r="G869" t="s">
        <v>49</v>
      </c>
      <c r="J869" t="s">
        <v>1789</v>
      </c>
      <c r="K869" t="s">
        <v>1790</v>
      </c>
      <c r="L869" t="s">
        <v>3778</v>
      </c>
      <c r="M869" t="s">
        <v>3779</v>
      </c>
      <c r="N869" t="s">
        <v>4916</v>
      </c>
      <c r="O869" t="s">
        <v>10089</v>
      </c>
      <c r="P869" t="str">
        <f t="shared" si="78"/>
        <v>ثمانمائة وثمانية وستون</v>
      </c>
      <c r="Q869" s="8" t="s">
        <v>8817</v>
      </c>
      <c r="R869" s="8" t="s">
        <v>8818</v>
      </c>
      <c r="S869" s="8" t="s">
        <v>8819</v>
      </c>
      <c r="T869" s="8" t="s">
        <v>8820</v>
      </c>
    </row>
    <row r="870" spans="1:20">
      <c r="A870">
        <v>869</v>
      </c>
      <c r="B870" s="1" t="s">
        <v>47</v>
      </c>
      <c r="C870" t="s">
        <v>19</v>
      </c>
      <c r="D870" s="1" t="s">
        <v>43</v>
      </c>
      <c r="E870" t="s">
        <v>4044</v>
      </c>
      <c r="F870" t="s">
        <v>9232</v>
      </c>
      <c r="G870" t="s">
        <v>49</v>
      </c>
      <c r="J870" t="s">
        <v>1791</v>
      </c>
      <c r="K870" t="s">
        <v>1792</v>
      </c>
      <c r="L870" t="s">
        <v>3780</v>
      </c>
      <c r="M870" t="s">
        <v>3781</v>
      </c>
      <c r="N870" t="s">
        <v>4917</v>
      </c>
      <c r="O870" t="s">
        <v>10090</v>
      </c>
      <c r="P870" t="str">
        <f t="shared" si="78"/>
        <v>ثمانمائة وتسعة وستون</v>
      </c>
      <c r="Q870" s="8" t="s">
        <v>8821</v>
      </c>
      <c r="R870" s="8" t="s">
        <v>8822</v>
      </c>
      <c r="S870" s="8" t="s">
        <v>8823</v>
      </c>
      <c r="T870" s="8" t="s">
        <v>8824</v>
      </c>
    </row>
    <row r="871" spans="1:20">
      <c r="A871">
        <v>870</v>
      </c>
      <c r="B871" t="s">
        <v>20</v>
      </c>
      <c r="D871" s="1" t="s">
        <v>43</v>
      </c>
      <c r="E871" t="s">
        <v>4044</v>
      </c>
      <c r="F871" t="s">
        <v>9232</v>
      </c>
      <c r="G871" t="s">
        <v>49</v>
      </c>
      <c r="J871" s="2" t="s">
        <v>1793</v>
      </c>
      <c r="K871" s="2" t="s">
        <v>1794</v>
      </c>
      <c r="L871" s="2" t="s">
        <v>3782</v>
      </c>
      <c r="M871" s="2" t="s">
        <v>3783</v>
      </c>
      <c r="N871" s="2" t="s">
        <v>4918</v>
      </c>
      <c r="O871" s="2" t="s">
        <v>10091</v>
      </c>
      <c r="P871" s="2" t="str">
        <f>D871&amp;B871</f>
        <v>ثمانمائة وسبعون</v>
      </c>
      <c r="Q871" s="8" t="s">
        <v>6289</v>
      </c>
      <c r="R871" s="8" t="s">
        <v>6290</v>
      </c>
      <c r="S871" s="8" t="s">
        <v>6291</v>
      </c>
      <c r="T871" s="8" t="s">
        <v>6292</v>
      </c>
    </row>
    <row r="872" spans="1:20">
      <c r="A872">
        <v>871</v>
      </c>
      <c r="B872" t="s">
        <v>0</v>
      </c>
      <c r="C872" t="s">
        <v>21</v>
      </c>
      <c r="D872" s="1" t="s">
        <v>43</v>
      </c>
      <c r="E872" t="s">
        <v>4044</v>
      </c>
      <c r="F872" t="s">
        <v>9232</v>
      </c>
      <c r="G872" t="s">
        <v>49</v>
      </c>
      <c r="J872" t="s">
        <v>1795</v>
      </c>
      <c r="K872" t="s">
        <v>1796</v>
      </c>
      <c r="L872" t="s">
        <v>3784</v>
      </c>
      <c r="M872" t="s">
        <v>3785</v>
      </c>
      <c r="N872" t="s">
        <v>4919</v>
      </c>
      <c r="O872" t="s">
        <v>10092</v>
      </c>
      <c r="P872" t="str">
        <f t="shared" ref="P872:P880" si="79">D872&amp;B872&amp;G872&amp;C872</f>
        <v>ثمانمائة وواحد وسبعون</v>
      </c>
      <c r="Q872" s="8" t="s">
        <v>8825</v>
      </c>
      <c r="R872" s="8" t="s">
        <v>8826</v>
      </c>
      <c r="S872" s="8" t="s">
        <v>8827</v>
      </c>
      <c r="T872" s="8" t="s">
        <v>8828</v>
      </c>
    </row>
    <row r="873" spans="1:20">
      <c r="A873">
        <v>872</v>
      </c>
      <c r="B873" t="s">
        <v>5</v>
      </c>
      <c r="C873" t="s">
        <v>21</v>
      </c>
      <c r="D873" s="1" t="s">
        <v>43</v>
      </c>
      <c r="E873" t="s">
        <v>4044</v>
      </c>
      <c r="F873" t="s">
        <v>9232</v>
      </c>
      <c r="G873" t="s">
        <v>49</v>
      </c>
      <c r="J873" t="s">
        <v>1797</v>
      </c>
      <c r="K873" t="s">
        <v>1798</v>
      </c>
      <c r="L873" t="s">
        <v>3786</v>
      </c>
      <c r="M873" t="s">
        <v>3787</v>
      </c>
      <c r="N873" t="s">
        <v>4920</v>
      </c>
      <c r="O873" t="s">
        <v>10093</v>
      </c>
      <c r="P873" t="str">
        <f t="shared" si="79"/>
        <v>ثمانمائة وإثنان وسبعون</v>
      </c>
      <c r="Q873" s="8" t="s">
        <v>8829</v>
      </c>
      <c r="R873" s="8" t="s">
        <v>8830</v>
      </c>
      <c r="S873" s="8" t="s">
        <v>8831</v>
      </c>
      <c r="T873" s="8" t="s">
        <v>8832</v>
      </c>
    </row>
    <row r="874" spans="1:20">
      <c r="A874">
        <v>873</v>
      </c>
      <c r="B874" t="s">
        <v>1</v>
      </c>
      <c r="C874" t="s">
        <v>21</v>
      </c>
      <c r="D874" s="1" t="s">
        <v>43</v>
      </c>
      <c r="E874" t="s">
        <v>4044</v>
      </c>
      <c r="F874" t="s">
        <v>9232</v>
      </c>
      <c r="G874" t="s">
        <v>49</v>
      </c>
      <c r="J874" t="s">
        <v>1799</v>
      </c>
      <c r="K874" t="s">
        <v>1800</v>
      </c>
      <c r="L874" t="s">
        <v>3788</v>
      </c>
      <c r="M874" t="s">
        <v>3789</v>
      </c>
      <c r="N874" t="s">
        <v>4921</v>
      </c>
      <c r="O874" t="s">
        <v>10094</v>
      </c>
      <c r="P874" t="str">
        <f t="shared" si="79"/>
        <v>ثمانمائة وثلاثة وسبعون</v>
      </c>
      <c r="Q874" s="8" t="s">
        <v>8833</v>
      </c>
      <c r="R874" s="8" t="s">
        <v>8834</v>
      </c>
      <c r="S874" s="8" t="s">
        <v>8835</v>
      </c>
      <c r="T874" s="8" t="s">
        <v>8836</v>
      </c>
    </row>
    <row r="875" spans="1:20">
      <c r="A875">
        <v>874</v>
      </c>
      <c r="B875" t="s">
        <v>13</v>
      </c>
      <c r="C875" t="s">
        <v>21</v>
      </c>
      <c r="D875" s="1" t="s">
        <v>43</v>
      </c>
      <c r="E875" t="s">
        <v>4044</v>
      </c>
      <c r="F875" t="s">
        <v>9232</v>
      </c>
      <c r="G875" t="s">
        <v>49</v>
      </c>
      <c r="J875" t="s">
        <v>1801</v>
      </c>
      <c r="K875" t="s">
        <v>1802</v>
      </c>
      <c r="L875" t="s">
        <v>3790</v>
      </c>
      <c r="M875" t="s">
        <v>3791</v>
      </c>
      <c r="N875" t="s">
        <v>4922</v>
      </c>
      <c r="O875" t="s">
        <v>10095</v>
      </c>
      <c r="P875" t="str">
        <f t="shared" si="79"/>
        <v>ثمانمائة وأربعة وسبعون</v>
      </c>
      <c r="Q875" s="8" t="s">
        <v>8837</v>
      </c>
      <c r="R875" s="8" t="s">
        <v>8838</v>
      </c>
      <c r="S875" s="8" t="s">
        <v>8839</v>
      </c>
      <c r="T875" s="8" t="s">
        <v>8840</v>
      </c>
    </row>
    <row r="876" spans="1:20">
      <c r="A876">
        <v>875</v>
      </c>
      <c r="B876" t="s">
        <v>2</v>
      </c>
      <c r="C876" t="s">
        <v>21</v>
      </c>
      <c r="D876" s="1" t="s">
        <v>43</v>
      </c>
      <c r="E876" t="s">
        <v>4044</v>
      </c>
      <c r="F876" t="s">
        <v>9232</v>
      </c>
      <c r="G876" t="s">
        <v>49</v>
      </c>
      <c r="J876" t="s">
        <v>1803</v>
      </c>
      <c r="K876" t="s">
        <v>1804</v>
      </c>
      <c r="L876" t="s">
        <v>3792</v>
      </c>
      <c r="M876" t="s">
        <v>3793</v>
      </c>
      <c r="N876" t="s">
        <v>4923</v>
      </c>
      <c r="O876" t="s">
        <v>10096</v>
      </c>
      <c r="P876" t="str">
        <f t="shared" si="79"/>
        <v>ثمانمائة وخمسة وسبعون</v>
      </c>
      <c r="Q876" s="8" t="s">
        <v>8841</v>
      </c>
      <c r="R876" s="8" t="s">
        <v>8842</v>
      </c>
      <c r="S876" s="8" t="s">
        <v>8843</v>
      </c>
      <c r="T876" s="8" t="s">
        <v>8844</v>
      </c>
    </row>
    <row r="877" spans="1:20">
      <c r="A877">
        <v>876</v>
      </c>
      <c r="B877" t="s">
        <v>3</v>
      </c>
      <c r="C877" t="s">
        <v>21</v>
      </c>
      <c r="D877" s="1" t="s">
        <v>43</v>
      </c>
      <c r="E877" t="s">
        <v>4044</v>
      </c>
      <c r="F877" t="s">
        <v>9232</v>
      </c>
      <c r="G877" t="s">
        <v>49</v>
      </c>
      <c r="J877" t="s">
        <v>1805</v>
      </c>
      <c r="K877" t="s">
        <v>1806</v>
      </c>
      <c r="L877" t="s">
        <v>3794</v>
      </c>
      <c r="M877" t="s">
        <v>3795</v>
      </c>
      <c r="N877" t="s">
        <v>4924</v>
      </c>
      <c r="O877" t="s">
        <v>10097</v>
      </c>
      <c r="P877" t="str">
        <f t="shared" si="79"/>
        <v>ثمانمائة وستة وسبعون</v>
      </c>
      <c r="Q877" s="8" t="s">
        <v>8845</v>
      </c>
      <c r="R877" s="8" t="s">
        <v>8846</v>
      </c>
      <c r="S877" s="8" t="s">
        <v>8847</v>
      </c>
      <c r="T877" s="8" t="s">
        <v>8848</v>
      </c>
    </row>
    <row r="878" spans="1:20">
      <c r="A878">
        <v>877</v>
      </c>
      <c r="B878" t="s">
        <v>4</v>
      </c>
      <c r="C878" t="s">
        <v>21</v>
      </c>
      <c r="D878" s="1" t="s">
        <v>43</v>
      </c>
      <c r="E878" t="s">
        <v>4044</v>
      </c>
      <c r="F878" t="s">
        <v>9232</v>
      </c>
      <c r="G878" t="s">
        <v>49</v>
      </c>
      <c r="J878" t="s">
        <v>1807</v>
      </c>
      <c r="K878" t="s">
        <v>1808</v>
      </c>
      <c r="L878" t="s">
        <v>3796</v>
      </c>
      <c r="M878" t="s">
        <v>3797</v>
      </c>
      <c r="N878" t="s">
        <v>4925</v>
      </c>
      <c r="O878" t="s">
        <v>10098</v>
      </c>
      <c r="P878" t="str">
        <f t="shared" si="79"/>
        <v>ثمانمائة وسبعة وسبعون</v>
      </c>
      <c r="Q878" s="8" t="s">
        <v>8849</v>
      </c>
      <c r="R878" s="8" t="s">
        <v>8850</v>
      </c>
      <c r="S878" s="8" t="s">
        <v>8851</v>
      </c>
      <c r="T878" s="8" t="s">
        <v>8852</v>
      </c>
    </row>
    <row r="879" spans="1:20">
      <c r="A879">
        <v>878</v>
      </c>
      <c r="B879" s="1" t="s">
        <v>46</v>
      </c>
      <c r="C879" t="s">
        <v>21</v>
      </c>
      <c r="D879" s="1" t="s">
        <v>43</v>
      </c>
      <c r="E879" t="s">
        <v>4044</v>
      </c>
      <c r="F879" t="s">
        <v>9232</v>
      </c>
      <c r="G879" t="s">
        <v>49</v>
      </c>
      <c r="J879" t="s">
        <v>1809</v>
      </c>
      <c r="K879" t="s">
        <v>1810</v>
      </c>
      <c r="L879" t="s">
        <v>3798</v>
      </c>
      <c r="M879" t="s">
        <v>3799</v>
      </c>
      <c r="N879" t="s">
        <v>4926</v>
      </c>
      <c r="O879" t="s">
        <v>10099</v>
      </c>
      <c r="P879" t="str">
        <f t="shared" si="79"/>
        <v>ثمانمائة وثمانية وسبعون</v>
      </c>
      <c r="Q879" s="8" t="s">
        <v>8853</v>
      </c>
      <c r="R879" s="8" t="s">
        <v>8854</v>
      </c>
      <c r="S879" s="8" t="s">
        <v>8855</v>
      </c>
      <c r="T879" s="8" t="s">
        <v>8856</v>
      </c>
    </row>
    <row r="880" spans="1:20">
      <c r="A880">
        <v>879</v>
      </c>
      <c r="B880" s="1" t="s">
        <v>47</v>
      </c>
      <c r="C880" t="s">
        <v>21</v>
      </c>
      <c r="D880" s="1" t="s">
        <v>43</v>
      </c>
      <c r="E880" t="s">
        <v>4044</v>
      </c>
      <c r="F880" t="s">
        <v>9232</v>
      </c>
      <c r="G880" t="s">
        <v>49</v>
      </c>
      <c r="J880" t="s">
        <v>1811</v>
      </c>
      <c r="K880" t="s">
        <v>1812</v>
      </c>
      <c r="L880" t="s">
        <v>3800</v>
      </c>
      <c r="M880" t="s">
        <v>3801</v>
      </c>
      <c r="N880" t="s">
        <v>4927</v>
      </c>
      <c r="O880" t="s">
        <v>10100</v>
      </c>
      <c r="P880" t="str">
        <f t="shared" si="79"/>
        <v>ثمانمائة وتسعة وسبعون</v>
      </c>
      <c r="Q880" s="8" t="s">
        <v>8857</v>
      </c>
      <c r="R880" s="8" t="s">
        <v>8858</v>
      </c>
      <c r="S880" s="8" t="s">
        <v>8859</v>
      </c>
      <c r="T880" s="8" t="s">
        <v>8860</v>
      </c>
    </row>
    <row r="881" spans="1:20">
      <c r="A881">
        <v>880</v>
      </c>
      <c r="B881" t="s">
        <v>22</v>
      </c>
      <c r="D881" s="1" t="s">
        <v>43</v>
      </c>
      <c r="E881" t="s">
        <v>4044</v>
      </c>
      <c r="F881" t="s">
        <v>9232</v>
      </c>
      <c r="G881" t="s">
        <v>49</v>
      </c>
      <c r="J881" s="2" t="s">
        <v>1813</v>
      </c>
      <c r="K881" s="2" t="s">
        <v>1814</v>
      </c>
      <c r="L881" s="2" t="s">
        <v>3802</v>
      </c>
      <c r="M881" s="2" t="s">
        <v>3803</v>
      </c>
      <c r="N881" s="2" t="s">
        <v>4928</v>
      </c>
      <c r="O881" s="2" t="s">
        <v>10101</v>
      </c>
      <c r="P881" s="2" t="str">
        <f>D881&amp;B881</f>
        <v>ثمانمائة وثمانون</v>
      </c>
      <c r="Q881" s="8" t="s">
        <v>6293</v>
      </c>
      <c r="R881" s="8" t="s">
        <v>6294</v>
      </c>
      <c r="S881" s="8" t="s">
        <v>6295</v>
      </c>
      <c r="T881" s="8" t="s">
        <v>6296</v>
      </c>
    </row>
    <row r="882" spans="1:20">
      <c r="A882">
        <v>881</v>
      </c>
      <c r="B882" t="s">
        <v>0</v>
      </c>
      <c r="C882" t="s">
        <v>23</v>
      </c>
      <c r="D882" s="1" t="s">
        <v>43</v>
      </c>
      <c r="E882" t="s">
        <v>4044</v>
      </c>
      <c r="F882" t="s">
        <v>9232</v>
      </c>
      <c r="G882" t="s">
        <v>49</v>
      </c>
      <c r="J882" t="s">
        <v>1815</v>
      </c>
      <c r="K882" t="s">
        <v>1816</v>
      </c>
      <c r="L882" t="s">
        <v>3804</v>
      </c>
      <c r="M882" t="s">
        <v>3805</v>
      </c>
      <c r="N882" t="s">
        <v>4929</v>
      </c>
      <c r="O882" t="s">
        <v>10102</v>
      </c>
      <c r="P882" t="str">
        <f t="shared" ref="P882:P890" si="80">D882&amp;B882&amp;G882&amp;C882</f>
        <v>ثمانمائة وواحد وثمانون</v>
      </c>
      <c r="Q882" s="8" t="s">
        <v>8861</v>
      </c>
      <c r="R882" s="8" t="s">
        <v>8862</v>
      </c>
      <c r="S882" s="8" t="s">
        <v>8863</v>
      </c>
      <c r="T882" s="8" t="s">
        <v>8864</v>
      </c>
    </row>
    <row r="883" spans="1:20">
      <c r="A883">
        <v>882</v>
      </c>
      <c r="B883" t="s">
        <v>5</v>
      </c>
      <c r="C883" t="s">
        <v>23</v>
      </c>
      <c r="D883" s="1" t="s">
        <v>43</v>
      </c>
      <c r="E883" t="s">
        <v>4044</v>
      </c>
      <c r="F883" t="s">
        <v>9232</v>
      </c>
      <c r="G883" t="s">
        <v>49</v>
      </c>
      <c r="J883" t="s">
        <v>1817</v>
      </c>
      <c r="K883" t="s">
        <v>1818</v>
      </c>
      <c r="L883" t="s">
        <v>3806</v>
      </c>
      <c r="M883" t="s">
        <v>3807</v>
      </c>
      <c r="N883" t="s">
        <v>4930</v>
      </c>
      <c r="O883" t="s">
        <v>10103</v>
      </c>
      <c r="P883" t="str">
        <f t="shared" si="80"/>
        <v>ثمانمائة وإثنان وثمانون</v>
      </c>
      <c r="Q883" s="8" t="s">
        <v>8865</v>
      </c>
      <c r="R883" s="8" t="s">
        <v>8866</v>
      </c>
      <c r="S883" s="8" t="s">
        <v>8867</v>
      </c>
      <c r="T883" s="8" t="s">
        <v>8868</v>
      </c>
    </row>
    <row r="884" spans="1:20">
      <c r="A884">
        <v>883</v>
      </c>
      <c r="B884" t="s">
        <v>1</v>
      </c>
      <c r="C884" t="s">
        <v>23</v>
      </c>
      <c r="D884" s="1" t="s">
        <v>43</v>
      </c>
      <c r="E884" t="s">
        <v>4044</v>
      </c>
      <c r="F884" t="s">
        <v>9232</v>
      </c>
      <c r="G884" t="s">
        <v>49</v>
      </c>
      <c r="J884" t="s">
        <v>1819</v>
      </c>
      <c r="K884" t="s">
        <v>1820</v>
      </c>
      <c r="L884" t="s">
        <v>3808</v>
      </c>
      <c r="M884" t="s">
        <v>3809</v>
      </c>
      <c r="N884" t="s">
        <v>4931</v>
      </c>
      <c r="O884" t="s">
        <v>10104</v>
      </c>
      <c r="P884" t="str">
        <f t="shared" si="80"/>
        <v>ثمانمائة وثلاثة وثمانون</v>
      </c>
      <c r="Q884" s="8" t="s">
        <v>8869</v>
      </c>
      <c r="R884" s="8" t="s">
        <v>8870</v>
      </c>
      <c r="S884" s="8" t="s">
        <v>8871</v>
      </c>
      <c r="T884" s="8" t="s">
        <v>8872</v>
      </c>
    </row>
    <row r="885" spans="1:20">
      <c r="A885">
        <v>884</v>
      </c>
      <c r="B885" t="s">
        <v>13</v>
      </c>
      <c r="C885" t="s">
        <v>23</v>
      </c>
      <c r="D885" s="1" t="s">
        <v>43</v>
      </c>
      <c r="E885" t="s">
        <v>4044</v>
      </c>
      <c r="F885" t="s">
        <v>9232</v>
      </c>
      <c r="G885" t="s">
        <v>49</v>
      </c>
      <c r="J885" t="s">
        <v>1821</v>
      </c>
      <c r="K885" t="s">
        <v>1822</v>
      </c>
      <c r="L885" t="s">
        <v>3810</v>
      </c>
      <c r="M885" t="s">
        <v>3811</v>
      </c>
      <c r="N885" t="s">
        <v>4932</v>
      </c>
      <c r="O885" t="s">
        <v>10105</v>
      </c>
      <c r="P885" t="str">
        <f t="shared" si="80"/>
        <v>ثمانمائة وأربعة وثمانون</v>
      </c>
      <c r="Q885" s="8" t="s">
        <v>8873</v>
      </c>
      <c r="R885" s="8" t="s">
        <v>8874</v>
      </c>
      <c r="S885" s="8" t="s">
        <v>8875</v>
      </c>
      <c r="T885" s="8" t="s">
        <v>8876</v>
      </c>
    </row>
    <row r="886" spans="1:20">
      <c r="A886">
        <v>885</v>
      </c>
      <c r="B886" t="s">
        <v>2</v>
      </c>
      <c r="C886" t="s">
        <v>23</v>
      </c>
      <c r="D886" s="1" t="s">
        <v>43</v>
      </c>
      <c r="E886" t="s">
        <v>4044</v>
      </c>
      <c r="F886" t="s">
        <v>9232</v>
      </c>
      <c r="G886" t="s">
        <v>49</v>
      </c>
      <c r="J886" t="s">
        <v>1823</v>
      </c>
      <c r="K886" t="s">
        <v>1824</v>
      </c>
      <c r="L886" t="s">
        <v>3812</v>
      </c>
      <c r="M886" t="s">
        <v>3813</v>
      </c>
      <c r="N886" t="s">
        <v>4933</v>
      </c>
      <c r="O886" t="s">
        <v>10106</v>
      </c>
      <c r="P886" t="str">
        <f t="shared" si="80"/>
        <v>ثمانمائة وخمسة وثمانون</v>
      </c>
      <c r="Q886" s="8" t="s">
        <v>8877</v>
      </c>
      <c r="R886" s="8" t="s">
        <v>8878</v>
      </c>
      <c r="S886" s="8" t="s">
        <v>8879</v>
      </c>
      <c r="T886" s="8" t="s">
        <v>8880</v>
      </c>
    </row>
    <row r="887" spans="1:20">
      <c r="A887">
        <v>886</v>
      </c>
      <c r="B887" t="s">
        <v>3</v>
      </c>
      <c r="C887" t="s">
        <v>23</v>
      </c>
      <c r="D887" s="1" t="s">
        <v>43</v>
      </c>
      <c r="E887" t="s">
        <v>4044</v>
      </c>
      <c r="F887" t="s">
        <v>9232</v>
      </c>
      <c r="G887" t="s">
        <v>49</v>
      </c>
      <c r="J887" t="s">
        <v>1825</v>
      </c>
      <c r="K887" t="s">
        <v>1826</v>
      </c>
      <c r="L887" t="s">
        <v>3814</v>
      </c>
      <c r="M887" t="s">
        <v>3815</v>
      </c>
      <c r="N887" t="s">
        <v>4934</v>
      </c>
      <c r="O887" t="s">
        <v>10107</v>
      </c>
      <c r="P887" t="str">
        <f t="shared" si="80"/>
        <v>ثمانمائة وستة وثمانون</v>
      </c>
      <c r="Q887" s="8" t="s">
        <v>8881</v>
      </c>
      <c r="R887" s="8" t="s">
        <v>8882</v>
      </c>
      <c r="S887" s="8" t="s">
        <v>8883</v>
      </c>
      <c r="T887" s="8" t="s">
        <v>8884</v>
      </c>
    </row>
    <row r="888" spans="1:20">
      <c r="A888">
        <v>887</v>
      </c>
      <c r="B888" t="s">
        <v>4</v>
      </c>
      <c r="C888" t="s">
        <v>23</v>
      </c>
      <c r="D888" s="1" t="s">
        <v>43</v>
      </c>
      <c r="E888" t="s">
        <v>4044</v>
      </c>
      <c r="F888" t="s">
        <v>9232</v>
      </c>
      <c r="G888" t="s">
        <v>49</v>
      </c>
      <c r="J888" t="s">
        <v>1827</v>
      </c>
      <c r="K888" t="s">
        <v>1828</v>
      </c>
      <c r="L888" t="s">
        <v>3816</v>
      </c>
      <c r="M888" t="s">
        <v>3817</v>
      </c>
      <c r="N888" t="s">
        <v>4935</v>
      </c>
      <c r="O888" t="s">
        <v>10108</v>
      </c>
      <c r="P888" t="str">
        <f t="shared" si="80"/>
        <v>ثمانمائة وسبعة وثمانون</v>
      </c>
      <c r="Q888" s="8" t="s">
        <v>8885</v>
      </c>
      <c r="R888" s="8" t="s">
        <v>8886</v>
      </c>
      <c r="S888" s="8" t="s">
        <v>8887</v>
      </c>
      <c r="T888" s="8" t="s">
        <v>8888</v>
      </c>
    </row>
    <row r="889" spans="1:20">
      <c r="A889">
        <v>888</v>
      </c>
      <c r="B889" s="1" t="s">
        <v>46</v>
      </c>
      <c r="C889" t="s">
        <v>23</v>
      </c>
      <c r="D889" s="1" t="s">
        <v>43</v>
      </c>
      <c r="E889" t="s">
        <v>4044</v>
      </c>
      <c r="F889" t="s">
        <v>9232</v>
      </c>
      <c r="G889" t="s">
        <v>49</v>
      </c>
      <c r="J889" t="s">
        <v>1829</v>
      </c>
      <c r="K889" t="s">
        <v>1830</v>
      </c>
      <c r="L889" t="s">
        <v>3818</v>
      </c>
      <c r="M889" t="s">
        <v>3819</v>
      </c>
      <c r="N889" t="s">
        <v>4936</v>
      </c>
      <c r="O889" t="s">
        <v>10109</v>
      </c>
      <c r="P889" t="str">
        <f t="shared" si="80"/>
        <v>ثمانمائة وثمانية وثمانون</v>
      </c>
      <c r="Q889" s="8" t="s">
        <v>8889</v>
      </c>
      <c r="R889" s="8" t="s">
        <v>8890</v>
      </c>
      <c r="S889" s="8" t="s">
        <v>8891</v>
      </c>
      <c r="T889" s="8" t="s">
        <v>8892</v>
      </c>
    </row>
    <row r="890" spans="1:20">
      <c r="A890">
        <v>889</v>
      </c>
      <c r="B890" s="1" t="s">
        <v>47</v>
      </c>
      <c r="C890" t="s">
        <v>23</v>
      </c>
      <c r="D890" s="1" t="s">
        <v>43</v>
      </c>
      <c r="E890" t="s">
        <v>4044</v>
      </c>
      <c r="F890" t="s">
        <v>9232</v>
      </c>
      <c r="G890" t="s">
        <v>49</v>
      </c>
      <c r="J890" t="s">
        <v>1831</v>
      </c>
      <c r="K890" t="s">
        <v>1832</v>
      </c>
      <c r="L890" t="s">
        <v>3820</v>
      </c>
      <c r="M890" t="s">
        <v>3821</v>
      </c>
      <c r="N890" t="s">
        <v>4937</v>
      </c>
      <c r="O890" t="s">
        <v>10110</v>
      </c>
      <c r="P890" t="str">
        <f t="shared" si="80"/>
        <v>ثمانمائة وتسعة وثمانون</v>
      </c>
      <c r="Q890" s="8" t="s">
        <v>8893</v>
      </c>
      <c r="R890" s="8" t="s">
        <v>8894</v>
      </c>
      <c r="S890" s="8" t="s">
        <v>8895</v>
      </c>
      <c r="T890" s="8" t="s">
        <v>8896</v>
      </c>
    </row>
    <row r="891" spans="1:20">
      <c r="A891">
        <v>890</v>
      </c>
      <c r="B891" t="s">
        <v>24</v>
      </c>
      <c r="D891" s="1" t="s">
        <v>43</v>
      </c>
      <c r="E891" t="s">
        <v>4044</v>
      </c>
      <c r="F891" t="s">
        <v>9232</v>
      </c>
      <c r="G891" t="s">
        <v>49</v>
      </c>
      <c r="J891" s="2" t="s">
        <v>1833</v>
      </c>
      <c r="K891" s="2" t="s">
        <v>1834</v>
      </c>
      <c r="L891" s="2" t="s">
        <v>3822</v>
      </c>
      <c r="M891" s="2" t="s">
        <v>3823</v>
      </c>
      <c r="N891" s="2" t="s">
        <v>4938</v>
      </c>
      <c r="O891" s="2" t="s">
        <v>10111</v>
      </c>
      <c r="P891" s="2" t="str">
        <f>D891&amp;B891</f>
        <v>ثمانمائة وتسعون</v>
      </c>
      <c r="Q891" s="8" t="s">
        <v>6297</v>
      </c>
      <c r="R891" s="8" t="s">
        <v>6298</v>
      </c>
      <c r="S891" s="8" t="s">
        <v>6299</v>
      </c>
      <c r="T891" s="8" t="s">
        <v>6300</v>
      </c>
    </row>
    <row r="892" spans="1:20">
      <c r="A892">
        <v>891</v>
      </c>
      <c r="B892" t="s">
        <v>0</v>
      </c>
      <c r="C892" t="s">
        <v>25</v>
      </c>
      <c r="D892" s="1" t="s">
        <v>43</v>
      </c>
      <c r="E892" t="s">
        <v>4044</v>
      </c>
      <c r="F892" t="s">
        <v>9232</v>
      </c>
      <c r="G892" t="s">
        <v>49</v>
      </c>
      <c r="J892" t="s">
        <v>1835</v>
      </c>
      <c r="K892" t="s">
        <v>1836</v>
      </c>
      <c r="L892" t="s">
        <v>3824</v>
      </c>
      <c r="M892" t="s">
        <v>3825</v>
      </c>
      <c r="N892" t="s">
        <v>4939</v>
      </c>
      <c r="O892" t="s">
        <v>10112</v>
      </c>
      <c r="P892" t="str">
        <f t="shared" ref="P892:P900" si="81">D892&amp;B892&amp;G892&amp;C892</f>
        <v>ثمانمائة وواحد وتسعون</v>
      </c>
      <c r="Q892" s="8" t="s">
        <v>8897</v>
      </c>
      <c r="R892" s="8" t="s">
        <v>8898</v>
      </c>
      <c r="S892" s="8" t="s">
        <v>8899</v>
      </c>
      <c r="T892" s="8" t="s">
        <v>8900</v>
      </c>
    </row>
    <row r="893" spans="1:20">
      <c r="A893">
        <v>892</v>
      </c>
      <c r="B893" t="s">
        <v>5</v>
      </c>
      <c r="C893" t="s">
        <v>25</v>
      </c>
      <c r="D893" s="1" t="s">
        <v>43</v>
      </c>
      <c r="E893" t="s">
        <v>4044</v>
      </c>
      <c r="F893" t="s">
        <v>9232</v>
      </c>
      <c r="G893" t="s">
        <v>49</v>
      </c>
      <c r="J893" t="s">
        <v>1837</v>
      </c>
      <c r="K893" t="s">
        <v>1838</v>
      </c>
      <c r="L893" t="s">
        <v>3826</v>
      </c>
      <c r="M893" t="s">
        <v>3827</v>
      </c>
      <c r="N893" t="s">
        <v>4940</v>
      </c>
      <c r="O893" t="s">
        <v>10113</v>
      </c>
      <c r="P893" t="str">
        <f t="shared" si="81"/>
        <v>ثمانمائة وإثنان وتسعون</v>
      </c>
      <c r="Q893" s="8" t="s">
        <v>8901</v>
      </c>
      <c r="R893" s="8" t="s">
        <v>8902</v>
      </c>
      <c r="S893" s="8" t="s">
        <v>8903</v>
      </c>
      <c r="T893" s="8" t="s">
        <v>8904</v>
      </c>
    </row>
    <row r="894" spans="1:20">
      <c r="A894">
        <v>893</v>
      </c>
      <c r="B894" t="s">
        <v>1</v>
      </c>
      <c r="C894" t="s">
        <v>25</v>
      </c>
      <c r="D894" s="1" t="s">
        <v>43</v>
      </c>
      <c r="E894" t="s">
        <v>4044</v>
      </c>
      <c r="F894" t="s">
        <v>9232</v>
      </c>
      <c r="G894" t="s">
        <v>49</v>
      </c>
      <c r="J894" t="s">
        <v>1839</v>
      </c>
      <c r="K894" t="s">
        <v>1840</v>
      </c>
      <c r="L894" t="s">
        <v>3828</v>
      </c>
      <c r="M894" t="s">
        <v>3829</v>
      </c>
      <c r="N894" t="s">
        <v>4941</v>
      </c>
      <c r="O894" t="s">
        <v>10114</v>
      </c>
      <c r="P894" t="str">
        <f t="shared" si="81"/>
        <v>ثمانمائة وثلاثة وتسعون</v>
      </c>
      <c r="Q894" s="8" t="s">
        <v>8905</v>
      </c>
      <c r="R894" s="8" t="s">
        <v>8906</v>
      </c>
      <c r="S894" s="8" t="s">
        <v>8907</v>
      </c>
      <c r="T894" s="8" t="s">
        <v>8908</v>
      </c>
    </row>
    <row r="895" spans="1:20">
      <c r="A895">
        <v>894</v>
      </c>
      <c r="B895" t="s">
        <v>13</v>
      </c>
      <c r="C895" t="s">
        <v>25</v>
      </c>
      <c r="D895" s="1" t="s">
        <v>43</v>
      </c>
      <c r="E895" t="s">
        <v>4044</v>
      </c>
      <c r="F895" t="s">
        <v>9232</v>
      </c>
      <c r="G895" t="s">
        <v>49</v>
      </c>
      <c r="J895" t="s">
        <v>1841</v>
      </c>
      <c r="K895" t="s">
        <v>1842</v>
      </c>
      <c r="L895" t="s">
        <v>3830</v>
      </c>
      <c r="M895" t="s">
        <v>3831</v>
      </c>
      <c r="N895" t="s">
        <v>4942</v>
      </c>
      <c r="O895" t="s">
        <v>10115</v>
      </c>
      <c r="P895" t="str">
        <f t="shared" si="81"/>
        <v>ثمانمائة وأربعة وتسعون</v>
      </c>
      <c r="Q895" s="8" t="s">
        <v>8909</v>
      </c>
      <c r="R895" s="8" t="s">
        <v>8910</v>
      </c>
      <c r="S895" s="8" t="s">
        <v>8911</v>
      </c>
      <c r="T895" s="8" t="s">
        <v>8912</v>
      </c>
    </row>
    <row r="896" spans="1:20">
      <c r="A896">
        <v>895</v>
      </c>
      <c r="B896" t="s">
        <v>2</v>
      </c>
      <c r="C896" t="s">
        <v>25</v>
      </c>
      <c r="D896" s="1" t="s">
        <v>43</v>
      </c>
      <c r="E896" t="s">
        <v>4044</v>
      </c>
      <c r="F896" t="s">
        <v>9232</v>
      </c>
      <c r="G896" t="s">
        <v>49</v>
      </c>
      <c r="J896" t="s">
        <v>1843</v>
      </c>
      <c r="K896" t="s">
        <v>1844</v>
      </c>
      <c r="L896" t="s">
        <v>3832</v>
      </c>
      <c r="M896" t="s">
        <v>3833</v>
      </c>
      <c r="N896" t="s">
        <v>4943</v>
      </c>
      <c r="O896" t="s">
        <v>10116</v>
      </c>
      <c r="P896" t="str">
        <f t="shared" si="81"/>
        <v>ثمانمائة وخمسة وتسعون</v>
      </c>
      <c r="Q896" s="8" t="s">
        <v>8913</v>
      </c>
      <c r="R896" s="8" t="s">
        <v>8914</v>
      </c>
      <c r="S896" s="8" t="s">
        <v>8915</v>
      </c>
      <c r="T896" s="8" t="s">
        <v>8916</v>
      </c>
    </row>
    <row r="897" spans="1:20">
      <c r="A897">
        <v>896</v>
      </c>
      <c r="B897" t="s">
        <v>3</v>
      </c>
      <c r="C897" t="s">
        <v>25</v>
      </c>
      <c r="D897" s="1" t="s">
        <v>43</v>
      </c>
      <c r="E897" t="s">
        <v>4044</v>
      </c>
      <c r="F897" t="s">
        <v>9232</v>
      </c>
      <c r="G897" t="s">
        <v>49</v>
      </c>
      <c r="J897" t="s">
        <v>1845</v>
      </c>
      <c r="K897" t="s">
        <v>1846</v>
      </c>
      <c r="L897" t="s">
        <v>3834</v>
      </c>
      <c r="M897" t="s">
        <v>3835</v>
      </c>
      <c r="N897" t="s">
        <v>4944</v>
      </c>
      <c r="O897" t="s">
        <v>10117</v>
      </c>
      <c r="P897" t="str">
        <f t="shared" si="81"/>
        <v>ثمانمائة وستة وتسعون</v>
      </c>
      <c r="Q897" s="8" t="s">
        <v>8917</v>
      </c>
      <c r="R897" s="8" t="s">
        <v>8918</v>
      </c>
      <c r="S897" s="8" t="s">
        <v>8919</v>
      </c>
      <c r="T897" s="8" t="s">
        <v>8920</v>
      </c>
    </row>
    <row r="898" spans="1:20">
      <c r="A898">
        <v>897</v>
      </c>
      <c r="B898" t="s">
        <v>4</v>
      </c>
      <c r="C898" t="s">
        <v>25</v>
      </c>
      <c r="D898" s="1" t="s">
        <v>43</v>
      </c>
      <c r="E898" t="s">
        <v>4044</v>
      </c>
      <c r="F898" t="s">
        <v>9232</v>
      </c>
      <c r="G898" t="s">
        <v>49</v>
      </c>
      <c r="J898" t="s">
        <v>1847</v>
      </c>
      <c r="K898" t="s">
        <v>1848</v>
      </c>
      <c r="L898" t="s">
        <v>3836</v>
      </c>
      <c r="M898" t="s">
        <v>3837</v>
      </c>
      <c r="N898" t="s">
        <v>4945</v>
      </c>
      <c r="O898" t="s">
        <v>10118</v>
      </c>
      <c r="P898" t="str">
        <f t="shared" si="81"/>
        <v>ثمانمائة وسبعة وتسعون</v>
      </c>
      <c r="Q898" s="8" t="s">
        <v>8921</v>
      </c>
      <c r="R898" s="8" t="s">
        <v>8922</v>
      </c>
      <c r="S898" s="8" t="s">
        <v>8923</v>
      </c>
      <c r="T898" s="8" t="s">
        <v>8924</v>
      </c>
    </row>
    <row r="899" spans="1:20">
      <c r="A899">
        <v>898</v>
      </c>
      <c r="B899" s="1" t="s">
        <v>46</v>
      </c>
      <c r="C899" t="s">
        <v>25</v>
      </c>
      <c r="D899" s="1" t="s">
        <v>43</v>
      </c>
      <c r="E899" t="s">
        <v>4044</v>
      </c>
      <c r="F899" t="s">
        <v>9232</v>
      </c>
      <c r="G899" t="s">
        <v>49</v>
      </c>
      <c r="J899" t="s">
        <v>1849</v>
      </c>
      <c r="K899" t="s">
        <v>1850</v>
      </c>
      <c r="L899" t="s">
        <v>3838</v>
      </c>
      <c r="M899" t="s">
        <v>3839</v>
      </c>
      <c r="N899" t="s">
        <v>4946</v>
      </c>
      <c r="O899" t="s">
        <v>10119</v>
      </c>
      <c r="P899" t="str">
        <f t="shared" si="81"/>
        <v>ثمانمائة وثمانية وتسعون</v>
      </c>
      <c r="Q899" s="8" t="s">
        <v>8925</v>
      </c>
      <c r="R899" s="8" t="s">
        <v>8926</v>
      </c>
      <c r="S899" s="8" t="s">
        <v>8927</v>
      </c>
      <c r="T899" s="8" t="s">
        <v>8928</v>
      </c>
    </row>
    <row r="900" spans="1:20">
      <c r="A900">
        <v>899</v>
      </c>
      <c r="B900" s="1" t="s">
        <v>47</v>
      </c>
      <c r="C900" t="s">
        <v>25</v>
      </c>
      <c r="D900" s="1" t="s">
        <v>43</v>
      </c>
      <c r="E900" t="s">
        <v>4044</v>
      </c>
      <c r="F900" t="s">
        <v>9232</v>
      </c>
      <c r="G900" t="s">
        <v>49</v>
      </c>
      <c r="J900" t="s">
        <v>1851</v>
      </c>
      <c r="K900" t="s">
        <v>1852</v>
      </c>
      <c r="L900" t="s">
        <v>3840</v>
      </c>
      <c r="M900" t="s">
        <v>3841</v>
      </c>
      <c r="N900" t="s">
        <v>4947</v>
      </c>
      <c r="O900" t="s">
        <v>10120</v>
      </c>
      <c r="P900" t="str">
        <f t="shared" si="81"/>
        <v>ثمانمائة وتسعة وتسعون</v>
      </c>
      <c r="Q900" s="8" t="s">
        <v>8929</v>
      </c>
      <c r="R900" s="8" t="s">
        <v>8930</v>
      </c>
      <c r="S900" s="8" t="s">
        <v>8931</v>
      </c>
      <c r="T900" s="8" t="s">
        <v>8932</v>
      </c>
    </row>
    <row r="901" spans="1:20">
      <c r="A901">
        <v>900</v>
      </c>
      <c r="B901" s="1" t="s">
        <v>44</v>
      </c>
      <c r="E901" t="s">
        <v>4044</v>
      </c>
      <c r="F901" t="s">
        <v>9232</v>
      </c>
      <c r="G901" t="s">
        <v>49</v>
      </c>
      <c r="J901" s="2" t="s">
        <v>1853</v>
      </c>
      <c r="K901" s="2" t="s">
        <v>1854</v>
      </c>
      <c r="L901" s="2" t="s">
        <v>3842</v>
      </c>
      <c r="M901" s="2" t="s">
        <v>3843</v>
      </c>
      <c r="N901" s="2" t="s">
        <v>4948</v>
      </c>
      <c r="O901" s="2" t="s">
        <v>10121</v>
      </c>
      <c r="P901" s="2" t="str">
        <f t="shared" ref="P901:P911" si="82">D901&amp;B901</f>
        <v>تسعمائة</v>
      </c>
      <c r="Q901" s="8" t="s">
        <v>6301</v>
      </c>
      <c r="R901" s="8" t="s">
        <v>6302</v>
      </c>
      <c r="S901" s="8" t="s">
        <v>6303</v>
      </c>
      <c r="T901" s="8" t="s">
        <v>6304</v>
      </c>
    </row>
    <row r="902" spans="1:20">
      <c r="A902">
        <v>901</v>
      </c>
      <c r="B902" t="s">
        <v>0</v>
      </c>
      <c r="D902" s="1" t="s">
        <v>45</v>
      </c>
      <c r="E902" t="s">
        <v>4044</v>
      </c>
      <c r="F902" t="s">
        <v>9232</v>
      </c>
      <c r="G902" t="s">
        <v>49</v>
      </c>
      <c r="J902" t="s">
        <v>1855</v>
      </c>
      <c r="K902" t="s">
        <v>1856</v>
      </c>
      <c r="L902" t="s">
        <v>3844</v>
      </c>
      <c r="M902" t="s">
        <v>3845</v>
      </c>
      <c r="N902" t="s">
        <v>4949</v>
      </c>
      <c r="O902" t="s">
        <v>10122</v>
      </c>
      <c r="P902" t="str">
        <f t="shared" si="82"/>
        <v>تسعمائة وواحد</v>
      </c>
      <c r="Q902" s="8" t="s">
        <v>6305</v>
      </c>
      <c r="R902" s="8" t="s">
        <v>6306</v>
      </c>
      <c r="S902" s="8" t="s">
        <v>6307</v>
      </c>
      <c r="T902" s="8" t="s">
        <v>6308</v>
      </c>
    </row>
    <row r="903" spans="1:20">
      <c r="A903">
        <v>902</v>
      </c>
      <c r="B903" t="s">
        <v>5</v>
      </c>
      <c r="D903" s="1" t="s">
        <v>45</v>
      </c>
      <c r="E903" t="s">
        <v>4044</v>
      </c>
      <c r="F903" t="s">
        <v>9232</v>
      </c>
      <c r="G903" t="s">
        <v>49</v>
      </c>
      <c r="J903" t="s">
        <v>1857</v>
      </c>
      <c r="K903" t="s">
        <v>1858</v>
      </c>
      <c r="L903" t="s">
        <v>3846</v>
      </c>
      <c r="M903" t="s">
        <v>3847</v>
      </c>
      <c r="N903" t="s">
        <v>4950</v>
      </c>
      <c r="O903" t="s">
        <v>10123</v>
      </c>
      <c r="P903" t="str">
        <f t="shared" si="82"/>
        <v>تسعمائة وإثنان</v>
      </c>
      <c r="Q903" s="8" t="s">
        <v>6309</v>
      </c>
      <c r="R903" s="8" t="s">
        <v>6310</v>
      </c>
      <c r="S903" s="8" t="s">
        <v>6311</v>
      </c>
      <c r="T903" s="8" t="s">
        <v>6312</v>
      </c>
    </row>
    <row r="904" spans="1:20">
      <c r="A904">
        <v>903</v>
      </c>
      <c r="B904" t="s">
        <v>1</v>
      </c>
      <c r="D904" s="1" t="s">
        <v>45</v>
      </c>
      <c r="E904" t="s">
        <v>4044</v>
      </c>
      <c r="F904" t="s">
        <v>9232</v>
      </c>
      <c r="G904" t="s">
        <v>49</v>
      </c>
      <c r="J904" t="s">
        <v>1859</v>
      </c>
      <c r="K904" t="s">
        <v>1860</v>
      </c>
      <c r="L904" t="s">
        <v>3848</v>
      </c>
      <c r="M904" t="s">
        <v>3849</v>
      </c>
      <c r="N904" t="s">
        <v>4951</v>
      </c>
      <c r="O904" t="s">
        <v>10124</v>
      </c>
      <c r="P904" t="str">
        <f t="shared" si="82"/>
        <v>تسعمائة وثلاثة</v>
      </c>
      <c r="Q904" s="8" t="s">
        <v>6313</v>
      </c>
      <c r="R904" s="8" t="s">
        <v>6314</v>
      </c>
      <c r="S904" s="8" t="s">
        <v>6315</v>
      </c>
      <c r="T904" s="8" t="s">
        <v>6316</v>
      </c>
    </row>
    <row r="905" spans="1:20">
      <c r="A905">
        <v>904</v>
      </c>
      <c r="B905" t="s">
        <v>13</v>
      </c>
      <c r="D905" s="1" t="s">
        <v>45</v>
      </c>
      <c r="E905" t="s">
        <v>4044</v>
      </c>
      <c r="F905" t="s">
        <v>9232</v>
      </c>
      <c r="G905" t="s">
        <v>49</v>
      </c>
      <c r="J905" t="s">
        <v>1861</v>
      </c>
      <c r="K905" t="s">
        <v>1862</v>
      </c>
      <c r="L905" t="s">
        <v>3850</v>
      </c>
      <c r="M905" t="s">
        <v>3851</v>
      </c>
      <c r="N905" t="s">
        <v>4952</v>
      </c>
      <c r="O905" t="s">
        <v>10125</v>
      </c>
      <c r="P905" t="str">
        <f t="shared" si="82"/>
        <v>تسعمائة وأربعة</v>
      </c>
      <c r="Q905" s="8" t="s">
        <v>6317</v>
      </c>
      <c r="R905" s="8" t="s">
        <v>6318</v>
      </c>
      <c r="S905" s="8" t="s">
        <v>6319</v>
      </c>
      <c r="T905" s="8" t="s">
        <v>6320</v>
      </c>
    </row>
    <row r="906" spans="1:20">
      <c r="A906">
        <v>905</v>
      </c>
      <c r="B906" t="s">
        <v>2</v>
      </c>
      <c r="D906" s="1" t="s">
        <v>45</v>
      </c>
      <c r="E906" t="s">
        <v>4044</v>
      </c>
      <c r="F906" t="s">
        <v>9232</v>
      </c>
      <c r="G906" t="s">
        <v>49</v>
      </c>
      <c r="J906" t="s">
        <v>1863</v>
      </c>
      <c r="K906" t="s">
        <v>1864</v>
      </c>
      <c r="L906" t="s">
        <v>3852</v>
      </c>
      <c r="M906" t="s">
        <v>3853</v>
      </c>
      <c r="N906" t="s">
        <v>4953</v>
      </c>
      <c r="O906" t="s">
        <v>10126</v>
      </c>
      <c r="P906" t="str">
        <f t="shared" si="82"/>
        <v>تسعمائة وخمسة</v>
      </c>
      <c r="Q906" s="8" t="s">
        <v>6321</v>
      </c>
      <c r="R906" s="8" t="s">
        <v>6322</v>
      </c>
      <c r="S906" s="8" t="s">
        <v>6323</v>
      </c>
      <c r="T906" s="8" t="s">
        <v>6324</v>
      </c>
    </row>
    <row r="907" spans="1:20">
      <c r="A907">
        <v>906</v>
      </c>
      <c r="B907" t="s">
        <v>3</v>
      </c>
      <c r="D907" s="1" t="s">
        <v>45</v>
      </c>
      <c r="E907" t="s">
        <v>4044</v>
      </c>
      <c r="F907" t="s">
        <v>9232</v>
      </c>
      <c r="G907" t="s">
        <v>49</v>
      </c>
      <c r="J907" t="s">
        <v>1865</v>
      </c>
      <c r="K907" t="s">
        <v>1866</v>
      </c>
      <c r="L907" t="s">
        <v>3854</v>
      </c>
      <c r="M907" t="s">
        <v>3855</v>
      </c>
      <c r="N907" t="s">
        <v>4954</v>
      </c>
      <c r="O907" t="s">
        <v>10127</v>
      </c>
      <c r="P907" t="str">
        <f t="shared" si="82"/>
        <v>تسعمائة وستة</v>
      </c>
      <c r="Q907" s="8" t="s">
        <v>6325</v>
      </c>
      <c r="R907" s="8" t="s">
        <v>6326</v>
      </c>
      <c r="S907" s="8" t="s">
        <v>6327</v>
      </c>
      <c r="T907" s="8" t="s">
        <v>6328</v>
      </c>
    </row>
    <row r="908" spans="1:20">
      <c r="A908">
        <v>907</v>
      </c>
      <c r="B908" t="s">
        <v>4</v>
      </c>
      <c r="D908" s="1" t="s">
        <v>45</v>
      </c>
      <c r="E908" t="s">
        <v>4044</v>
      </c>
      <c r="F908" t="s">
        <v>9232</v>
      </c>
      <c r="G908" t="s">
        <v>49</v>
      </c>
      <c r="J908" t="s">
        <v>1867</v>
      </c>
      <c r="K908" t="s">
        <v>1868</v>
      </c>
      <c r="L908" t="s">
        <v>3856</v>
      </c>
      <c r="M908" t="s">
        <v>3857</v>
      </c>
      <c r="N908" t="s">
        <v>4955</v>
      </c>
      <c r="O908" t="s">
        <v>10128</v>
      </c>
      <c r="P908" t="str">
        <f t="shared" si="82"/>
        <v>تسعمائة وسبعة</v>
      </c>
      <c r="Q908" s="8" t="s">
        <v>6329</v>
      </c>
      <c r="R908" s="8" t="s">
        <v>6330</v>
      </c>
      <c r="S908" s="8" t="s">
        <v>6331</v>
      </c>
      <c r="T908" s="8" t="s">
        <v>6332</v>
      </c>
    </row>
    <row r="909" spans="1:20">
      <c r="A909">
        <v>908</v>
      </c>
      <c r="B909" s="1" t="s">
        <v>46</v>
      </c>
      <c r="D909" s="1" t="s">
        <v>45</v>
      </c>
      <c r="E909" t="s">
        <v>4044</v>
      </c>
      <c r="F909" t="s">
        <v>9232</v>
      </c>
      <c r="G909" t="s">
        <v>49</v>
      </c>
      <c r="J909" t="s">
        <v>1869</v>
      </c>
      <c r="K909" t="s">
        <v>1870</v>
      </c>
      <c r="L909" t="s">
        <v>3858</v>
      </c>
      <c r="M909" t="s">
        <v>3859</v>
      </c>
      <c r="N909" t="s">
        <v>4956</v>
      </c>
      <c r="O909" t="s">
        <v>10129</v>
      </c>
      <c r="P909" t="str">
        <f t="shared" si="82"/>
        <v>تسعمائة وثمانية</v>
      </c>
      <c r="Q909" s="8" t="s">
        <v>6333</v>
      </c>
      <c r="R909" s="8" t="s">
        <v>6334</v>
      </c>
      <c r="S909" s="8" t="s">
        <v>6335</v>
      </c>
      <c r="T909" s="8" t="s">
        <v>6336</v>
      </c>
    </row>
    <row r="910" spans="1:20">
      <c r="A910">
        <v>909</v>
      </c>
      <c r="B910" s="1" t="s">
        <v>47</v>
      </c>
      <c r="D910" s="1" t="s">
        <v>45</v>
      </c>
      <c r="E910" t="s">
        <v>4044</v>
      </c>
      <c r="F910" t="s">
        <v>9232</v>
      </c>
      <c r="G910" t="s">
        <v>49</v>
      </c>
      <c r="J910" t="s">
        <v>1871</v>
      </c>
      <c r="K910" t="s">
        <v>1872</v>
      </c>
      <c r="L910" t="s">
        <v>3860</v>
      </c>
      <c r="M910" t="s">
        <v>3861</v>
      </c>
      <c r="N910" t="s">
        <v>4957</v>
      </c>
      <c r="O910" t="s">
        <v>10130</v>
      </c>
      <c r="P910" t="str">
        <f t="shared" si="82"/>
        <v>تسعمائة وتسعة</v>
      </c>
      <c r="Q910" s="8" t="s">
        <v>6337</v>
      </c>
      <c r="R910" s="8" t="s">
        <v>6338</v>
      </c>
      <c r="S910" s="8" t="s">
        <v>6339</v>
      </c>
      <c r="T910" s="8" t="s">
        <v>6340</v>
      </c>
    </row>
    <row r="911" spans="1:20">
      <c r="A911">
        <v>910</v>
      </c>
      <c r="B911" s="1" t="s">
        <v>48</v>
      </c>
      <c r="D911" s="1" t="s">
        <v>45</v>
      </c>
      <c r="E911" t="s">
        <v>4044</v>
      </c>
      <c r="F911" t="s">
        <v>9232</v>
      </c>
      <c r="G911" t="s">
        <v>49</v>
      </c>
      <c r="J911" s="2" t="s">
        <v>1873</v>
      </c>
      <c r="K911" s="2" t="s">
        <v>1874</v>
      </c>
      <c r="L911" s="2" t="s">
        <v>3862</v>
      </c>
      <c r="M911" s="2" t="s">
        <v>3863</v>
      </c>
      <c r="N911" s="2" t="s">
        <v>4958</v>
      </c>
      <c r="O911" s="2" t="s">
        <v>10131</v>
      </c>
      <c r="P911" s="2" t="str">
        <f t="shared" si="82"/>
        <v>تسعمائة وعشرة</v>
      </c>
      <c r="Q911" s="8" t="s">
        <v>6341</v>
      </c>
      <c r="R911" s="8" t="s">
        <v>6342</v>
      </c>
      <c r="S911" s="8" t="s">
        <v>6343</v>
      </c>
      <c r="T911" s="8" t="s">
        <v>6344</v>
      </c>
    </row>
    <row r="912" spans="1:20">
      <c r="A912">
        <v>911</v>
      </c>
      <c r="B912" s="1" t="s">
        <v>6</v>
      </c>
      <c r="C912" t="s">
        <v>8</v>
      </c>
      <c r="D912" s="1" t="s">
        <v>45</v>
      </c>
      <c r="E912" t="s">
        <v>4044</v>
      </c>
      <c r="F912" t="s">
        <v>9232</v>
      </c>
      <c r="G912" t="s">
        <v>49</v>
      </c>
      <c r="J912" t="s">
        <v>1875</v>
      </c>
      <c r="K912" t="s">
        <v>1876</v>
      </c>
      <c r="L912" t="s">
        <v>3864</v>
      </c>
      <c r="M912" t="s">
        <v>3865</v>
      </c>
      <c r="N912" t="s">
        <v>4959</v>
      </c>
      <c r="O912" t="s">
        <v>10132</v>
      </c>
      <c r="P912" t="str">
        <f t="shared" ref="P912:P920" si="83">D912&amp;B912&amp;G912&amp;C912</f>
        <v>تسعمائة وإحدي عشر</v>
      </c>
      <c r="Q912" s="8" t="s">
        <v>6345</v>
      </c>
      <c r="R912" s="8" t="s">
        <v>6346</v>
      </c>
      <c r="S912" s="8" t="s">
        <v>6347</v>
      </c>
      <c r="T912" s="8" t="s">
        <v>6348</v>
      </c>
    </row>
    <row r="913" spans="1:20">
      <c r="A913">
        <v>912</v>
      </c>
      <c r="B913" s="1" t="s">
        <v>7</v>
      </c>
      <c r="C913" t="s">
        <v>8</v>
      </c>
      <c r="D913" s="1" t="s">
        <v>45</v>
      </c>
      <c r="E913" t="s">
        <v>4044</v>
      </c>
      <c r="F913" t="s">
        <v>9232</v>
      </c>
      <c r="G913" t="s">
        <v>49</v>
      </c>
      <c r="J913" t="s">
        <v>1877</v>
      </c>
      <c r="K913" t="s">
        <v>1878</v>
      </c>
      <c r="L913" t="s">
        <v>3866</v>
      </c>
      <c r="M913" t="s">
        <v>3867</v>
      </c>
      <c r="N913" t="s">
        <v>4960</v>
      </c>
      <c r="O913" t="s">
        <v>10133</v>
      </c>
      <c r="P913" t="str">
        <f t="shared" si="83"/>
        <v>تسعمائة وإثنا عشر</v>
      </c>
      <c r="Q913" s="8" t="s">
        <v>6349</v>
      </c>
      <c r="R913" s="8" t="s">
        <v>6350</v>
      </c>
      <c r="S913" s="8" t="s">
        <v>6351</v>
      </c>
      <c r="T913" s="8" t="s">
        <v>6352</v>
      </c>
    </row>
    <row r="914" spans="1:20">
      <c r="A914">
        <v>913</v>
      </c>
      <c r="B914" t="s">
        <v>1</v>
      </c>
      <c r="C914" t="s">
        <v>8</v>
      </c>
      <c r="D914" s="1" t="s">
        <v>45</v>
      </c>
      <c r="E914" t="s">
        <v>4044</v>
      </c>
      <c r="F914" t="s">
        <v>9232</v>
      </c>
      <c r="G914" t="s">
        <v>49</v>
      </c>
      <c r="J914" t="s">
        <v>1879</v>
      </c>
      <c r="K914" t="s">
        <v>1880</v>
      </c>
      <c r="L914" t="s">
        <v>3868</v>
      </c>
      <c r="M914" t="s">
        <v>3869</v>
      </c>
      <c r="N914" t="s">
        <v>4961</v>
      </c>
      <c r="O914" t="s">
        <v>10134</v>
      </c>
      <c r="P914" t="str">
        <f t="shared" si="83"/>
        <v>تسعمائة وثلاثة عشر</v>
      </c>
      <c r="Q914" s="8" t="s">
        <v>6353</v>
      </c>
      <c r="R914" s="8" t="s">
        <v>6354</v>
      </c>
      <c r="S914" s="8" t="s">
        <v>6355</v>
      </c>
      <c r="T914" s="8" t="s">
        <v>6356</v>
      </c>
    </row>
    <row r="915" spans="1:20">
      <c r="A915">
        <v>914</v>
      </c>
      <c r="B915" t="s">
        <v>13</v>
      </c>
      <c r="C915" t="s">
        <v>8</v>
      </c>
      <c r="D915" s="1" t="s">
        <v>45</v>
      </c>
      <c r="E915" t="s">
        <v>4044</v>
      </c>
      <c r="F915" t="s">
        <v>9232</v>
      </c>
      <c r="G915" t="s">
        <v>49</v>
      </c>
      <c r="J915" t="s">
        <v>1881</v>
      </c>
      <c r="K915" t="s">
        <v>1882</v>
      </c>
      <c r="L915" t="s">
        <v>3870</v>
      </c>
      <c r="M915" t="s">
        <v>3871</v>
      </c>
      <c r="N915" t="s">
        <v>4962</v>
      </c>
      <c r="O915" t="s">
        <v>10135</v>
      </c>
      <c r="P915" t="str">
        <f t="shared" si="83"/>
        <v>تسعمائة وأربعة عشر</v>
      </c>
      <c r="Q915" s="8" t="s">
        <v>6357</v>
      </c>
      <c r="R915" s="8" t="s">
        <v>6358</v>
      </c>
      <c r="S915" s="8" t="s">
        <v>6359</v>
      </c>
      <c r="T915" s="8" t="s">
        <v>6360</v>
      </c>
    </row>
    <row r="916" spans="1:20">
      <c r="A916">
        <v>915</v>
      </c>
      <c r="B916" t="s">
        <v>2</v>
      </c>
      <c r="C916" t="s">
        <v>8</v>
      </c>
      <c r="D916" s="1" t="s">
        <v>45</v>
      </c>
      <c r="E916" t="s">
        <v>4044</v>
      </c>
      <c r="F916" t="s">
        <v>9232</v>
      </c>
      <c r="G916" t="s">
        <v>49</v>
      </c>
      <c r="J916" t="s">
        <v>1883</v>
      </c>
      <c r="K916" t="s">
        <v>1884</v>
      </c>
      <c r="L916" t="s">
        <v>3872</v>
      </c>
      <c r="M916" t="s">
        <v>3873</v>
      </c>
      <c r="N916" t="s">
        <v>4963</v>
      </c>
      <c r="O916" t="s">
        <v>10136</v>
      </c>
      <c r="P916" t="str">
        <f t="shared" si="83"/>
        <v>تسعمائة وخمسة عشر</v>
      </c>
      <c r="Q916" s="8" t="s">
        <v>6361</v>
      </c>
      <c r="R916" s="8" t="s">
        <v>6362</v>
      </c>
      <c r="S916" s="8" t="s">
        <v>6363</v>
      </c>
      <c r="T916" s="8" t="s">
        <v>6364</v>
      </c>
    </row>
    <row r="917" spans="1:20">
      <c r="A917">
        <v>916</v>
      </c>
      <c r="B917" t="s">
        <v>3</v>
      </c>
      <c r="C917" t="s">
        <v>8</v>
      </c>
      <c r="D917" s="1" t="s">
        <v>45</v>
      </c>
      <c r="E917" t="s">
        <v>4044</v>
      </c>
      <c r="F917" t="s">
        <v>9232</v>
      </c>
      <c r="G917" t="s">
        <v>49</v>
      </c>
      <c r="J917" t="s">
        <v>1885</v>
      </c>
      <c r="K917" t="s">
        <v>1886</v>
      </c>
      <c r="L917" t="s">
        <v>3874</v>
      </c>
      <c r="M917" t="s">
        <v>3875</v>
      </c>
      <c r="N917" t="s">
        <v>4964</v>
      </c>
      <c r="O917" t="s">
        <v>10137</v>
      </c>
      <c r="P917" t="str">
        <f t="shared" si="83"/>
        <v>تسعمائة وستة عشر</v>
      </c>
      <c r="Q917" s="8" t="s">
        <v>6365</v>
      </c>
      <c r="R917" s="8" t="s">
        <v>6366</v>
      </c>
      <c r="S917" s="8" t="s">
        <v>6367</v>
      </c>
      <c r="T917" s="8" t="s">
        <v>6368</v>
      </c>
    </row>
    <row r="918" spans="1:20">
      <c r="A918">
        <v>917</v>
      </c>
      <c r="B918" t="s">
        <v>4</v>
      </c>
      <c r="C918" t="s">
        <v>8</v>
      </c>
      <c r="D918" s="1" t="s">
        <v>45</v>
      </c>
      <c r="E918" t="s">
        <v>4044</v>
      </c>
      <c r="F918" t="s">
        <v>9232</v>
      </c>
      <c r="G918" t="s">
        <v>49</v>
      </c>
      <c r="J918" t="s">
        <v>1887</v>
      </c>
      <c r="K918" t="s">
        <v>1888</v>
      </c>
      <c r="L918" t="s">
        <v>3876</v>
      </c>
      <c r="M918" t="s">
        <v>3877</v>
      </c>
      <c r="N918" t="s">
        <v>4965</v>
      </c>
      <c r="O918" t="s">
        <v>10138</v>
      </c>
      <c r="P918" t="str">
        <f t="shared" si="83"/>
        <v>تسعمائة وسبعة عشر</v>
      </c>
      <c r="Q918" s="8" t="s">
        <v>6369</v>
      </c>
      <c r="R918" s="8" t="s">
        <v>6370</v>
      </c>
      <c r="S918" s="8" t="s">
        <v>6371</v>
      </c>
      <c r="T918" s="8" t="s">
        <v>6372</v>
      </c>
    </row>
    <row r="919" spans="1:20">
      <c r="A919">
        <v>918</v>
      </c>
      <c r="B919" s="1" t="s">
        <v>46</v>
      </c>
      <c r="C919" t="s">
        <v>8</v>
      </c>
      <c r="D919" s="1" t="s">
        <v>45</v>
      </c>
      <c r="E919" t="s">
        <v>4044</v>
      </c>
      <c r="F919" t="s">
        <v>9232</v>
      </c>
      <c r="G919" t="s">
        <v>49</v>
      </c>
      <c r="J919" t="s">
        <v>1889</v>
      </c>
      <c r="K919" t="s">
        <v>1890</v>
      </c>
      <c r="L919" t="s">
        <v>3878</v>
      </c>
      <c r="M919" t="s">
        <v>3879</v>
      </c>
      <c r="N919" t="s">
        <v>4966</v>
      </c>
      <c r="O919" t="s">
        <v>10139</v>
      </c>
      <c r="P919" t="str">
        <f t="shared" si="83"/>
        <v>تسعمائة وثمانية عشر</v>
      </c>
      <c r="Q919" s="8" t="s">
        <v>6373</v>
      </c>
      <c r="R919" s="8" t="s">
        <v>6374</v>
      </c>
      <c r="S919" s="8" t="s">
        <v>6375</v>
      </c>
      <c r="T919" s="8" t="s">
        <v>6376</v>
      </c>
    </row>
    <row r="920" spans="1:20">
      <c r="A920">
        <v>919</v>
      </c>
      <c r="B920" s="1" t="s">
        <v>47</v>
      </c>
      <c r="C920" t="s">
        <v>8</v>
      </c>
      <c r="D920" s="1" t="s">
        <v>45</v>
      </c>
      <c r="E920" t="s">
        <v>4044</v>
      </c>
      <c r="F920" t="s">
        <v>9232</v>
      </c>
      <c r="G920" t="s">
        <v>49</v>
      </c>
      <c r="J920" t="s">
        <v>1891</v>
      </c>
      <c r="K920" t="s">
        <v>1892</v>
      </c>
      <c r="L920" t="s">
        <v>3880</v>
      </c>
      <c r="M920" t="s">
        <v>3881</v>
      </c>
      <c r="N920" t="s">
        <v>4967</v>
      </c>
      <c r="O920" t="s">
        <v>10140</v>
      </c>
      <c r="P920" t="str">
        <f t="shared" si="83"/>
        <v>تسعمائة وتسعة عشر</v>
      </c>
      <c r="Q920" s="8" t="s">
        <v>6377</v>
      </c>
      <c r="R920" s="8" t="s">
        <v>6378</v>
      </c>
      <c r="S920" s="8" t="s">
        <v>6379</v>
      </c>
      <c r="T920" s="8" t="s">
        <v>6380</v>
      </c>
    </row>
    <row r="921" spans="1:20">
      <c r="A921">
        <v>920</v>
      </c>
      <c r="B921" t="s">
        <v>9</v>
      </c>
      <c r="D921" s="1" t="s">
        <v>45</v>
      </c>
      <c r="E921" t="s">
        <v>4044</v>
      </c>
      <c r="F921" t="s">
        <v>9232</v>
      </c>
      <c r="G921" t="s">
        <v>49</v>
      </c>
      <c r="J921" s="2" t="s">
        <v>1893</v>
      </c>
      <c r="K921" s="2" t="s">
        <v>1894</v>
      </c>
      <c r="L921" s="2" t="s">
        <v>3882</v>
      </c>
      <c r="M921" s="2" t="s">
        <v>3883</v>
      </c>
      <c r="N921" s="2" t="s">
        <v>4968</v>
      </c>
      <c r="O921" s="2" t="s">
        <v>10141</v>
      </c>
      <c r="P921" s="2" t="str">
        <f>D921&amp;B921</f>
        <v>تسعمائة وعشرون</v>
      </c>
      <c r="Q921" s="8" t="s">
        <v>6381</v>
      </c>
      <c r="R921" s="8" t="s">
        <v>6382</v>
      </c>
      <c r="S921" s="8" t="s">
        <v>6383</v>
      </c>
      <c r="T921" s="8" t="s">
        <v>6384</v>
      </c>
    </row>
    <row r="922" spans="1:20">
      <c r="A922">
        <v>921</v>
      </c>
      <c r="B922" t="s">
        <v>0</v>
      </c>
      <c r="C922" t="s">
        <v>10</v>
      </c>
      <c r="D922" s="1" t="s">
        <v>45</v>
      </c>
      <c r="E922" t="s">
        <v>4044</v>
      </c>
      <c r="F922" t="s">
        <v>9232</v>
      </c>
      <c r="G922" t="s">
        <v>49</v>
      </c>
      <c r="J922" t="s">
        <v>1895</v>
      </c>
      <c r="K922" t="s">
        <v>1896</v>
      </c>
      <c r="L922" t="s">
        <v>3884</v>
      </c>
      <c r="M922" t="s">
        <v>3885</v>
      </c>
      <c r="N922" t="s">
        <v>4969</v>
      </c>
      <c r="O922" t="s">
        <v>10142</v>
      </c>
      <c r="P922" t="str">
        <f t="shared" ref="P922:P930" si="84">D922&amp;B922&amp;G922&amp;C922</f>
        <v>تسعمائة وواحد وعشرون</v>
      </c>
      <c r="Q922" s="8" t="s">
        <v>8933</v>
      </c>
      <c r="R922" s="8" t="s">
        <v>8934</v>
      </c>
      <c r="S922" s="8" t="s">
        <v>8935</v>
      </c>
      <c r="T922" s="8" t="s">
        <v>8936</v>
      </c>
    </row>
    <row r="923" spans="1:20">
      <c r="A923">
        <v>922</v>
      </c>
      <c r="B923" t="s">
        <v>5</v>
      </c>
      <c r="C923" t="s">
        <v>10</v>
      </c>
      <c r="D923" s="1" t="s">
        <v>45</v>
      </c>
      <c r="E923" t="s">
        <v>4044</v>
      </c>
      <c r="F923" t="s">
        <v>9232</v>
      </c>
      <c r="G923" t="s">
        <v>49</v>
      </c>
      <c r="J923" t="s">
        <v>1897</v>
      </c>
      <c r="K923" t="s">
        <v>1898</v>
      </c>
      <c r="L923" t="s">
        <v>3886</v>
      </c>
      <c r="M923" t="s">
        <v>3887</v>
      </c>
      <c r="N923" t="s">
        <v>4970</v>
      </c>
      <c r="O923" t="s">
        <v>10143</v>
      </c>
      <c r="P923" t="str">
        <f t="shared" si="84"/>
        <v>تسعمائة وإثنان وعشرون</v>
      </c>
      <c r="Q923" s="8" t="s">
        <v>8937</v>
      </c>
      <c r="R923" s="8" t="s">
        <v>8938</v>
      </c>
      <c r="S923" s="8" t="s">
        <v>8939</v>
      </c>
      <c r="T923" s="8" t="s">
        <v>8940</v>
      </c>
    </row>
    <row r="924" spans="1:20">
      <c r="A924">
        <v>923</v>
      </c>
      <c r="B924" t="s">
        <v>1</v>
      </c>
      <c r="C924" t="s">
        <v>10</v>
      </c>
      <c r="D924" s="1" t="s">
        <v>45</v>
      </c>
      <c r="E924" t="s">
        <v>4044</v>
      </c>
      <c r="F924" t="s">
        <v>9232</v>
      </c>
      <c r="G924" t="s">
        <v>49</v>
      </c>
      <c r="J924" t="s">
        <v>1899</v>
      </c>
      <c r="K924" t="s">
        <v>1900</v>
      </c>
      <c r="L924" t="s">
        <v>3888</v>
      </c>
      <c r="M924" t="s">
        <v>3889</v>
      </c>
      <c r="N924" t="s">
        <v>4971</v>
      </c>
      <c r="O924" t="s">
        <v>10144</v>
      </c>
      <c r="P924" t="str">
        <f t="shared" si="84"/>
        <v>تسعمائة وثلاثة وعشرون</v>
      </c>
      <c r="Q924" s="8" t="s">
        <v>8941</v>
      </c>
      <c r="R924" s="8" t="s">
        <v>8942</v>
      </c>
      <c r="S924" s="8" t="s">
        <v>8943</v>
      </c>
      <c r="T924" s="8" t="s">
        <v>8944</v>
      </c>
    </row>
    <row r="925" spans="1:20">
      <c r="A925">
        <v>924</v>
      </c>
      <c r="B925" t="s">
        <v>13</v>
      </c>
      <c r="C925" t="s">
        <v>10</v>
      </c>
      <c r="D925" s="1" t="s">
        <v>45</v>
      </c>
      <c r="E925" t="s">
        <v>4044</v>
      </c>
      <c r="F925" t="s">
        <v>9232</v>
      </c>
      <c r="G925" t="s">
        <v>49</v>
      </c>
      <c r="J925" t="s">
        <v>1901</v>
      </c>
      <c r="K925" t="s">
        <v>1902</v>
      </c>
      <c r="L925" t="s">
        <v>3890</v>
      </c>
      <c r="M925" t="s">
        <v>3891</v>
      </c>
      <c r="N925" t="s">
        <v>4972</v>
      </c>
      <c r="O925" t="s">
        <v>10145</v>
      </c>
      <c r="P925" t="str">
        <f t="shared" si="84"/>
        <v>تسعمائة وأربعة وعشرون</v>
      </c>
      <c r="Q925" s="8" t="s">
        <v>8945</v>
      </c>
      <c r="R925" s="8" t="s">
        <v>8946</v>
      </c>
      <c r="S925" s="8" t="s">
        <v>8947</v>
      </c>
      <c r="T925" s="8" t="s">
        <v>8948</v>
      </c>
    </row>
    <row r="926" spans="1:20">
      <c r="A926">
        <v>925</v>
      </c>
      <c r="B926" t="s">
        <v>2</v>
      </c>
      <c r="C926" t="s">
        <v>10</v>
      </c>
      <c r="D926" s="1" t="s">
        <v>45</v>
      </c>
      <c r="E926" t="s">
        <v>4044</v>
      </c>
      <c r="F926" t="s">
        <v>9232</v>
      </c>
      <c r="G926" t="s">
        <v>49</v>
      </c>
      <c r="J926" t="s">
        <v>1903</v>
      </c>
      <c r="K926" t="s">
        <v>1904</v>
      </c>
      <c r="L926" t="s">
        <v>3892</v>
      </c>
      <c r="M926" t="s">
        <v>3893</v>
      </c>
      <c r="N926" t="s">
        <v>4973</v>
      </c>
      <c r="O926" t="s">
        <v>10146</v>
      </c>
      <c r="P926" t="str">
        <f t="shared" si="84"/>
        <v>تسعمائة وخمسة وعشرون</v>
      </c>
      <c r="Q926" s="8" t="s">
        <v>8949</v>
      </c>
      <c r="R926" s="8" t="s">
        <v>8950</v>
      </c>
      <c r="S926" s="8" t="s">
        <v>8951</v>
      </c>
      <c r="T926" s="8" t="s">
        <v>8952</v>
      </c>
    </row>
    <row r="927" spans="1:20">
      <c r="A927">
        <v>926</v>
      </c>
      <c r="B927" t="s">
        <v>3</v>
      </c>
      <c r="C927" t="s">
        <v>10</v>
      </c>
      <c r="D927" s="1" t="s">
        <v>45</v>
      </c>
      <c r="E927" t="s">
        <v>4044</v>
      </c>
      <c r="F927" t="s">
        <v>9232</v>
      </c>
      <c r="G927" t="s">
        <v>49</v>
      </c>
      <c r="J927" t="s">
        <v>1905</v>
      </c>
      <c r="K927" t="s">
        <v>1906</v>
      </c>
      <c r="L927" t="s">
        <v>3894</v>
      </c>
      <c r="M927" t="s">
        <v>3895</v>
      </c>
      <c r="N927" t="s">
        <v>4974</v>
      </c>
      <c r="O927" t="s">
        <v>10147</v>
      </c>
      <c r="P927" t="str">
        <f t="shared" si="84"/>
        <v>تسعمائة وستة وعشرون</v>
      </c>
      <c r="Q927" s="8" t="s">
        <v>8953</v>
      </c>
      <c r="R927" s="8" t="s">
        <v>8954</v>
      </c>
      <c r="S927" s="8" t="s">
        <v>8955</v>
      </c>
      <c r="T927" s="8" t="s">
        <v>8956</v>
      </c>
    </row>
    <row r="928" spans="1:20">
      <c r="A928">
        <v>927</v>
      </c>
      <c r="B928" t="s">
        <v>4</v>
      </c>
      <c r="C928" t="s">
        <v>10</v>
      </c>
      <c r="D928" s="1" t="s">
        <v>45</v>
      </c>
      <c r="E928" t="s">
        <v>4044</v>
      </c>
      <c r="F928" t="s">
        <v>9232</v>
      </c>
      <c r="G928" t="s">
        <v>49</v>
      </c>
      <c r="J928" t="s">
        <v>1907</v>
      </c>
      <c r="K928" t="s">
        <v>1908</v>
      </c>
      <c r="L928" t="s">
        <v>3896</v>
      </c>
      <c r="M928" t="s">
        <v>3897</v>
      </c>
      <c r="N928" t="s">
        <v>4975</v>
      </c>
      <c r="O928" t="s">
        <v>10148</v>
      </c>
      <c r="P928" t="str">
        <f t="shared" si="84"/>
        <v>تسعمائة وسبعة وعشرون</v>
      </c>
      <c r="Q928" s="8" t="s">
        <v>8957</v>
      </c>
      <c r="R928" s="8" t="s">
        <v>8958</v>
      </c>
      <c r="S928" s="8" t="s">
        <v>8959</v>
      </c>
      <c r="T928" s="8" t="s">
        <v>8960</v>
      </c>
    </row>
    <row r="929" spans="1:20">
      <c r="A929">
        <v>928</v>
      </c>
      <c r="B929" s="1" t="s">
        <v>46</v>
      </c>
      <c r="C929" t="s">
        <v>10</v>
      </c>
      <c r="D929" s="1" t="s">
        <v>45</v>
      </c>
      <c r="E929" t="s">
        <v>4044</v>
      </c>
      <c r="F929" t="s">
        <v>9232</v>
      </c>
      <c r="G929" t="s">
        <v>49</v>
      </c>
      <c r="J929" t="s">
        <v>1909</v>
      </c>
      <c r="K929" t="s">
        <v>1910</v>
      </c>
      <c r="L929" t="s">
        <v>3898</v>
      </c>
      <c r="M929" t="s">
        <v>3899</v>
      </c>
      <c r="N929" t="s">
        <v>4976</v>
      </c>
      <c r="O929" t="s">
        <v>10149</v>
      </c>
      <c r="P929" t="str">
        <f t="shared" si="84"/>
        <v>تسعمائة وثمانية وعشرون</v>
      </c>
      <c r="Q929" s="8" t="s">
        <v>8961</v>
      </c>
      <c r="R929" s="8" t="s">
        <v>8962</v>
      </c>
      <c r="S929" s="8" t="s">
        <v>8963</v>
      </c>
      <c r="T929" s="8" t="s">
        <v>8964</v>
      </c>
    </row>
    <row r="930" spans="1:20">
      <c r="A930">
        <v>929</v>
      </c>
      <c r="B930" s="1" t="s">
        <v>47</v>
      </c>
      <c r="C930" t="s">
        <v>10</v>
      </c>
      <c r="D930" s="1" t="s">
        <v>45</v>
      </c>
      <c r="E930" t="s">
        <v>4044</v>
      </c>
      <c r="F930" t="s">
        <v>9232</v>
      </c>
      <c r="G930" t="s">
        <v>49</v>
      </c>
      <c r="J930" t="s">
        <v>1911</v>
      </c>
      <c r="K930" t="s">
        <v>1912</v>
      </c>
      <c r="L930" t="s">
        <v>3900</v>
      </c>
      <c r="M930" t="s">
        <v>3901</v>
      </c>
      <c r="N930" t="s">
        <v>4977</v>
      </c>
      <c r="O930" t="s">
        <v>10150</v>
      </c>
      <c r="P930" t="str">
        <f t="shared" si="84"/>
        <v>تسعمائة وتسعة وعشرون</v>
      </c>
      <c r="Q930" s="8" t="s">
        <v>8965</v>
      </c>
      <c r="R930" s="8" t="s">
        <v>8966</v>
      </c>
      <c r="S930" s="8" t="s">
        <v>8967</v>
      </c>
      <c r="T930" s="8" t="s">
        <v>8968</v>
      </c>
    </row>
    <row r="931" spans="1:20">
      <c r="A931">
        <v>930</v>
      </c>
      <c r="B931" s="1" t="s">
        <v>11</v>
      </c>
      <c r="D931" s="1" t="s">
        <v>45</v>
      </c>
      <c r="E931" t="s">
        <v>4044</v>
      </c>
      <c r="F931" t="s">
        <v>9232</v>
      </c>
      <c r="G931" t="s">
        <v>49</v>
      </c>
      <c r="J931" s="2" t="s">
        <v>1913</v>
      </c>
      <c r="K931" s="2" t="s">
        <v>1914</v>
      </c>
      <c r="L931" s="2" t="s">
        <v>3902</v>
      </c>
      <c r="M931" s="2" t="s">
        <v>3903</v>
      </c>
      <c r="N931" s="2" t="s">
        <v>4978</v>
      </c>
      <c r="O931" s="2" t="s">
        <v>10151</v>
      </c>
      <c r="P931" s="2" t="str">
        <f>D931&amp;B931</f>
        <v>تسعمائة وثلاثون</v>
      </c>
      <c r="Q931" s="8" t="s">
        <v>6385</v>
      </c>
      <c r="R931" s="8" t="s">
        <v>6386</v>
      </c>
      <c r="S931" s="8" t="s">
        <v>6387</v>
      </c>
      <c r="T931" s="8" t="s">
        <v>6388</v>
      </c>
    </row>
    <row r="932" spans="1:20">
      <c r="A932">
        <v>931</v>
      </c>
      <c r="B932" t="s">
        <v>0</v>
      </c>
      <c r="C932" t="s">
        <v>12</v>
      </c>
      <c r="D932" s="1" t="s">
        <v>45</v>
      </c>
      <c r="E932" t="s">
        <v>4044</v>
      </c>
      <c r="F932" t="s">
        <v>9232</v>
      </c>
      <c r="G932" t="s">
        <v>49</v>
      </c>
      <c r="J932" t="s">
        <v>1915</v>
      </c>
      <c r="K932" t="s">
        <v>1916</v>
      </c>
      <c r="L932" t="s">
        <v>3904</v>
      </c>
      <c r="M932" t="s">
        <v>3905</v>
      </c>
      <c r="N932" t="s">
        <v>4979</v>
      </c>
      <c r="O932" t="s">
        <v>10152</v>
      </c>
      <c r="P932" t="str">
        <f t="shared" ref="P932:P940" si="85">D932&amp;B932&amp;G932&amp;C932</f>
        <v>تسعمائة وواحد وثلاثون</v>
      </c>
      <c r="Q932" s="8" t="s">
        <v>8969</v>
      </c>
      <c r="R932" s="8" t="s">
        <v>8970</v>
      </c>
      <c r="S932" s="8" t="s">
        <v>8971</v>
      </c>
      <c r="T932" s="8" t="s">
        <v>8972</v>
      </c>
    </row>
    <row r="933" spans="1:20">
      <c r="A933">
        <v>932</v>
      </c>
      <c r="B933" t="s">
        <v>5</v>
      </c>
      <c r="C933" t="s">
        <v>12</v>
      </c>
      <c r="D933" s="1" t="s">
        <v>45</v>
      </c>
      <c r="E933" t="s">
        <v>4044</v>
      </c>
      <c r="F933" t="s">
        <v>9232</v>
      </c>
      <c r="G933" t="s">
        <v>49</v>
      </c>
      <c r="J933" t="s">
        <v>1917</v>
      </c>
      <c r="K933" t="s">
        <v>1918</v>
      </c>
      <c r="L933" t="s">
        <v>3906</v>
      </c>
      <c r="M933" t="s">
        <v>3907</v>
      </c>
      <c r="N933" t="s">
        <v>4980</v>
      </c>
      <c r="O933" t="s">
        <v>10153</v>
      </c>
      <c r="P933" t="str">
        <f t="shared" si="85"/>
        <v>تسعمائة وإثنان وثلاثون</v>
      </c>
      <c r="Q933" s="8" t="s">
        <v>8973</v>
      </c>
      <c r="R933" s="8" t="s">
        <v>8974</v>
      </c>
      <c r="S933" s="8" t="s">
        <v>8975</v>
      </c>
      <c r="T933" s="8" t="s">
        <v>8976</v>
      </c>
    </row>
    <row r="934" spans="1:20">
      <c r="A934">
        <v>933</v>
      </c>
      <c r="B934" t="s">
        <v>1</v>
      </c>
      <c r="C934" t="s">
        <v>12</v>
      </c>
      <c r="D934" s="1" t="s">
        <v>45</v>
      </c>
      <c r="E934" t="s">
        <v>4044</v>
      </c>
      <c r="F934" t="s">
        <v>9232</v>
      </c>
      <c r="G934" t="s">
        <v>49</v>
      </c>
      <c r="J934" t="s">
        <v>1919</v>
      </c>
      <c r="K934" t="s">
        <v>1920</v>
      </c>
      <c r="L934" t="s">
        <v>3908</v>
      </c>
      <c r="M934" t="s">
        <v>3909</v>
      </c>
      <c r="N934" t="s">
        <v>4981</v>
      </c>
      <c r="O934" t="s">
        <v>10154</v>
      </c>
      <c r="P934" t="str">
        <f t="shared" si="85"/>
        <v>تسعمائة وثلاثة وثلاثون</v>
      </c>
      <c r="Q934" s="8" t="s">
        <v>8977</v>
      </c>
      <c r="R934" s="8" t="s">
        <v>8978</v>
      </c>
      <c r="S934" s="8" t="s">
        <v>8979</v>
      </c>
      <c r="T934" s="8" t="s">
        <v>8980</v>
      </c>
    </row>
    <row r="935" spans="1:20">
      <c r="A935">
        <v>934</v>
      </c>
      <c r="B935" t="s">
        <v>13</v>
      </c>
      <c r="C935" t="s">
        <v>12</v>
      </c>
      <c r="D935" s="1" t="s">
        <v>45</v>
      </c>
      <c r="E935" t="s">
        <v>4044</v>
      </c>
      <c r="F935" t="s">
        <v>9232</v>
      </c>
      <c r="G935" t="s">
        <v>49</v>
      </c>
      <c r="J935" t="s">
        <v>1921</v>
      </c>
      <c r="K935" t="s">
        <v>1922</v>
      </c>
      <c r="L935" t="s">
        <v>3910</v>
      </c>
      <c r="M935" t="s">
        <v>3911</v>
      </c>
      <c r="N935" t="s">
        <v>4982</v>
      </c>
      <c r="O935" t="s">
        <v>10155</v>
      </c>
      <c r="P935" t="str">
        <f t="shared" si="85"/>
        <v>تسعمائة وأربعة وثلاثون</v>
      </c>
      <c r="Q935" s="8" t="s">
        <v>8981</v>
      </c>
      <c r="R935" s="8" t="s">
        <v>8982</v>
      </c>
      <c r="S935" s="8" t="s">
        <v>8983</v>
      </c>
      <c r="T935" s="8" t="s">
        <v>8984</v>
      </c>
    </row>
    <row r="936" spans="1:20">
      <c r="A936">
        <v>935</v>
      </c>
      <c r="B936" t="s">
        <v>2</v>
      </c>
      <c r="C936" t="s">
        <v>12</v>
      </c>
      <c r="D936" s="1" t="s">
        <v>45</v>
      </c>
      <c r="E936" t="s">
        <v>4044</v>
      </c>
      <c r="F936" t="s">
        <v>9232</v>
      </c>
      <c r="G936" t="s">
        <v>49</v>
      </c>
      <c r="J936" t="s">
        <v>1923</v>
      </c>
      <c r="K936" t="s">
        <v>1924</v>
      </c>
      <c r="L936" t="s">
        <v>3912</v>
      </c>
      <c r="M936" t="s">
        <v>3913</v>
      </c>
      <c r="N936" t="s">
        <v>4983</v>
      </c>
      <c r="O936" t="s">
        <v>10156</v>
      </c>
      <c r="P936" t="str">
        <f t="shared" si="85"/>
        <v>تسعمائة وخمسة وثلاثون</v>
      </c>
      <c r="Q936" s="8" t="s">
        <v>8985</v>
      </c>
      <c r="R936" s="8" t="s">
        <v>8986</v>
      </c>
      <c r="S936" s="8" t="s">
        <v>8987</v>
      </c>
      <c r="T936" s="8" t="s">
        <v>8988</v>
      </c>
    </row>
    <row r="937" spans="1:20">
      <c r="A937">
        <v>936</v>
      </c>
      <c r="B937" t="s">
        <v>3</v>
      </c>
      <c r="C937" t="s">
        <v>12</v>
      </c>
      <c r="D937" s="1" t="s">
        <v>45</v>
      </c>
      <c r="E937" t="s">
        <v>4044</v>
      </c>
      <c r="F937" t="s">
        <v>9232</v>
      </c>
      <c r="G937" t="s">
        <v>49</v>
      </c>
      <c r="J937" t="s">
        <v>1925</v>
      </c>
      <c r="K937" t="s">
        <v>1926</v>
      </c>
      <c r="L937" t="s">
        <v>3914</v>
      </c>
      <c r="M937" t="s">
        <v>3915</v>
      </c>
      <c r="N937" t="s">
        <v>4984</v>
      </c>
      <c r="O937" t="s">
        <v>10157</v>
      </c>
      <c r="P937" t="str">
        <f t="shared" si="85"/>
        <v>تسعمائة وستة وثلاثون</v>
      </c>
      <c r="Q937" s="8" t="s">
        <v>8989</v>
      </c>
      <c r="R937" s="8" t="s">
        <v>8990</v>
      </c>
      <c r="S937" s="8" t="s">
        <v>8991</v>
      </c>
      <c r="T937" s="8" t="s">
        <v>8992</v>
      </c>
    </row>
    <row r="938" spans="1:20">
      <c r="A938">
        <v>937</v>
      </c>
      <c r="B938" t="s">
        <v>4</v>
      </c>
      <c r="C938" t="s">
        <v>12</v>
      </c>
      <c r="D938" s="1" t="s">
        <v>45</v>
      </c>
      <c r="E938" t="s">
        <v>4044</v>
      </c>
      <c r="F938" t="s">
        <v>9232</v>
      </c>
      <c r="G938" t="s">
        <v>49</v>
      </c>
      <c r="J938" t="s">
        <v>1927</v>
      </c>
      <c r="K938" t="s">
        <v>1928</v>
      </c>
      <c r="L938" t="s">
        <v>3916</v>
      </c>
      <c r="M938" t="s">
        <v>3917</v>
      </c>
      <c r="N938" t="s">
        <v>4985</v>
      </c>
      <c r="O938" t="s">
        <v>10158</v>
      </c>
      <c r="P938" t="str">
        <f t="shared" si="85"/>
        <v>تسعمائة وسبعة وثلاثون</v>
      </c>
      <c r="Q938" s="8" t="s">
        <v>8993</v>
      </c>
      <c r="R938" s="8" t="s">
        <v>8994</v>
      </c>
      <c r="S938" s="8" t="s">
        <v>8995</v>
      </c>
      <c r="T938" s="8" t="s">
        <v>8996</v>
      </c>
    </row>
    <row r="939" spans="1:20">
      <c r="A939">
        <v>938</v>
      </c>
      <c r="B939" s="1" t="s">
        <v>46</v>
      </c>
      <c r="C939" t="s">
        <v>12</v>
      </c>
      <c r="D939" s="1" t="s">
        <v>45</v>
      </c>
      <c r="E939" t="s">
        <v>4044</v>
      </c>
      <c r="F939" t="s">
        <v>9232</v>
      </c>
      <c r="G939" t="s">
        <v>49</v>
      </c>
      <c r="J939" t="s">
        <v>1929</v>
      </c>
      <c r="K939" t="s">
        <v>1930</v>
      </c>
      <c r="L939" t="s">
        <v>3918</v>
      </c>
      <c r="M939" t="s">
        <v>3919</v>
      </c>
      <c r="N939" t="s">
        <v>4986</v>
      </c>
      <c r="O939" t="s">
        <v>10159</v>
      </c>
      <c r="P939" t="str">
        <f t="shared" si="85"/>
        <v>تسعمائة وثمانية وثلاثون</v>
      </c>
      <c r="Q939" s="8" t="s">
        <v>8997</v>
      </c>
      <c r="R939" s="8" t="s">
        <v>8998</v>
      </c>
      <c r="S939" s="8" t="s">
        <v>8999</v>
      </c>
      <c r="T939" s="8" t="s">
        <v>9000</v>
      </c>
    </row>
    <row r="940" spans="1:20">
      <c r="A940">
        <v>939</v>
      </c>
      <c r="B940" s="1" t="s">
        <v>47</v>
      </c>
      <c r="C940" t="s">
        <v>12</v>
      </c>
      <c r="D940" s="1" t="s">
        <v>45</v>
      </c>
      <c r="E940" t="s">
        <v>4044</v>
      </c>
      <c r="F940" t="s">
        <v>9232</v>
      </c>
      <c r="G940" t="s">
        <v>49</v>
      </c>
      <c r="J940" t="s">
        <v>1931</v>
      </c>
      <c r="K940" t="s">
        <v>1932</v>
      </c>
      <c r="L940" t="s">
        <v>3920</v>
      </c>
      <c r="M940" t="s">
        <v>3921</v>
      </c>
      <c r="N940" t="s">
        <v>4987</v>
      </c>
      <c r="O940" t="s">
        <v>10160</v>
      </c>
      <c r="P940" t="str">
        <f t="shared" si="85"/>
        <v>تسعمائة وتسعة وثلاثون</v>
      </c>
      <c r="Q940" s="8" t="s">
        <v>9001</v>
      </c>
      <c r="R940" s="8" t="s">
        <v>9002</v>
      </c>
      <c r="S940" s="8" t="s">
        <v>9003</v>
      </c>
      <c r="T940" s="8" t="s">
        <v>9004</v>
      </c>
    </row>
    <row r="941" spans="1:20">
      <c r="A941">
        <v>940</v>
      </c>
      <c r="B941" t="s">
        <v>14</v>
      </c>
      <c r="D941" s="1" t="s">
        <v>45</v>
      </c>
      <c r="E941" t="s">
        <v>4044</v>
      </c>
      <c r="F941" t="s">
        <v>9232</v>
      </c>
      <c r="G941" t="s">
        <v>49</v>
      </c>
      <c r="J941" s="2" t="s">
        <v>1933</v>
      </c>
      <c r="K941" s="2" t="s">
        <v>1934</v>
      </c>
      <c r="L941" s="2" t="s">
        <v>3922</v>
      </c>
      <c r="M941" s="2" t="s">
        <v>3923</v>
      </c>
      <c r="N941" s="2" t="s">
        <v>4988</v>
      </c>
      <c r="O941" s="2" t="s">
        <v>10161</v>
      </c>
      <c r="P941" s="2" t="str">
        <f>D941&amp;B941</f>
        <v>تسعمائة وأربعون</v>
      </c>
      <c r="Q941" s="8" t="s">
        <v>6389</v>
      </c>
      <c r="R941" s="8" t="s">
        <v>6390</v>
      </c>
      <c r="S941" s="8" t="s">
        <v>6391</v>
      </c>
      <c r="T941" s="8" t="s">
        <v>6392</v>
      </c>
    </row>
    <row r="942" spans="1:20">
      <c r="A942">
        <v>941</v>
      </c>
      <c r="B942" t="s">
        <v>0</v>
      </c>
      <c r="C942" t="s">
        <v>15</v>
      </c>
      <c r="D942" s="1" t="s">
        <v>45</v>
      </c>
      <c r="E942" t="s">
        <v>4044</v>
      </c>
      <c r="F942" t="s">
        <v>9232</v>
      </c>
      <c r="G942" t="s">
        <v>49</v>
      </c>
      <c r="J942" t="s">
        <v>1935</v>
      </c>
      <c r="K942" t="s">
        <v>1936</v>
      </c>
      <c r="L942" t="s">
        <v>3924</v>
      </c>
      <c r="M942" t="s">
        <v>3925</v>
      </c>
      <c r="N942" t="s">
        <v>4989</v>
      </c>
      <c r="O942" t="s">
        <v>10162</v>
      </c>
      <c r="P942" t="str">
        <f t="shared" ref="P942:P950" si="86">D942&amp;B942&amp;G942&amp;C942</f>
        <v>تسعمائة وواحد وأربعون</v>
      </c>
      <c r="Q942" s="8" t="s">
        <v>9005</v>
      </c>
      <c r="R942" s="8" t="s">
        <v>9006</v>
      </c>
      <c r="S942" s="8" t="s">
        <v>9007</v>
      </c>
      <c r="T942" s="8" t="s">
        <v>9008</v>
      </c>
    </row>
    <row r="943" spans="1:20">
      <c r="A943">
        <v>942</v>
      </c>
      <c r="B943" t="s">
        <v>5</v>
      </c>
      <c r="C943" t="s">
        <v>15</v>
      </c>
      <c r="D943" s="1" t="s">
        <v>45</v>
      </c>
      <c r="E943" t="s">
        <v>4044</v>
      </c>
      <c r="F943" t="s">
        <v>9232</v>
      </c>
      <c r="G943" t="s">
        <v>49</v>
      </c>
      <c r="J943" t="s">
        <v>1937</v>
      </c>
      <c r="K943" t="s">
        <v>1938</v>
      </c>
      <c r="L943" t="s">
        <v>3926</v>
      </c>
      <c r="M943" t="s">
        <v>3927</v>
      </c>
      <c r="N943" t="s">
        <v>4990</v>
      </c>
      <c r="O943" t="s">
        <v>10163</v>
      </c>
      <c r="P943" t="str">
        <f t="shared" si="86"/>
        <v>تسعمائة وإثنان وأربعون</v>
      </c>
      <c r="Q943" s="8" t="s">
        <v>9009</v>
      </c>
      <c r="R943" s="8" t="s">
        <v>9010</v>
      </c>
      <c r="S943" s="8" t="s">
        <v>9011</v>
      </c>
      <c r="T943" s="8" t="s">
        <v>9012</v>
      </c>
    </row>
    <row r="944" spans="1:20">
      <c r="A944">
        <v>943</v>
      </c>
      <c r="B944" t="s">
        <v>1</v>
      </c>
      <c r="C944" t="s">
        <v>15</v>
      </c>
      <c r="D944" s="1" t="s">
        <v>45</v>
      </c>
      <c r="E944" t="s">
        <v>4044</v>
      </c>
      <c r="F944" t="s">
        <v>9232</v>
      </c>
      <c r="G944" t="s">
        <v>49</v>
      </c>
      <c r="J944" t="s">
        <v>1939</v>
      </c>
      <c r="K944" t="s">
        <v>1940</v>
      </c>
      <c r="L944" t="s">
        <v>3928</v>
      </c>
      <c r="M944" t="s">
        <v>3929</v>
      </c>
      <c r="N944" t="s">
        <v>4991</v>
      </c>
      <c r="O944" t="s">
        <v>10164</v>
      </c>
      <c r="P944" t="str">
        <f t="shared" si="86"/>
        <v>تسعمائة وثلاثة وأربعون</v>
      </c>
      <c r="Q944" s="8" t="s">
        <v>9013</v>
      </c>
      <c r="R944" s="8" t="s">
        <v>9014</v>
      </c>
      <c r="S944" s="8" t="s">
        <v>9015</v>
      </c>
      <c r="T944" s="8" t="s">
        <v>9016</v>
      </c>
    </row>
    <row r="945" spans="1:20">
      <c r="A945">
        <v>944</v>
      </c>
      <c r="B945" t="s">
        <v>13</v>
      </c>
      <c r="C945" t="s">
        <v>15</v>
      </c>
      <c r="D945" s="1" t="s">
        <v>45</v>
      </c>
      <c r="E945" t="s">
        <v>4044</v>
      </c>
      <c r="F945" t="s">
        <v>9232</v>
      </c>
      <c r="G945" t="s">
        <v>49</v>
      </c>
      <c r="J945" t="s">
        <v>1941</v>
      </c>
      <c r="K945" t="s">
        <v>1942</v>
      </c>
      <c r="L945" t="s">
        <v>3930</v>
      </c>
      <c r="M945" t="s">
        <v>3931</v>
      </c>
      <c r="N945" t="s">
        <v>4992</v>
      </c>
      <c r="O945" t="s">
        <v>10165</v>
      </c>
      <c r="P945" t="str">
        <f t="shared" si="86"/>
        <v>تسعمائة وأربعة وأربعون</v>
      </c>
      <c r="Q945" s="8" t="s">
        <v>9017</v>
      </c>
      <c r="R945" s="8" t="s">
        <v>9018</v>
      </c>
      <c r="S945" s="8" t="s">
        <v>9019</v>
      </c>
      <c r="T945" s="8" t="s">
        <v>9020</v>
      </c>
    </row>
    <row r="946" spans="1:20">
      <c r="A946">
        <v>945</v>
      </c>
      <c r="B946" t="s">
        <v>2</v>
      </c>
      <c r="C946" t="s">
        <v>15</v>
      </c>
      <c r="D946" s="1" t="s">
        <v>45</v>
      </c>
      <c r="E946" t="s">
        <v>4044</v>
      </c>
      <c r="F946" t="s">
        <v>9232</v>
      </c>
      <c r="G946" t="s">
        <v>49</v>
      </c>
      <c r="J946" t="s">
        <v>1943</v>
      </c>
      <c r="K946" t="s">
        <v>1944</v>
      </c>
      <c r="L946" t="s">
        <v>3932</v>
      </c>
      <c r="M946" t="s">
        <v>3933</v>
      </c>
      <c r="N946" t="s">
        <v>4993</v>
      </c>
      <c r="O946" t="s">
        <v>10166</v>
      </c>
      <c r="P946" t="str">
        <f t="shared" si="86"/>
        <v>تسعمائة وخمسة وأربعون</v>
      </c>
      <c r="Q946" s="8" t="s">
        <v>9021</v>
      </c>
      <c r="R946" s="8" t="s">
        <v>9022</v>
      </c>
      <c r="S946" s="8" t="s">
        <v>9023</v>
      </c>
      <c r="T946" s="8" t="s">
        <v>9024</v>
      </c>
    </row>
    <row r="947" spans="1:20">
      <c r="A947">
        <v>946</v>
      </c>
      <c r="B947" t="s">
        <v>3</v>
      </c>
      <c r="C947" t="s">
        <v>15</v>
      </c>
      <c r="D947" s="1" t="s">
        <v>45</v>
      </c>
      <c r="E947" t="s">
        <v>4044</v>
      </c>
      <c r="F947" t="s">
        <v>9232</v>
      </c>
      <c r="G947" t="s">
        <v>49</v>
      </c>
      <c r="J947" t="s">
        <v>1945</v>
      </c>
      <c r="K947" t="s">
        <v>1946</v>
      </c>
      <c r="L947" t="s">
        <v>3934</v>
      </c>
      <c r="M947" t="s">
        <v>3935</v>
      </c>
      <c r="N947" t="s">
        <v>4994</v>
      </c>
      <c r="O947" t="s">
        <v>10167</v>
      </c>
      <c r="P947" t="str">
        <f t="shared" si="86"/>
        <v>تسعمائة وستة وأربعون</v>
      </c>
      <c r="Q947" s="8" t="s">
        <v>9025</v>
      </c>
      <c r="R947" s="8" t="s">
        <v>9026</v>
      </c>
      <c r="S947" s="8" t="s">
        <v>9027</v>
      </c>
      <c r="T947" s="8" t="s">
        <v>9028</v>
      </c>
    </row>
    <row r="948" spans="1:20">
      <c r="A948">
        <v>947</v>
      </c>
      <c r="B948" t="s">
        <v>4</v>
      </c>
      <c r="C948" t="s">
        <v>15</v>
      </c>
      <c r="D948" s="1" t="s">
        <v>45</v>
      </c>
      <c r="E948" t="s">
        <v>4044</v>
      </c>
      <c r="F948" t="s">
        <v>9232</v>
      </c>
      <c r="G948" t="s">
        <v>49</v>
      </c>
      <c r="J948" t="s">
        <v>1947</v>
      </c>
      <c r="K948" t="s">
        <v>1948</v>
      </c>
      <c r="L948" t="s">
        <v>3936</v>
      </c>
      <c r="M948" t="s">
        <v>3937</v>
      </c>
      <c r="N948" t="s">
        <v>4995</v>
      </c>
      <c r="O948" t="s">
        <v>10168</v>
      </c>
      <c r="P948" t="str">
        <f t="shared" si="86"/>
        <v>تسعمائة وسبعة وأربعون</v>
      </c>
      <c r="Q948" s="8" t="s">
        <v>9029</v>
      </c>
      <c r="R948" s="8" t="s">
        <v>9030</v>
      </c>
      <c r="S948" s="8" t="s">
        <v>9031</v>
      </c>
      <c r="T948" s="8" t="s">
        <v>9032</v>
      </c>
    </row>
    <row r="949" spans="1:20">
      <c r="A949">
        <v>948</v>
      </c>
      <c r="B949" s="1" t="s">
        <v>46</v>
      </c>
      <c r="C949" t="s">
        <v>15</v>
      </c>
      <c r="D949" s="1" t="s">
        <v>45</v>
      </c>
      <c r="E949" t="s">
        <v>4044</v>
      </c>
      <c r="F949" t="s">
        <v>9232</v>
      </c>
      <c r="G949" t="s">
        <v>49</v>
      </c>
      <c r="J949" t="s">
        <v>1949</v>
      </c>
      <c r="K949" t="s">
        <v>1950</v>
      </c>
      <c r="L949" t="s">
        <v>3938</v>
      </c>
      <c r="M949" t="s">
        <v>3939</v>
      </c>
      <c r="N949" t="s">
        <v>4996</v>
      </c>
      <c r="O949" t="s">
        <v>10169</v>
      </c>
      <c r="P949" t="str">
        <f t="shared" si="86"/>
        <v>تسعمائة وثمانية وأربعون</v>
      </c>
      <c r="Q949" s="8" t="s">
        <v>9033</v>
      </c>
      <c r="R949" s="8" t="s">
        <v>9034</v>
      </c>
      <c r="S949" s="8" t="s">
        <v>9035</v>
      </c>
      <c r="T949" s="8" t="s">
        <v>9036</v>
      </c>
    </row>
    <row r="950" spans="1:20">
      <c r="A950">
        <v>949</v>
      </c>
      <c r="B950" s="1" t="s">
        <v>47</v>
      </c>
      <c r="C950" t="s">
        <v>15</v>
      </c>
      <c r="D950" s="1" t="s">
        <v>45</v>
      </c>
      <c r="E950" t="s">
        <v>4044</v>
      </c>
      <c r="F950" t="s">
        <v>9232</v>
      </c>
      <c r="G950" t="s">
        <v>49</v>
      </c>
      <c r="J950" t="s">
        <v>1951</v>
      </c>
      <c r="K950" t="s">
        <v>1952</v>
      </c>
      <c r="L950" t="s">
        <v>3940</v>
      </c>
      <c r="M950" t="s">
        <v>3941</v>
      </c>
      <c r="N950" t="s">
        <v>4997</v>
      </c>
      <c r="O950" t="s">
        <v>10170</v>
      </c>
      <c r="P950" t="str">
        <f t="shared" si="86"/>
        <v>تسعمائة وتسعة وأربعون</v>
      </c>
      <c r="Q950" s="8" t="s">
        <v>9037</v>
      </c>
      <c r="R950" s="8" t="s">
        <v>9038</v>
      </c>
      <c r="S950" s="8" t="s">
        <v>9039</v>
      </c>
      <c r="T950" s="8" t="s">
        <v>9040</v>
      </c>
    </row>
    <row r="951" spans="1:20">
      <c r="A951">
        <v>950</v>
      </c>
      <c r="B951" t="s">
        <v>16</v>
      </c>
      <c r="D951" s="1" t="s">
        <v>45</v>
      </c>
      <c r="E951" t="s">
        <v>4044</v>
      </c>
      <c r="F951" t="s">
        <v>9232</v>
      </c>
      <c r="G951" t="s">
        <v>49</v>
      </c>
      <c r="J951" s="2" t="s">
        <v>1953</v>
      </c>
      <c r="K951" s="2" t="s">
        <v>1954</v>
      </c>
      <c r="L951" s="2" t="s">
        <v>3942</v>
      </c>
      <c r="M951" s="2" t="s">
        <v>3943</v>
      </c>
      <c r="N951" s="2" t="s">
        <v>4998</v>
      </c>
      <c r="O951" s="2" t="s">
        <v>10171</v>
      </c>
      <c r="P951" s="2" t="str">
        <f>D951&amp;B951</f>
        <v>تسعمائة وخمسون</v>
      </c>
      <c r="Q951" s="8" t="s">
        <v>6393</v>
      </c>
      <c r="R951" s="8" t="s">
        <v>6394</v>
      </c>
      <c r="S951" s="8" t="s">
        <v>6395</v>
      </c>
      <c r="T951" s="8" t="s">
        <v>6396</v>
      </c>
    </row>
    <row r="952" spans="1:20">
      <c r="A952">
        <v>951</v>
      </c>
      <c r="B952" t="s">
        <v>0</v>
      </c>
      <c r="C952" t="s">
        <v>17</v>
      </c>
      <c r="D952" s="1" t="s">
        <v>45</v>
      </c>
      <c r="E952" t="s">
        <v>4044</v>
      </c>
      <c r="F952" t="s">
        <v>9232</v>
      </c>
      <c r="G952" t="s">
        <v>49</v>
      </c>
      <c r="J952" t="s">
        <v>1955</v>
      </c>
      <c r="K952" t="s">
        <v>1956</v>
      </c>
      <c r="L952" t="s">
        <v>3944</v>
      </c>
      <c r="M952" t="s">
        <v>3945</v>
      </c>
      <c r="N952" t="s">
        <v>4999</v>
      </c>
      <c r="O952" t="s">
        <v>10172</v>
      </c>
      <c r="P952" t="str">
        <f t="shared" ref="P952:P960" si="87">D952&amp;B952&amp;G952&amp;C952</f>
        <v>تسعمائة وواحد وخمسون</v>
      </c>
      <c r="Q952" s="8" t="s">
        <v>9041</v>
      </c>
      <c r="R952" s="8" t="s">
        <v>9042</v>
      </c>
      <c r="S952" s="8" t="s">
        <v>9043</v>
      </c>
      <c r="T952" s="8" t="s">
        <v>9044</v>
      </c>
    </row>
    <row r="953" spans="1:20">
      <c r="A953">
        <v>952</v>
      </c>
      <c r="B953" t="s">
        <v>5</v>
      </c>
      <c r="C953" t="s">
        <v>17</v>
      </c>
      <c r="D953" s="1" t="s">
        <v>45</v>
      </c>
      <c r="E953" t="s">
        <v>4044</v>
      </c>
      <c r="F953" t="s">
        <v>9232</v>
      </c>
      <c r="G953" t="s">
        <v>49</v>
      </c>
      <c r="J953" t="s">
        <v>1957</v>
      </c>
      <c r="K953" t="s">
        <v>1958</v>
      </c>
      <c r="L953" t="s">
        <v>3946</v>
      </c>
      <c r="M953" t="s">
        <v>3947</v>
      </c>
      <c r="N953" t="s">
        <v>5000</v>
      </c>
      <c r="O953" t="s">
        <v>10173</v>
      </c>
      <c r="P953" t="str">
        <f t="shared" si="87"/>
        <v>تسعمائة وإثنان وخمسون</v>
      </c>
      <c r="Q953" s="8" t="s">
        <v>9045</v>
      </c>
      <c r="R953" s="8" t="s">
        <v>9046</v>
      </c>
      <c r="S953" s="8" t="s">
        <v>9047</v>
      </c>
      <c r="T953" s="8" t="s">
        <v>9048</v>
      </c>
    </row>
    <row r="954" spans="1:20">
      <c r="A954">
        <v>953</v>
      </c>
      <c r="B954" t="s">
        <v>1</v>
      </c>
      <c r="C954" t="s">
        <v>17</v>
      </c>
      <c r="D954" s="1" t="s">
        <v>45</v>
      </c>
      <c r="E954" t="s">
        <v>4044</v>
      </c>
      <c r="F954" t="s">
        <v>9232</v>
      </c>
      <c r="G954" t="s">
        <v>49</v>
      </c>
      <c r="J954" t="s">
        <v>1959</v>
      </c>
      <c r="K954" t="s">
        <v>1960</v>
      </c>
      <c r="L954" t="s">
        <v>3948</v>
      </c>
      <c r="M954" t="s">
        <v>3949</v>
      </c>
      <c r="N954" t="s">
        <v>5001</v>
      </c>
      <c r="O954" t="s">
        <v>10174</v>
      </c>
      <c r="P954" t="str">
        <f t="shared" si="87"/>
        <v>تسعمائة وثلاثة وخمسون</v>
      </c>
      <c r="Q954" s="8" t="s">
        <v>9049</v>
      </c>
      <c r="R954" s="8" t="s">
        <v>9050</v>
      </c>
      <c r="S954" s="8" t="s">
        <v>9051</v>
      </c>
      <c r="T954" s="8" t="s">
        <v>9052</v>
      </c>
    </row>
    <row r="955" spans="1:20">
      <c r="A955">
        <v>954</v>
      </c>
      <c r="B955" t="s">
        <v>13</v>
      </c>
      <c r="C955" t="s">
        <v>17</v>
      </c>
      <c r="D955" s="1" t="s">
        <v>45</v>
      </c>
      <c r="E955" t="s">
        <v>4044</v>
      </c>
      <c r="F955" t="s">
        <v>9232</v>
      </c>
      <c r="G955" t="s">
        <v>49</v>
      </c>
      <c r="J955" t="s">
        <v>1961</v>
      </c>
      <c r="K955" t="s">
        <v>1962</v>
      </c>
      <c r="L955" t="s">
        <v>3950</v>
      </c>
      <c r="M955" t="s">
        <v>3951</v>
      </c>
      <c r="N955" t="s">
        <v>5002</v>
      </c>
      <c r="O955" t="s">
        <v>10175</v>
      </c>
      <c r="P955" t="str">
        <f t="shared" si="87"/>
        <v>تسعمائة وأربعة وخمسون</v>
      </c>
      <c r="Q955" s="8" t="s">
        <v>9053</v>
      </c>
      <c r="R955" s="8" t="s">
        <v>9054</v>
      </c>
      <c r="S955" s="8" t="s">
        <v>9055</v>
      </c>
      <c r="T955" s="8" t="s">
        <v>9056</v>
      </c>
    </row>
    <row r="956" spans="1:20">
      <c r="A956">
        <v>955</v>
      </c>
      <c r="B956" t="s">
        <v>2</v>
      </c>
      <c r="C956" t="s">
        <v>17</v>
      </c>
      <c r="D956" s="1" t="s">
        <v>45</v>
      </c>
      <c r="E956" t="s">
        <v>4044</v>
      </c>
      <c r="F956" t="s">
        <v>9232</v>
      </c>
      <c r="G956" t="s">
        <v>49</v>
      </c>
      <c r="J956" t="s">
        <v>1963</v>
      </c>
      <c r="K956" t="s">
        <v>1964</v>
      </c>
      <c r="L956" t="s">
        <v>3952</v>
      </c>
      <c r="M956" t="s">
        <v>3953</v>
      </c>
      <c r="N956" t="s">
        <v>5003</v>
      </c>
      <c r="O956" t="s">
        <v>10176</v>
      </c>
      <c r="P956" t="str">
        <f t="shared" si="87"/>
        <v>تسعمائة وخمسة وخمسون</v>
      </c>
      <c r="Q956" s="8" t="s">
        <v>9057</v>
      </c>
      <c r="R956" s="8" t="s">
        <v>9058</v>
      </c>
      <c r="S956" s="8" t="s">
        <v>9059</v>
      </c>
      <c r="T956" s="8" t="s">
        <v>9060</v>
      </c>
    </row>
    <row r="957" spans="1:20">
      <c r="A957">
        <v>956</v>
      </c>
      <c r="B957" t="s">
        <v>3</v>
      </c>
      <c r="C957" t="s">
        <v>17</v>
      </c>
      <c r="D957" s="1" t="s">
        <v>45</v>
      </c>
      <c r="E957" t="s">
        <v>4044</v>
      </c>
      <c r="F957" t="s">
        <v>9232</v>
      </c>
      <c r="G957" t="s">
        <v>49</v>
      </c>
      <c r="J957" t="s">
        <v>1965</v>
      </c>
      <c r="K957" t="s">
        <v>1966</v>
      </c>
      <c r="L957" t="s">
        <v>3954</v>
      </c>
      <c r="M957" t="s">
        <v>3955</v>
      </c>
      <c r="N957" t="s">
        <v>5004</v>
      </c>
      <c r="O957" t="s">
        <v>10177</v>
      </c>
      <c r="P957" t="str">
        <f t="shared" si="87"/>
        <v>تسعمائة وستة وخمسون</v>
      </c>
      <c r="Q957" s="8" t="s">
        <v>9061</v>
      </c>
      <c r="R957" s="8" t="s">
        <v>9062</v>
      </c>
      <c r="S957" s="8" t="s">
        <v>9063</v>
      </c>
      <c r="T957" s="8" t="s">
        <v>9064</v>
      </c>
    </row>
    <row r="958" spans="1:20">
      <c r="A958">
        <v>957</v>
      </c>
      <c r="B958" t="s">
        <v>4</v>
      </c>
      <c r="C958" t="s">
        <v>17</v>
      </c>
      <c r="D958" s="1" t="s">
        <v>45</v>
      </c>
      <c r="E958" t="s">
        <v>4044</v>
      </c>
      <c r="F958" t="s">
        <v>9232</v>
      </c>
      <c r="G958" t="s">
        <v>49</v>
      </c>
      <c r="J958" t="s">
        <v>1967</v>
      </c>
      <c r="K958" t="s">
        <v>1968</v>
      </c>
      <c r="L958" t="s">
        <v>3956</v>
      </c>
      <c r="M958" t="s">
        <v>3957</v>
      </c>
      <c r="N958" t="s">
        <v>5005</v>
      </c>
      <c r="O958" t="s">
        <v>10178</v>
      </c>
      <c r="P958" t="str">
        <f t="shared" si="87"/>
        <v>تسعمائة وسبعة وخمسون</v>
      </c>
      <c r="Q958" s="8" t="s">
        <v>9065</v>
      </c>
      <c r="R958" s="8" t="s">
        <v>9066</v>
      </c>
      <c r="S958" s="8" t="s">
        <v>9067</v>
      </c>
      <c r="T958" s="8" t="s">
        <v>9068</v>
      </c>
    </row>
    <row r="959" spans="1:20">
      <c r="A959">
        <v>958</v>
      </c>
      <c r="B959" s="1" t="s">
        <v>46</v>
      </c>
      <c r="C959" t="s">
        <v>17</v>
      </c>
      <c r="D959" s="1" t="s">
        <v>45</v>
      </c>
      <c r="E959" t="s">
        <v>4044</v>
      </c>
      <c r="F959" t="s">
        <v>9232</v>
      </c>
      <c r="G959" t="s">
        <v>49</v>
      </c>
      <c r="J959" t="s">
        <v>1969</v>
      </c>
      <c r="K959" t="s">
        <v>1970</v>
      </c>
      <c r="L959" t="s">
        <v>3958</v>
      </c>
      <c r="M959" t="s">
        <v>3959</v>
      </c>
      <c r="N959" t="s">
        <v>5006</v>
      </c>
      <c r="O959" t="s">
        <v>10179</v>
      </c>
      <c r="P959" t="str">
        <f t="shared" si="87"/>
        <v>تسعمائة وثمانية وخمسون</v>
      </c>
      <c r="Q959" s="8" t="s">
        <v>9069</v>
      </c>
      <c r="R959" s="8" t="s">
        <v>9070</v>
      </c>
      <c r="S959" s="8" t="s">
        <v>9071</v>
      </c>
      <c r="T959" s="8" t="s">
        <v>9072</v>
      </c>
    </row>
    <row r="960" spans="1:20">
      <c r="A960">
        <v>959</v>
      </c>
      <c r="B960" s="1" t="s">
        <v>47</v>
      </c>
      <c r="C960" t="s">
        <v>17</v>
      </c>
      <c r="D960" s="1" t="s">
        <v>45</v>
      </c>
      <c r="E960" t="s">
        <v>4044</v>
      </c>
      <c r="F960" t="s">
        <v>9232</v>
      </c>
      <c r="G960" t="s">
        <v>49</v>
      </c>
      <c r="J960" t="s">
        <v>1971</v>
      </c>
      <c r="K960" t="s">
        <v>1972</v>
      </c>
      <c r="L960" t="s">
        <v>3960</v>
      </c>
      <c r="M960" t="s">
        <v>3961</v>
      </c>
      <c r="N960" t="s">
        <v>5007</v>
      </c>
      <c r="O960" t="s">
        <v>10180</v>
      </c>
      <c r="P960" t="str">
        <f t="shared" si="87"/>
        <v>تسعمائة وتسعة وخمسون</v>
      </c>
      <c r="Q960" s="8" t="s">
        <v>9073</v>
      </c>
      <c r="R960" s="8" t="s">
        <v>9074</v>
      </c>
      <c r="S960" s="8" t="s">
        <v>9075</v>
      </c>
      <c r="T960" s="8" t="s">
        <v>9076</v>
      </c>
    </row>
    <row r="961" spans="1:20">
      <c r="A961">
        <v>960</v>
      </c>
      <c r="B961" t="s">
        <v>18</v>
      </c>
      <c r="D961" s="1" t="s">
        <v>45</v>
      </c>
      <c r="E961" t="s">
        <v>4044</v>
      </c>
      <c r="F961" t="s">
        <v>9232</v>
      </c>
      <c r="G961" t="s">
        <v>49</v>
      </c>
      <c r="J961" s="2" t="s">
        <v>1973</v>
      </c>
      <c r="K961" s="2" t="s">
        <v>1974</v>
      </c>
      <c r="L961" s="2" t="s">
        <v>3962</v>
      </c>
      <c r="M961" s="2" t="s">
        <v>3963</v>
      </c>
      <c r="N961" s="2" t="s">
        <v>5008</v>
      </c>
      <c r="O961" s="2" t="s">
        <v>10181</v>
      </c>
      <c r="P961" s="2" t="str">
        <f>D961&amp;B961</f>
        <v>تسعمائة وستون</v>
      </c>
      <c r="Q961" s="8" t="s">
        <v>6397</v>
      </c>
      <c r="R961" s="8" t="s">
        <v>6398</v>
      </c>
      <c r="S961" s="8" t="s">
        <v>6399</v>
      </c>
      <c r="T961" s="8" t="s">
        <v>6400</v>
      </c>
    </row>
    <row r="962" spans="1:20">
      <c r="A962">
        <v>961</v>
      </c>
      <c r="B962" t="s">
        <v>0</v>
      </c>
      <c r="C962" t="s">
        <v>19</v>
      </c>
      <c r="D962" s="1" t="s">
        <v>45</v>
      </c>
      <c r="E962" t="s">
        <v>4044</v>
      </c>
      <c r="F962" t="s">
        <v>9232</v>
      </c>
      <c r="G962" t="s">
        <v>49</v>
      </c>
      <c r="J962" t="s">
        <v>1975</v>
      </c>
      <c r="K962" t="s">
        <v>1976</v>
      </c>
      <c r="L962" t="s">
        <v>3964</v>
      </c>
      <c r="M962" t="s">
        <v>3965</v>
      </c>
      <c r="N962" t="s">
        <v>5009</v>
      </c>
      <c r="O962" t="s">
        <v>10182</v>
      </c>
      <c r="P962" t="str">
        <f t="shared" ref="P962:P970" si="88">D962&amp;B962&amp;G962&amp;C962</f>
        <v>تسعمائة وواحد وستون</v>
      </c>
      <c r="Q962" s="8" t="s">
        <v>9077</v>
      </c>
      <c r="R962" s="8" t="s">
        <v>9078</v>
      </c>
      <c r="S962" s="8" t="s">
        <v>9079</v>
      </c>
      <c r="T962" s="8" t="s">
        <v>9080</v>
      </c>
    </row>
    <row r="963" spans="1:20">
      <c r="A963">
        <v>962</v>
      </c>
      <c r="B963" t="s">
        <v>5</v>
      </c>
      <c r="C963" t="s">
        <v>19</v>
      </c>
      <c r="D963" s="1" t="s">
        <v>45</v>
      </c>
      <c r="E963" t="s">
        <v>4044</v>
      </c>
      <c r="F963" t="s">
        <v>9232</v>
      </c>
      <c r="G963" t="s">
        <v>49</v>
      </c>
      <c r="J963" t="s">
        <v>1977</v>
      </c>
      <c r="K963" t="s">
        <v>1978</v>
      </c>
      <c r="L963" t="s">
        <v>3966</v>
      </c>
      <c r="M963" t="s">
        <v>3967</v>
      </c>
      <c r="N963" t="s">
        <v>5010</v>
      </c>
      <c r="O963" t="s">
        <v>10183</v>
      </c>
      <c r="P963" t="str">
        <f t="shared" si="88"/>
        <v>تسعمائة وإثنان وستون</v>
      </c>
      <c r="Q963" s="8" t="s">
        <v>9081</v>
      </c>
      <c r="R963" s="8" t="s">
        <v>9082</v>
      </c>
      <c r="S963" s="8" t="s">
        <v>9083</v>
      </c>
      <c r="T963" s="8" t="s">
        <v>9084</v>
      </c>
    </row>
    <row r="964" spans="1:20">
      <c r="A964">
        <v>963</v>
      </c>
      <c r="B964" t="s">
        <v>1</v>
      </c>
      <c r="C964" t="s">
        <v>19</v>
      </c>
      <c r="D964" s="1" t="s">
        <v>45</v>
      </c>
      <c r="E964" t="s">
        <v>4044</v>
      </c>
      <c r="F964" t="s">
        <v>9232</v>
      </c>
      <c r="G964" t="s">
        <v>49</v>
      </c>
      <c r="J964" t="s">
        <v>1979</v>
      </c>
      <c r="K964" t="s">
        <v>1980</v>
      </c>
      <c r="L964" t="s">
        <v>3968</v>
      </c>
      <c r="M964" t="s">
        <v>3969</v>
      </c>
      <c r="N964" t="s">
        <v>5011</v>
      </c>
      <c r="O964" t="s">
        <v>10184</v>
      </c>
      <c r="P964" t="str">
        <f t="shared" si="88"/>
        <v>تسعمائة وثلاثة وستون</v>
      </c>
      <c r="Q964" s="8" t="s">
        <v>9085</v>
      </c>
      <c r="R964" s="8" t="s">
        <v>9086</v>
      </c>
      <c r="S964" s="8" t="s">
        <v>9087</v>
      </c>
      <c r="T964" s="8" t="s">
        <v>9088</v>
      </c>
    </row>
    <row r="965" spans="1:20">
      <c r="A965">
        <v>964</v>
      </c>
      <c r="B965" t="s">
        <v>13</v>
      </c>
      <c r="C965" t="s">
        <v>19</v>
      </c>
      <c r="D965" s="1" t="s">
        <v>45</v>
      </c>
      <c r="E965" t="s">
        <v>4044</v>
      </c>
      <c r="F965" t="s">
        <v>9232</v>
      </c>
      <c r="G965" t="s">
        <v>49</v>
      </c>
      <c r="J965" t="s">
        <v>1981</v>
      </c>
      <c r="K965" t="s">
        <v>1982</v>
      </c>
      <c r="L965" t="s">
        <v>3970</v>
      </c>
      <c r="M965" t="s">
        <v>3971</v>
      </c>
      <c r="N965" t="s">
        <v>5012</v>
      </c>
      <c r="O965" t="s">
        <v>10185</v>
      </c>
      <c r="P965" t="str">
        <f t="shared" si="88"/>
        <v>تسعمائة وأربعة وستون</v>
      </c>
      <c r="Q965" s="8" t="s">
        <v>9089</v>
      </c>
      <c r="R965" s="8" t="s">
        <v>9090</v>
      </c>
      <c r="S965" s="8" t="s">
        <v>9091</v>
      </c>
      <c r="T965" s="8" t="s">
        <v>9092</v>
      </c>
    </row>
    <row r="966" spans="1:20">
      <c r="A966">
        <v>965</v>
      </c>
      <c r="B966" t="s">
        <v>2</v>
      </c>
      <c r="C966" t="s">
        <v>19</v>
      </c>
      <c r="D966" s="1" t="s">
        <v>45</v>
      </c>
      <c r="E966" t="s">
        <v>4044</v>
      </c>
      <c r="F966" t="s">
        <v>9232</v>
      </c>
      <c r="G966" t="s">
        <v>49</v>
      </c>
      <c r="J966" t="s">
        <v>1983</v>
      </c>
      <c r="K966" t="s">
        <v>1984</v>
      </c>
      <c r="L966" t="s">
        <v>3972</v>
      </c>
      <c r="M966" t="s">
        <v>3973</v>
      </c>
      <c r="N966" t="s">
        <v>5013</v>
      </c>
      <c r="O966" t="s">
        <v>10186</v>
      </c>
      <c r="P966" t="str">
        <f t="shared" si="88"/>
        <v>تسعمائة وخمسة وستون</v>
      </c>
      <c r="Q966" s="8" t="s">
        <v>9093</v>
      </c>
      <c r="R966" s="8" t="s">
        <v>9094</v>
      </c>
      <c r="S966" s="8" t="s">
        <v>9095</v>
      </c>
      <c r="T966" s="8" t="s">
        <v>9096</v>
      </c>
    </row>
    <row r="967" spans="1:20">
      <c r="A967">
        <v>966</v>
      </c>
      <c r="B967" t="s">
        <v>3</v>
      </c>
      <c r="C967" t="s">
        <v>19</v>
      </c>
      <c r="D967" s="1" t="s">
        <v>45</v>
      </c>
      <c r="E967" t="s">
        <v>4044</v>
      </c>
      <c r="F967" t="s">
        <v>9232</v>
      </c>
      <c r="G967" t="s">
        <v>49</v>
      </c>
      <c r="J967" t="s">
        <v>1985</v>
      </c>
      <c r="K967" t="s">
        <v>1986</v>
      </c>
      <c r="L967" t="s">
        <v>3974</v>
      </c>
      <c r="M967" t="s">
        <v>3975</v>
      </c>
      <c r="N967" t="s">
        <v>5014</v>
      </c>
      <c r="O967" t="s">
        <v>10187</v>
      </c>
      <c r="P967" t="str">
        <f t="shared" si="88"/>
        <v>تسعمائة وستة وستون</v>
      </c>
      <c r="Q967" s="8" t="s">
        <v>9097</v>
      </c>
      <c r="R967" s="8" t="s">
        <v>9098</v>
      </c>
      <c r="S967" s="8" t="s">
        <v>9099</v>
      </c>
      <c r="T967" s="8" t="s">
        <v>9100</v>
      </c>
    </row>
    <row r="968" spans="1:20">
      <c r="A968">
        <v>967</v>
      </c>
      <c r="B968" t="s">
        <v>4</v>
      </c>
      <c r="C968" t="s">
        <v>19</v>
      </c>
      <c r="D968" s="1" t="s">
        <v>45</v>
      </c>
      <c r="E968" t="s">
        <v>4044</v>
      </c>
      <c r="F968" t="s">
        <v>9232</v>
      </c>
      <c r="G968" t="s">
        <v>49</v>
      </c>
      <c r="J968" t="s">
        <v>1987</v>
      </c>
      <c r="K968" t="s">
        <v>1988</v>
      </c>
      <c r="L968" t="s">
        <v>3976</v>
      </c>
      <c r="M968" t="s">
        <v>3977</v>
      </c>
      <c r="N968" t="s">
        <v>5015</v>
      </c>
      <c r="O968" t="s">
        <v>10188</v>
      </c>
      <c r="P968" t="str">
        <f t="shared" si="88"/>
        <v>تسعمائة وسبعة وستون</v>
      </c>
      <c r="Q968" s="8" t="s">
        <v>9101</v>
      </c>
      <c r="R968" s="8" t="s">
        <v>9102</v>
      </c>
      <c r="S968" s="8" t="s">
        <v>9103</v>
      </c>
      <c r="T968" s="8" t="s">
        <v>9104</v>
      </c>
    </row>
    <row r="969" spans="1:20">
      <c r="A969">
        <v>968</v>
      </c>
      <c r="B969" s="1" t="s">
        <v>46</v>
      </c>
      <c r="C969" t="s">
        <v>19</v>
      </c>
      <c r="D969" s="1" t="s">
        <v>45</v>
      </c>
      <c r="E969" t="s">
        <v>4044</v>
      </c>
      <c r="F969" t="s">
        <v>9232</v>
      </c>
      <c r="G969" t="s">
        <v>49</v>
      </c>
      <c r="J969" t="s">
        <v>1989</v>
      </c>
      <c r="K969" t="s">
        <v>1990</v>
      </c>
      <c r="L969" t="s">
        <v>3978</v>
      </c>
      <c r="M969" t="s">
        <v>3979</v>
      </c>
      <c r="N969" t="s">
        <v>5016</v>
      </c>
      <c r="O969" t="s">
        <v>10189</v>
      </c>
      <c r="P969" t="str">
        <f t="shared" si="88"/>
        <v>تسعمائة وثمانية وستون</v>
      </c>
      <c r="Q969" s="8" t="s">
        <v>9105</v>
      </c>
      <c r="R969" s="8" t="s">
        <v>9106</v>
      </c>
      <c r="S969" s="8" t="s">
        <v>9107</v>
      </c>
      <c r="T969" s="8" t="s">
        <v>9108</v>
      </c>
    </row>
    <row r="970" spans="1:20">
      <c r="A970">
        <v>969</v>
      </c>
      <c r="B970" s="1" t="s">
        <v>47</v>
      </c>
      <c r="C970" t="s">
        <v>19</v>
      </c>
      <c r="D970" s="1" t="s">
        <v>45</v>
      </c>
      <c r="E970" t="s">
        <v>4044</v>
      </c>
      <c r="F970" t="s">
        <v>9232</v>
      </c>
      <c r="G970" t="s">
        <v>49</v>
      </c>
      <c r="J970" t="s">
        <v>1991</v>
      </c>
      <c r="K970" t="s">
        <v>1992</v>
      </c>
      <c r="L970" t="s">
        <v>3980</v>
      </c>
      <c r="M970" t="s">
        <v>3981</v>
      </c>
      <c r="N970" t="s">
        <v>5017</v>
      </c>
      <c r="O970" t="s">
        <v>10190</v>
      </c>
      <c r="P970" t="str">
        <f t="shared" si="88"/>
        <v>تسعمائة وتسعة وستون</v>
      </c>
      <c r="Q970" s="8" t="s">
        <v>9109</v>
      </c>
      <c r="R970" s="8" t="s">
        <v>9110</v>
      </c>
      <c r="S970" s="8" t="s">
        <v>9111</v>
      </c>
      <c r="T970" s="8" t="s">
        <v>9112</v>
      </c>
    </row>
    <row r="971" spans="1:20">
      <c r="A971">
        <v>970</v>
      </c>
      <c r="B971" t="s">
        <v>20</v>
      </c>
      <c r="D971" s="1" t="s">
        <v>45</v>
      </c>
      <c r="E971" t="s">
        <v>4044</v>
      </c>
      <c r="F971" t="s">
        <v>9232</v>
      </c>
      <c r="G971" t="s">
        <v>49</v>
      </c>
      <c r="J971" s="2" t="s">
        <v>1993</v>
      </c>
      <c r="K971" s="2" t="s">
        <v>1994</v>
      </c>
      <c r="L971" s="2" t="s">
        <v>3982</v>
      </c>
      <c r="M971" s="2" t="s">
        <v>3983</v>
      </c>
      <c r="N971" s="2" t="s">
        <v>5018</v>
      </c>
      <c r="O971" s="2" t="s">
        <v>10191</v>
      </c>
      <c r="P971" s="2" t="str">
        <f>D971&amp;B971</f>
        <v>تسعمائة وسبعون</v>
      </c>
      <c r="Q971" s="8" t="s">
        <v>6401</v>
      </c>
      <c r="R971" s="8" t="s">
        <v>6402</v>
      </c>
      <c r="S971" s="8" t="s">
        <v>6403</v>
      </c>
      <c r="T971" s="8" t="s">
        <v>6404</v>
      </c>
    </row>
    <row r="972" spans="1:20">
      <c r="A972">
        <v>971</v>
      </c>
      <c r="B972" t="s">
        <v>0</v>
      </c>
      <c r="C972" t="s">
        <v>21</v>
      </c>
      <c r="D972" s="1" t="s">
        <v>45</v>
      </c>
      <c r="E972" t="s">
        <v>4044</v>
      </c>
      <c r="F972" t="s">
        <v>9232</v>
      </c>
      <c r="G972" t="s">
        <v>49</v>
      </c>
      <c r="J972" t="s">
        <v>1995</v>
      </c>
      <c r="K972" t="s">
        <v>1996</v>
      </c>
      <c r="L972" t="s">
        <v>3984</v>
      </c>
      <c r="M972" t="s">
        <v>3985</v>
      </c>
      <c r="N972" t="s">
        <v>5019</v>
      </c>
      <c r="O972" t="s">
        <v>10192</v>
      </c>
      <c r="P972" t="str">
        <f t="shared" ref="P972:P980" si="89">D972&amp;B972&amp;G972&amp;C972</f>
        <v>تسعمائة وواحد وسبعون</v>
      </c>
      <c r="Q972" s="8" t="s">
        <v>9113</v>
      </c>
      <c r="R972" s="8" t="s">
        <v>9114</v>
      </c>
      <c r="S972" s="8" t="s">
        <v>9115</v>
      </c>
      <c r="T972" s="8" t="s">
        <v>9116</v>
      </c>
    </row>
    <row r="973" spans="1:20">
      <c r="A973">
        <v>972</v>
      </c>
      <c r="B973" t="s">
        <v>5</v>
      </c>
      <c r="C973" t="s">
        <v>21</v>
      </c>
      <c r="D973" s="1" t="s">
        <v>45</v>
      </c>
      <c r="E973" t="s">
        <v>4044</v>
      </c>
      <c r="F973" t="s">
        <v>9232</v>
      </c>
      <c r="G973" t="s">
        <v>49</v>
      </c>
      <c r="J973" t="s">
        <v>1997</v>
      </c>
      <c r="K973" t="s">
        <v>1998</v>
      </c>
      <c r="L973" t="s">
        <v>3986</v>
      </c>
      <c r="M973" t="s">
        <v>3987</v>
      </c>
      <c r="N973" t="s">
        <v>5020</v>
      </c>
      <c r="O973" t="s">
        <v>10193</v>
      </c>
      <c r="P973" t="str">
        <f t="shared" si="89"/>
        <v>تسعمائة وإثنان وسبعون</v>
      </c>
      <c r="Q973" s="8" t="s">
        <v>9117</v>
      </c>
      <c r="R973" s="8" t="s">
        <v>9118</v>
      </c>
      <c r="S973" s="8" t="s">
        <v>9119</v>
      </c>
      <c r="T973" s="8" t="s">
        <v>9120</v>
      </c>
    </row>
    <row r="974" spans="1:20">
      <c r="A974">
        <v>973</v>
      </c>
      <c r="B974" t="s">
        <v>1</v>
      </c>
      <c r="C974" t="s">
        <v>21</v>
      </c>
      <c r="D974" s="1" t="s">
        <v>45</v>
      </c>
      <c r="E974" t="s">
        <v>4044</v>
      </c>
      <c r="F974" t="s">
        <v>9232</v>
      </c>
      <c r="G974" t="s">
        <v>49</v>
      </c>
      <c r="J974" t="s">
        <v>1999</v>
      </c>
      <c r="K974" t="s">
        <v>2000</v>
      </c>
      <c r="L974" t="s">
        <v>3988</v>
      </c>
      <c r="M974" t="s">
        <v>3989</v>
      </c>
      <c r="N974" t="s">
        <v>5021</v>
      </c>
      <c r="O974" t="s">
        <v>10194</v>
      </c>
      <c r="P974" t="str">
        <f t="shared" si="89"/>
        <v>تسعمائة وثلاثة وسبعون</v>
      </c>
      <c r="Q974" s="8" t="s">
        <v>9121</v>
      </c>
      <c r="R974" s="8" t="s">
        <v>9122</v>
      </c>
      <c r="S974" s="8" t="s">
        <v>9123</v>
      </c>
      <c r="T974" s="8" t="s">
        <v>9124</v>
      </c>
    </row>
    <row r="975" spans="1:20">
      <c r="A975">
        <v>974</v>
      </c>
      <c r="B975" t="s">
        <v>13</v>
      </c>
      <c r="C975" t="s">
        <v>21</v>
      </c>
      <c r="D975" s="1" t="s">
        <v>45</v>
      </c>
      <c r="E975" t="s">
        <v>4044</v>
      </c>
      <c r="F975" t="s">
        <v>9232</v>
      </c>
      <c r="G975" t="s">
        <v>49</v>
      </c>
      <c r="J975" t="s">
        <v>2001</v>
      </c>
      <c r="K975" t="s">
        <v>2002</v>
      </c>
      <c r="L975" t="s">
        <v>3990</v>
      </c>
      <c r="M975" t="s">
        <v>3991</v>
      </c>
      <c r="N975" t="s">
        <v>5022</v>
      </c>
      <c r="O975" t="s">
        <v>10195</v>
      </c>
      <c r="P975" t="str">
        <f t="shared" si="89"/>
        <v>تسعمائة وأربعة وسبعون</v>
      </c>
      <c r="Q975" s="8" t="s">
        <v>9125</v>
      </c>
      <c r="R975" s="8" t="s">
        <v>9126</v>
      </c>
      <c r="S975" s="8" t="s">
        <v>9127</v>
      </c>
      <c r="T975" s="8" t="s">
        <v>9128</v>
      </c>
    </row>
    <row r="976" spans="1:20">
      <c r="A976">
        <v>975</v>
      </c>
      <c r="B976" t="s">
        <v>2</v>
      </c>
      <c r="C976" t="s">
        <v>21</v>
      </c>
      <c r="D976" s="1" t="s">
        <v>45</v>
      </c>
      <c r="E976" t="s">
        <v>4044</v>
      </c>
      <c r="F976" t="s">
        <v>9232</v>
      </c>
      <c r="G976" t="s">
        <v>49</v>
      </c>
      <c r="J976" t="s">
        <v>2003</v>
      </c>
      <c r="K976" t="s">
        <v>2004</v>
      </c>
      <c r="L976" t="s">
        <v>3992</v>
      </c>
      <c r="M976" t="s">
        <v>3993</v>
      </c>
      <c r="N976" t="s">
        <v>5023</v>
      </c>
      <c r="O976" t="s">
        <v>10196</v>
      </c>
      <c r="P976" t="str">
        <f t="shared" si="89"/>
        <v>تسعمائة وخمسة وسبعون</v>
      </c>
      <c r="Q976" s="8" t="s">
        <v>9129</v>
      </c>
      <c r="R976" s="8" t="s">
        <v>9130</v>
      </c>
      <c r="S976" s="8" t="s">
        <v>9131</v>
      </c>
      <c r="T976" s="8" t="s">
        <v>9132</v>
      </c>
    </row>
    <row r="977" spans="1:20">
      <c r="A977">
        <v>976</v>
      </c>
      <c r="B977" t="s">
        <v>3</v>
      </c>
      <c r="C977" t="s">
        <v>21</v>
      </c>
      <c r="D977" s="1" t="s">
        <v>45</v>
      </c>
      <c r="E977" t="s">
        <v>4044</v>
      </c>
      <c r="F977" t="s">
        <v>9232</v>
      </c>
      <c r="G977" t="s">
        <v>49</v>
      </c>
      <c r="J977" t="s">
        <v>2005</v>
      </c>
      <c r="K977" t="s">
        <v>2006</v>
      </c>
      <c r="L977" t="s">
        <v>3994</v>
      </c>
      <c r="M977" t="s">
        <v>3995</v>
      </c>
      <c r="N977" t="s">
        <v>5024</v>
      </c>
      <c r="O977" t="s">
        <v>10197</v>
      </c>
      <c r="P977" t="str">
        <f t="shared" si="89"/>
        <v>تسعمائة وستة وسبعون</v>
      </c>
      <c r="Q977" s="8" t="s">
        <v>9133</v>
      </c>
      <c r="R977" s="8" t="s">
        <v>9134</v>
      </c>
      <c r="S977" s="8" t="s">
        <v>9135</v>
      </c>
      <c r="T977" s="8" t="s">
        <v>9136</v>
      </c>
    </row>
    <row r="978" spans="1:20">
      <c r="A978">
        <v>977</v>
      </c>
      <c r="B978" t="s">
        <v>4</v>
      </c>
      <c r="C978" t="s">
        <v>21</v>
      </c>
      <c r="D978" s="1" t="s">
        <v>45</v>
      </c>
      <c r="E978" t="s">
        <v>4044</v>
      </c>
      <c r="F978" t="s">
        <v>9232</v>
      </c>
      <c r="G978" t="s">
        <v>49</v>
      </c>
      <c r="J978" t="s">
        <v>2007</v>
      </c>
      <c r="K978" t="s">
        <v>2008</v>
      </c>
      <c r="L978" t="s">
        <v>3996</v>
      </c>
      <c r="M978" t="s">
        <v>3997</v>
      </c>
      <c r="N978" t="s">
        <v>5025</v>
      </c>
      <c r="O978" t="s">
        <v>10198</v>
      </c>
      <c r="P978" t="str">
        <f t="shared" si="89"/>
        <v>تسعمائة وسبعة وسبعون</v>
      </c>
      <c r="Q978" s="8" t="s">
        <v>9137</v>
      </c>
      <c r="R978" s="8" t="s">
        <v>9138</v>
      </c>
      <c r="S978" s="8" t="s">
        <v>9139</v>
      </c>
      <c r="T978" s="8" t="s">
        <v>9140</v>
      </c>
    </row>
    <row r="979" spans="1:20">
      <c r="A979">
        <v>978</v>
      </c>
      <c r="B979" s="1" t="s">
        <v>46</v>
      </c>
      <c r="C979" t="s">
        <v>21</v>
      </c>
      <c r="D979" s="1" t="s">
        <v>45</v>
      </c>
      <c r="E979" t="s">
        <v>4044</v>
      </c>
      <c r="F979" t="s">
        <v>9232</v>
      </c>
      <c r="G979" t="s">
        <v>49</v>
      </c>
      <c r="J979" t="s">
        <v>2009</v>
      </c>
      <c r="K979" t="s">
        <v>2010</v>
      </c>
      <c r="L979" t="s">
        <v>3998</v>
      </c>
      <c r="M979" t="s">
        <v>3999</v>
      </c>
      <c r="N979" t="s">
        <v>5026</v>
      </c>
      <c r="O979" t="s">
        <v>10199</v>
      </c>
      <c r="P979" t="str">
        <f t="shared" si="89"/>
        <v>تسعمائة وثمانية وسبعون</v>
      </c>
      <c r="Q979" s="8" t="s">
        <v>9141</v>
      </c>
      <c r="R979" s="8" t="s">
        <v>9142</v>
      </c>
      <c r="S979" s="8" t="s">
        <v>9143</v>
      </c>
      <c r="T979" s="8" t="s">
        <v>9144</v>
      </c>
    </row>
    <row r="980" spans="1:20">
      <c r="A980">
        <v>979</v>
      </c>
      <c r="B980" s="1" t="s">
        <v>47</v>
      </c>
      <c r="C980" t="s">
        <v>21</v>
      </c>
      <c r="D980" s="1" t="s">
        <v>45</v>
      </c>
      <c r="E980" t="s">
        <v>4044</v>
      </c>
      <c r="F980" t="s">
        <v>9232</v>
      </c>
      <c r="G980" t="s">
        <v>49</v>
      </c>
      <c r="J980" t="s">
        <v>2011</v>
      </c>
      <c r="K980" t="s">
        <v>2012</v>
      </c>
      <c r="L980" t="s">
        <v>4000</v>
      </c>
      <c r="M980" t="s">
        <v>4001</v>
      </c>
      <c r="N980" t="s">
        <v>5027</v>
      </c>
      <c r="O980" t="s">
        <v>10200</v>
      </c>
      <c r="P980" t="str">
        <f t="shared" si="89"/>
        <v>تسعمائة وتسعة وسبعون</v>
      </c>
      <c r="Q980" s="8" t="s">
        <v>9145</v>
      </c>
      <c r="R980" s="8" t="s">
        <v>9146</v>
      </c>
      <c r="S980" s="8" t="s">
        <v>9147</v>
      </c>
      <c r="T980" s="8" t="s">
        <v>9148</v>
      </c>
    </row>
    <row r="981" spans="1:20">
      <c r="A981">
        <v>980</v>
      </c>
      <c r="B981" t="s">
        <v>22</v>
      </c>
      <c r="D981" s="1" t="s">
        <v>45</v>
      </c>
      <c r="E981" t="s">
        <v>4044</v>
      </c>
      <c r="F981" t="s">
        <v>9232</v>
      </c>
      <c r="G981" t="s">
        <v>49</v>
      </c>
      <c r="J981" s="2" t="s">
        <v>2013</v>
      </c>
      <c r="K981" s="2" t="s">
        <v>2014</v>
      </c>
      <c r="L981" s="2" t="s">
        <v>4002</v>
      </c>
      <c r="M981" s="2" t="s">
        <v>4003</v>
      </c>
      <c r="N981" s="2" t="s">
        <v>5028</v>
      </c>
      <c r="O981" s="2" t="s">
        <v>10201</v>
      </c>
      <c r="P981" s="2" t="str">
        <f>D981&amp;B981</f>
        <v>تسعمائة وثمانون</v>
      </c>
      <c r="Q981" s="8" t="s">
        <v>6405</v>
      </c>
      <c r="R981" s="8" t="s">
        <v>6406</v>
      </c>
      <c r="S981" s="8" t="s">
        <v>6407</v>
      </c>
      <c r="T981" s="8" t="s">
        <v>6408</v>
      </c>
    </row>
    <row r="982" spans="1:20">
      <c r="A982">
        <v>981</v>
      </c>
      <c r="B982" t="s">
        <v>0</v>
      </c>
      <c r="C982" t="s">
        <v>23</v>
      </c>
      <c r="D982" s="1" t="s">
        <v>45</v>
      </c>
      <c r="E982" t="s">
        <v>4044</v>
      </c>
      <c r="F982" t="s">
        <v>9232</v>
      </c>
      <c r="G982" t="s">
        <v>49</v>
      </c>
      <c r="J982" t="s">
        <v>2015</v>
      </c>
      <c r="K982" t="s">
        <v>2016</v>
      </c>
      <c r="L982" t="s">
        <v>4004</v>
      </c>
      <c r="M982" t="s">
        <v>4005</v>
      </c>
      <c r="N982" t="s">
        <v>5029</v>
      </c>
      <c r="O982" t="s">
        <v>10202</v>
      </c>
      <c r="P982" t="str">
        <f t="shared" ref="P982:P990" si="90">D982&amp;B982&amp;G982&amp;C982</f>
        <v>تسعمائة وواحد وثمانون</v>
      </c>
      <c r="Q982" s="8" t="s">
        <v>9149</v>
      </c>
      <c r="R982" s="8" t="s">
        <v>9150</v>
      </c>
      <c r="S982" s="8" t="s">
        <v>9151</v>
      </c>
      <c r="T982" s="8" t="s">
        <v>9152</v>
      </c>
    </row>
    <row r="983" spans="1:20">
      <c r="A983">
        <v>982</v>
      </c>
      <c r="B983" t="s">
        <v>5</v>
      </c>
      <c r="C983" t="s">
        <v>23</v>
      </c>
      <c r="D983" s="1" t="s">
        <v>45</v>
      </c>
      <c r="E983" t="s">
        <v>4044</v>
      </c>
      <c r="F983" t="s">
        <v>9232</v>
      </c>
      <c r="G983" t="s">
        <v>49</v>
      </c>
      <c r="J983" t="s">
        <v>2017</v>
      </c>
      <c r="K983" t="s">
        <v>2018</v>
      </c>
      <c r="L983" t="s">
        <v>4006</v>
      </c>
      <c r="M983" t="s">
        <v>4007</v>
      </c>
      <c r="N983" t="s">
        <v>5030</v>
      </c>
      <c r="O983" t="s">
        <v>10203</v>
      </c>
      <c r="P983" t="str">
        <f t="shared" si="90"/>
        <v>تسعمائة وإثنان وثمانون</v>
      </c>
      <c r="Q983" s="8" t="s">
        <v>9153</v>
      </c>
      <c r="R983" s="8" t="s">
        <v>9154</v>
      </c>
      <c r="S983" s="8" t="s">
        <v>9155</v>
      </c>
      <c r="T983" s="8" t="s">
        <v>9156</v>
      </c>
    </row>
    <row r="984" spans="1:20">
      <c r="A984">
        <v>983</v>
      </c>
      <c r="B984" t="s">
        <v>1</v>
      </c>
      <c r="C984" t="s">
        <v>23</v>
      </c>
      <c r="D984" s="1" t="s">
        <v>45</v>
      </c>
      <c r="E984" t="s">
        <v>4044</v>
      </c>
      <c r="F984" t="s">
        <v>9232</v>
      </c>
      <c r="G984" t="s">
        <v>49</v>
      </c>
      <c r="J984" t="s">
        <v>2019</v>
      </c>
      <c r="K984" t="s">
        <v>2020</v>
      </c>
      <c r="L984" t="s">
        <v>4008</v>
      </c>
      <c r="M984" t="s">
        <v>4009</v>
      </c>
      <c r="N984" t="s">
        <v>5031</v>
      </c>
      <c r="O984" t="s">
        <v>10204</v>
      </c>
      <c r="P984" t="str">
        <f t="shared" si="90"/>
        <v>تسعمائة وثلاثة وثمانون</v>
      </c>
      <c r="Q984" s="8" t="s">
        <v>9157</v>
      </c>
      <c r="R984" s="8" t="s">
        <v>9158</v>
      </c>
      <c r="S984" s="8" t="s">
        <v>9159</v>
      </c>
      <c r="T984" s="8" t="s">
        <v>9160</v>
      </c>
    </row>
    <row r="985" spans="1:20">
      <c r="A985">
        <v>984</v>
      </c>
      <c r="B985" t="s">
        <v>13</v>
      </c>
      <c r="C985" t="s">
        <v>23</v>
      </c>
      <c r="D985" s="1" t="s">
        <v>45</v>
      </c>
      <c r="E985" t="s">
        <v>4044</v>
      </c>
      <c r="F985" t="s">
        <v>9232</v>
      </c>
      <c r="G985" t="s">
        <v>49</v>
      </c>
      <c r="J985" t="s">
        <v>2021</v>
      </c>
      <c r="K985" t="s">
        <v>2022</v>
      </c>
      <c r="L985" t="s">
        <v>4010</v>
      </c>
      <c r="M985" t="s">
        <v>4011</v>
      </c>
      <c r="N985" t="s">
        <v>5032</v>
      </c>
      <c r="O985" t="s">
        <v>10205</v>
      </c>
      <c r="P985" t="str">
        <f t="shared" si="90"/>
        <v>تسعمائة وأربعة وثمانون</v>
      </c>
      <c r="Q985" s="8" t="s">
        <v>9161</v>
      </c>
      <c r="R985" s="8" t="s">
        <v>9162</v>
      </c>
      <c r="S985" s="8" t="s">
        <v>9163</v>
      </c>
      <c r="T985" s="8" t="s">
        <v>9164</v>
      </c>
    </row>
    <row r="986" spans="1:20">
      <c r="A986">
        <v>985</v>
      </c>
      <c r="B986" t="s">
        <v>2</v>
      </c>
      <c r="C986" t="s">
        <v>23</v>
      </c>
      <c r="D986" s="1" t="s">
        <v>45</v>
      </c>
      <c r="E986" t="s">
        <v>4044</v>
      </c>
      <c r="F986" t="s">
        <v>9232</v>
      </c>
      <c r="G986" t="s">
        <v>49</v>
      </c>
      <c r="J986" t="s">
        <v>2023</v>
      </c>
      <c r="K986" t="s">
        <v>2024</v>
      </c>
      <c r="L986" t="s">
        <v>4012</v>
      </c>
      <c r="M986" t="s">
        <v>4013</v>
      </c>
      <c r="N986" t="s">
        <v>5033</v>
      </c>
      <c r="O986" t="s">
        <v>10206</v>
      </c>
      <c r="P986" t="str">
        <f t="shared" si="90"/>
        <v>تسعمائة وخمسة وثمانون</v>
      </c>
      <c r="Q986" s="8" t="s">
        <v>9165</v>
      </c>
      <c r="R986" s="8" t="s">
        <v>9166</v>
      </c>
      <c r="S986" s="8" t="s">
        <v>9167</v>
      </c>
      <c r="T986" s="8" t="s">
        <v>9168</v>
      </c>
    </row>
    <row r="987" spans="1:20">
      <c r="A987">
        <v>986</v>
      </c>
      <c r="B987" t="s">
        <v>3</v>
      </c>
      <c r="C987" t="s">
        <v>23</v>
      </c>
      <c r="D987" s="1" t="s">
        <v>45</v>
      </c>
      <c r="E987" t="s">
        <v>4044</v>
      </c>
      <c r="F987" t="s">
        <v>9232</v>
      </c>
      <c r="G987" t="s">
        <v>49</v>
      </c>
      <c r="J987" t="s">
        <v>2025</v>
      </c>
      <c r="K987" t="s">
        <v>2026</v>
      </c>
      <c r="L987" t="s">
        <v>4014</v>
      </c>
      <c r="M987" t="s">
        <v>4015</v>
      </c>
      <c r="N987" t="s">
        <v>5034</v>
      </c>
      <c r="O987" t="s">
        <v>10207</v>
      </c>
      <c r="P987" t="str">
        <f t="shared" si="90"/>
        <v>تسعمائة وستة وثمانون</v>
      </c>
      <c r="Q987" s="8" t="s">
        <v>9169</v>
      </c>
      <c r="R987" s="8" t="s">
        <v>9170</v>
      </c>
      <c r="S987" s="8" t="s">
        <v>9171</v>
      </c>
      <c r="T987" s="8" t="s">
        <v>9172</v>
      </c>
    </row>
    <row r="988" spans="1:20">
      <c r="A988">
        <v>987</v>
      </c>
      <c r="B988" t="s">
        <v>4</v>
      </c>
      <c r="C988" t="s">
        <v>23</v>
      </c>
      <c r="D988" s="1" t="s">
        <v>45</v>
      </c>
      <c r="E988" t="s">
        <v>4044</v>
      </c>
      <c r="F988" t="s">
        <v>9232</v>
      </c>
      <c r="G988" t="s">
        <v>49</v>
      </c>
      <c r="J988" t="s">
        <v>2027</v>
      </c>
      <c r="K988" t="s">
        <v>2028</v>
      </c>
      <c r="L988" t="s">
        <v>4016</v>
      </c>
      <c r="M988" t="s">
        <v>4017</v>
      </c>
      <c r="N988" t="s">
        <v>5035</v>
      </c>
      <c r="O988" t="s">
        <v>10208</v>
      </c>
      <c r="P988" t="str">
        <f t="shared" si="90"/>
        <v>تسعمائة وسبعة وثمانون</v>
      </c>
      <c r="Q988" s="8" t="s">
        <v>9173</v>
      </c>
      <c r="R988" s="8" t="s">
        <v>9174</v>
      </c>
      <c r="S988" s="8" t="s">
        <v>9175</v>
      </c>
      <c r="T988" s="8" t="s">
        <v>9176</v>
      </c>
    </row>
    <row r="989" spans="1:20">
      <c r="A989">
        <v>988</v>
      </c>
      <c r="B989" s="1" t="s">
        <v>46</v>
      </c>
      <c r="C989" t="s">
        <v>23</v>
      </c>
      <c r="D989" s="1" t="s">
        <v>45</v>
      </c>
      <c r="E989" t="s">
        <v>4044</v>
      </c>
      <c r="F989" t="s">
        <v>9232</v>
      </c>
      <c r="G989" t="s">
        <v>49</v>
      </c>
      <c r="J989" t="s">
        <v>2029</v>
      </c>
      <c r="K989" t="s">
        <v>2030</v>
      </c>
      <c r="L989" t="s">
        <v>4018</v>
      </c>
      <c r="M989" t="s">
        <v>4019</v>
      </c>
      <c r="N989" t="s">
        <v>5036</v>
      </c>
      <c r="O989" t="s">
        <v>10209</v>
      </c>
      <c r="P989" t="str">
        <f t="shared" si="90"/>
        <v>تسعمائة وثمانية وثمانون</v>
      </c>
      <c r="Q989" s="8" t="s">
        <v>9177</v>
      </c>
      <c r="R989" s="8" t="s">
        <v>9178</v>
      </c>
      <c r="S989" s="8" t="s">
        <v>9179</v>
      </c>
      <c r="T989" s="8" t="s">
        <v>9180</v>
      </c>
    </row>
    <row r="990" spans="1:20">
      <c r="A990">
        <v>989</v>
      </c>
      <c r="B990" s="1" t="s">
        <v>47</v>
      </c>
      <c r="C990" t="s">
        <v>23</v>
      </c>
      <c r="D990" s="1" t="s">
        <v>45</v>
      </c>
      <c r="E990" t="s">
        <v>4044</v>
      </c>
      <c r="F990" t="s">
        <v>9232</v>
      </c>
      <c r="G990" t="s">
        <v>49</v>
      </c>
      <c r="J990" t="s">
        <v>2031</v>
      </c>
      <c r="K990" t="s">
        <v>2032</v>
      </c>
      <c r="L990" t="s">
        <v>4020</v>
      </c>
      <c r="M990" t="s">
        <v>4021</v>
      </c>
      <c r="N990" t="s">
        <v>5037</v>
      </c>
      <c r="O990" t="s">
        <v>10210</v>
      </c>
      <c r="P990" t="str">
        <f t="shared" si="90"/>
        <v>تسعمائة وتسعة وثمانون</v>
      </c>
      <c r="Q990" s="8" t="s">
        <v>9181</v>
      </c>
      <c r="R990" s="8" t="s">
        <v>9182</v>
      </c>
      <c r="S990" s="8" t="s">
        <v>9183</v>
      </c>
      <c r="T990" s="8" t="s">
        <v>9184</v>
      </c>
    </row>
    <row r="991" spans="1:20">
      <c r="A991">
        <v>990</v>
      </c>
      <c r="B991" t="s">
        <v>24</v>
      </c>
      <c r="D991" s="1" t="s">
        <v>45</v>
      </c>
      <c r="E991" t="s">
        <v>4044</v>
      </c>
      <c r="F991" t="s">
        <v>9232</v>
      </c>
      <c r="G991" t="s">
        <v>49</v>
      </c>
      <c r="J991" s="2" t="s">
        <v>2033</v>
      </c>
      <c r="K991" s="2" t="s">
        <v>2034</v>
      </c>
      <c r="L991" s="2" t="s">
        <v>4022</v>
      </c>
      <c r="M991" s="2" t="s">
        <v>4023</v>
      </c>
      <c r="N991" s="2" t="s">
        <v>5038</v>
      </c>
      <c r="O991" s="2" t="s">
        <v>10211</v>
      </c>
      <c r="P991" s="2" t="str">
        <f>D991&amp;B991</f>
        <v>تسعمائة وتسعون</v>
      </c>
      <c r="Q991" s="8" t="s">
        <v>6409</v>
      </c>
      <c r="R991" s="8" t="s">
        <v>6410</v>
      </c>
      <c r="S991" s="8" t="s">
        <v>6411</v>
      </c>
      <c r="T991" s="8" t="s">
        <v>6412</v>
      </c>
    </row>
    <row r="992" spans="1:20">
      <c r="A992">
        <v>991</v>
      </c>
      <c r="B992" t="s">
        <v>0</v>
      </c>
      <c r="C992" t="s">
        <v>25</v>
      </c>
      <c r="D992" s="1" t="s">
        <v>45</v>
      </c>
      <c r="E992" t="s">
        <v>4044</v>
      </c>
      <c r="F992" t="s">
        <v>9232</v>
      </c>
      <c r="G992" t="s">
        <v>49</v>
      </c>
      <c r="J992" t="s">
        <v>2035</v>
      </c>
      <c r="K992" t="s">
        <v>2036</v>
      </c>
      <c r="L992" t="s">
        <v>4024</v>
      </c>
      <c r="M992" t="s">
        <v>4025</v>
      </c>
      <c r="N992" t="s">
        <v>5039</v>
      </c>
      <c r="O992" t="s">
        <v>10212</v>
      </c>
      <c r="P992" t="str">
        <f t="shared" ref="P992:P1000" si="91">D992&amp;B992&amp;G992&amp;C992</f>
        <v>تسعمائة وواحد وتسعون</v>
      </c>
      <c r="Q992" s="8" t="s">
        <v>9185</v>
      </c>
      <c r="R992" s="8" t="s">
        <v>9186</v>
      </c>
      <c r="S992" s="8" t="s">
        <v>9187</v>
      </c>
      <c r="T992" s="8" t="s">
        <v>9188</v>
      </c>
    </row>
    <row r="993" spans="1:20">
      <c r="A993">
        <v>992</v>
      </c>
      <c r="B993" t="s">
        <v>5</v>
      </c>
      <c r="C993" t="s">
        <v>25</v>
      </c>
      <c r="D993" s="1" t="s">
        <v>45</v>
      </c>
      <c r="E993" t="s">
        <v>4044</v>
      </c>
      <c r="F993" t="s">
        <v>9232</v>
      </c>
      <c r="G993" t="s">
        <v>49</v>
      </c>
      <c r="J993" t="s">
        <v>2037</v>
      </c>
      <c r="K993" t="s">
        <v>2038</v>
      </c>
      <c r="L993" t="s">
        <v>4026</v>
      </c>
      <c r="M993" t="s">
        <v>4027</v>
      </c>
      <c r="N993" t="s">
        <v>5040</v>
      </c>
      <c r="O993" t="s">
        <v>10213</v>
      </c>
      <c r="P993" t="str">
        <f t="shared" si="91"/>
        <v>تسعمائة وإثنان وتسعون</v>
      </c>
      <c r="Q993" s="8" t="s">
        <v>9189</v>
      </c>
      <c r="R993" s="8" t="s">
        <v>9190</v>
      </c>
      <c r="S993" s="8" t="s">
        <v>9191</v>
      </c>
      <c r="T993" s="8" t="s">
        <v>9192</v>
      </c>
    </row>
    <row r="994" spans="1:20">
      <c r="A994">
        <v>993</v>
      </c>
      <c r="B994" t="s">
        <v>1</v>
      </c>
      <c r="C994" t="s">
        <v>25</v>
      </c>
      <c r="D994" s="1" t="s">
        <v>45</v>
      </c>
      <c r="E994" t="s">
        <v>4044</v>
      </c>
      <c r="F994" t="s">
        <v>9232</v>
      </c>
      <c r="G994" t="s">
        <v>49</v>
      </c>
      <c r="J994" t="s">
        <v>2039</v>
      </c>
      <c r="K994" t="s">
        <v>2040</v>
      </c>
      <c r="L994" t="s">
        <v>4028</v>
      </c>
      <c r="M994" t="s">
        <v>4029</v>
      </c>
      <c r="N994" t="s">
        <v>5041</v>
      </c>
      <c r="O994" t="s">
        <v>10214</v>
      </c>
      <c r="P994" t="str">
        <f t="shared" si="91"/>
        <v>تسعمائة وثلاثة وتسعون</v>
      </c>
      <c r="Q994" s="8" t="s">
        <v>9193</v>
      </c>
      <c r="R994" s="8" t="s">
        <v>9194</v>
      </c>
      <c r="S994" s="8" t="s">
        <v>9195</v>
      </c>
      <c r="T994" s="8" t="s">
        <v>9196</v>
      </c>
    </row>
    <row r="995" spans="1:20">
      <c r="A995">
        <v>994</v>
      </c>
      <c r="B995" t="s">
        <v>13</v>
      </c>
      <c r="C995" t="s">
        <v>25</v>
      </c>
      <c r="D995" s="1" t="s">
        <v>45</v>
      </c>
      <c r="E995" t="s">
        <v>4044</v>
      </c>
      <c r="F995" t="s">
        <v>9232</v>
      </c>
      <c r="G995" t="s">
        <v>49</v>
      </c>
      <c r="J995" t="s">
        <v>2041</v>
      </c>
      <c r="K995" t="s">
        <v>2042</v>
      </c>
      <c r="L995" t="s">
        <v>4030</v>
      </c>
      <c r="M995" t="s">
        <v>4031</v>
      </c>
      <c r="N995" t="s">
        <v>5042</v>
      </c>
      <c r="O995" t="s">
        <v>10215</v>
      </c>
      <c r="P995" t="str">
        <f t="shared" si="91"/>
        <v>تسعمائة وأربعة وتسعون</v>
      </c>
      <c r="Q995" s="8" t="s">
        <v>9197</v>
      </c>
      <c r="R995" s="8" t="s">
        <v>9198</v>
      </c>
      <c r="S995" s="8" t="s">
        <v>9199</v>
      </c>
      <c r="T995" s="8" t="s">
        <v>9200</v>
      </c>
    </row>
    <row r="996" spans="1:20">
      <c r="A996">
        <v>995</v>
      </c>
      <c r="B996" t="s">
        <v>2</v>
      </c>
      <c r="C996" t="s">
        <v>25</v>
      </c>
      <c r="D996" s="1" t="s">
        <v>45</v>
      </c>
      <c r="E996" t="s">
        <v>4044</v>
      </c>
      <c r="F996" t="s">
        <v>9232</v>
      </c>
      <c r="G996" t="s">
        <v>49</v>
      </c>
      <c r="J996" t="s">
        <v>2043</v>
      </c>
      <c r="K996" t="s">
        <v>2044</v>
      </c>
      <c r="L996" t="s">
        <v>4032</v>
      </c>
      <c r="M996" t="s">
        <v>4033</v>
      </c>
      <c r="N996" t="s">
        <v>5043</v>
      </c>
      <c r="O996" t="s">
        <v>10216</v>
      </c>
      <c r="P996" t="str">
        <f t="shared" si="91"/>
        <v>تسعمائة وخمسة وتسعون</v>
      </c>
      <c r="Q996" s="8" t="s">
        <v>9201</v>
      </c>
      <c r="R996" s="8" t="s">
        <v>9202</v>
      </c>
      <c r="S996" s="8" t="s">
        <v>9203</v>
      </c>
      <c r="T996" s="8" t="s">
        <v>9204</v>
      </c>
    </row>
    <row r="997" spans="1:20">
      <c r="A997">
        <v>996</v>
      </c>
      <c r="B997" t="s">
        <v>3</v>
      </c>
      <c r="C997" t="s">
        <v>25</v>
      </c>
      <c r="D997" s="1" t="s">
        <v>45</v>
      </c>
      <c r="E997" t="s">
        <v>4044</v>
      </c>
      <c r="F997" t="s">
        <v>9232</v>
      </c>
      <c r="G997" t="s">
        <v>49</v>
      </c>
      <c r="J997" t="s">
        <v>2045</v>
      </c>
      <c r="K997" t="s">
        <v>2046</v>
      </c>
      <c r="L997" t="s">
        <v>4034</v>
      </c>
      <c r="M997" t="s">
        <v>4035</v>
      </c>
      <c r="N997" t="s">
        <v>5044</v>
      </c>
      <c r="O997" t="s">
        <v>10217</v>
      </c>
      <c r="P997" t="str">
        <f t="shared" si="91"/>
        <v>تسعمائة وستة وتسعون</v>
      </c>
      <c r="Q997" s="8" t="s">
        <v>9205</v>
      </c>
      <c r="R997" s="8" t="s">
        <v>9206</v>
      </c>
      <c r="S997" s="8" t="s">
        <v>9207</v>
      </c>
      <c r="T997" s="8" t="s">
        <v>9208</v>
      </c>
    </row>
    <row r="998" spans="1:20">
      <c r="A998">
        <v>997</v>
      </c>
      <c r="B998" t="s">
        <v>4</v>
      </c>
      <c r="C998" t="s">
        <v>25</v>
      </c>
      <c r="D998" s="1" t="s">
        <v>45</v>
      </c>
      <c r="E998" t="s">
        <v>4044</v>
      </c>
      <c r="F998" t="s">
        <v>9232</v>
      </c>
      <c r="G998" t="s">
        <v>49</v>
      </c>
      <c r="J998" t="s">
        <v>2047</v>
      </c>
      <c r="K998" t="s">
        <v>2048</v>
      </c>
      <c r="L998" t="s">
        <v>4036</v>
      </c>
      <c r="M998" t="s">
        <v>4037</v>
      </c>
      <c r="N998" t="s">
        <v>5045</v>
      </c>
      <c r="O998" t="s">
        <v>10218</v>
      </c>
      <c r="P998" t="str">
        <f t="shared" si="91"/>
        <v>تسعمائة وسبعة وتسعون</v>
      </c>
      <c r="Q998" s="8" t="s">
        <v>9209</v>
      </c>
      <c r="R998" s="8" t="s">
        <v>9210</v>
      </c>
      <c r="S998" s="8" t="s">
        <v>9211</v>
      </c>
      <c r="T998" s="8" t="s">
        <v>9212</v>
      </c>
    </row>
    <row r="999" spans="1:20">
      <c r="A999">
        <v>998</v>
      </c>
      <c r="B999" s="1" t="s">
        <v>46</v>
      </c>
      <c r="C999" t="s">
        <v>25</v>
      </c>
      <c r="D999" s="1" t="s">
        <v>45</v>
      </c>
      <c r="E999" t="s">
        <v>4044</v>
      </c>
      <c r="F999" t="s">
        <v>9232</v>
      </c>
      <c r="G999" t="s">
        <v>49</v>
      </c>
      <c r="J999" t="s">
        <v>2049</v>
      </c>
      <c r="K999" t="s">
        <v>2050</v>
      </c>
      <c r="L999" t="s">
        <v>4038</v>
      </c>
      <c r="M999" t="s">
        <v>4039</v>
      </c>
      <c r="N999" t="s">
        <v>5046</v>
      </c>
      <c r="O999" t="s">
        <v>10219</v>
      </c>
      <c r="P999" t="str">
        <f t="shared" si="91"/>
        <v>تسعمائة وثمانية وتسعون</v>
      </c>
      <c r="Q999" s="8" t="s">
        <v>9213</v>
      </c>
      <c r="R999" s="8" t="s">
        <v>9214</v>
      </c>
      <c r="S999" s="8" t="s">
        <v>9215</v>
      </c>
      <c r="T999" s="8" t="s">
        <v>9216</v>
      </c>
    </row>
    <row r="1000" spans="1:20">
      <c r="A1000">
        <v>999</v>
      </c>
      <c r="B1000" s="1" t="s">
        <v>47</v>
      </c>
      <c r="C1000" t="s">
        <v>25</v>
      </c>
      <c r="D1000" s="1" t="s">
        <v>45</v>
      </c>
      <c r="E1000" t="s">
        <v>4044</v>
      </c>
      <c r="F1000" t="s">
        <v>9232</v>
      </c>
      <c r="G1000" t="s">
        <v>49</v>
      </c>
      <c r="J1000" t="s">
        <v>2051</v>
      </c>
      <c r="K1000" t="s">
        <v>2052</v>
      </c>
      <c r="L1000" t="s">
        <v>4040</v>
      </c>
      <c r="M1000" t="s">
        <v>4041</v>
      </c>
      <c r="N1000" t="s">
        <v>5047</v>
      </c>
      <c r="O1000" t="s">
        <v>10220</v>
      </c>
      <c r="P1000" t="str">
        <f t="shared" si="91"/>
        <v>تسعمائة وتسعة وتسعون</v>
      </c>
      <c r="Q1000" s="8" t="s">
        <v>9217</v>
      </c>
      <c r="R1000" s="8" t="s">
        <v>9218</v>
      </c>
      <c r="S1000" s="8" t="s">
        <v>9219</v>
      </c>
      <c r="T1000" s="8" t="s">
        <v>9220</v>
      </c>
    </row>
  </sheetData>
  <sheetProtection selectLockedCells="1" selectUnlockedCells="1"/>
  <mergeCells count="6">
    <mergeCell ref="V19:AC19"/>
    <mergeCell ref="X3:Z10"/>
    <mergeCell ref="AB12:AC12"/>
    <mergeCell ref="V13:AC15"/>
    <mergeCell ref="V16:AC16"/>
    <mergeCell ref="V17:AC17"/>
  </mergeCells>
  <hyperlinks>
    <hyperlink ref="AC6" r:id="rId1"/>
    <hyperlink ref="AC7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1001"/>
  <sheetViews>
    <sheetView rightToLeft="1" workbookViewId="0">
      <pane xSplit="1" topLeftCell="O1" activePane="topRight" state="frozen"/>
      <selection pane="topRight" activeCell="U2" sqref="U2"/>
    </sheetView>
  </sheetViews>
  <sheetFormatPr defaultColWidth="9.140625" defaultRowHeight="15"/>
  <cols>
    <col min="1" max="1" width="20.140625" customWidth="1"/>
    <col min="2" max="2" width="19.140625" customWidth="1"/>
    <col min="3" max="3" width="11.5703125" customWidth="1"/>
    <col min="4" max="4" width="16" customWidth="1"/>
    <col min="5" max="5" width="8.7109375" customWidth="1"/>
    <col min="6" max="7" width="9" customWidth="1"/>
    <col min="8" max="8" width="14.42578125" customWidth="1"/>
    <col min="9" max="9" width="23.140625" customWidth="1"/>
    <col min="10" max="10" width="22.42578125" customWidth="1"/>
    <col min="11" max="11" width="18.85546875" customWidth="1"/>
    <col min="12" max="13" width="9.140625" customWidth="1"/>
    <col min="14" max="14" width="11.5703125" customWidth="1"/>
    <col min="15" max="15" width="3.85546875" customWidth="1"/>
    <col min="16" max="19" width="3.42578125" customWidth="1"/>
    <col min="20" max="20" width="76.140625" customWidth="1"/>
    <col min="21" max="21" width="16.7109375" customWidth="1"/>
    <col min="22" max="26" width="9.140625" customWidth="1"/>
    <col min="29" max="31" width="15.42578125" customWidth="1"/>
    <col min="34" max="34" width="44" customWidth="1"/>
  </cols>
  <sheetData>
    <row r="1" spans="1:34">
      <c r="A1" t="s">
        <v>50</v>
      </c>
      <c r="B1" t="s">
        <v>5165</v>
      </c>
      <c r="C1" t="s">
        <v>5166</v>
      </c>
      <c r="D1" t="s">
        <v>2055</v>
      </c>
      <c r="E1" t="s">
        <v>5167</v>
      </c>
      <c r="F1" t="s">
        <v>5168</v>
      </c>
      <c r="G1" t="s">
        <v>5169</v>
      </c>
      <c r="H1" t="s">
        <v>5166</v>
      </c>
      <c r="I1" t="s">
        <v>2055</v>
      </c>
      <c r="J1" t="s">
        <v>5167</v>
      </c>
      <c r="K1" t="s">
        <v>5168</v>
      </c>
      <c r="L1" t="s">
        <v>5170</v>
      </c>
      <c r="M1" t="s">
        <v>5171</v>
      </c>
      <c r="N1" t="s">
        <v>5172</v>
      </c>
      <c r="O1" s="13" t="s">
        <v>5213</v>
      </c>
      <c r="P1" s="13" t="s">
        <v>5173</v>
      </c>
      <c r="Q1" t="s">
        <v>5174</v>
      </c>
      <c r="R1" t="s">
        <v>5175</v>
      </c>
      <c r="S1" t="s">
        <v>5176</v>
      </c>
      <c r="T1" t="s">
        <v>5178</v>
      </c>
      <c r="U1" t="s">
        <v>5179</v>
      </c>
      <c r="V1" t="s">
        <v>5180</v>
      </c>
      <c r="W1" t="s">
        <v>5210</v>
      </c>
      <c r="X1" t="s">
        <v>5211</v>
      </c>
      <c r="Y1" t="s">
        <v>5212</v>
      </c>
    </row>
    <row r="2" spans="1:34">
      <c r="A2" s="4">
        <f>'No. To Text'!A3</f>
        <v>987654321.32000005</v>
      </c>
      <c r="B2" s="4">
        <f>IF(A2&gt;999999999999.99,"Out Of Range",ROUND(A2,2))</f>
        <v>987654321.32000005</v>
      </c>
      <c r="C2" s="5">
        <f t="shared" ref="C2" si="0">IF(A2&lt;=999999999999.99,TRUNC(B2/1000000000,0),0)</f>
        <v>0</v>
      </c>
      <c r="D2" s="5">
        <f t="shared" ref="D2" si="1">IF(A2&lt;=999999999999.99,TRUNC(((B2-(C2*1000000000))/1000000),0),0)</f>
        <v>987</v>
      </c>
      <c r="E2" s="5">
        <f t="shared" ref="E2" si="2">IF(A2&lt;=999999999999.99,TRUNC(((B2-(C2*1000000000)-(D2*1000000))/1000),0),0)</f>
        <v>654</v>
      </c>
      <c r="F2" s="5">
        <f t="shared" ref="F2" si="3">IF(A2&lt;=999999999999.99,TRUNC(B2-(C2*1000000000)-(D2*1000000)-(E2*1000),0),0)</f>
        <v>321</v>
      </c>
      <c r="G2" s="6">
        <f t="shared" ref="G2" si="4">IF(A2&lt;=999999999999.99,ROUND((B2-(C2*1000000000)-(D2*1000000)-(E2*1000)-F2),2),0)</f>
        <v>0.32</v>
      </c>
      <c r="H2" s="16" t="str">
        <f>IF((D2+E2+F2)&lt;=0,IF(ISNA(VLOOKUP(C2,Data!$A$2:$P$1000,10,FALSE)),"",VLOOKUP(C2,Data!$A$2:$P$1000,10,FALSE)),IF(ISNA(VLOOKUP(C2,Data!$A$2:$P$1000,11,FALSE)),"",VLOOKUP(C2,Data!$A$2:$P$1000,11,FALSE)&amp;" و"))</f>
        <v/>
      </c>
      <c r="I2" t="str">
        <f>IF((E2+F2)&lt;=0,IF(ISNA(VLOOKUP(D2,Data!$A$2:$P$1000,12,FALSE)),"",VLOOKUP(D2,Data!$A$2:$P$1000,12,FALSE)),IF(ISNA(VLOOKUP(D2,Data!$A$2:$P$1000,13,FALSE)),"",VLOOKUP(D2,Data!$A$2:$P$1000,13,FALSE)&amp;" و"))</f>
        <v>تسعمائة وسبعة وثمانون مليوناً و</v>
      </c>
      <c r="J2" s="3" t="str">
        <f>IF((F2)&lt;=0,IF(ISNA(VLOOKUP(E2,Data!$A$2:$P$1000,14,FALSE)),"",VLOOKUP(E2,Data!$A$2:$P$1000,14,FALSE)),IF(ISNA(VLOOKUP(E2,Data!$A$2:$P$1000,15,FALSE)),"",VLOOKUP(E2,Data!$A$2:$P$1000,15,FALSE)&amp;" و"))</f>
        <v>ستمائة وأربعة وخمسون الفاً و</v>
      </c>
      <c r="K2" s="7" t="str">
        <f>IF(L2&lt;&gt;"",IF(ISNA(VLOOKUP(F2,Data!$A$2:$P$1000,16,FALSE)),"",VLOOKUP(F2,Data!$A$2:$P$1000,16,FALSE)&amp;" "),IF(ISNA(VLOOKUP(F2,Data!$A$2:$P$1000,16,FALSE)),"",VLOOKUP(F2,Data!$A$2:$P$1000,16,FALSE)&amp;" "))</f>
        <v xml:space="preserve">ثلاثمائة وواحد وعشرون </v>
      </c>
      <c r="L2">
        <f t="shared" ref="L2" si="5">IF(G2&lt;&gt;0,G2*100,"")</f>
        <v>32</v>
      </c>
      <c r="M2" t="str">
        <f ca="1">IF(L2="","",IF(L2&gt;10,Settings!$B$6,IF(L2&gt;2,Settings!$B$8,IF(L2=2,Settings!$B$7,Settings!$B$6&amp;O2&amp;Settings!$B$5))))</f>
        <v>هلله</v>
      </c>
      <c r="N2" s="8" t="str">
        <f ca="1">IF((C2+D2+E2+F2)&gt;0,IF(L2&lt;&gt;"",IF(L2=2," و "&amp;M2,IF(L2=1," و "&amp;M2," و "&amp;L2&amp;" "&amp;M2)),""),IF(L2&lt;&gt;"",IF(L2=2,M2,IF(L2=1,M2,L2&amp;" "&amp;M2)),""))</f>
        <v xml:space="preserve"> و 32 هلله</v>
      </c>
      <c r="O2" s="14" t="s">
        <v>49</v>
      </c>
      <c r="P2" s="13" t="str">
        <f t="shared" ref="P2" ca="1" si="6">IF(U2="",""," ")</f>
        <v xml:space="preserve"> </v>
      </c>
      <c r="T2" t="str">
        <f ca="1">IF(A2&gt;0,W2&amp;H2&amp;I2&amp;J2&amp;K2&amp;U2&amp;N2&amp;X2,"")</f>
        <v>فقط تسعمائة وسبعة وثمانون مليوناً وستمائة وأربعة وخمسون الفاً وثلاثمائة وواحد وعشرون ريال سعودي و 32 هلله لاغير</v>
      </c>
      <c r="U2" t="str">
        <f ca="1">IF((C2+D2+E2+F2)&gt;0,IF(F2&gt;10,Settings!$B$2,IF(F2=0," "&amp;Settings!$B$2,"")),"")</f>
        <v>ريال سعودي</v>
      </c>
      <c r="V2" t="str">
        <f ca="1">IF(A2&gt;0,Y2&amp;English!T2,"")</f>
        <v>Only nine hundred eighty-seven million six hundred fifty-four thousand three hundred twenty-one  dollars and  32 cents</v>
      </c>
      <c r="W2" t="s">
        <v>5208</v>
      </c>
      <c r="X2" t="s">
        <v>5209</v>
      </c>
      <c r="Y2" t="str">
        <f t="shared" ref="Y2" si="7">IF(A2&gt;=1000000000,"Only ","Only")</f>
        <v>Only</v>
      </c>
    </row>
    <row r="3" spans="1:34">
      <c r="A3" s="4">
        <f>'No. To Text'!A4</f>
        <v>15236.67</v>
      </c>
      <c r="B3" s="4">
        <f t="shared" ref="B3:B66" si="8">IF(A3&gt;999999999999.99,"Out Of Range",ROUND(A3,2))</f>
        <v>15236.67</v>
      </c>
      <c r="C3" s="5">
        <f t="shared" ref="C3:C66" si="9">IF(A3&lt;=999999999999.99,TRUNC(B3/1000000000,0),0)</f>
        <v>0</v>
      </c>
      <c r="D3" s="5">
        <f t="shared" ref="D3:D66" si="10">IF(A3&lt;=999999999999.99,TRUNC(((B3-(C3*1000000000))/1000000),0),0)</f>
        <v>0</v>
      </c>
      <c r="E3" s="5">
        <f t="shared" ref="E3:E66" si="11">IF(A3&lt;=999999999999.99,TRUNC(((B3-(C3*1000000000)-(D3*1000000))/1000),0),0)</f>
        <v>15</v>
      </c>
      <c r="F3" s="5">
        <f t="shared" ref="F3:F66" si="12">IF(A3&lt;=999999999999.99,TRUNC(B3-(C3*1000000000)-(D3*1000000)-(E3*1000),0),0)</f>
        <v>236</v>
      </c>
      <c r="G3" s="6">
        <f t="shared" ref="G3:G66" si="13">IF(A3&lt;=999999999999.99,ROUND((B3-(C3*1000000000)-(D3*1000000)-(E3*1000)-F3),2),0)</f>
        <v>0.67</v>
      </c>
      <c r="H3" s="16" t="str">
        <f>IF((D3+E3+F3)&lt;=0,IF(ISNA(VLOOKUP(C3,Data!$A$2:$P$1000,10,FALSE)),"",VLOOKUP(C3,Data!$A$2:$P$1000,10,FALSE)),IF(ISNA(VLOOKUP(C3,Data!$A$2:$P$1000,11,FALSE)),"",VLOOKUP(C3,Data!$A$2:$P$1000,11,FALSE)&amp;" و"))</f>
        <v/>
      </c>
      <c r="I3" t="str">
        <f>IF((E3+F3)&lt;=0,IF(ISNA(VLOOKUP(D3,Data!$A$2:$P$1000,12,FALSE)),"",VLOOKUP(D3,Data!$A$2:$P$1000,12,FALSE)),IF(ISNA(VLOOKUP(D3,Data!$A$2:$P$1000,13,FALSE)),"",VLOOKUP(D3,Data!$A$2:$P$1000,13,FALSE)&amp;" و"))</f>
        <v/>
      </c>
      <c r="J3" s="3" t="str">
        <f>IF((F3)&lt;=0,IF(ISNA(VLOOKUP(E3,Data!$A$2:$P$1000,14,FALSE)),"",VLOOKUP(E3,Data!$A$2:$P$1000,14,FALSE)),IF(ISNA(VLOOKUP(E3,Data!$A$2:$P$1000,15,FALSE)),"",VLOOKUP(E3,Data!$A$2:$P$1000,15,FALSE)&amp;" و"))</f>
        <v>خمسة عشر الفاً و</v>
      </c>
      <c r="K3" s="7" t="str">
        <f>IF(L3&lt;&gt;"",IF(ISNA(VLOOKUP(F3,Data!$A$2:$P$1000,16,FALSE)),"",VLOOKUP(F3,Data!$A$2:$P$1000,16,FALSE)&amp;" "),IF(ISNA(VLOOKUP(F3,Data!$A$2:$P$1000,16,FALSE)),"",VLOOKUP(F3,Data!$A$2:$P$1000,16,FALSE)&amp;" "))</f>
        <v xml:space="preserve">مائتان وستة وثلاثون </v>
      </c>
      <c r="L3">
        <f t="shared" ref="L3:L66" si="14">IF(G3&lt;&gt;0,G3*100,"")</f>
        <v>67</v>
      </c>
      <c r="M3" t="str">
        <f ca="1">IF(L3="","",IF(L3&gt;10,Settings!$B$6,IF(L3&gt;2,Settings!$B$8,IF(L3=2,Settings!$B$7,Settings!$B$6&amp;O3&amp;Settings!$B$5))))</f>
        <v>هلله</v>
      </c>
      <c r="N3" s="8" t="str">
        <f t="shared" ref="N3:N66" ca="1" si="15">IF((C3+D3+E3+F3)&gt;0,IF(L3&lt;&gt;"",IF(L3=2," و "&amp;M3,IF(L3=1," و "&amp;M3," و "&amp;L3&amp;" "&amp;M3)),""),IF(L3&lt;&gt;"",IF(L3=2,M3,IF(L3=1,M3,L3&amp;" "&amp;M3)),""))</f>
        <v xml:space="preserve"> و 67 هلله</v>
      </c>
      <c r="O3" s="14" t="s">
        <v>49</v>
      </c>
      <c r="P3" s="13" t="str">
        <f t="shared" ref="P3:P66" ca="1" si="16">IF(U3="",""," ")</f>
        <v xml:space="preserve"> </v>
      </c>
      <c r="T3" t="str">
        <f t="shared" ref="T3:T66" ca="1" si="17">IF(A3&gt;0,W3&amp;H3&amp;I3&amp;J3&amp;K3&amp;U3&amp;N3&amp;X3,"")</f>
        <v>فقط خمسة عشر الفاً ومائتان وستة وثلاثون ريال سعودي و 67 هلله لاغير</v>
      </c>
      <c r="U3" t="str">
        <f ca="1">IF((C3+D3+E3+F3)&gt;0,IF(F3&gt;10,Settings!$B$2,IF(F3=0," "&amp;Settings!$B$2,"")),"")</f>
        <v>ريال سعودي</v>
      </c>
      <c r="V3" t="str">
        <f ca="1">IF(A3&gt;0,Y3&amp;English!T3,"")</f>
        <v>Only fifteen thousand two hundred thirty-six  dollars and  67 cents</v>
      </c>
      <c r="W3" t="s">
        <v>5208</v>
      </c>
      <c r="X3" t="s">
        <v>5209</v>
      </c>
      <c r="Y3" t="str">
        <f t="shared" ref="Y3:Y66" si="18">IF(A3&gt;=1000000000,"Only ","Only")</f>
        <v>Only</v>
      </c>
      <c r="AC3" s="45" t="s">
        <v>9230</v>
      </c>
      <c r="AD3" s="45"/>
      <c r="AE3" s="45"/>
      <c r="AG3" s="12"/>
      <c r="AH3" s="20" t="s">
        <v>5202</v>
      </c>
    </row>
    <row r="4" spans="1:34">
      <c r="A4" s="4">
        <f>'No. To Text'!A5</f>
        <v>123.01</v>
      </c>
      <c r="B4" s="4">
        <f t="shared" si="8"/>
        <v>123.01</v>
      </c>
      <c r="C4" s="5">
        <f t="shared" si="9"/>
        <v>0</v>
      </c>
      <c r="D4" s="5">
        <f t="shared" si="10"/>
        <v>0</v>
      </c>
      <c r="E4" s="5">
        <f t="shared" si="11"/>
        <v>0</v>
      </c>
      <c r="F4" s="5">
        <f t="shared" si="12"/>
        <v>123</v>
      </c>
      <c r="G4" s="6">
        <f t="shared" si="13"/>
        <v>0.01</v>
      </c>
      <c r="H4" s="16" t="str">
        <f>IF((D4+E4+F4)&lt;=0,IF(ISNA(VLOOKUP(C4,Data!$A$2:$P$1000,10,FALSE)),"",VLOOKUP(C4,Data!$A$2:$P$1000,10,FALSE)),IF(ISNA(VLOOKUP(C4,Data!$A$2:$P$1000,11,FALSE)),"",VLOOKUP(C4,Data!$A$2:$P$1000,11,FALSE)&amp;" و"))</f>
        <v/>
      </c>
      <c r="I4" t="str">
        <f>IF((E4+F4)&lt;=0,IF(ISNA(VLOOKUP(D4,Data!$A$2:$P$1000,12,FALSE)),"",VLOOKUP(D4,Data!$A$2:$P$1000,12,FALSE)),IF(ISNA(VLOOKUP(D4,Data!$A$2:$P$1000,13,FALSE)),"",VLOOKUP(D4,Data!$A$2:$P$1000,13,FALSE)&amp;" و"))</f>
        <v/>
      </c>
      <c r="J4" s="3" t="str">
        <f>IF((F4)&lt;=0,IF(ISNA(VLOOKUP(E4,Data!$A$2:$P$1000,14,FALSE)),"",VLOOKUP(E4,Data!$A$2:$P$1000,14,FALSE)),IF(ISNA(VLOOKUP(E4,Data!$A$2:$P$1000,15,FALSE)),"",VLOOKUP(E4,Data!$A$2:$P$1000,15,FALSE)&amp;" و"))</f>
        <v/>
      </c>
      <c r="K4" s="7" t="str">
        <f>IF(L4&lt;&gt;"",IF(ISNA(VLOOKUP(F4,Data!$A$2:$P$1000,16,FALSE)),"",VLOOKUP(F4,Data!$A$2:$P$1000,16,FALSE)&amp;" "),IF(ISNA(VLOOKUP(F4,Data!$A$2:$P$1000,16,FALSE)),"",VLOOKUP(F4,Data!$A$2:$P$1000,16,FALSE)&amp;" "))</f>
        <v xml:space="preserve">مائة وثلاثة وعشرون </v>
      </c>
      <c r="L4">
        <f t="shared" si="14"/>
        <v>1</v>
      </c>
      <c r="M4" t="str">
        <f ca="1">IF(L4="","",IF(L4&gt;10,Settings!$B$6,IF(L4&gt;2,Settings!$B$8,IF(L4=2,Settings!$B$7,Settings!$B$6&amp;O4&amp;Settings!$B$5))))</f>
        <v>هلله واحده</v>
      </c>
      <c r="N4" s="8" t="str">
        <f t="shared" ca="1" si="15"/>
        <v xml:space="preserve"> و هلله واحده</v>
      </c>
      <c r="O4" s="14" t="s">
        <v>49</v>
      </c>
      <c r="P4" s="13" t="str">
        <f t="shared" ca="1" si="16"/>
        <v xml:space="preserve"> </v>
      </c>
      <c r="T4" t="str">
        <f t="shared" ca="1" si="17"/>
        <v>فقط مائة وثلاثة وعشرون ريال سعودي و هلله واحده لاغير</v>
      </c>
      <c r="U4" t="str">
        <f ca="1">IF((C4+D4+E4+F4)&gt;0,IF(F4&gt;10,Settings!$B$2,IF(F4=0," "&amp;Settings!$B$2,"")),"")</f>
        <v>ريال سعودي</v>
      </c>
      <c r="V4" t="str">
        <f ca="1">IF(A4&gt;0,Y4&amp;English!T4,"")</f>
        <v>Only one hundred twenty-three dollars and one cent</v>
      </c>
      <c r="W4" t="s">
        <v>5208</v>
      </c>
      <c r="X4" t="s">
        <v>5209</v>
      </c>
      <c r="Y4" t="str">
        <f t="shared" si="18"/>
        <v>Only</v>
      </c>
      <c r="AC4" s="45"/>
      <c r="AD4" s="45"/>
      <c r="AE4" s="45"/>
      <c r="AG4" s="12"/>
      <c r="AH4" s="20" t="s">
        <v>5203</v>
      </c>
    </row>
    <row r="5" spans="1:34">
      <c r="A5" s="4">
        <v>120</v>
      </c>
      <c r="B5" s="4">
        <f t="shared" si="8"/>
        <v>120</v>
      </c>
      <c r="C5" s="5">
        <f t="shared" si="9"/>
        <v>0</v>
      </c>
      <c r="D5" s="5">
        <f t="shared" si="10"/>
        <v>0</v>
      </c>
      <c r="E5" s="5">
        <f t="shared" si="11"/>
        <v>0</v>
      </c>
      <c r="F5" s="5">
        <f t="shared" si="12"/>
        <v>120</v>
      </c>
      <c r="G5" s="6">
        <f t="shared" si="13"/>
        <v>0</v>
      </c>
      <c r="H5" s="16" t="str">
        <f>IF((D5+E5+F5)&lt;=0,IF(ISNA(VLOOKUP(C5,Data!$A$2:$P$1000,10,FALSE)),"",VLOOKUP(C5,Data!$A$2:$P$1000,10,FALSE)),IF(ISNA(VLOOKUP(C5,Data!$A$2:$P$1000,11,FALSE)),"",VLOOKUP(C5,Data!$A$2:$P$1000,11,FALSE)&amp;" و"))</f>
        <v/>
      </c>
      <c r="I5" t="str">
        <f>IF((E5+F5)&lt;=0,IF(ISNA(VLOOKUP(D5,Data!$A$2:$P$1000,12,FALSE)),"",VLOOKUP(D5,Data!$A$2:$P$1000,12,FALSE)),IF(ISNA(VLOOKUP(D5,Data!$A$2:$P$1000,13,FALSE)),"",VLOOKUP(D5,Data!$A$2:$P$1000,13,FALSE)&amp;" و"))</f>
        <v/>
      </c>
      <c r="J5" s="3" t="str">
        <f>IF((F5)&lt;=0,IF(ISNA(VLOOKUP(E5,Data!$A$2:$P$1000,14,FALSE)),"",VLOOKUP(E5,Data!$A$2:$P$1000,14,FALSE)),IF(ISNA(VLOOKUP(E5,Data!$A$2:$P$1000,15,FALSE)),"",VLOOKUP(E5,Data!$A$2:$P$1000,15,FALSE)&amp;" و"))</f>
        <v/>
      </c>
      <c r="K5" s="7" t="str">
        <f>IF(L5&lt;&gt;"",IF(ISNA(VLOOKUP(F5,Data!$A$2:$P$1000,16,FALSE)),"",VLOOKUP(F5,Data!$A$2:$P$1000,16,FALSE)&amp;" "),IF(ISNA(VLOOKUP(F5,Data!$A$2:$P$1000,16,FALSE)),"",VLOOKUP(F5,Data!$A$2:$P$1000,16,FALSE)&amp;" "))</f>
        <v xml:space="preserve">مائة وعشرون </v>
      </c>
      <c r="L5" t="str">
        <f t="shared" si="14"/>
        <v/>
      </c>
      <c r="M5" t="str">
        <f>IF(L5="","",IF(L5&gt;10,Settings!$B$6,IF(L5&gt;2,Settings!$B$8,IF(L5=2,Settings!$B$7,Settings!$B$6&amp;O5&amp;Settings!$B$5))))</f>
        <v/>
      </c>
      <c r="N5" s="8" t="str">
        <f t="shared" si="15"/>
        <v/>
      </c>
      <c r="O5" s="14" t="s">
        <v>49</v>
      </c>
      <c r="P5" s="13" t="str">
        <f t="shared" ca="1" si="16"/>
        <v xml:space="preserve"> </v>
      </c>
      <c r="T5" t="str">
        <f t="shared" ca="1" si="17"/>
        <v>فقط مائة وعشرون ريال سعودي لاغير</v>
      </c>
      <c r="U5" t="str">
        <f ca="1">IF((C5+D5+E5+F5)&gt;0,IF(F5&gt;10,Settings!$B$2,IF(F5=0," "&amp;Settings!$B$2,"")),"")</f>
        <v>ريال سعودي</v>
      </c>
      <c r="V5" t="str">
        <f ca="1">IF(A5&gt;0,Y5&amp;English!T5,"")</f>
        <v xml:space="preserve">Only one hundred twenty dollars  </v>
      </c>
      <c r="W5" t="s">
        <v>5208</v>
      </c>
      <c r="X5" t="s">
        <v>5209</v>
      </c>
      <c r="Y5" t="str">
        <f t="shared" si="18"/>
        <v>Only</v>
      </c>
      <c r="AC5" s="45"/>
      <c r="AD5" s="45"/>
      <c r="AE5" s="45"/>
      <c r="AG5" s="12"/>
      <c r="AH5" s="21">
        <v>1001633600</v>
      </c>
    </row>
    <row r="6" spans="1:34">
      <c r="A6" s="4">
        <f>'No. To Text'!A7</f>
        <v>150.30000000000001</v>
      </c>
      <c r="B6" s="4">
        <f t="shared" si="8"/>
        <v>150.30000000000001</v>
      </c>
      <c r="C6" s="5">
        <f t="shared" si="9"/>
        <v>0</v>
      </c>
      <c r="D6" s="5">
        <f t="shared" si="10"/>
        <v>0</v>
      </c>
      <c r="E6" s="5">
        <f t="shared" si="11"/>
        <v>0</v>
      </c>
      <c r="F6" s="5">
        <f t="shared" si="12"/>
        <v>150</v>
      </c>
      <c r="G6" s="6">
        <f t="shared" si="13"/>
        <v>0.3</v>
      </c>
      <c r="H6" s="16" t="str">
        <f>IF((D6+E6+F6)&lt;=0,IF(ISNA(VLOOKUP(C6,Data!$A$2:$P$1000,10,FALSE)),"",VLOOKUP(C6,Data!$A$2:$P$1000,10,FALSE)),IF(ISNA(VLOOKUP(C6,Data!$A$2:$P$1000,11,FALSE)),"",VLOOKUP(C6,Data!$A$2:$P$1000,11,FALSE)&amp;" و"))</f>
        <v/>
      </c>
      <c r="I6" t="str">
        <f>IF((E6+F6)&lt;=0,IF(ISNA(VLOOKUP(D6,Data!$A$2:$P$1000,12,FALSE)),"",VLOOKUP(D6,Data!$A$2:$P$1000,12,FALSE)),IF(ISNA(VLOOKUP(D6,Data!$A$2:$P$1000,13,FALSE)),"",VLOOKUP(D6,Data!$A$2:$P$1000,13,FALSE)&amp;" و"))</f>
        <v/>
      </c>
      <c r="J6" s="3" t="str">
        <f>IF((F6)&lt;=0,IF(ISNA(VLOOKUP(E6,Data!$A$2:$P$1000,14,FALSE)),"",VLOOKUP(E6,Data!$A$2:$P$1000,14,FALSE)),IF(ISNA(VLOOKUP(E6,Data!$A$2:$P$1000,15,FALSE)),"",VLOOKUP(E6,Data!$A$2:$P$1000,15,FALSE)&amp;" و"))</f>
        <v/>
      </c>
      <c r="K6" s="7" t="str">
        <f>IF(L6&lt;&gt;"",IF(ISNA(VLOOKUP(F6,Data!$A$2:$P$1000,16,FALSE)),"",VLOOKUP(F6,Data!$A$2:$P$1000,16,FALSE)&amp;" "),IF(ISNA(VLOOKUP(F6,Data!$A$2:$P$1000,16,FALSE)),"",VLOOKUP(F6,Data!$A$2:$P$1000,16,FALSE)&amp;" "))</f>
        <v xml:space="preserve">مائة وخمسون </v>
      </c>
      <c r="L6">
        <f t="shared" si="14"/>
        <v>30</v>
      </c>
      <c r="M6" t="str">
        <f ca="1">IF(L6="","",IF(L6&gt;10,Settings!$B$6,IF(L6&gt;2,Settings!$B$8,IF(L6=2,Settings!$B$7,Settings!$B$6&amp;O6&amp;Settings!$B$5))))</f>
        <v>هلله</v>
      </c>
      <c r="N6" s="8" t="str">
        <f t="shared" ca="1" si="15"/>
        <v xml:space="preserve"> و 30 هلله</v>
      </c>
      <c r="O6" s="14" t="s">
        <v>49</v>
      </c>
      <c r="P6" s="13" t="str">
        <f t="shared" ca="1" si="16"/>
        <v xml:space="preserve"> </v>
      </c>
      <c r="T6" t="str">
        <f t="shared" ca="1" si="17"/>
        <v>فقط مائة وخمسون ريال سعودي و 30 هلله لاغير</v>
      </c>
      <c r="U6" t="str">
        <f ca="1">IF((C6+D6+E6+F6)&gt;0,IF(F6&gt;10,Settings!$B$2,IF(F6=0," "&amp;Settings!$B$2,"")),"")</f>
        <v>ريال سعودي</v>
      </c>
      <c r="V6" t="str">
        <f ca="1">IF(A6&gt;0,Y6&amp;English!T6,"")</f>
        <v>Only one hundred fifty dollars and  30 cents</v>
      </c>
      <c r="W6" t="s">
        <v>5208</v>
      </c>
      <c r="X6" t="s">
        <v>5209</v>
      </c>
      <c r="Y6" t="str">
        <f t="shared" si="18"/>
        <v>Only</v>
      </c>
      <c r="AC6" s="45"/>
      <c r="AD6" s="45"/>
      <c r="AE6" s="45"/>
      <c r="AG6" s="12"/>
      <c r="AH6" s="20" t="s">
        <v>10230</v>
      </c>
    </row>
    <row r="7" spans="1:34">
      <c r="A7" s="4">
        <f>'No. To Text'!A8</f>
        <v>120</v>
      </c>
      <c r="B7" s="4">
        <f t="shared" si="8"/>
        <v>120</v>
      </c>
      <c r="C7" s="5">
        <f t="shared" si="9"/>
        <v>0</v>
      </c>
      <c r="D7" s="5">
        <f t="shared" si="10"/>
        <v>0</v>
      </c>
      <c r="E7" s="5">
        <f t="shared" si="11"/>
        <v>0</v>
      </c>
      <c r="F7" s="5">
        <f t="shared" si="12"/>
        <v>120</v>
      </c>
      <c r="G7" s="6">
        <f t="shared" si="13"/>
        <v>0</v>
      </c>
      <c r="H7" s="16" t="str">
        <f>IF((D7+E7+F7)&lt;=0,IF(ISNA(VLOOKUP(C7,Data!$A$2:$P$1000,10,FALSE)),"",VLOOKUP(C7,Data!$A$2:$P$1000,10,FALSE)),IF(ISNA(VLOOKUP(C7,Data!$A$2:$P$1000,11,FALSE)),"",VLOOKUP(C7,Data!$A$2:$P$1000,11,FALSE)&amp;" و"))</f>
        <v/>
      </c>
      <c r="I7" t="str">
        <f>IF((E7+F7)&lt;=0,IF(ISNA(VLOOKUP(D7,Data!$A$2:$P$1000,12,FALSE)),"",VLOOKUP(D7,Data!$A$2:$P$1000,12,FALSE)),IF(ISNA(VLOOKUP(D7,Data!$A$2:$P$1000,13,FALSE)),"",VLOOKUP(D7,Data!$A$2:$P$1000,13,FALSE)&amp;" و"))</f>
        <v/>
      </c>
      <c r="J7" s="3" t="str">
        <f>IF((F7)&lt;=0,IF(ISNA(VLOOKUP(E7,Data!$A$2:$P$1000,14,FALSE)),"",VLOOKUP(E7,Data!$A$2:$P$1000,14,FALSE)),IF(ISNA(VLOOKUP(E7,Data!$A$2:$P$1000,15,FALSE)),"",VLOOKUP(E7,Data!$A$2:$P$1000,15,FALSE)&amp;" و"))</f>
        <v/>
      </c>
      <c r="K7" s="7" t="str">
        <f>IF(L7&lt;&gt;"",IF(ISNA(VLOOKUP(F7,Data!$A$2:$P$1000,16,FALSE)),"",VLOOKUP(F7,Data!$A$2:$P$1000,16,FALSE)&amp;" "),IF(ISNA(VLOOKUP(F7,Data!$A$2:$P$1000,16,FALSE)),"",VLOOKUP(F7,Data!$A$2:$P$1000,16,FALSE)&amp;" "))</f>
        <v xml:space="preserve">مائة وعشرون </v>
      </c>
      <c r="L7" t="str">
        <f t="shared" si="14"/>
        <v/>
      </c>
      <c r="M7" t="str">
        <f>IF(L7="","",IF(L7&gt;10,Settings!$B$6,IF(L7&gt;2,Settings!$B$8,IF(L7=2,Settings!$B$7,Settings!$B$6&amp;O7&amp;Settings!$B$5))))</f>
        <v/>
      </c>
      <c r="N7" s="8" t="str">
        <f t="shared" si="15"/>
        <v/>
      </c>
      <c r="O7" s="14" t="s">
        <v>49</v>
      </c>
      <c r="P7" s="13" t="str">
        <f t="shared" ca="1" si="16"/>
        <v xml:space="preserve"> </v>
      </c>
      <c r="T7" t="str">
        <f t="shared" ca="1" si="17"/>
        <v>فقط مائة وعشرون ريال سعودي لاغير</v>
      </c>
      <c r="U7" t="str">
        <f ca="1">IF((C7+D7+E7+F7)&gt;0,IF(F7&gt;10,Settings!$B$2,IF(F7=0," "&amp;Settings!$B$2,"")),"")</f>
        <v>ريال سعودي</v>
      </c>
      <c r="V7" t="str">
        <f ca="1">IF(A7&gt;0,Y7&amp;English!T7,"")</f>
        <v xml:space="preserve">Only one hundred twenty dollars  </v>
      </c>
      <c r="W7" t="s">
        <v>5208</v>
      </c>
      <c r="X7" t="s">
        <v>5209</v>
      </c>
      <c r="Y7" t="str">
        <f t="shared" si="18"/>
        <v>Only</v>
      </c>
      <c r="AC7" s="45"/>
      <c r="AD7" s="45"/>
      <c r="AE7" s="45"/>
      <c r="AG7" s="12"/>
      <c r="AH7" s="20" t="s">
        <v>10229</v>
      </c>
    </row>
    <row r="8" spans="1:34">
      <c r="A8" s="4">
        <f>'No. To Text'!A9</f>
        <v>121.35</v>
      </c>
      <c r="B8" s="4">
        <f t="shared" si="8"/>
        <v>121.35</v>
      </c>
      <c r="C8" s="5">
        <f t="shared" si="9"/>
        <v>0</v>
      </c>
      <c r="D8" s="5">
        <f t="shared" si="10"/>
        <v>0</v>
      </c>
      <c r="E8" s="5">
        <f t="shared" si="11"/>
        <v>0</v>
      </c>
      <c r="F8" s="5">
        <f t="shared" si="12"/>
        <v>121</v>
      </c>
      <c r="G8" s="6">
        <f t="shared" si="13"/>
        <v>0.35</v>
      </c>
      <c r="H8" s="16" t="str">
        <f>IF((D8+E8+F8)&lt;=0,IF(ISNA(VLOOKUP(C8,Data!$A$2:$P$1000,10,FALSE)),"",VLOOKUP(C8,Data!$A$2:$P$1000,10,FALSE)),IF(ISNA(VLOOKUP(C8,Data!$A$2:$P$1000,11,FALSE)),"",VLOOKUP(C8,Data!$A$2:$P$1000,11,FALSE)&amp;" و"))</f>
        <v/>
      </c>
      <c r="I8" t="str">
        <f>IF((E8+F8)&lt;=0,IF(ISNA(VLOOKUP(D8,Data!$A$2:$P$1000,12,FALSE)),"",VLOOKUP(D8,Data!$A$2:$P$1000,12,FALSE)),IF(ISNA(VLOOKUP(D8,Data!$A$2:$P$1000,13,FALSE)),"",VLOOKUP(D8,Data!$A$2:$P$1000,13,FALSE)&amp;" و"))</f>
        <v/>
      </c>
      <c r="J8" s="3" t="str">
        <f>IF((F8)&lt;=0,IF(ISNA(VLOOKUP(E8,Data!$A$2:$P$1000,14,FALSE)),"",VLOOKUP(E8,Data!$A$2:$P$1000,14,FALSE)),IF(ISNA(VLOOKUP(E8,Data!$A$2:$P$1000,15,FALSE)),"",VLOOKUP(E8,Data!$A$2:$P$1000,15,FALSE)&amp;" و"))</f>
        <v/>
      </c>
      <c r="K8" s="7" t="str">
        <f>IF(L8&lt;&gt;"",IF(ISNA(VLOOKUP(F8,Data!$A$2:$P$1000,16,FALSE)),"",VLOOKUP(F8,Data!$A$2:$P$1000,16,FALSE)&amp;" "),IF(ISNA(VLOOKUP(F8,Data!$A$2:$P$1000,16,FALSE)),"",VLOOKUP(F8,Data!$A$2:$P$1000,16,FALSE)&amp;" "))</f>
        <v xml:space="preserve">مائة وواحد وعشرون </v>
      </c>
      <c r="L8">
        <f t="shared" si="14"/>
        <v>35</v>
      </c>
      <c r="M8" t="str">
        <f ca="1">IF(L8="","",IF(L8&gt;10,Settings!$B$6,IF(L8&gt;2,Settings!$B$8,IF(L8=2,Settings!$B$7,Settings!$B$6&amp;O8&amp;Settings!$B$5))))</f>
        <v>هلله</v>
      </c>
      <c r="N8" s="8" t="str">
        <f t="shared" ca="1" si="15"/>
        <v xml:space="preserve"> و 35 هلله</v>
      </c>
      <c r="O8" s="14" t="s">
        <v>49</v>
      </c>
      <c r="P8" s="13" t="str">
        <f t="shared" ca="1" si="16"/>
        <v xml:space="preserve"> </v>
      </c>
      <c r="T8" t="str">
        <f t="shared" ca="1" si="17"/>
        <v>فقط مائة وواحد وعشرون ريال سعودي و 35 هلله لاغير</v>
      </c>
      <c r="U8" t="str">
        <f ca="1">IF((C8+D8+E8+F8)&gt;0,IF(F8&gt;10,Settings!$B$2,IF(F8=0," "&amp;Settings!$B$2,"")),"")</f>
        <v>ريال سعودي</v>
      </c>
      <c r="V8" t="str">
        <f ca="1">IF(A8&gt;0,Y8&amp;English!T8,"")</f>
        <v>Only one hundred twenty-one dollars and  35 cents</v>
      </c>
      <c r="W8" t="s">
        <v>5208</v>
      </c>
      <c r="X8" t="s">
        <v>5209</v>
      </c>
      <c r="Y8" t="str">
        <f t="shared" si="18"/>
        <v>Only</v>
      </c>
      <c r="AC8" s="45"/>
      <c r="AD8" s="45"/>
      <c r="AE8" s="45"/>
      <c r="AG8" s="12"/>
      <c r="AH8" s="20" t="s">
        <v>10232</v>
      </c>
    </row>
    <row r="9" spans="1:34">
      <c r="A9" s="4">
        <f>'No. To Text'!A10</f>
        <v>0</v>
      </c>
      <c r="B9" s="4">
        <f t="shared" si="8"/>
        <v>0</v>
      </c>
      <c r="C9" s="5">
        <f t="shared" si="9"/>
        <v>0</v>
      </c>
      <c r="D9" s="5">
        <f t="shared" si="10"/>
        <v>0</v>
      </c>
      <c r="E9" s="5">
        <f t="shared" si="11"/>
        <v>0</v>
      </c>
      <c r="F9" s="5">
        <f t="shared" si="12"/>
        <v>0</v>
      </c>
      <c r="G9" s="6">
        <f t="shared" si="13"/>
        <v>0</v>
      </c>
      <c r="H9" s="16" t="str">
        <f>IF((D9+E9+F9)&lt;=0,IF(ISNA(VLOOKUP(C9,Data!$A$2:$P$1000,10,FALSE)),"",VLOOKUP(C9,Data!$A$2:$P$1000,10,FALSE)),IF(ISNA(VLOOKUP(C9,Data!$A$2:$P$1000,11,FALSE)),"",VLOOKUP(C9,Data!$A$2:$P$1000,11,FALSE)&amp;" و"))</f>
        <v/>
      </c>
      <c r="I9" t="str">
        <f>IF((E9+F9)&lt;=0,IF(ISNA(VLOOKUP(D9,Data!$A$2:$P$1000,12,FALSE)),"",VLOOKUP(D9,Data!$A$2:$P$1000,12,FALSE)),IF(ISNA(VLOOKUP(D9,Data!$A$2:$P$1000,13,FALSE)),"",VLOOKUP(D9,Data!$A$2:$P$1000,13,FALSE)&amp;" و"))</f>
        <v/>
      </c>
      <c r="J9" s="3" t="str">
        <f>IF((F9)&lt;=0,IF(ISNA(VLOOKUP(E9,Data!$A$2:$P$1000,14,FALSE)),"",VLOOKUP(E9,Data!$A$2:$P$1000,14,FALSE)),IF(ISNA(VLOOKUP(E9,Data!$A$2:$P$1000,15,FALSE)),"",VLOOKUP(E9,Data!$A$2:$P$1000,15,FALSE)&amp;" و"))</f>
        <v/>
      </c>
      <c r="K9" s="7" t="str">
        <f>IF(L9&lt;&gt;"",IF(ISNA(VLOOKUP(F9,Data!$A$2:$P$1000,16,FALSE)),"",VLOOKUP(F9,Data!$A$2:$P$1000,16,FALSE)&amp;" "),IF(ISNA(VLOOKUP(F9,Data!$A$2:$P$1000,16,FALSE)),"",VLOOKUP(F9,Data!$A$2:$P$1000,16,FALSE)&amp;" "))</f>
        <v/>
      </c>
      <c r="L9" t="str">
        <f t="shared" si="14"/>
        <v/>
      </c>
      <c r="M9" t="str">
        <f>IF(L9="","",IF(L9&gt;10,Settings!$B$6,IF(L9&gt;2,Settings!$B$8,IF(L9=2,Settings!$B$7,Settings!$B$6&amp;O9&amp;Settings!$B$5))))</f>
        <v/>
      </c>
      <c r="N9" s="8" t="str">
        <f t="shared" si="15"/>
        <v/>
      </c>
      <c r="O9" s="14" t="s">
        <v>49</v>
      </c>
      <c r="P9" s="13" t="str">
        <f t="shared" si="16"/>
        <v/>
      </c>
      <c r="T9" t="str">
        <f t="shared" si="17"/>
        <v/>
      </c>
      <c r="U9" t="str">
        <f>IF((C9+D9+E9+F9)&gt;0,IF(F9&gt;10,Settings!$B$2,IF(F9=0," "&amp;Settings!$B$2,"")),"")</f>
        <v/>
      </c>
      <c r="V9" t="str">
        <f>IF(A9&gt;0,Y9&amp;English!T9,"")</f>
        <v/>
      </c>
      <c r="W9" t="s">
        <v>5208</v>
      </c>
      <c r="X9" t="s">
        <v>5209</v>
      </c>
      <c r="Y9" t="str">
        <f t="shared" si="18"/>
        <v>Only</v>
      </c>
      <c r="AC9" s="45"/>
      <c r="AD9" s="45"/>
      <c r="AE9" s="45"/>
      <c r="AG9" s="12"/>
      <c r="AH9" s="20" t="s">
        <v>5204</v>
      </c>
    </row>
    <row r="10" spans="1:34">
      <c r="A10" s="4">
        <f>'No. To Text'!A11</f>
        <v>0</v>
      </c>
      <c r="B10" s="4">
        <f t="shared" si="8"/>
        <v>0</v>
      </c>
      <c r="C10" s="5">
        <f t="shared" si="9"/>
        <v>0</v>
      </c>
      <c r="D10" s="5">
        <f t="shared" si="10"/>
        <v>0</v>
      </c>
      <c r="E10" s="5">
        <f t="shared" si="11"/>
        <v>0</v>
      </c>
      <c r="F10" s="5">
        <f t="shared" si="12"/>
        <v>0</v>
      </c>
      <c r="G10" s="6">
        <f t="shared" si="13"/>
        <v>0</v>
      </c>
      <c r="H10" s="16" t="str">
        <f>IF((D10+E10+F10)&lt;=0,IF(ISNA(VLOOKUP(C10,Data!$A$2:$P$1000,10,FALSE)),"",VLOOKUP(C10,Data!$A$2:$P$1000,10,FALSE)),IF(ISNA(VLOOKUP(C10,Data!$A$2:$P$1000,11,FALSE)),"",VLOOKUP(C10,Data!$A$2:$P$1000,11,FALSE)&amp;" و"))</f>
        <v/>
      </c>
      <c r="I10" t="str">
        <f>IF((E10+F10)&lt;=0,IF(ISNA(VLOOKUP(D10,Data!$A$2:$P$1000,12,FALSE)),"",VLOOKUP(D10,Data!$A$2:$P$1000,12,FALSE)),IF(ISNA(VLOOKUP(D10,Data!$A$2:$P$1000,13,FALSE)),"",VLOOKUP(D10,Data!$A$2:$P$1000,13,FALSE)&amp;" و"))</f>
        <v/>
      </c>
      <c r="J10" s="3" t="str">
        <f>IF((F10)&lt;=0,IF(ISNA(VLOOKUP(E10,Data!$A$2:$P$1000,14,FALSE)),"",VLOOKUP(E10,Data!$A$2:$P$1000,14,FALSE)),IF(ISNA(VLOOKUP(E10,Data!$A$2:$P$1000,15,FALSE)),"",VLOOKUP(E10,Data!$A$2:$P$1000,15,FALSE)&amp;" و"))</f>
        <v/>
      </c>
      <c r="K10" s="7" t="str">
        <f>IF(L10&lt;&gt;"",IF(ISNA(VLOOKUP(F10,Data!$A$2:$P$1000,16,FALSE)),"",VLOOKUP(F10,Data!$A$2:$P$1000,16,FALSE)&amp;" "),IF(ISNA(VLOOKUP(F10,Data!$A$2:$P$1000,16,FALSE)),"",VLOOKUP(F10,Data!$A$2:$P$1000,16,FALSE)&amp;" "))</f>
        <v/>
      </c>
      <c r="L10" t="str">
        <f t="shared" si="14"/>
        <v/>
      </c>
      <c r="M10" t="str">
        <f>IF(L10="","",IF(L10&gt;10,Settings!$B$6,IF(L10&gt;2,Settings!$B$8,IF(L10=2,Settings!$B$7,Settings!$B$6&amp;O10&amp;Settings!$B$5))))</f>
        <v/>
      </c>
      <c r="N10" s="8" t="str">
        <f t="shared" si="15"/>
        <v/>
      </c>
      <c r="O10" s="14" t="s">
        <v>49</v>
      </c>
      <c r="P10" s="13" t="str">
        <f t="shared" si="16"/>
        <v/>
      </c>
      <c r="T10" t="str">
        <f t="shared" si="17"/>
        <v/>
      </c>
      <c r="U10" t="str">
        <f>IF((C10+D10+E10+F10)&gt;0,IF(F10&gt;10,Settings!$B$2,IF(F10=0," "&amp;Settings!$B$2,"")),"")</f>
        <v/>
      </c>
      <c r="V10" t="str">
        <f>IF(A10&gt;0,Y10&amp;English!T10,"")</f>
        <v/>
      </c>
      <c r="W10" t="s">
        <v>5208</v>
      </c>
      <c r="X10" t="s">
        <v>5209</v>
      </c>
      <c r="Y10" t="str">
        <f t="shared" si="18"/>
        <v>Only</v>
      </c>
      <c r="AC10" s="45"/>
      <c r="AD10" s="45"/>
      <c r="AE10" s="45"/>
      <c r="AG10" s="12"/>
      <c r="AH10" s="20" t="s">
        <v>10231</v>
      </c>
    </row>
    <row r="11" spans="1:34">
      <c r="A11" s="4">
        <f>'No. To Text'!A12</f>
        <v>0</v>
      </c>
      <c r="B11" s="4">
        <f t="shared" si="8"/>
        <v>0</v>
      </c>
      <c r="C11" s="5">
        <f t="shared" si="9"/>
        <v>0</v>
      </c>
      <c r="D11" s="5">
        <f t="shared" si="10"/>
        <v>0</v>
      </c>
      <c r="E11" s="5">
        <f t="shared" si="11"/>
        <v>0</v>
      </c>
      <c r="F11" s="5">
        <f t="shared" si="12"/>
        <v>0</v>
      </c>
      <c r="G11" s="6">
        <f t="shared" si="13"/>
        <v>0</v>
      </c>
      <c r="H11" s="16" t="str">
        <f>IF((D11+E11+F11)&lt;=0,IF(ISNA(VLOOKUP(C11,Data!$A$2:$P$1000,10,FALSE)),"",VLOOKUP(C11,Data!$A$2:$P$1000,10,FALSE)),IF(ISNA(VLOOKUP(C11,Data!$A$2:$P$1000,11,FALSE)),"",VLOOKUP(C11,Data!$A$2:$P$1000,11,FALSE)&amp;" و"))</f>
        <v/>
      </c>
      <c r="I11" t="str">
        <f>IF((E11+F11)&lt;=0,IF(ISNA(VLOOKUP(D11,Data!$A$2:$P$1000,12,FALSE)),"",VLOOKUP(D11,Data!$A$2:$P$1000,12,FALSE)),IF(ISNA(VLOOKUP(D11,Data!$A$2:$P$1000,13,FALSE)),"",VLOOKUP(D11,Data!$A$2:$P$1000,13,FALSE)&amp;" و"))</f>
        <v/>
      </c>
      <c r="J11" s="3" t="str">
        <f>IF((F11)&lt;=0,IF(ISNA(VLOOKUP(E11,Data!$A$2:$P$1000,14,FALSE)),"",VLOOKUP(E11,Data!$A$2:$P$1000,14,FALSE)),IF(ISNA(VLOOKUP(E11,Data!$A$2:$P$1000,15,FALSE)),"",VLOOKUP(E11,Data!$A$2:$P$1000,15,FALSE)&amp;" و"))</f>
        <v/>
      </c>
      <c r="K11" s="7" t="str">
        <f>IF(L11&lt;&gt;"",IF(ISNA(VLOOKUP(F11,Data!$A$2:$P$1000,16,FALSE)),"",VLOOKUP(F11,Data!$A$2:$P$1000,16,FALSE)&amp;" "),IF(ISNA(VLOOKUP(F11,Data!$A$2:$P$1000,16,FALSE)),"",VLOOKUP(F11,Data!$A$2:$P$1000,16,FALSE)&amp;" "))</f>
        <v/>
      </c>
      <c r="L11" t="str">
        <f t="shared" si="14"/>
        <v/>
      </c>
      <c r="M11" t="str">
        <f>IF(L11="","",IF(L11&gt;10,Settings!$B$6,IF(L11&gt;2,Settings!$B$8,IF(L11=2,Settings!$B$7,Settings!$B$6&amp;O11&amp;Settings!$B$5))))</f>
        <v/>
      </c>
      <c r="N11" s="8" t="str">
        <f t="shared" si="15"/>
        <v/>
      </c>
      <c r="O11" s="14" t="s">
        <v>49</v>
      </c>
      <c r="P11" s="13" t="str">
        <f t="shared" si="16"/>
        <v/>
      </c>
      <c r="T11" t="str">
        <f t="shared" si="17"/>
        <v/>
      </c>
      <c r="U11" t="str">
        <f>IF((C11+D11+E11+F11)&gt;0,IF(F11&gt;10,Settings!$B$2,IF(F11=0," "&amp;Settings!$B$2,"")),"")</f>
        <v/>
      </c>
      <c r="V11" t="str">
        <f>IF(A11&gt;0,Y11&amp;English!T11,"")</f>
        <v/>
      </c>
      <c r="W11" t="s">
        <v>5208</v>
      </c>
      <c r="X11" t="s">
        <v>5209</v>
      </c>
      <c r="Y11" t="str">
        <f t="shared" si="18"/>
        <v>Only</v>
      </c>
    </row>
    <row r="12" spans="1:34" ht="15" customHeight="1">
      <c r="A12" s="4">
        <f>'No. To Text'!A13</f>
        <v>0</v>
      </c>
      <c r="B12" s="4">
        <f t="shared" si="8"/>
        <v>0</v>
      </c>
      <c r="C12" s="5">
        <f t="shared" si="9"/>
        <v>0</v>
      </c>
      <c r="D12" s="5">
        <f t="shared" si="10"/>
        <v>0</v>
      </c>
      <c r="E12" s="5">
        <f t="shared" si="11"/>
        <v>0</v>
      </c>
      <c r="F12" s="5">
        <f t="shared" si="12"/>
        <v>0</v>
      </c>
      <c r="G12" s="6">
        <f t="shared" si="13"/>
        <v>0</v>
      </c>
      <c r="H12" s="16" t="str">
        <f>IF((D12+E12+F12)&lt;=0,IF(ISNA(VLOOKUP(C12,Data!$A$2:$P$1000,10,FALSE)),"",VLOOKUP(C12,Data!$A$2:$P$1000,10,FALSE)),IF(ISNA(VLOOKUP(C12,Data!$A$2:$P$1000,11,FALSE)),"",VLOOKUP(C12,Data!$A$2:$P$1000,11,FALSE)&amp;" و"))</f>
        <v/>
      </c>
      <c r="I12" t="str">
        <f>IF((E12+F12)&lt;=0,IF(ISNA(VLOOKUP(D12,Data!$A$2:$P$1000,12,FALSE)),"",VLOOKUP(D12,Data!$A$2:$P$1000,12,FALSE)),IF(ISNA(VLOOKUP(D12,Data!$A$2:$P$1000,13,FALSE)),"",VLOOKUP(D12,Data!$A$2:$P$1000,13,FALSE)&amp;" و"))</f>
        <v/>
      </c>
      <c r="J12" s="3" t="str">
        <f>IF((F12)&lt;=0,IF(ISNA(VLOOKUP(E12,Data!$A$2:$P$1000,14,FALSE)),"",VLOOKUP(E12,Data!$A$2:$P$1000,14,FALSE)),IF(ISNA(VLOOKUP(E12,Data!$A$2:$P$1000,15,FALSE)),"",VLOOKUP(E12,Data!$A$2:$P$1000,15,FALSE)&amp;" و"))</f>
        <v/>
      </c>
      <c r="K12" s="7" t="str">
        <f>IF(L12&lt;&gt;"",IF(ISNA(VLOOKUP(F12,Data!$A$2:$P$1000,16,FALSE)),"",VLOOKUP(F12,Data!$A$2:$P$1000,16,FALSE)&amp;" "),IF(ISNA(VLOOKUP(F12,Data!$A$2:$P$1000,16,FALSE)),"",VLOOKUP(F12,Data!$A$2:$P$1000,16,FALSE)&amp;" "))</f>
        <v/>
      </c>
      <c r="L12" t="str">
        <f t="shared" si="14"/>
        <v/>
      </c>
      <c r="M12" t="str">
        <f>IF(L12="","",IF(L12&gt;10,Settings!$B$6,IF(L12&gt;2,Settings!$B$8,IF(L12=2,Settings!$B$7,Settings!$B$6&amp;O12&amp;Settings!$B$5))))</f>
        <v/>
      </c>
      <c r="N12" s="8" t="str">
        <f t="shared" si="15"/>
        <v/>
      </c>
      <c r="O12" s="14" t="s">
        <v>49</v>
      </c>
      <c r="P12" s="13" t="str">
        <f t="shared" si="16"/>
        <v/>
      </c>
      <c r="T12" t="str">
        <f t="shared" si="17"/>
        <v/>
      </c>
      <c r="U12" t="str">
        <f>IF((C12+D12+E12+F12)&gt;0,IF(F12&gt;10,Settings!$B$2,IF(F12=0," "&amp;Settings!$B$2,"")),"")</f>
        <v/>
      </c>
      <c r="V12" t="str">
        <f>IF(A12&gt;0,Y12&amp;English!T12,"")</f>
        <v/>
      </c>
      <c r="W12" t="s">
        <v>5208</v>
      </c>
      <c r="X12" t="s">
        <v>5209</v>
      </c>
      <c r="Y12" t="str">
        <f t="shared" si="18"/>
        <v>Only</v>
      </c>
      <c r="AA12" s="12"/>
      <c r="AB12" s="12"/>
      <c r="AC12" s="17"/>
      <c r="AD12" s="17"/>
      <c r="AE12" s="17"/>
      <c r="AF12" s="12"/>
      <c r="AG12" s="46">
        <v>41364</v>
      </c>
      <c r="AH12" s="46"/>
    </row>
    <row r="13" spans="1:34" ht="15" customHeight="1">
      <c r="A13" s="4">
        <f>'No. To Text'!A14</f>
        <v>0</v>
      </c>
      <c r="B13" s="4">
        <f t="shared" si="8"/>
        <v>0</v>
      </c>
      <c r="C13" s="5">
        <f t="shared" si="9"/>
        <v>0</v>
      </c>
      <c r="D13" s="5">
        <f t="shared" si="10"/>
        <v>0</v>
      </c>
      <c r="E13" s="5">
        <f t="shared" si="11"/>
        <v>0</v>
      </c>
      <c r="F13" s="5">
        <f t="shared" si="12"/>
        <v>0</v>
      </c>
      <c r="G13" s="6">
        <f t="shared" si="13"/>
        <v>0</v>
      </c>
      <c r="H13" s="16" t="str">
        <f>IF((D13+E13+F13)&lt;=0,IF(ISNA(VLOOKUP(C13,Data!$A$2:$P$1000,10,FALSE)),"",VLOOKUP(C13,Data!$A$2:$P$1000,10,FALSE)),IF(ISNA(VLOOKUP(C13,Data!$A$2:$P$1000,11,FALSE)),"",VLOOKUP(C13,Data!$A$2:$P$1000,11,FALSE)&amp;" و"))</f>
        <v/>
      </c>
      <c r="I13" t="str">
        <f>IF((E13+F13)&lt;=0,IF(ISNA(VLOOKUP(D13,Data!$A$2:$P$1000,12,FALSE)),"",VLOOKUP(D13,Data!$A$2:$P$1000,12,FALSE)),IF(ISNA(VLOOKUP(D13,Data!$A$2:$P$1000,13,FALSE)),"",VLOOKUP(D13,Data!$A$2:$P$1000,13,FALSE)&amp;" و"))</f>
        <v/>
      </c>
      <c r="J13" s="3" t="str">
        <f>IF((F13)&lt;=0,IF(ISNA(VLOOKUP(E13,Data!$A$2:$P$1000,14,FALSE)),"",VLOOKUP(E13,Data!$A$2:$P$1000,14,FALSE)),IF(ISNA(VLOOKUP(E13,Data!$A$2:$P$1000,15,FALSE)),"",VLOOKUP(E13,Data!$A$2:$P$1000,15,FALSE)&amp;" و"))</f>
        <v/>
      </c>
      <c r="K13" s="7" t="str">
        <f>IF(L13&lt;&gt;"",IF(ISNA(VLOOKUP(F13,Data!$A$2:$P$1000,16,FALSE)),"",VLOOKUP(F13,Data!$A$2:$P$1000,16,FALSE)&amp;" "),IF(ISNA(VLOOKUP(F13,Data!$A$2:$P$1000,16,FALSE)),"",VLOOKUP(F13,Data!$A$2:$P$1000,16,FALSE)&amp;" "))</f>
        <v/>
      </c>
      <c r="L13" t="str">
        <f t="shared" si="14"/>
        <v/>
      </c>
      <c r="M13" t="str">
        <f>IF(L13="","",IF(L13&gt;10,Settings!$B$6,IF(L13&gt;2,Settings!$B$8,IF(L13=2,Settings!$B$7,Settings!$B$6&amp;O13&amp;Settings!$B$5))))</f>
        <v/>
      </c>
      <c r="N13" s="8" t="str">
        <f t="shared" si="15"/>
        <v/>
      </c>
      <c r="O13" s="14" t="s">
        <v>49</v>
      </c>
      <c r="P13" s="13" t="str">
        <f t="shared" si="16"/>
        <v/>
      </c>
      <c r="T13" t="str">
        <f t="shared" si="17"/>
        <v/>
      </c>
      <c r="U13" t="str">
        <f>IF((C13+D13+E13+F13)&gt;0,IF(F13&gt;10,Settings!$B$2,IF(F13=0," "&amp;Settings!$B$2,"")),"")</f>
        <v/>
      </c>
      <c r="V13" t="str">
        <f>IF(A13&gt;0,Y13&amp;English!T13,"")</f>
        <v/>
      </c>
      <c r="W13" t="s">
        <v>5208</v>
      </c>
      <c r="X13" t="s">
        <v>5209</v>
      </c>
      <c r="Y13" t="str">
        <f t="shared" si="18"/>
        <v>Only</v>
      </c>
      <c r="AA13" s="44" t="s">
        <v>5205</v>
      </c>
      <c r="AB13" s="44"/>
      <c r="AC13" s="44"/>
      <c r="AD13" s="44"/>
      <c r="AE13" s="44"/>
      <c r="AF13" s="44"/>
      <c r="AG13" s="44"/>
      <c r="AH13" s="44"/>
    </row>
    <row r="14" spans="1:34" ht="15" customHeight="1">
      <c r="A14" s="4">
        <f>'No. To Text'!A15</f>
        <v>0</v>
      </c>
      <c r="B14" s="4">
        <f t="shared" si="8"/>
        <v>0</v>
      </c>
      <c r="C14" s="5">
        <f t="shared" si="9"/>
        <v>0</v>
      </c>
      <c r="D14" s="5">
        <f t="shared" si="10"/>
        <v>0</v>
      </c>
      <c r="E14" s="5">
        <f t="shared" si="11"/>
        <v>0</v>
      </c>
      <c r="F14" s="5">
        <f t="shared" si="12"/>
        <v>0</v>
      </c>
      <c r="G14" s="6">
        <f t="shared" si="13"/>
        <v>0</v>
      </c>
      <c r="H14" s="16" t="str">
        <f>IF((D14+E14+F14)&lt;=0,IF(ISNA(VLOOKUP(C14,Data!$A$2:$P$1000,10,FALSE)),"",VLOOKUP(C14,Data!$A$2:$P$1000,10,FALSE)),IF(ISNA(VLOOKUP(C14,Data!$A$2:$P$1000,11,FALSE)),"",VLOOKUP(C14,Data!$A$2:$P$1000,11,FALSE)&amp;" و"))</f>
        <v/>
      </c>
      <c r="I14" t="str">
        <f>IF((E14+F14)&lt;=0,IF(ISNA(VLOOKUP(D14,Data!$A$2:$P$1000,12,FALSE)),"",VLOOKUP(D14,Data!$A$2:$P$1000,12,FALSE)),IF(ISNA(VLOOKUP(D14,Data!$A$2:$P$1000,13,FALSE)),"",VLOOKUP(D14,Data!$A$2:$P$1000,13,FALSE)&amp;" و"))</f>
        <v/>
      </c>
      <c r="J14" s="3" t="str">
        <f>IF((F14)&lt;=0,IF(ISNA(VLOOKUP(E14,Data!$A$2:$P$1000,14,FALSE)),"",VLOOKUP(E14,Data!$A$2:$P$1000,14,FALSE)),IF(ISNA(VLOOKUP(E14,Data!$A$2:$P$1000,15,FALSE)),"",VLOOKUP(E14,Data!$A$2:$P$1000,15,FALSE)&amp;" و"))</f>
        <v/>
      </c>
      <c r="K14" s="7" t="str">
        <f>IF(L14&lt;&gt;"",IF(ISNA(VLOOKUP(F14,Data!$A$2:$P$1000,16,FALSE)),"",VLOOKUP(F14,Data!$A$2:$P$1000,16,FALSE)&amp;" "),IF(ISNA(VLOOKUP(F14,Data!$A$2:$P$1000,16,FALSE)),"",VLOOKUP(F14,Data!$A$2:$P$1000,16,FALSE)&amp;" "))</f>
        <v/>
      </c>
      <c r="L14" t="str">
        <f t="shared" si="14"/>
        <v/>
      </c>
      <c r="M14" t="str">
        <f>IF(L14="","",IF(L14&gt;10,Settings!$B$6,IF(L14&gt;2,Settings!$B$8,IF(L14=2,Settings!$B$7,Settings!$B$6&amp;O14&amp;Settings!$B$5))))</f>
        <v/>
      </c>
      <c r="N14" s="8" t="str">
        <f t="shared" si="15"/>
        <v/>
      </c>
      <c r="O14" s="14" t="s">
        <v>49</v>
      </c>
      <c r="P14" s="13" t="str">
        <f t="shared" si="16"/>
        <v/>
      </c>
      <c r="T14" t="str">
        <f t="shared" si="17"/>
        <v/>
      </c>
      <c r="U14" t="str">
        <f>IF((C14+D14+E14+F14)&gt;0,IF(F14&gt;10,Settings!$B$2,IF(F14=0," "&amp;Settings!$B$2,"")),"")</f>
        <v/>
      </c>
      <c r="V14" t="str">
        <f>IF(A14&gt;0,Y14&amp;English!T14,"")</f>
        <v/>
      </c>
      <c r="W14" t="s">
        <v>5208</v>
      </c>
      <c r="X14" t="s">
        <v>5209</v>
      </c>
      <c r="Y14" t="str">
        <f t="shared" si="18"/>
        <v>Only</v>
      </c>
      <c r="AA14" s="44"/>
      <c r="AB14" s="44"/>
      <c r="AC14" s="44"/>
      <c r="AD14" s="44"/>
      <c r="AE14" s="44"/>
      <c r="AF14" s="44"/>
      <c r="AG14" s="44"/>
      <c r="AH14" s="44"/>
    </row>
    <row r="15" spans="1:34" ht="15" customHeight="1">
      <c r="A15" s="4">
        <f>'No. To Text'!A16</f>
        <v>0</v>
      </c>
      <c r="B15" s="4">
        <f t="shared" si="8"/>
        <v>0</v>
      </c>
      <c r="C15" s="5">
        <f t="shared" si="9"/>
        <v>0</v>
      </c>
      <c r="D15" s="5">
        <f t="shared" si="10"/>
        <v>0</v>
      </c>
      <c r="E15" s="5">
        <f t="shared" si="11"/>
        <v>0</v>
      </c>
      <c r="F15" s="5">
        <f t="shared" si="12"/>
        <v>0</v>
      </c>
      <c r="G15" s="6">
        <f t="shared" si="13"/>
        <v>0</v>
      </c>
      <c r="H15" s="16" t="str">
        <f>IF((D15+E15+F15)&lt;=0,IF(ISNA(VLOOKUP(C15,Data!$A$2:$P$1000,10,FALSE)),"",VLOOKUP(C15,Data!$A$2:$P$1000,10,FALSE)),IF(ISNA(VLOOKUP(C15,Data!$A$2:$P$1000,11,FALSE)),"",VLOOKUP(C15,Data!$A$2:$P$1000,11,FALSE)&amp;" و"))</f>
        <v/>
      </c>
      <c r="I15" t="str">
        <f>IF((E15+F15)&lt;=0,IF(ISNA(VLOOKUP(D15,Data!$A$2:$P$1000,12,FALSE)),"",VLOOKUP(D15,Data!$A$2:$P$1000,12,FALSE)),IF(ISNA(VLOOKUP(D15,Data!$A$2:$P$1000,13,FALSE)),"",VLOOKUP(D15,Data!$A$2:$P$1000,13,FALSE)&amp;" و"))</f>
        <v/>
      </c>
      <c r="J15" s="3" t="str">
        <f>IF((F15)&lt;=0,IF(ISNA(VLOOKUP(E15,Data!$A$2:$P$1000,14,FALSE)),"",VLOOKUP(E15,Data!$A$2:$P$1000,14,FALSE)),IF(ISNA(VLOOKUP(E15,Data!$A$2:$P$1000,15,FALSE)),"",VLOOKUP(E15,Data!$A$2:$P$1000,15,FALSE)&amp;" و"))</f>
        <v/>
      </c>
      <c r="K15" s="7" t="str">
        <f>IF(L15&lt;&gt;"",IF(ISNA(VLOOKUP(F15,Data!$A$2:$P$1000,16,FALSE)),"",VLOOKUP(F15,Data!$A$2:$P$1000,16,FALSE)&amp;" "),IF(ISNA(VLOOKUP(F15,Data!$A$2:$P$1000,16,FALSE)),"",VLOOKUP(F15,Data!$A$2:$P$1000,16,FALSE)&amp;" "))</f>
        <v/>
      </c>
      <c r="L15" t="str">
        <f t="shared" si="14"/>
        <v/>
      </c>
      <c r="M15" t="str">
        <f>IF(L15="","",IF(L15&gt;10,Settings!$B$6,IF(L15&gt;2,Settings!$B$8,IF(L15=2,Settings!$B$7,Settings!$B$6&amp;O15&amp;Settings!$B$5))))</f>
        <v/>
      </c>
      <c r="N15" s="8" t="str">
        <f t="shared" si="15"/>
        <v/>
      </c>
      <c r="O15" s="14" t="s">
        <v>49</v>
      </c>
      <c r="P15" s="13" t="str">
        <f t="shared" si="16"/>
        <v/>
      </c>
      <c r="T15" t="str">
        <f t="shared" si="17"/>
        <v/>
      </c>
      <c r="U15" t="str">
        <f>IF((C15+D15+E15+F15)&gt;0,IF(F15&gt;10,Settings!$B$2,IF(F15=0," "&amp;Settings!$B$2,"")),"")</f>
        <v/>
      </c>
      <c r="V15" t="str">
        <f>IF(A15&gt;0,Y15&amp;English!T15,"")</f>
        <v/>
      </c>
      <c r="W15" t="s">
        <v>5208</v>
      </c>
      <c r="X15" t="s">
        <v>5209</v>
      </c>
      <c r="Y15" t="str">
        <f t="shared" si="18"/>
        <v>Only</v>
      </c>
      <c r="AA15" s="44"/>
      <c r="AB15" s="44"/>
      <c r="AC15" s="44"/>
      <c r="AD15" s="44"/>
      <c r="AE15" s="44"/>
      <c r="AF15" s="44"/>
      <c r="AG15" s="44"/>
      <c r="AH15" s="44"/>
    </row>
    <row r="16" spans="1:34" ht="15" customHeight="1">
      <c r="A16" s="4">
        <f>'No. To Text'!A17</f>
        <v>0</v>
      </c>
      <c r="B16" s="4">
        <f t="shared" si="8"/>
        <v>0</v>
      </c>
      <c r="C16" s="5">
        <f t="shared" si="9"/>
        <v>0</v>
      </c>
      <c r="D16" s="5">
        <f t="shared" si="10"/>
        <v>0</v>
      </c>
      <c r="E16" s="5">
        <f t="shared" si="11"/>
        <v>0</v>
      </c>
      <c r="F16" s="5">
        <f t="shared" si="12"/>
        <v>0</v>
      </c>
      <c r="G16" s="6">
        <f t="shared" si="13"/>
        <v>0</v>
      </c>
      <c r="H16" s="16" t="str">
        <f>IF((D16+E16+F16)&lt;=0,IF(ISNA(VLOOKUP(C16,Data!$A$2:$P$1000,10,FALSE)),"",VLOOKUP(C16,Data!$A$2:$P$1000,10,FALSE)),IF(ISNA(VLOOKUP(C16,Data!$A$2:$P$1000,11,FALSE)),"",VLOOKUP(C16,Data!$A$2:$P$1000,11,FALSE)&amp;" و"))</f>
        <v/>
      </c>
      <c r="I16" t="str">
        <f>IF((E16+F16)&lt;=0,IF(ISNA(VLOOKUP(D16,Data!$A$2:$P$1000,12,FALSE)),"",VLOOKUP(D16,Data!$A$2:$P$1000,12,FALSE)),IF(ISNA(VLOOKUP(D16,Data!$A$2:$P$1000,13,FALSE)),"",VLOOKUP(D16,Data!$A$2:$P$1000,13,FALSE)&amp;" و"))</f>
        <v/>
      </c>
      <c r="J16" s="3" t="str">
        <f>IF((F16)&lt;=0,IF(ISNA(VLOOKUP(E16,Data!$A$2:$P$1000,14,FALSE)),"",VLOOKUP(E16,Data!$A$2:$P$1000,14,FALSE)),IF(ISNA(VLOOKUP(E16,Data!$A$2:$P$1000,15,FALSE)),"",VLOOKUP(E16,Data!$A$2:$P$1000,15,FALSE)&amp;" و"))</f>
        <v/>
      </c>
      <c r="K16" s="7" t="str">
        <f>IF(L16&lt;&gt;"",IF(ISNA(VLOOKUP(F16,Data!$A$2:$P$1000,16,FALSE)),"",VLOOKUP(F16,Data!$A$2:$P$1000,16,FALSE)&amp;" "),IF(ISNA(VLOOKUP(F16,Data!$A$2:$P$1000,16,FALSE)),"",VLOOKUP(F16,Data!$A$2:$P$1000,16,FALSE)&amp;" "))</f>
        <v/>
      </c>
      <c r="L16" t="str">
        <f t="shared" si="14"/>
        <v/>
      </c>
      <c r="M16" t="str">
        <f>IF(L16="","",IF(L16&gt;10,Settings!$B$6,IF(L16&gt;2,Settings!$B$8,IF(L16=2,Settings!$B$7,Settings!$B$6&amp;O16&amp;Settings!$B$5))))</f>
        <v/>
      </c>
      <c r="N16" s="8" t="str">
        <f t="shared" si="15"/>
        <v/>
      </c>
      <c r="O16" s="14" t="s">
        <v>49</v>
      </c>
      <c r="P16" s="13" t="str">
        <f t="shared" si="16"/>
        <v/>
      </c>
      <c r="T16" t="str">
        <f t="shared" si="17"/>
        <v/>
      </c>
      <c r="U16" t="str">
        <f>IF((C16+D16+E16+F16)&gt;0,IF(F16&gt;10,Settings!$B$2,IF(F16=0," "&amp;Settings!$B$2,"")),"")</f>
        <v/>
      </c>
      <c r="V16" t="str">
        <f>IF(A16&gt;0,Y16&amp;English!T16,"")</f>
        <v/>
      </c>
      <c r="W16" t="s">
        <v>5208</v>
      </c>
      <c r="X16" t="s">
        <v>5209</v>
      </c>
      <c r="Y16" t="str">
        <f t="shared" si="18"/>
        <v>Only</v>
      </c>
      <c r="AA16" s="47" t="s">
        <v>5206</v>
      </c>
      <c r="AB16" s="47"/>
      <c r="AC16" s="47"/>
      <c r="AD16" s="47"/>
      <c r="AE16" s="47"/>
      <c r="AF16" s="47"/>
      <c r="AG16" s="47"/>
      <c r="AH16" s="47"/>
    </row>
    <row r="17" spans="1:34" ht="15" customHeight="1">
      <c r="A17" s="4">
        <f>'No. To Text'!A18</f>
        <v>0</v>
      </c>
      <c r="B17" s="4">
        <f t="shared" si="8"/>
        <v>0</v>
      </c>
      <c r="C17" s="5">
        <f t="shared" si="9"/>
        <v>0</v>
      </c>
      <c r="D17" s="5">
        <f t="shared" si="10"/>
        <v>0</v>
      </c>
      <c r="E17" s="5">
        <f t="shared" si="11"/>
        <v>0</v>
      </c>
      <c r="F17" s="5">
        <f t="shared" si="12"/>
        <v>0</v>
      </c>
      <c r="G17" s="6">
        <f t="shared" si="13"/>
        <v>0</v>
      </c>
      <c r="H17" s="16" t="str">
        <f>IF((D17+E17+F17)&lt;=0,IF(ISNA(VLOOKUP(C17,Data!$A$2:$P$1000,10,FALSE)),"",VLOOKUP(C17,Data!$A$2:$P$1000,10,FALSE)),IF(ISNA(VLOOKUP(C17,Data!$A$2:$P$1000,11,FALSE)),"",VLOOKUP(C17,Data!$A$2:$P$1000,11,FALSE)&amp;" و"))</f>
        <v/>
      </c>
      <c r="I17" t="str">
        <f>IF((E17+F17)&lt;=0,IF(ISNA(VLOOKUP(D17,Data!$A$2:$P$1000,12,FALSE)),"",VLOOKUP(D17,Data!$A$2:$P$1000,12,FALSE)),IF(ISNA(VLOOKUP(D17,Data!$A$2:$P$1000,13,FALSE)),"",VLOOKUP(D17,Data!$A$2:$P$1000,13,FALSE)&amp;" و"))</f>
        <v/>
      </c>
      <c r="J17" s="3" t="str">
        <f>IF((F17)&lt;=0,IF(ISNA(VLOOKUP(E17,Data!$A$2:$P$1000,14,FALSE)),"",VLOOKUP(E17,Data!$A$2:$P$1000,14,FALSE)),IF(ISNA(VLOOKUP(E17,Data!$A$2:$P$1000,15,FALSE)),"",VLOOKUP(E17,Data!$A$2:$P$1000,15,FALSE)&amp;" و"))</f>
        <v/>
      </c>
      <c r="K17" s="7" t="str">
        <f>IF(L17&lt;&gt;"",IF(ISNA(VLOOKUP(F17,Data!$A$2:$P$1000,16,FALSE)),"",VLOOKUP(F17,Data!$A$2:$P$1000,16,FALSE)&amp;" "),IF(ISNA(VLOOKUP(F17,Data!$A$2:$P$1000,16,FALSE)),"",VLOOKUP(F17,Data!$A$2:$P$1000,16,FALSE)&amp;" "))</f>
        <v/>
      </c>
      <c r="L17" t="str">
        <f t="shared" si="14"/>
        <v/>
      </c>
      <c r="M17" t="str">
        <f>IF(L17="","",IF(L17&gt;10,Settings!$B$6,IF(L17&gt;2,Settings!$B$8,IF(L17=2,Settings!$B$7,Settings!$B$6&amp;O17&amp;Settings!$B$5))))</f>
        <v/>
      </c>
      <c r="N17" s="8" t="str">
        <f t="shared" si="15"/>
        <v/>
      </c>
      <c r="O17" s="14" t="s">
        <v>49</v>
      </c>
      <c r="P17" s="13" t="str">
        <f t="shared" si="16"/>
        <v/>
      </c>
      <c r="T17" t="str">
        <f t="shared" si="17"/>
        <v/>
      </c>
      <c r="U17" t="str">
        <f>IF((C17+D17+E17+F17)&gt;0,IF(F17&gt;10,Settings!$B$2,IF(F17=0," "&amp;Settings!$B$2,"")),"")</f>
        <v/>
      </c>
      <c r="V17" t="str">
        <f>IF(A17&gt;0,Y17&amp;English!T17,"")</f>
        <v/>
      </c>
      <c r="W17" t="s">
        <v>5208</v>
      </c>
      <c r="X17" t="s">
        <v>5209</v>
      </c>
      <c r="Y17" t="str">
        <f t="shared" si="18"/>
        <v>Only</v>
      </c>
      <c r="AA17" s="47" t="s">
        <v>5207</v>
      </c>
      <c r="AB17" s="47"/>
      <c r="AC17" s="47"/>
      <c r="AD17" s="47"/>
      <c r="AE17" s="47"/>
      <c r="AF17" s="47"/>
      <c r="AG17" s="47"/>
      <c r="AH17" s="47"/>
    </row>
    <row r="18" spans="1:34" ht="15" customHeight="1">
      <c r="A18" s="4">
        <f>'No. To Text'!A19</f>
        <v>0</v>
      </c>
      <c r="B18" s="4">
        <f t="shared" si="8"/>
        <v>0</v>
      </c>
      <c r="C18" s="5">
        <f t="shared" si="9"/>
        <v>0</v>
      </c>
      <c r="D18" s="5">
        <f t="shared" si="10"/>
        <v>0</v>
      </c>
      <c r="E18" s="5">
        <f t="shared" si="11"/>
        <v>0</v>
      </c>
      <c r="F18" s="5">
        <f t="shared" si="12"/>
        <v>0</v>
      </c>
      <c r="G18" s="6">
        <f t="shared" si="13"/>
        <v>0</v>
      </c>
      <c r="H18" s="16" t="str">
        <f>IF((D18+E18+F18)&lt;=0,IF(ISNA(VLOOKUP(C18,Data!$A$2:$P$1000,10,FALSE)),"",VLOOKUP(C18,Data!$A$2:$P$1000,10,FALSE)),IF(ISNA(VLOOKUP(C18,Data!$A$2:$P$1000,11,FALSE)),"",VLOOKUP(C18,Data!$A$2:$P$1000,11,FALSE)&amp;" و"))</f>
        <v/>
      </c>
      <c r="I18" t="str">
        <f>IF((E18+F18)&lt;=0,IF(ISNA(VLOOKUP(D18,Data!$A$2:$P$1000,12,FALSE)),"",VLOOKUP(D18,Data!$A$2:$P$1000,12,FALSE)),IF(ISNA(VLOOKUP(D18,Data!$A$2:$P$1000,13,FALSE)),"",VLOOKUP(D18,Data!$A$2:$P$1000,13,FALSE)&amp;" و"))</f>
        <v/>
      </c>
      <c r="J18" s="3" t="str">
        <f>IF((F18)&lt;=0,IF(ISNA(VLOOKUP(E18,Data!$A$2:$P$1000,14,FALSE)),"",VLOOKUP(E18,Data!$A$2:$P$1000,14,FALSE)),IF(ISNA(VLOOKUP(E18,Data!$A$2:$P$1000,15,FALSE)),"",VLOOKUP(E18,Data!$A$2:$P$1000,15,FALSE)&amp;" و"))</f>
        <v/>
      </c>
      <c r="K18" s="7" t="str">
        <f>IF(L18&lt;&gt;"",IF(ISNA(VLOOKUP(F18,Data!$A$2:$P$1000,16,FALSE)),"",VLOOKUP(F18,Data!$A$2:$P$1000,16,FALSE)&amp;" "),IF(ISNA(VLOOKUP(F18,Data!$A$2:$P$1000,16,FALSE)),"",VLOOKUP(F18,Data!$A$2:$P$1000,16,FALSE)&amp;" "))</f>
        <v/>
      </c>
      <c r="L18" t="str">
        <f t="shared" si="14"/>
        <v/>
      </c>
      <c r="M18" t="str">
        <f>IF(L18="","",IF(L18&gt;10,Settings!$B$6,IF(L18&gt;2,Settings!$B$8,IF(L18=2,Settings!$B$7,Settings!$B$6&amp;O18&amp;Settings!$B$5))))</f>
        <v/>
      </c>
      <c r="N18" s="8" t="str">
        <f t="shared" si="15"/>
        <v/>
      </c>
      <c r="O18" s="14" t="s">
        <v>49</v>
      </c>
      <c r="P18" s="13" t="str">
        <f t="shared" si="16"/>
        <v/>
      </c>
      <c r="T18" t="str">
        <f t="shared" si="17"/>
        <v/>
      </c>
      <c r="U18" t="str">
        <f>IF((C18+D18+E18+F18)&gt;0,IF(F18&gt;10,Settings!$B$2,IF(F18=0," "&amp;Settings!$B$2,"")),"")</f>
        <v/>
      </c>
      <c r="V18" t="str">
        <f>IF(A18&gt;0,Y18&amp;English!T18,"")</f>
        <v/>
      </c>
      <c r="W18" t="s">
        <v>5208</v>
      </c>
      <c r="X18" t="s">
        <v>5209</v>
      </c>
      <c r="Y18" t="str">
        <f t="shared" si="18"/>
        <v>Only</v>
      </c>
    </row>
    <row r="19" spans="1:34" ht="15" customHeight="1">
      <c r="A19" s="4">
        <f>'No. To Text'!A20</f>
        <v>0</v>
      </c>
      <c r="B19" s="4">
        <f t="shared" si="8"/>
        <v>0</v>
      </c>
      <c r="C19" s="5">
        <f t="shared" si="9"/>
        <v>0</v>
      </c>
      <c r="D19" s="5">
        <f t="shared" si="10"/>
        <v>0</v>
      </c>
      <c r="E19" s="5">
        <f t="shared" si="11"/>
        <v>0</v>
      </c>
      <c r="F19" s="5">
        <f t="shared" si="12"/>
        <v>0</v>
      </c>
      <c r="G19" s="6">
        <f t="shared" si="13"/>
        <v>0</v>
      </c>
      <c r="H19" s="16" t="str">
        <f>IF((D19+E19+F19)&lt;=0,IF(ISNA(VLOOKUP(C19,Data!$A$2:$P$1000,10,FALSE)),"",VLOOKUP(C19,Data!$A$2:$P$1000,10,FALSE)),IF(ISNA(VLOOKUP(C19,Data!$A$2:$P$1000,11,FALSE)),"",VLOOKUP(C19,Data!$A$2:$P$1000,11,FALSE)&amp;" و"))</f>
        <v/>
      </c>
      <c r="I19" t="str">
        <f>IF((E19+F19)&lt;=0,IF(ISNA(VLOOKUP(D19,Data!$A$2:$P$1000,12,FALSE)),"",VLOOKUP(D19,Data!$A$2:$P$1000,12,FALSE)),IF(ISNA(VLOOKUP(D19,Data!$A$2:$P$1000,13,FALSE)),"",VLOOKUP(D19,Data!$A$2:$P$1000,13,FALSE)&amp;" و"))</f>
        <v/>
      </c>
      <c r="J19" s="3" t="str">
        <f>IF((F19)&lt;=0,IF(ISNA(VLOOKUP(E19,Data!$A$2:$P$1000,14,FALSE)),"",VLOOKUP(E19,Data!$A$2:$P$1000,14,FALSE)),IF(ISNA(VLOOKUP(E19,Data!$A$2:$P$1000,15,FALSE)),"",VLOOKUP(E19,Data!$A$2:$P$1000,15,FALSE)&amp;" و"))</f>
        <v/>
      </c>
      <c r="K19" s="7" t="str">
        <f>IF(L19&lt;&gt;"",IF(ISNA(VLOOKUP(F19,Data!$A$2:$P$1000,16,FALSE)),"",VLOOKUP(F19,Data!$A$2:$P$1000,16,FALSE)&amp;" "),IF(ISNA(VLOOKUP(F19,Data!$A$2:$P$1000,16,FALSE)),"",VLOOKUP(F19,Data!$A$2:$P$1000,16,FALSE)&amp;" "))</f>
        <v/>
      </c>
      <c r="L19" t="str">
        <f t="shared" si="14"/>
        <v/>
      </c>
      <c r="M19" t="str">
        <f>IF(L19="","",IF(L19&gt;10,Settings!$B$6,IF(L19&gt;2,Settings!$B$8,IF(L19=2,Settings!$B$7,Settings!$B$6&amp;O19&amp;Settings!$B$5))))</f>
        <v/>
      </c>
      <c r="N19" s="8" t="str">
        <f t="shared" si="15"/>
        <v/>
      </c>
      <c r="O19" s="14" t="s">
        <v>49</v>
      </c>
      <c r="P19" s="13" t="str">
        <f t="shared" si="16"/>
        <v/>
      </c>
      <c r="T19" t="str">
        <f t="shared" si="17"/>
        <v/>
      </c>
      <c r="U19" t="str">
        <f>IF((C19+D19+E19+F19)&gt;0,IF(F19&gt;10,Settings!$B$2,IF(F19=0," "&amp;Settings!$B$2,"")),"")</f>
        <v/>
      </c>
      <c r="V19" t="str">
        <f>IF(A19&gt;0,Y19&amp;English!T19,"")</f>
        <v/>
      </c>
      <c r="W19" t="s">
        <v>5208</v>
      </c>
      <c r="X19" t="s">
        <v>5209</v>
      </c>
      <c r="Y19" t="str">
        <f t="shared" si="18"/>
        <v>Only</v>
      </c>
      <c r="AA19" s="44" t="s">
        <v>9227</v>
      </c>
      <c r="AB19" s="44"/>
      <c r="AC19" s="44"/>
      <c r="AD19" s="44"/>
      <c r="AE19" s="44"/>
      <c r="AF19" s="44"/>
      <c r="AG19" s="44"/>
      <c r="AH19" s="44"/>
    </row>
    <row r="20" spans="1:34">
      <c r="A20" s="4">
        <f>'No. To Text'!A21</f>
        <v>0</v>
      </c>
      <c r="B20" s="4">
        <f t="shared" si="8"/>
        <v>0</v>
      </c>
      <c r="C20" s="5">
        <f t="shared" si="9"/>
        <v>0</v>
      </c>
      <c r="D20" s="5">
        <f t="shared" si="10"/>
        <v>0</v>
      </c>
      <c r="E20" s="5">
        <f t="shared" si="11"/>
        <v>0</v>
      </c>
      <c r="F20" s="5">
        <f t="shared" si="12"/>
        <v>0</v>
      </c>
      <c r="G20" s="6">
        <f t="shared" si="13"/>
        <v>0</v>
      </c>
      <c r="H20" s="16" t="str">
        <f>IF((D20+E20+F20)&lt;=0,IF(ISNA(VLOOKUP(C20,Data!$A$2:$P$1000,10,FALSE)),"",VLOOKUP(C20,Data!$A$2:$P$1000,10,FALSE)),IF(ISNA(VLOOKUP(C20,Data!$A$2:$P$1000,11,FALSE)),"",VLOOKUP(C20,Data!$A$2:$P$1000,11,FALSE)&amp;" و"))</f>
        <v/>
      </c>
      <c r="I20" t="str">
        <f>IF((E20+F20)&lt;=0,IF(ISNA(VLOOKUP(D20,Data!$A$2:$P$1000,12,FALSE)),"",VLOOKUP(D20,Data!$A$2:$P$1000,12,FALSE)),IF(ISNA(VLOOKUP(D20,Data!$A$2:$P$1000,13,FALSE)),"",VLOOKUP(D20,Data!$A$2:$P$1000,13,FALSE)&amp;" و"))</f>
        <v/>
      </c>
      <c r="J20" s="3" t="str">
        <f>IF((F20)&lt;=0,IF(ISNA(VLOOKUP(E20,Data!$A$2:$P$1000,14,FALSE)),"",VLOOKUP(E20,Data!$A$2:$P$1000,14,FALSE)),IF(ISNA(VLOOKUP(E20,Data!$A$2:$P$1000,15,FALSE)),"",VLOOKUP(E20,Data!$A$2:$P$1000,15,FALSE)&amp;" و"))</f>
        <v/>
      </c>
      <c r="K20" s="7" t="str">
        <f>IF(L20&lt;&gt;"",IF(ISNA(VLOOKUP(F20,Data!$A$2:$P$1000,16,FALSE)),"",VLOOKUP(F20,Data!$A$2:$P$1000,16,FALSE)&amp;" "),IF(ISNA(VLOOKUP(F20,Data!$A$2:$P$1000,16,FALSE)),"",VLOOKUP(F20,Data!$A$2:$P$1000,16,FALSE)&amp;" "))</f>
        <v/>
      </c>
      <c r="L20" t="str">
        <f t="shared" si="14"/>
        <v/>
      </c>
      <c r="M20" t="str">
        <f>IF(L20="","",IF(L20&gt;10,Settings!$B$6,IF(L20&gt;2,Settings!$B$8,IF(L20=2,Settings!$B$7,Settings!$B$6&amp;O20&amp;Settings!$B$5))))</f>
        <v/>
      </c>
      <c r="N20" s="8" t="str">
        <f t="shared" si="15"/>
        <v/>
      </c>
      <c r="O20" s="14" t="s">
        <v>49</v>
      </c>
      <c r="P20" s="13" t="str">
        <f t="shared" si="16"/>
        <v/>
      </c>
      <c r="T20" t="str">
        <f t="shared" si="17"/>
        <v/>
      </c>
      <c r="U20" t="str">
        <f>IF((C20+D20+E20+F20)&gt;0,IF(F20&gt;10,Settings!$B$2,IF(F20=0," "&amp;Settings!$B$2,"")),"")</f>
        <v/>
      </c>
      <c r="V20" t="str">
        <f>IF(A20&gt;0,Y20&amp;English!T20,"")</f>
        <v/>
      </c>
      <c r="W20" t="s">
        <v>5208</v>
      </c>
      <c r="X20" t="s">
        <v>5209</v>
      </c>
      <c r="Y20" t="str">
        <f t="shared" si="18"/>
        <v>Only</v>
      </c>
      <c r="AA20" s="12"/>
      <c r="AB20" s="12"/>
      <c r="AC20" s="12"/>
      <c r="AD20" s="12"/>
      <c r="AE20" s="12"/>
      <c r="AF20" s="12"/>
      <c r="AG20" s="46"/>
      <c r="AH20" s="46"/>
    </row>
    <row r="21" spans="1:34">
      <c r="A21" s="4">
        <f>'No. To Text'!A22</f>
        <v>0</v>
      </c>
      <c r="B21" s="4">
        <f t="shared" si="8"/>
        <v>0</v>
      </c>
      <c r="C21" s="5">
        <f t="shared" si="9"/>
        <v>0</v>
      </c>
      <c r="D21" s="5">
        <f t="shared" si="10"/>
        <v>0</v>
      </c>
      <c r="E21" s="5">
        <f t="shared" si="11"/>
        <v>0</v>
      </c>
      <c r="F21" s="5">
        <f t="shared" si="12"/>
        <v>0</v>
      </c>
      <c r="G21" s="6">
        <f t="shared" si="13"/>
        <v>0</v>
      </c>
      <c r="H21" s="16" t="str">
        <f>IF((D21+E21+F21)&lt;=0,IF(ISNA(VLOOKUP(C21,Data!$A$2:$P$1000,10,FALSE)),"",VLOOKUP(C21,Data!$A$2:$P$1000,10,FALSE)),IF(ISNA(VLOOKUP(C21,Data!$A$2:$P$1000,11,FALSE)),"",VLOOKUP(C21,Data!$A$2:$P$1000,11,FALSE)&amp;" و"))</f>
        <v/>
      </c>
      <c r="I21" t="str">
        <f>IF((E21+F21)&lt;=0,IF(ISNA(VLOOKUP(D21,Data!$A$2:$P$1000,12,FALSE)),"",VLOOKUP(D21,Data!$A$2:$P$1000,12,FALSE)),IF(ISNA(VLOOKUP(D21,Data!$A$2:$P$1000,13,FALSE)),"",VLOOKUP(D21,Data!$A$2:$P$1000,13,FALSE)&amp;" و"))</f>
        <v/>
      </c>
      <c r="J21" s="3" t="str">
        <f>IF((F21)&lt;=0,IF(ISNA(VLOOKUP(E21,Data!$A$2:$P$1000,14,FALSE)),"",VLOOKUP(E21,Data!$A$2:$P$1000,14,FALSE)),IF(ISNA(VLOOKUP(E21,Data!$A$2:$P$1000,15,FALSE)),"",VLOOKUP(E21,Data!$A$2:$P$1000,15,FALSE)&amp;" و"))</f>
        <v/>
      </c>
      <c r="K21" s="7" t="str">
        <f>IF(L21&lt;&gt;"",IF(ISNA(VLOOKUP(F21,Data!$A$2:$P$1000,16,FALSE)),"",VLOOKUP(F21,Data!$A$2:$P$1000,16,FALSE)&amp;" "),IF(ISNA(VLOOKUP(F21,Data!$A$2:$P$1000,16,FALSE)),"",VLOOKUP(F21,Data!$A$2:$P$1000,16,FALSE)&amp;" "))</f>
        <v/>
      </c>
      <c r="L21" t="str">
        <f t="shared" si="14"/>
        <v/>
      </c>
      <c r="M21" t="str">
        <f>IF(L21="","",IF(L21&gt;10,Settings!$B$6,IF(L21&gt;2,Settings!$B$8,IF(L21=2,Settings!$B$7,Settings!$B$6&amp;O21&amp;Settings!$B$5))))</f>
        <v/>
      </c>
      <c r="N21" s="8" t="str">
        <f t="shared" si="15"/>
        <v/>
      </c>
      <c r="O21" s="14" t="s">
        <v>49</v>
      </c>
      <c r="P21" s="13" t="str">
        <f t="shared" si="16"/>
        <v/>
      </c>
      <c r="T21" t="str">
        <f t="shared" si="17"/>
        <v/>
      </c>
      <c r="U21" t="str">
        <f>IF((C21+D21+E21+F21)&gt;0,IF(F21&gt;10,Settings!$B$2,IF(F21=0," "&amp;Settings!$B$2,"")),"")</f>
        <v/>
      </c>
      <c r="V21" t="str">
        <f>IF(A21&gt;0,Y21&amp;English!T21,"")</f>
        <v/>
      </c>
      <c r="W21" t="s">
        <v>5208</v>
      </c>
      <c r="X21" t="s">
        <v>5209</v>
      </c>
      <c r="Y21" t="str">
        <f t="shared" si="18"/>
        <v>Only</v>
      </c>
      <c r="AA21" s="12"/>
      <c r="AB21" s="12"/>
      <c r="AC21" s="12"/>
      <c r="AD21" s="12"/>
      <c r="AE21" s="12"/>
      <c r="AF21" s="12"/>
      <c r="AG21" s="12"/>
      <c r="AH21" s="12"/>
    </row>
    <row r="22" spans="1:34" ht="15" customHeight="1">
      <c r="A22" s="4">
        <f>'No. To Text'!A23</f>
        <v>0</v>
      </c>
      <c r="B22" s="4">
        <f t="shared" si="8"/>
        <v>0</v>
      </c>
      <c r="C22" s="5">
        <f t="shared" si="9"/>
        <v>0</v>
      </c>
      <c r="D22" s="5">
        <f t="shared" si="10"/>
        <v>0</v>
      </c>
      <c r="E22" s="5">
        <f t="shared" si="11"/>
        <v>0</v>
      </c>
      <c r="F22" s="5">
        <f t="shared" si="12"/>
        <v>0</v>
      </c>
      <c r="G22" s="6">
        <f t="shared" si="13"/>
        <v>0</v>
      </c>
      <c r="H22" s="16" t="str">
        <f>IF((D22+E22+F22)&lt;=0,IF(ISNA(VLOOKUP(C22,Data!$A$2:$P$1000,10,FALSE)),"",VLOOKUP(C22,Data!$A$2:$P$1000,10,FALSE)),IF(ISNA(VLOOKUP(C22,Data!$A$2:$P$1000,11,FALSE)),"",VLOOKUP(C22,Data!$A$2:$P$1000,11,FALSE)&amp;" و"))</f>
        <v/>
      </c>
      <c r="I22" t="str">
        <f>IF((E22+F22)&lt;=0,IF(ISNA(VLOOKUP(D22,Data!$A$2:$P$1000,12,FALSE)),"",VLOOKUP(D22,Data!$A$2:$P$1000,12,FALSE)),IF(ISNA(VLOOKUP(D22,Data!$A$2:$P$1000,13,FALSE)),"",VLOOKUP(D22,Data!$A$2:$P$1000,13,FALSE)&amp;" و"))</f>
        <v/>
      </c>
      <c r="J22" s="3" t="str">
        <f>IF((F22)&lt;=0,IF(ISNA(VLOOKUP(E22,Data!$A$2:$P$1000,14,FALSE)),"",VLOOKUP(E22,Data!$A$2:$P$1000,14,FALSE)),IF(ISNA(VLOOKUP(E22,Data!$A$2:$P$1000,15,FALSE)),"",VLOOKUP(E22,Data!$A$2:$P$1000,15,FALSE)&amp;" و"))</f>
        <v/>
      </c>
      <c r="K22" s="7" t="str">
        <f>IF(L22&lt;&gt;"",IF(ISNA(VLOOKUP(F22,Data!$A$2:$P$1000,16,FALSE)),"",VLOOKUP(F22,Data!$A$2:$P$1000,16,FALSE)&amp;" "),IF(ISNA(VLOOKUP(F22,Data!$A$2:$P$1000,16,FALSE)),"",VLOOKUP(F22,Data!$A$2:$P$1000,16,FALSE)&amp;" "))</f>
        <v/>
      </c>
      <c r="L22" t="str">
        <f t="shared" si="14"/>
        <v/>
      </c>
      <c r="M22" t="str">
        <f>IF(L22="","",IF(L22&gt;10,Settings!$B$6,IF(L22&gt;2,Settings!$B$8,IF(L22=2,Settings!$B$7,Settings!$B$6&amp;O22&amp;Settings!$B$5))))</f>
        <v/>
      </c>
      <c r="N22" s="8" t="str">
        <f t="shared" si="15"/>
        <v/>
      </c>
      <c r="O22" s="14" t="s">
        <v>49</v>
      </c>
      <c r="P22" s="13" t="str">
        <f t="shared" si="16"/>
        <v/>
      </c>
      <c r="T22" t="str">
        <f t="shared" si="17"/>
        <v/>
      </c>
      <c r="U22" t="str">
        <f>IF((C22+D22+E22+F22)&gt;0,IF(F22&gt;10,Settings!$B$2,IF(F22=0," "&amp;Settings!$B$2,"")),"")</f>
        <v/>
      </c>
      <c r="V22" t="str">
        <f>IF(A22&gt;0,Y22&amp;English!T22,"")</f>
        <v/>
      </c>
      <c r="W22" t="s">
        <v>5208</v>
      </c>
      <c r="X22" t="s">
        <v>5209</v>
      </c>
      <c r="Y22" t="str">
        <f t="shared" si="18"/>
        <v>Only</v>
      </c>
      <c r="AA22" s="18"/>
      <c r="AB22" s="18"/>
      <c r="AC22" s="18"/>
      <c r="AD22" s="18"/>
      <c r="AE22" s="18"/>
      <c r="AF22" s="18"/>
      <c r="AG22" s="18"/>
      <c r="AH22" s="18"/>
    </row>
    <row r="23" spans="1:34" ht="15" customHeight="1">
      <c r="A23" s="4">
        <f>'No. To Text'!A24</f>
        <v>0</v>
      </c>
      <c r="B23" s="4">
        <f t="shared" si="8"/>
        <v>0</v>
      </c>
      <c r="C23" s="5">
        <f t="shared" si="9"/>
        <v>0</v>
      </c>
      <c r="D23" s="5">
        <f t="shared" si="10"/>
        <v>0</v>
      </c>
      <c r="E23" s="5">
        <f t="shared" si="11"/>
        <v>0</v>
      </c>
      <c r="F23" s="5">
        <f t="shared" si="12"/>
        <v>0</v>
      </c>
      <c r="G23" s="6">
        <f t="shared" si="13"/>
        <v>0</v>
      </c>
      <c r="H23" s="16" t="str">
        <f>IF((D23+E23+F23)&lt;=0,IF(ISNA(VLOOKUP(C23,Data!$A$2:$P$1000,10,FALSE)),"",VLOOKUP(C23,Data!$A$2:$P$1000,10,FALSE)),IF(ISNA(VLOOKUP(C23,Data!$A$2:$P$1000,11,FALSE)),"",VLOOKUP(C23,Data!$A$2:$P$1000,11,FALSE)&amp;" و"))</f>
        <v/>
      </c>
      <c r="I23" t="str">
        <f>IF((E23+F23)&lt;=0,IF(ISNA(VLOOKUP(D23,Data!$A$2:$P$1000,12,FALSE)),"",VLOOKUP(D23,Data!$A$2:$P$1000,12,FALSE)),IF(ISNA(VLOOKUP(D23,Data!$A$2:$P$1000,13,FALSE)),"",VLOOKUP(D23,Data!$A$2:$P$1000,13,FALSE)&amp;" و"))</f>
        <v/>
      </c>
      <c r="J23" s="3" t="str">
        <f>IF((F23)&lt;=0,IF(ISNA(VLOOKUP(E23,Data!$A$2:$P$1000,14,FALSE)),"",VLOOKUP(E23,Data!$A$2:$P$1000,14,FALSE)),IF(ISNA(VLOOKUP(E23,Data!$A$2:$P$1000,15,FALSE)),"",VLOOKUP(E23,Data!$A$2:$P$1000,15,FALSE)&amp;" و"))</f>
        <v/>
      </c>
      <c r="K23" s="7" t="str">
        <f>IF(L23&lt;&gt;"",IF(ISNA(VLOOKUP(F23,Data!$A$2:$P$1000,16,FALSE)),"",VLOOKUP(F23,Data!$A$2:$P$1000,16,FALSE)&amp;" "),IF(ISNA(VLOOKUP(F23,Data!$A$2:$P$1000,16,FALSE)),"",VLOOKUP(F23,Data!$A$2:$P$1000,16,FALSE)&amp;" "))</f>
        <v/>
      </c>
      <c r="L23" t="str">
        <f t="shared" si="14"/>
        <v/>
      </c>
      <c r="M23" t="str">
        <f>IF(L23="","",IF(L23&gt;10,Settings!$B$6,IF(L23&gt;2,Settings!$B$8,IF(L23=2,Settings!$B$7,Settings!$B$6&amp;O23&amp;Settings!$B$5))))</f>
        <v/>
      </c>
      <c r="N23" s="8" t="str">
        <f t="shared" si="15"/>
        <v/>
      </c>
      <c r="O23" s="14" t="s">
        <v>49</v>
      </c>
      <c r="P23" s="13" t="str">
        <f t="shared" si="16"/>
        <v/>
      </c>
      <c r="T23" t="str">
        <f t="shared" si="17"/>
        <v/>
      </c>
      <c r="U23" t="str">
        <f>IF((C23+D23+E23+F23)&gt;0,IF(F23&gt;10,Settings!$B$2,IF(F23=0," "&amp;Settings!$B$2,"")),"")</f>
        <v/>
      </c>
      <c r="V23" t="str">
        <f>IF(A23&gt;0,Y23&amp;English!T23,"")</f>
        <v/>
      </c>
      <c r="W23" t="s">
        <v>5208</v>
      </c>
      <c r="X23" t="s">
        <v>5209</v>
      </c>
      <c r="Y23" t="str">
        <f t="shared" si="18"/>
        <v>Only</v>
      </c>
      <c r="AA23" s="18"/>
      <c r="AB23" s="18"/>
      <c r="AC23" s="18"/>
      <c r="AD23" s="18"/>
      <c r="AE23" s="18"/>
      <c r="AF23" s="18"/>
      <c r="AG23" s="18"/>
      <c r="AH23" s="18"/>
    </row>
    <row r="24" spans="1:34" ht="15" customHeight="1">
      <c r="A24" s="4">
        <f>'No. To Text'!A25</f>
        <v>0</v>
      </c>
      <c r="B24" s="4">
        <f t="shared" si="8"/>
        <v>0</v>
      </c>
      <c r="C24" s="5">
        <f t="shared" si="9"/>
        <v>0</v>
      </c>
      <c r="D24" s="5">
        <f t="shared" si="10"/>
        <v>0</v>
      </c>
      <c r="E24" s="5">
        <f t="shared" si="11"/>
        <v>0</v>
      </c>
      <c r="F24" s="5">
        <f t="shared" si="12"/>
        <v>0</v>
      </c>
      <c r="G24" s="6">
        <f t="shared" si="13"/>
        <v>0</v>
      </c>
      <c r="H24" s="16" t="str">
        <f>IF((D24+E24+F24)&lt;=0,IF(ISNA(VLOOKUP(C24,Data!$A$2:$P$1000,10,FALSE)),"",VLOOKUP(C24,Data!$A$2:$P$1000,10,FALSE)),IF(ISNA(VLOOKUP(C24,Data!$A$2:$P$1000,11,FALSE)),"",VLOOKUP(C24,Data!$A$2:$P$1000,11,FALSE)&amp;" و"))</f>
        <v/>
      </c>
      <c r="I24" t="str">
        <f>IF((E24+F24)&lt;=0,IF(ISNA(VLOOKUP(D24,Data!$A$2:$P$1000,12,FALSE)),"",VLOOKUP(D24,Data!$A$2:$P$1000,12,FALSE)),IF(ISNA(VLOOKUP(D24,Data!$A$2:$P$1000,13,FALSE)),"",VLOOKUP(D24,Data!$A$2:$P$1000,13,FALSE)&amp;" و"))</f>
        <v/>
      </c>
      <c r="J24" s="3" t="str">
        <f>IF((F24)&lt;=0,IF(ISNA(VLOOKUP(E24,Data!$A$2:$P$1000,14,FALSE)),"",VLOOKUP(E24,Data!$A$2:$P$1000,14,FALSE)),IF(ISNA(VLOOKUP(E24,Data!$A$2:$P$1000,15,FALSE)),"",VLOOKUP(E24,Data!$A$2:$P$1000,15,FALSE)&amp;" و"))</f>
        <v/>
      </c>
      <c r="K24" s="7" t="str">
        <f>IF(L24&lt;&gt;"",IF(ISNA(VLOOKUP(F24,Data!$A$2:$P$1000,16,FALSE)),"",VLOOKUP(F24,Data!$A$2:$P$1000,16,FALSE)&amp;" "),IF(ISNA(VLOOKUP(F24,Data!$A$2:$P$1000,16,FALSE)),"",VLOOKUP(F24,Data!$A$2:$P$1000,16,FALSE)&amp;" "))</f>
        <v/>
      </c>
      <c r="L24" t="str">
        <f t="shared" si="14"/>
        <v/>
      </c>
      <c r="M24" t="str">
        <f>IF(L24="","",IF(L24&gt;10,Settings!$B$6,IF(L24&gt;2,Settings!$B$8,IF(L24=2,Settings!$B$7,Settings!$B$6&amp;O24&amp;Settings!$B$5))))</f>
        <v/>
      </c>
      <c r="N24" s="8" t="str">
        <f t="shared" si="15"/>
        <v/>
      </c>
      <c r="O24" s="14" t="s">
        <v>49</v>
      </c>
      <c r="P24" s="13" t="str">
        <f t="shared" si="16"/>
        <v/>
      </c>
      <c r="T24" t="str">
        <f t="shared" si="17"/>
        <v/>
      </c>
      <c r="U24" t="str">
        <f>IF((C24+D24+E24+F24)&gt;0,IF(F24&gt;10,Settings!$B$2,IF(F24=0," "&amp;Settings!$B$2,"")),"")</f>
        <v/>
      </c>
      <c r="V24" t="str">
        <f>IF(A24&gt;0,Y24&amp;English!T24,"")</f>
        <v/>
      </c>
      <c r="W24" t="s">
        <v>5208</v>
      </c>
      <c r="X24" t="s">
        <v>5209</v>
      </c>
      <c r="Y24" t="str">
        <f t="shared" si="18"/>
        <v>Only</v>
      </c>
      <c r="AA24" s="18"/>
      <c r="AB24" s="18"/>
      <c r="AC24" s="18"/>
      <c r="AD24" s="18"/>
      <c r="AE24" s="18"/>
      <c r="AF24" s="18"/>
      <c r="AG24" s="18"/>
      <c r="AH24" s="18"/>
    </row>
    <row r="25" spans="1:34" ht="15.75">
      <c r="A25" s="4">
        <f>'No. To Text'!A26</f>
        <v>0</v>
      </c>
      <c r="B25" s="4">
        <f t="shared" si="8"/>
        <v>0</v>
      </c>
      <c r="C25" s="5">
        <f t="shared" si="9"/>
        <v>0</v>
      </c>
      <c r="D25" s="5">
        <f t="shared" si="10"/>
        <v>0</v>
      </c>
      <c r="E25" s="5">
        <f t="shared" si="11"/>
        <v>0</v>
      </c>
      <c r="F25" s="5">
        <f t="shared" si="12"/>
        <v>0</v>
      </c>
      <c r="G25" s="6">
        <f t="shared" si="13"/>
        <v>0</v>
      </c>
      <c r="H25" s="16" t="str">
        <f>IF((D25+E25+F25)&lt;=0,IF(ISNA(VLOOKUP(C25,Data!$A$2:$P$1000,10,FALSE)),"",VLOOKUP(C25,Data!$A$2:$P$1000,10,FALSE)),IF(ISNA(VLOOKUP(C25,Data!$A$2:$P$1000,11,FALSE)),"",VLOOKUP(C25,Data!$A$2:$P$1000,11,FALSE)&amp;" و"))</f>
        <v/>
      </c>
      <c r="I25" t="str">
        <f>IF((E25+F25)&lt;=0,IF(ISNA(VLOOKUP(D25,Data!$A$2:$P$1000,12,FALSE)),"",VLOOKUP(D25,Data!$A$2:$P$1000,12,FALSE)),IF(ISNA(VLOOKUP(D25,Data!$A$2:$P$1000,13,FALSE)),"",VLOOKUP(D25,Data!$A$2:$P$1000,13,FALSE)&amp;" و"))</f>
        <v/>
      </c>
      <c r="J25" s="3" t="str">
        <f>IF((F25)&lt;=0,IF(ISNA(VLOOKUP(E25,Data!$A$2:$P$1000,14,FALSE)),"",VLOOKUP(E25,Data!$A$2:$P$1000,14,FALSE)),IF(ISNA(VLOOKUP(E25,Data!$A$2:$P$1000,15,FALSE)),"",VLOOKUP(E25,Data!$A$2:$P$1000,15,FALSE)&amp;" و"))</f>
        <v/>
      </c>
      <c r="K25" s="7" t="str">
        <f>IF(L25&lt;&gt;"",IF(ISNA(VLOOKUP(F25,Data!$A$2:$P$1000,16,FALSE)),"",VLOOKUP(F25,Data!$A$2:$P$1000,16,FALSE)&amp;" "),IF(ISNA(VLOOKUP(F25,Data!$A$2:$P$1000,16,FALSE)),"",VLOOKUP(F25,Data!$A$2:$P$1000,16,FALSE)&amp;" "))</f>
        <v/>
      </c>
      <c r="L25" t="str">
        <f t="shared" si="14"/>
        <v/>
      </c>
      <c r="M25" t="str">
        <f>IF(L25="","",IF(L25&gt;10,Settings!$B$6,IF(L25&gt;2,Settings!$B$8,IF(L25=2,Settings!$B$7,Settings!$B$6&amp;O25&amp;Settings!$B$5))))</f>
        <v/>
      </c>
      <c r="N25" s="8" t="str">
        <f t="shared" si="15"/>
        <v/>
      </c>
      <c r="O25" s="14" t="s">
        <v>49</v>
      </c>
      <c r="P25" s="13" t="str">
        <f t="shared" si="16"/>
        <v/>
      </c>
      <c r="T25" t="str">
        <f t="shared" si="17"/>
        <v/>
      </c>
      <c r="U25" t="str">
        <f>IF((C25+D25+E25+F25)&gt;0,IF(F25&gt;10,Settings!$B$2,IF(F25=0," "&amp;Settings!$B$2,"")),"")</f>
        <v/>
      </c>
      <c r="V25" t="str">
        <f>IF(A25&gt;0,Y25&amp;English!T25,"")</f>
        <v/>
      </c>
      <c r="W25" t="s">
        <v>5208</v>
      </c>
      <c r="X25" t="s">
        <v>5209</v>
      </c>
      <c r="Y25" t="str">
        <f t="shared" si="18"/>
        <v>Only</v>
      </c>
      <c r="AA25" s="19"/>
      <c r="AB25" s="19"/>
      <c r="AC25" s="19"/>
      <c r="AD25" s="19"/>
      <c r="AE25" s="19"/>
      <c r="AF25" s="19"/>
      <c r="AG25" s="19"/>
      <c r="AH25" s="19"/>
    </row>
    <row r="26" spans="1:34" ht="15.75">
      <c r="A26" s="4">
        <f>'No. To Text'!A27</f>
        <v>0</v>
      </c>
      <c r="B26" s="4">
        <f t="shared" si="8"/>
        <v>0</v>
      </c>
      <c r="C26" s="5">
        <f t="shared" si="9"/>
        <v>0</v>
      </c>
      <c r="D26" s="5">
        <f t="shared" si="10"/>
        <v>0</v>
      </c>
      <c r="E26" s="5">
        <f t="shared" si="11"/>
        <v>0</v>
      </c>
      <c r="F26" s="5">
        <f t="shared" si="12"/>
        <v>0</v>
      </c>
      <c r="G26" s="6">
        <f t="shared" si="13"/>
        <v>0</v>
      </c>
      <c r="H26" s="16" t="str">
        <f>IF((D26+E26+F26)&lt;=0,IF(ISNA(VLOOKUP(C26,Data!$A$2:$P$1000,10,FALSE)),"",VLOOKUP(C26,Data!$A$2:$P$1000,10,FALSE)),IF(ISNA(VLOOKUP(C26,Data!$A$2:$P$1000,11,FALSE)),"",VLOOKUP(C26,Data!$A$2:$P$1000,11,FALSE)&amp;" و"))</f>
        <v/>
      </c>
      <c r="I26" t="str">
        <f>IF((E26+F26)&lt;=0,IF(ISNA(VLOOKUP(D26,Data!$A$2:$P$1000,12,FALSE)),"",VLOOKUP(D26,Data!$A$2:$P$1000,12,FALSE)),IF(ISNA(VLOOKUP(D26,Data!$A$2:$P$1000,13,FALSE)),"",VLOOKUP(D26,Data!$A$2:$P$1000,13,FALSE)&amp;" و"))</f>
        <v/>
      </c>
      <c r="J26" s="3" t="str">
        <f>IF((F26)&lt;=0,IF(ISNA(VLOOKUP(E26,Data!$A$2:$P$1000,14,FALSE)),"",VLOOKUP(E26,Data!$A$2:$P$1000,14,FALSE)),IF(ISNA(VLOOKUP(E26,Data!$A$2:$P$1000,15,FALSE)),"",VLOOKUP(E26,Data!$A$2:$P$1000,15,FALSE)&amp;" و"))</f>
        <v/>
      </c>
      <c r="K26" s="7" t="str">
        <f>IF(L26&lt;&gt;"",IF(ISNA(VLOOKUP(F26,Data!$A$2:$P$1000,16,FALSE)),"",VLOOKUP(F26,Data!$A$2:$P$1000,16,FALSE)&amp;" "),IF(ISNA(VLOOKUP(F26,Data!$A$2:$P$1000,16,FALSE)),"",VLOOKUP(F26,Data!$A$2:$P$1000,16,FALSE)&amp;" "))</f>
        <v/>
      </c>
      <c r="L26" t="str">
        <f t="shared" si="14"/>
        <v/>
      </c>
      <c r="M26" t="str">
        <f>IF(L26="","",IF(L26&gt;10,Settings!$B$6,IF(L26&gt;2,Settings!$B$8,IF(L26=2,Settings!$B$7,Settings!$B$6&amp;O26&amp;Settings!$B$5))))</f>
        <v/>
      </c>
      <c r="N26" s="8" t="str">
        <f t="shared" si="15"/>
        <v/>
      </c>
      <c r="O26" s="14" t="s">
        <v>49</v>
      </c>
      <c r="P26" s="13" t="str">
        <f t="shared" si="16"/>
        <v/>
      </c>
      <c r="T26" t="str">
        <f t="shared" si="17"/>
        <v/>
      </c>
      <c r="U26" t="str">
        <f>IF((C26+D26+E26+F26)&gt;0,IF(F26&gt;10,Settings!$B$2,IF(F26=0," "&amp;Settings!$B$2,"")),"")</f>
        <v/>
      </c>
      <c r="V26" t="str">
        <f>IF(A26&gt;0,Y26&amp;English!T26,"")</f>
        <v/>
      </c>
      <c r="W26" t="s">
        <v>5208</v>
      </c>
      <c r="X26" t="s">
        <v>5209</v>
      </c>
      <c r="Y26" t="str">
        <f t="shared" si="18"/>
        <v>Only</v>
      </c>
      <c r="AA26" s="19"/>
      <c r="AB26" s="19"/>
      <c r="AC26" s="19"/>
      <c r="AD26" s="19"/>
      <c r="AE26" s="19"/>
      <c r="AF26" s="19"/>
      <c r="AG26" s="19"/>
      <c r="AH26" s="19"/>
    </row>
    <row r="27" spans="1:34">
      <c r="A27" s="4">
        <f>'No. To Text'!A28</f>
        <v>0</v>
      </c>
      <c r="B27" s="4">
        <f t="shared" si="8"/>
        <v>0</v>
      </c>
      <c r="C27" s="5">
        <f t="shared" si="9"/>
        <v>0</v>
      </c>
      <c r="D27" s="5">
        <f t="shared" si="10"/>
        <v>0</v>
      </c>
      <c r="E27" s="5">
        <f t="shared" si="11"/>
        <v>0</v>
      </c>
      <c r="F27" s="5">
        <f t="shared" si="12"/>
        <v>0</v>
      </c>
      <c r="G27" s="6">
        <f t="shared" si="13"/>
        <v>0</v>
      </c>
      <c r="H27" s="16" t="str">
        <f>IF((D27+E27+F27)&lt;=0,IF(ISNA(VLOOKUP(C27,Data!$A$2:$P$1000,10,FALSE)),"",VLOOKUP(C27,Data!$A$2:$P$1000,10,FALSE)),IF(ISNA(VLOOKUP(C27,Data!$A$2:$P$1000,11,FALSE)),"",VLOOKUP(C27,Data!$A$2:$P$1000,11,FALSE)&amp;" و"))</f>
        <v/>
      </c>
      <c r="I27" t="str">
        <f>IF((E27+F27)&lt;=0,IF(ISNA(VLOOKUP(D27,Data!$A$2:$P$1000,12,FALSE)),"",VLOOKUP(D27,Data!$A$2:$P$1000,12,FALSE)),IF(ISNA(VLOOKUP(D27,Data!$A$2:$P$1000,13,FALSE)),"",VLOOKUP(D27,Data!$A$2:$P$1000,13,FALSE)&amp;" و"))</f>
        <v/>
      </c>
      <c r="J27" s="3" t="str">
        <f>IF((F27)&lt;=0,IF(ISNA(VLOOKUP(E27,Data!$A$2:$P$1000,14,FALSE)),"",VLOOKUP(E27,Data!$A$2:$P$1000,14,FALSE)),IF(ISNA(VLOOKUP(E27,Data!$A$2:$P$1000,15,FALSE)),"",VLOOKUP(E27,Data!$A$2:$P$1000,15,FALSE)&amp;" و"))</f>
        <v/>
      </c>
      <c r="K27" s="7" t="str">
        <f>IF(L27&lt;&gt;"",IF(ISNA(VLOOKUP(F27,Data!$A$2:$P$1000,16,FALSE)),"",VLOOKUP(F27,Data!$A$2:$P$1000,16,FALSE)&amp;" "),IF(ISNA(VLOOKUP(F27,Data!$A$2:$P$1000,16,FALSE)),"",VLOOKUP(F27,Data!$A$2:$P$1000,16,FALSE)&amp;" "))</f>
        <v/>
      </c>
      <c r="L27" t="str">
        <f t="shared" si="14"/>
        <v/>
      </c>
      <c r="M27" t="str">
        <f>IF(L27="","",IF(L27&gt;10,Settings!$B$6,IF(L27&gt;2,Settings!$B$8,IF(L27=2,Settings!$B$7,Settings!$B$6&amp;O27&amp;Settings!$B$5))))</f>
        <v/>
      </c>
      <c r="N27" s="8" t="str">
        <f t="shared" si="15"/>
        <v/>
      </c>
      <c r="O27" s="14" t="s">
        <v>49</v>
      </c>
      <c r="P27" s="13" t="str">
        <f t="shared" si="16"/>
        <v/>
      </c>
      <c r="T27" t="str">
        <f t="shared" si="17"/>
        <v/>
      </c>
      <c r="U27" t="str">
        <f>IF((C27+D27+E27+F27)&gt;0,IF(F27&gt;10,Settings!$B$2,IF(F27=0," "&amp;Settings!$B$2,"")),"")</f>
        <v/>
      </c>
      <c r="V27" t="str">
        <f>IF(A27&gt;0,Y27&amp;English!T27,"")</f>
        <v/>
      </c>
      <c r="W27" t="s">
        <v>5208</v>
      </c>
      <c r="X27" t="s">
        <v>5209</v>
      </c>
      <c r="Y27" t="str">
        <f t="shared" si="18"/>
        <v>Only</v>
      </c>
    </row>
    <row r="28" spans="1:34" ht="21">
      <c r="A28" s="4">
        <f>'No. To Text'!A29</f>
        <v>0</v>
      </c>
      <c r="B28" s="4">
        <f t="shared" si="8"/>
        <v>0</v>
      </c>
      <c r="C28" s="5">
        <f t="shared" si="9"/>
        <v>0</v>
      </c>
      <c r="D28" s="5">
        <f t="shared" si="10"/>
        <v>0</v>
      </c>
      <c r="E28" s="5">
        <f t="shared" si="11"/>
        <v>0</v>
      </c>
      <c r="F28" s="5">
        <f t="shared" si="12"/>
        <v>0</v>
      </c>
      <c r="G28" s="6">
        <f t="shared" si="13"/>
        <v>0</v>
      </c>
      <c r="H28" s="16" t="str">
        <f>IF((D28+E28+F28)&lt;=0,IF(ISNA(VLOOKUP(C28,Data!$A$2:$P$1000,10,FALSE)),"",VLOOKUP(C28,Data!$A$2:$P$1000,10,FALSE)),IF(ISNA(VLOOKUP(C28,Data!$A$2:$P$1000,11,FALSE)),"",VLOOKUP(C28,Data!$A$2:$P$1000,11,FALSE)&amp;" و"))</f>
        <v/>
      </c>
      <c r="I28" t="str">
        <f>IF((E28+F28)&lt;=0,IF(ISNA(VLOOKUP(D28,Data!$A$2:$P$1000,12,FALSE)),"",VLOOKUP(D28,Data!$A$2:$P$1000,12,FALSE)),IF(ISNA(VLOOKUP(D28,Data!$A$2:$P$1000,13,FALSE)),"",VLOOKUP(D28,Data!$A$2:$P$1000,13,FALSE)&amp;" و"))</f>
        <v/>
      </c>
      <c r="J28" s="3" t="str">
        <f>IF((F28)&lt;=0,IF(ISNA(VLOOKUP(E28,Data!$A$2:$P$1000,14,FALSE)),"",VLOOKUP(E28,Data!$A$2:$P$1000,14,FALSE)),IF(ISNA(VLOOKUP(E28,Data!$A$2:$P$1000,15,FALSE)),"",VLOOKUP(E28,Data!$A$2:$P$1000,15,FALSE)&amp;" و"))</f>
        <v/>
      </c>
      <c r="K28" s="7" t="str">
        <f>IF(L28&lt;&gt;"",IF(ISNA(VLOOKUP(F28,Data!$A$2:$P$1000,16,FALSE)),"",VLOOKUP(F28,Data!$A$2:$P$1000,16,FALSE)&amp;" "),IF(ISNA(VLOOKUP(F28,Data!$A$2:$P$1000,16,FALSE)),"",VLOOKUP(F28,Data!$A$2:$P$1000,16,FALSE)&amp;" "))</f>
        <v/>
      </c>
      <c r="L28" t="str">
        <f t="shared" si="14"/>
        <v/>
      </c>
      <c r="M28" t="str">
        <f>IF(L28="","",IF(L28&gt;10,Settings!$B$6,IF(L28&gt;2,Settings!$B$8,IF(L28=2,Settings!$B$7,Settings!$B$6&amp;O28&amp;Settings!$B$5))))</f>
        <v/>
      </c>
      <c r="N28" s="8" t="str">
        <f t="shared" si="15"/>
        <v/>
      </c>
      <c r="O28" s="14" t="s">
        <v>49</v>
      </c>
      <c r="P28" s="13" t="str">
        <f t="shared" si="16"/>
        <v/>
      </c>
      <c r="T28" t="str">
        <f t="shared" si="17"/>
        <v/>
      </c>
      <c r="U28" t="str">
        <f>IF((C28+D28+E28+F28)&gt;0,IF(F28&gt;10,Settings!$B$2,IF(F28=0," "&amp;Settings!$B$2,"")),"")</f>
        <v/>
      </c>
      <c r="V28" t="str">
        <f>IF(A28&gt;0,Y28&amp;English!T28,"")</f>
        <v/>
      </c>
      <c r="W28" t="s">
        <v>5208</v>
      </c>
      <c r="X28" t="s">
        <v>5209</v>
      </c>
      <c r="Y28" t="str">
        <f t="shared" si="18"/>
        <v>Only</v>
      </c>
      <c r="AA28" s="18"/>
      <c r="AB28" s="18"/>
      <c r="AC28" s="18"/>
      <c r="AD28" s="18"/>
      <c r="AE28" s="18"/>
      <c r="AF28" s="18"/>
      <c r="AG28" s="18"/>
      <c r="AH28" s="18"/>
    </row>
    <row r="29" spans="1:34">
      <c r="A29" s="4">
        <f>'No. To Text'!A30</f>
        <v>0</v>
      </c>
      <c r="B29" s="4">
        <f t="shared" si="8"/>
        <v>0</v>
      </c>
      <c r="C29" s="5">
        <f t="shared" si="9"/>
        <v>0</v>
      </c>
      <c r="D29" s="5">
        <f t="shared" si="10"/>
        <v>0</v>
      </c>
      <c r="E29" s="5">
        <f t="shared" si="11"/>
        <v>0</v>
      </c>
      <c r="F29" s="5">
        <f t="shared" si="12"/>
        <v>0</v>
      </c>
      <c r="G29" s="6">
        <f t="shared" si="13"/>
        <v>0</v>
      </c>
      <c r="H29" s="16" t="str">
        <f>IF((D29+E29+F29)&lt;=0,IF(ISNA(VLOOKUP(C29,Data!$A$2:$P$1000,10,FALSE)),"",VLOOKUP(C29,Data!$A$2:$P$1000,10,FALSE)),IF(ISNA(VLOOKUP(C29,Data!$A$2:$P$1000,11,FALSE)),"",VLOOKUP(C29,Data!$A$2:$P$1000,11,FALSE)&amp;" و"))</f>
        <v/>
      </c>
      <c r="I29" t="str">
        <f>IF((E29+F29)&lt;=0,IF(ISNA(VLOOKUP(D29,Data!$A$2:$P$1000,12,FALSE)),"",VLOOKUP(D29,Data!$A$2:$P$1000,12,FALSE)),IF(ISNA(VLOOKUP(D29,Data!$A$2:$P$1000,13,FALSE)),"",VLOOKUP(D29,Data!$A$2:$P$1000,13,FALSE)&amp;" و"))</f>
        <v/>
      </c>
      <c r="J29" s="3" t="str">
        <f>IF((F29)&lt;=0,IF(ISNA(VLOOKUP(E29,Data!$A$2:$P$1000,14,FALSE)),"",VLOOKUP(E29,Data!$A$2:$P$1000,14,FALSE)),IF(ISNA(VLOOKUP(E29,Data!$A$2:$P$1000,15,FALSE)),"",VLOOKUP(E29,Data!$A$2:$P$1000,15,FALSE)&amp;" و"))</f>
        <v/>
      </c>
      <c r="K29" s="7" t="str">
        <f>IF(L29&lt;&gt;"",IF(ISNA(VLOOKUP(F29,Data!$A$2:$P$1000,16,FALSE)),"",VLOOKUP(F29,Data!$A$2:$P$1000,16,FALSE)&amp;" "),IF(ISNA(VLOOKUP(F29,Data!$A$2:$P$1000,16,FALSE)),"",VLOOKUP(F29,Data!$A$2:$P$1000,16,FALSE)&amp;" "))</f>
        <v/>
      </c>
      <c r="L29" t="str">
        <f t="shared" si="14"/>
        <v/>
      </c>
      <c r="M29" t="str">
        <f>IF(L29="","",IF(L29&gt;10,Settings!$B$6,IF(L29&gt;2,Settings!$B$8,IF(L29=2,Settings!$B$7,Settings!$B$6&amp;O29&amp;Settings!$B$5))))</f>
        <v/>
      </c>
      <c r="N29" s="8" t="str">
        <f t="shared" si="15"/>
        <v/>
      </c>
      <c r="O29" s="14" t="s">
        <v>49</v>
      </c>
      <c r="P29" s="13" t="str">
        <f t="shared" si="16"/>
        <v/>
      </c>
      <c r="T29" t="str">
        <f t="shared" si="17"/>
        <v/>
      </c>
      <c r="U29" t="str">
        <f>IF((C29+D29+E29+F29)&gt;0,IF(F29&gt;10,Settings!$B$2,IF(F29=0," "&amp;Settings!$B$2,"")),"")</f>
        <v/>
      </c>
      <c r="V29" t="str">
        <f>IF(A29&gt;0,Y29&amp;English!T29,"")</f>
        <v/>
      </c>
      <c r="W29" t="s">
        <v>5208</v>
      </c>
      <c r="X29" t="s">
        <v>5209</v>
      </c>
      <c r="Y29" t="str">
        <f t="shared" si="18"/>
        <v>Only</v>
      </c>
    </row>
    <row r="30" spans="1:34">
      <c r="A30" s="4">
        <f>'No. To Text'!A31</f>
        <v>0</v>
      </c>
      <c r="B30" s="4">
        <f t="shared" si="8"/>
        <v>0</v>
      </c>
      <c r="C30" s="5">
        <f t="shared" si="9"/>
        <v>0</v>
      </c>
      <c r="D30" s="5">
        <f t="shared" si="10"/>
        <v>0</v>
      </c>
      <c r="E30" s="5">
        <f t="shared" si="11"/>
        <v>0</v>
      </c>
      <c r="F30" s="5">
        <f t="shared" si="12"/>
        <v>0</v>
      </c>
      <c r="G30" s="6">
        <f t="shared" si="13"/>
        <v>0</v>
      </c>
      <c r="H30" s="16" t="str">
        <f>IF((D30+E30+F30)&lt;=0,IF(ISNA(VLOOKUP(C30,Data!$A$2:$P$1000,10,FALSE)),"",VLOOKUP(C30,Data!$A$2:$P$1000,10,FALSE)),IF(ISNA(VLOOKUP(C30,Data!$A$2:$P$1000,11,FALSE)),"",VLOOKUP(C30,Data!$A$2:$P$1000,11,FALSE)&amp;" و"))</f>
        <v/>
      </c>
      <c r="I30" t="str">
        <f>IF((E30+F30)&lt;=0,IF(ISNA(VLOOKUP(D30,Data!$A$2:$P$1000,12,FALSE)),"",VLOOKUP(D30,Data!$A$2:$P$1000,12,FALSE)),IF(ISNA(VLOOKUP(D30,Data!$A$2:$P$1000,13,FALSE)),"",VLOOKUP(D30,Data!$A$2:$P$1000,13,FALSE)&amp;" و"))</f>
        <v/>
      </c>
      <c r="J30" s="3" t="str">
        <f>IF((F30)&lt;=0,IF(ISNA(VLOOKUP(E30,Data!$A$2:$P$1000,14,FALSE)),"",VLOOKUP(E30,Data!$A$2:$P$1000,14,FALSE)),IF(ISNA(VLOOKUP(E30,Data!$A$2:$P$1000,15,FALSE)),"",VLOOKUP(E30,Data!$A$2:$P$1000,15,FALSE)&amp;" و"))</f>
        <v/>
      </c>
      <c r="K30" s="7" t="str">
        <f>IF(L30&lt;&gt;"",IF(ISNA(VLOOKUP(F30,Data!$A$2:$P$1000,16,FALSE)),"",VLOOKUP(F30,Data!$A$2:$P$1000,16,FALSE)&amp;" "),IF(ISNA(VLOOKUP(F30,Data!$A$2:$P$1000,16,FALSE)),"",VLOOKUP(F30,Data!$A$2:$P$1000,16,FALSE)&amp;" "))</f>
        <v/>
      </c>
      <c r="L30" t="str">
        <f t="shared" si="14"/>
        <v/>
      </c>
      <c r="M30" t="str">
        <f>IF(L30="","",IF(L30&gt;10,Settings!$B$6,IF(L30&gt;2,Settings!$B$8,IF(L30=2,Settings!$B$7,Settings!$B$6&amp;O30&amp;Settings!$B$5))))</f>
        <v/>
      </c>
      <c r="N30" s="8" t="str">
        <f t="shared" si="15"/>
        <v/>
      </c>
      <c r="O30" s="14" t="s">
        <v>49</v>
      </c>
      <c r="P30" s="13" t="str">
        <f t="shared" si="16"/>
        <v/>
      </c>
      <c r="T30" t="str">
        <f t="shared" si="17"/>
        <v/>
      </c>
      <c r="U30" t="str">
        <f>IF((C30+D30+E30+F30)&gt;0,IF(F30&gt;10,Settings!$B$2,IF(F30=0," "&amp;Settings!$B$2,"")),"")</f>
        <v/>
      </c>
      <c r="V30" t="str">
        <f>IF(A30&gt;0,Y30&amp;English!T30,"")</f>
        <v/>
      </c>
      <c r="W30" t="s">
        <v>5208</v>
      </c>
      <c r="X30" t="s">
        <v>5209</v>
      </c>
      <c r="Y30" t="str">
        <f t="shared" si="18"/>
        <v>Only</v>
      </c>
    </row>
    <row r="31" spans="1:34">
      <c r="A31" s="4">
        <f>'No. To Text'!A32</f>
        <v>0</v>
      </c>
      <c r="B31" s="4">
        <f t="shared" si="8"/>
        <v>0</v>
      </c>
      <c r="C31" s="5">
        <f t="shared" si="9"/>
        <v>0</v>
      </c>
      <c r="D31" s="5">
        <f t="shared" si="10"/>
        <v>0</v>
      </c>
      <c r="E31" s="5">
        <f t="shared" si="11"/>
        <v>0</v>
      </c>
      <c r="F31" s="5">
        <f t="shared" si="12"/>
        <v>0</v>
      </c>
      <c r="G31" s="6">
        <f t="shared" si="13"/>
        <v>0</v>
      </c>
      <c r="H31" s="16" t="str">
        <f>IF((D31+E31+F31)&lt;=0,IF(ISNA(VLOOKUP(C31,Data!$A$2:$P$1000,10,FALSE)),"",VLOOKUP(C31,Data!$A$2:$P$1000,10,FALSE)),IF(ISNA(VLOOKUP(C31,Data!$A$2:$P$1000,11,FALSE)),"",VLOOKUP(C31,Data!$A$2:$P$1000,11,FALSE)&amp;" و"))</f>
        <v/>
      </c>
      <c r="I31" t="str">
        <f>IF((E31+F31)&lt;=0,IF(ISNA(VLOOKUP(D31,Data!$A$2:$P$1000,12,FALSE)),"",VLOOKUP(D31,Data!$A$2:$P$1000,12,FALSE)),IF(ISNA(VLOOKUP(D31,Data!$A$2:$P$1000,13,FALSE)),"",VLOOKUP(D31,Data!$A$2:$P$1000,13,FALSE)&amp;" و"))</f>
        <v/>
      </c>
      <c r="J31" s="3" t="str">
        <f>IF((F31)&lt;=0,IF(ISNA(VLOOKUP(E31,Data!$A$2:$P$1000,14,FALSE)),"",VLOOKUP(E31,Data!$A$2:$P$1000,14,FALSE)),IF(ISNA(VLOOKUP(E31,Data!$A$2:$P$1000,15,FALSE)),"",VLOOKUP(E31,Data!$A$2:$P$1000,15,FALSE)&amp;" و"))</f>
        <v/>
      </c>
      <c r="K31" s="7" t="str">
        <f>IF(L31&lt;&gt;"",IF(ISNA(VLOOKUP(F31,Data!$A$2:$P$1000,16,FALSE)),"",VLOOKUP(F31,Data!$A$2:$P$1000,16,FALSE)&amp;" "),IF(ISNA(VLOOKUP(F31,Data!$A$2:$P$1000,16,FALSE)),"",VLOOKUP(F31,Data!$A$2:$P$1000,16,FALSE)&amp;" "))</f>
        <v/>
      </c>
      <c r="L31" t="str">
        <f t="shared" si="14"/>
        <v/>
      </c>
      <c r="M31" t="str">
        <f>IF(L31="","",IF(L31&gt;10,Settings!$B$6,IF(L31&gt;2,Settings!$B$8,IF(L31=2,Settings!$B$7,Settings!$B$6&amp;O31&amp;Settings!$B$5))))</f>
        <v/>
      </c>
      <c r="N31" s="8" t="str">
        <f t="shared" si="15"/>
        <v/>
      </c>
      <c r="O31" s="14" t="s">
        <v>49</v>
      </c>
      <c r="P31" s="13" t="str">
        <f t="shared" si="16"/>
        <v/>
      </c>
      <c r="T31" t="str">
        <f t="shared" si="17"/>
        <v/>
      </c>
      <c r="U31" t="str">
        <f>IF((C31+D31+E31+F31)&gt;0,IF(F31&gt;10,Settings!$B$2,IF(F31=0," "&amp;Settings!$B$2,"")),"")</f>
        <v/>
      </c>
      <c r="V31" t="str">
        <f>IF(A31&gt;0,Y31&amp;English!T31,"")</f>
        <v/>
      </c>
      <c r="W31" t="s">
        <v>5208</v>
      </c>
      <c r="X31" t="s">
        <v>5209</v>
      </c>
      <c r="Y31" t="str">
        <f t="shared" si="18"/>
        <v>Only</v>
      </c>
    </row>
    <row r="32" spans="1:34">
      <c r="A32" s="4">
        <f>'No. To Text'!A33</f>
        <v>0</v>
      </c>
      <c r="B32" s="4">
        <f t="shared" si="8"/>
        <v>0</v>
      </c>
      <c r="C32" s="5">
        <f t="shared" si="9"/>
        <v>0</v>
      </c>
      <c r="D32" s="5">
        <f t="shared" si="10"/>
        <v>0</v>
      </c>
      <c r="E32" s="5">
        <f t="shared" si="11"/>
        <v>0</v>
      </c>
      <c r="F32" s="5">
        <f t="shared" si="12"/>
        <v>0</v>
      </c>
      <c r="G32" s="6">
        <f t="shared" si="13"/>
        <v>0</v>
      </c>
      <c r="H32" s="16" t="str">
        <f>IF((D32+E32+F32)&lt;=0,IF(ISNA(VLOOKUP(C32,Data!$A$2:$P$1000,10,FALSE)),"",VLOOKUP(C32,Data!$A$2:$P$1000,10,FALSE)),IF(ISNA(VLOOKUP(C32,Data!$A$2:$P$1000,11,FALSE)),"",VLOOKUP(C32,Data!$A$2:$P$1000,11,FALSE)&amp;" و"))</f>
        <v/>
      </c>
      <c r="I32" t="str">
        <f>IF((E32+F32)&lt;=0,IF(ISNA(VLOOKUP(D32,Data!$A$2:$P$1000,12,FALSE)),"",VLOOKUP(D32,Data!$A$2:$P$1000,12,FALSE)),IF(ISNA(VLOOKUP(D32,Data!$A$2:$P$1000,13,FALSE)),"",VLOOKUP(D32,Data!$A$2:$P$1000,13,FALSE)&amp;" و"))</f>
        <v/>
      </c>
      <c r="J32" s="3" t="str">
        <f>IF((F32)&lt;=0,IF(ISNA(VLOOKUP(E32,Data!$A$2:$P$1000,14,FALSE)),"",VLOOKUP(E32,Data!$A$2:$P$1000,14,FALSE)),IF(ISNA(VLOOKUP(E32,Data!$A$2:$P$1000,15,FALSE)),"",VLOOKUP(E32,Data!$A$2:$P$1000,15,FALSE)&amp;" و"))</f>
        <v/>
      </c>
      <c r="K32" s="7" t="str">
        <f>IF(L32&lt;&gt;"",IF(ISNA(VLOOKUP(F32,Data!$A$2:$P$1000,16,FALSE)),"",VLOOKUP(F32,Data!$A$2:$P$1000,16,FALSE)&amp;" "),IF(ISNA(VLOOKUP(F32,Data!$A$2:$P$1000,16,FALSE)),"",VLOOKUP(F32,Data!$A$2:$P$1000,16,FALSE)&amp;" "))</f>
        <v/>
      </c>
      <c r="L32" t="str">
        <f t="shared" si="14"/>
        <v/>
      </c>
      <c r="M32" t="str">
        <f>IF(L32="","",IF(L32&gt;10,Settings!$B$6,IF(L32&gt;2,Settings!$B$8,IF(L32=2,Settings!$B$7,Settings!$B$6&amp;O32&amp;Settings!$B$5))))</f>
        <v/>
      </c>
      <c r="N32" s="8" t="str">
        <f t="shared" si="15"/>
        <v/>
      </c>
      <c r="O32" s="14" t="s">
        <v>49</v>
      </c>
      <c r="P32" s="13" t="str">
        <f t="shared" si="16"/>
        <v/>
      </c>
      <c r="T32" t="str">
        <f t="shared" si="17"/>
        <v/>
      </c>
      <c r="U32" t="str">
        <f>IF((C32+D32+E32+F32)&gt;0,IF(F32&gt;10,Settings!$B$2,IF(F32=0," "&amp;Settings!$B$2,"")),"")</f>
        <v/>
      </c>
      <c r="V32" t="str">
        <f>IF(A32&gt;0,Y32&amp;English!T32,"")</f>
        <v/>
      </c>
      <c r="W32" t="s">
        <v>5208</v>
      </c>
      <c r="X32" t="s">
        <v>5209</v>
      </c>
      <c r="Y32" t="str">
        <f t="shared" si="18"/>
        <v>Only</v>
      </c>
    </row>
    <row r="33" spans="1:25">
      <c r="A33" s="4">
        <f>'No. To Text'!A34</f>
        <v>0</v>
      </c>
      <c r="B33" s="4">
        <f t="shared" si="8"/>
        <v>0</v>
      </c>
      <c r="C33" s="5">
        <f t="shared" si="9"/>
        <v>0</v>
      </c>
      <c r="D33" s="5">
        <f t="shared" si="10"/>
        <v>0</v>
      </c>
      <c r="E33" s="5">
        <f t="shared" si="11"/>
        <v>0</v>
      </c>
      <c r="F33" s="5">
        <f t="shared" si="12"/>
        <v>0</v>
      </c>
      <c r="G33" s="6">
        <f t="shared" si="13"/>
        <v>0</v>
      </c>
      <c r="H33" s="16" t="str">
        <f>IF((D33+E33+F33)&lt;=0,IF(ISNA(VLOOKUP(C33,Data!$A$2:$P$1000,10,FALSE)),"",VLOOKUP(C33,Data!$A$2:$P$1000,10,FALSE)),IF(ISNA(VLOOKUP(C33,Data!$A$2:$P$1000,11,FALSE)),"",VLOOKUP(C33,Data!$A$2:$P$1000,11,FALSE)&amp;" و"))</f>
        <v/>
      </c>
      <c r="I33" t="str">
        <f>IF((E33+F33)&lt;=0,IF(ISNA(VLOOKUP(D33,Data!$A$2:$P$1000,12,FALSE)),"",VLOOKUP(D33,Data!$A$2:$P$1000,12,FALSE)),IF(ISNA(VLOOKUP(D33,Data!$A$2:$P$1000,13,FALSE)),"",VLOOKUP(D33,Data!$A$2:$P$1000,13,FALSE)&amp;" و"))</f>
        <v/>
      </c>
      <c r="J33" s="3" t="str">
        <f>IF((F33)&lt;=0,IF(ISNA(VLOOKUP(E33,Data!$A$2:$P$1000,14,FALSE)),"",VLOOKUP(E33,Data!$A$2:$P$1000,14,FALSE)),IF(ISNA(VLOOKUP(E33,Data!$A$2:$P$1000,15,FALSE)),"",VLOOKUP(E33,Data!$A$2:$P$1000,15,FALSE)&amp;" و"))</f>
        <v/>
      </c>
      <c r="K33" s="7" t="str">
        <f>IF(L33&lt;&gt;"",IF(ISNA(VLOOKUP(F33,Data!$A$2:$P$1000,16,FALSE)),"",VLOOKUP(F33,Data!$A$2:$P$1000,16,FALSE)&amp;" "),IF(ISNA(VLOOKUP(F33,Data!$A$2:$P$1000,16,FALSE)),"",VLOOKUP(F33,Data!$A$2:$P$1000,16,FALSE)&amp;" "))</f>
        <v/>
      </c>
      <c r="L33" t="str">
        <f t="shared" si="14"/>
        <v/>
      </c>
      <c r="M33" t="str">
        <f>IF(L33="","",IF(L33&gt;10,Settings!$B$6,IF(L33&gt;2,Settings!$B$8,IF(L33=2,Settings!$B$7,Settings!$B$6&amp;O33&amp;Settings!$B$5))))</f>
        <v/>
      </c>
      <c r="N33" s="8" t="str">
        <f t="shared" si="15"/>
        <v/>
      </c>
      <c r="O33" s="14" t="s">
        <v>49</v>
      </c>
      <c r="P33" s="13" t="str">
        <f t="shared" si="16"/>
        <v/>
      </c>
      <c r="T33" t="str">
        <f t="shared" si="17"/>
        <v/>
      </c>
      <c r="U33" t="str">
        <f>IF((C33+D33+E33+F33)&gt;0,IF(F33&gt;10,Settings!$B$2,IF(F33=0," "&amp;Settings!$B$2,"")),"")</f>
        <v/>
      </c>
      <c r="V33" t="str">
        <f>IF(A33&gt;0,Y33&amp;English!T33,"")</f>
        <v/>
      </c>
      <c r="W33" t="s">
        <v>5208</v>
      </c>
      <c r="X33" t="s">
        <v>5209</v>
      </c>
      <c r="Y33" t="str">
        <f t="shared" si="18"/>
        <v>Only</v>
      </c>
    </row>
    <row r="34" spans="1:25">
      <c r="A34" s="4">
        <f>'No. To Text'!A35</f>
        <v>0</v>
      </c>
      <c r="B34" s="4">
        <f t="shared" si="8"/>
        <v>0</v>
      </c>
      <c r="C34" s="5">
        <f t="shared" si="9"/>
        <v>0</v>
      </c>
      <c r="D34" s="5">
        <f t="shared" si="10"/>
        <v>0</v>
      </c>
      <c r="E34" s="5">
        <f t="shared" si="11"/>
        <v>0</v>
      </c>
      <c r="F34" s="5">
        <f t="shared" si="12"/>
        <v>0</v>
      </c>
      <c r="G34" s="6">
        <f t="shared" si="13"/>
        <v>0</v>
      </c>
      <c r="H34" s="16" t="str">
        <f>IF((D34+E34+F34)&lt;=0,IF(ISNA(VLOOKUP(C34,Data!$A$2:$P$1000,10,FALSE)),"",VLOOKUP(C34,Data!$A$2:$P$1000,10,FALSE)),IF(ISNA(VLOOKUP(C34,Data!$A$2:$P$1000,11,FALSE)),"",VLOOKUP(C34,Data!$A$2:$P$1000,11,FALSE)&amp;" و"))</f>
        <v/>
      </c>
      <c r="I34" t="str">
        <f>IF((E34+F34)&lt;=0,IF(ISNA(VLOOKUP(D34,Data!$A$2:$P$1000,12,FALSE)),"",VLOOKUP(D34,Data!$A$2:$P$1000,12,FALSE)),IF(ISNA(VLOOKUP(D34,Data!$A$2:$P$1000,13,FALSE)),"",VLOOKUP(D34,Data!$A$2:$P$1000,13,FALSE)&amp;" و"))</f>
        <v/>
      </c>
      <c r="J34" s="3" t="str">
        <f>IF((F34)&lt;=0,IF(ISNA(VLOOKUP(E34,Data!$A$2:$P$1000,14,FALSE)),"",VLOOKUP(E34,Data!$A$2:$P$1000,14,FALSE)),IF(ISNA(VLOOKUP(E34,Data!$A$2:$P$1000,15,FALSE)),"",VLOOKUP(E34,Data!$A$2:$P$1000,15,FALSE)&amp;" و"))</f>
        <v/>
      </c>
      <c r="K34" s="7" t="str">
        <f>IF(L34&lt;&gt;"",IF(ISNA(VLOOKUP(F34,Data!$A$2:$P$1000,16,FALSE)),"",VLOOKUP(F34,Data!$A$2:$P$1000,16,FALSE)&amp;" "),IF(ISNA(VLOOKUP(F34,Data!$A$2:$P$1000,16,FALSE)),"",VLOOKUP(F34,Data!$A$2:$P$1000,16,FALSE)&amp;" "))</f>
        <v/>
      </c>
      <c r="L34" t="str">
        <f t="shared" si="14"/>
        <v/>
      </c>
      <c r="M34" t="str">
        <f>IF(L34="","",IF(L34&gt;10,Settings!$B$6,IF(L34&gt;2,Settings!$B$8,IF(L34=2,Settings!$B$7,Settings!$B$6&amp;O34&amp;Settings!$B$5))))</f>
        <v/>
      </c>
      <c r="N34" s="8" t="str">
        <f t="shared" si="15"/>
        <v/>
      </c>
      <c r="O34" s="14" t="s">
        <v>49</v>
      </c>
      <c r="P34" s="13" t="str">
        <f t="shared" si="16"/>
        <v/>
      </c>
      <c r="T34" t="str">
        <f t="shared" si="17"/>
        <v/>
      </c>
      <c r="U34" t="str">
        <f>IF((C34+D34+E34+F34)&gt;0,IF(F34&gt;10,Settings!$B$2,IF(F34=0," "&amp;Settings!$B$2,"")),"")</f>
        <v/>
      </c>
      <c r="V34" t="str">
        <f>IF(A34&gt;0,Y34&amp;English!T34,"")</f>
        <v/>
      </c>
      <c r="W34" t="s">
        <v>5208</v>
      </c>
      <c r="X34" t="s">
        <v>5209</v>
      </c>
      <c r="Y34" t="str">
        <f t="shared" si="18"/>
        <v>Only</v>
      </c>
    </row>
    <row r="35" spans="1:25">
      <c r="A35" s="4">
        <f>'No. To Text'!A36</f>
        <v>0</v>
      </c>
      <c r="B35" s="4">
        <f t="shared" si="8"/>
        <v>0</v>
      </c>
      <c r="C35" s="5">
        <f t="shared" si="9"/>
        <v>0</v>
      </c>
      <c r="D35" s="5">
        <f t="shared" si="10"/>
        <v>0</v>
      </c>
      <c r="E35" s="5">
        <f t="shared" si="11"/>
        <v>0</v>
      </c>
      <c r="F35" s="5">
        <f t="shared" si="12"/>
        <v>0</v>
      </c>
      <c r="G35" s="6">
        <f t="shared" si="13"/>
        <v>0</v>
      </c>
      <c r="H35" s="16" t="str">
        <f>IF((D35+E35+F35)&lt;=0,IF(ISNA(VLOOKUP(C35,Data!$A$2:$P$1000,10,FALSE)),"",VLOOKUP(C35,Data!$A$2:$P$1000,10,FALSE)),IF(ISNA(VLOOKUP(C35,Data!$A$2:$P$1000,11,FALSE)),"",VLOOKUP(C35,Data!$A$2:$P$1000,11,FALSE)&amp;" و"))</f>
        <v/>
      </c>
      <c r="I35" t="str">
        <f>IF((E35+F35)&lt;=0,IF(ISNA(VLOOKUP(D35,Data!$A$2:$P$1000,12,FALSE)),"",VLOOKUP(D35,Data!$A$2:$P$1000,12,FALSE)),IF(ISNA(VLOOKUP(D35,Data!$A$2:$P$1000,13,FALSE)),"",VLOOKUP(D35,Data!$A$2:$P$1000,13,FALSE)&amp;" و"))</f>
        <v/>
      </c>
      <c r="J35" s="3" t="str">
        <f>IF((F35)&lt;=0,IF(ISNA(VLOOKUP(E35,Data!$A$2:$P$1000,14,FALSE)),"",VLOOKUP(E35,Data!$A$2:$P$1000,14,FALSE)),IF(ISNA(VLOOKUP(E35,Data!$A$2:$P$1000,15,FALSE)),"",VLOOKUP(E35,Data!$A$2:$P$1000,15,FALSE)&amp;" و"))</f>
        <v/>
      </c>
      <c r="K35" s="7" t="str">
        <f>IF(L35&lt;&gt;"",IF(ISNA(VLOOKUP(F35,Data!$A$2:$P$1000,16,FALSE)),"",VLOOKUP(F35,Data!$A$2:$P$1000,16,FALSE)&amp;" "),IF(ISNA(VLOOKUP(F35,Data!$A$2:$P$1000,16,FALSE)),"",VLOOKUP(F35,Data!$A$2:$P$1000,16,FALSE)&amp;" "))</f>
        <v/>
      </c>
      <c r="L35" t="str">
        <f t="shared" si="14"/>
        <v/>
      </c>
      <c r="M35" t="str">
        <f>IF(L35="","",IF(L35&gt;10,Settings!$B$6,IF(L35&gt;2,Settings!$B$8,IF(L35=2,Settings!$B$7,Settings!$B$6&amp;O35&amp;Settings!$B$5))))</f>
        <v/>
      </c>
      <c r="N35" s="8" t="str">
        <f t="shared" si="15"/>
        <v/>
      </c>
      <c r="O35" s="14" t="s">
        <v>49</v>
      </c>
      <c r="P35" s="13" t="str">
        <f t="shared" si="16"/>
        <v/>
      </c>
      <c r="T35" t="str">
        <f t="shared" si="17"/>
        <v/>
      </c>
      <c r="U35" t="str">
        <f>IF((C35+D35+E35+F35)&gt;0,IF(F35&gt;10,Settings!$B$2,IF(F35=0," "&amp;Settings!$B$2,"")),"")</f>
        <v/>
      </c>
      <c r="V35" t="str">
        <f>IF(A35&gt;0,Y35&amp;English!T35,"")</f>
        <v/>
      </c>
      <c r="W35" t="s">
        <v>5208</v>
      </c>
      <c r="X35" t="s">
        <v>5209</v>
      </c>
      <c r="Y35" t="str">
        <f t="shared" si="18"/>
        <v>Only</v>
      </c>
    </row>
    <row r="36" spans="1:25">
      <c r="A36" s="4">
        <f>'No. To Text'!A37</f>
        <v>0</v>
      </c>
      <c r="B36" s="4">
        <f t="shared" si="8"/>
        <v>0</v>
      </c>
      <c r="C36" s="5">
        <f t="shared" si="9"/>
        <v>0</v>
      </c>
      <c r="D36" s="5">
        <f t="shared" si="10"/>
        <v>0</v>
      </c>
      <c r="E36" s="5">
        <f t="shared" si="11"/>
        <v>0</v>
      </c>
      <c r="F36" s="5">
        <f t="shared" si="12"/>
        <v>0</v>
      </c>
      <c r="G36" s="6">
        <f t="shared" si="13"/>
        <v>0</v>
      </c>
      <c r="H36" s="16" t="str">
        <f>IF((D36+E36+F36)&lt;=0,IF(ISNA(VLOOKUP(C36,Data!$A$2:$P$1000,10,FALSE)),"",VLOOKUP(C36,Data!$A$2:$P$1000,10,FALSE)),IF(ISNA(VLOOKUP(C36,Data!$A$2:$P$1000,11,FALSE)),"",VLOOKUP(C36,Data!$A$2:$P$1000,11,FALSE)&amp;" و"))</f>
        <v/>
      </c>
      <c r="I36" t="str">
        <f>IF((E36+F36)&lt;=0,IF(ISNA(VLOOKUP(D36,Data!$A$2:$P$1000,12,FALSE)),"",VLOOKUP(D36,Data!$A$2:$P$1000,12,FALSE)),IF(ISNA(VLOOKUP(D36,Data!$A$2:$P$1000,13,FALSE)),"",VLOOKUP(D36,Data!$A$2:$P$1000,13,FALSE)&amp;" و"))</f>
        <v/>
      </c>
      <c r="J36" s="3" t="str">
        <f>IF((F36)&lt;=0,IF(ISNA(VLOOKUP(E36,Data!$A$2:$P$1000,14,FALSE)),"",VLOOKUP(E36,Data!$A$2:$P$1000,14,FALSE)),IF(ISNA(VLOOKUP(E36,Data!$A$2:$P$1000,15,FALSE)),"",VLOOKUP(E36,Data!$A$2:$P$1000,15,FALSE)&amp;" و"))</f>
        <v/>
      </c>
      <c r="K36" s="7" t="str">
        <f>IF(L36&lt;&gt;"",IF(ISNA(VLOOKUP(F36,Data!$A$2:$P$1000,16,FALSE)),"",VLOOKUP(F36,Data!$A$2:$P$1000,16,FALSE)&amp;" "),IF(ISNA(VLOOKUP(F36,Data!$A$2:$P$1000,16,FALSE)),"",VLOOKUP(F36,Data!$A$2:$P$1000,16,FALSE)&amp;" "))</f>
        <v/>
      </c>
      <c r="L36" t="str">
        <f t="shared" si="14"/>
        <v/>
      </c>
      <c r="M36" t="str">
        <f>IF(L36="","",IF(L36&gt;10,Settings!$B$6,IF(L36&gt;2,Settings!$B$8,IF(L36=2,Settings!$B$7,Settings!$B$6&amp;O36&amp;Settings!$B$5))))</f>
        <v/>
      </c>
      <c r="N36" s="8" t="str">
        <f t="shared" si="15"/>
        <v/>
      </c>
      <c r="O36" s="14" t="s">
        <v>49</v>
      </c>
      <c r="P36" s="13" t="str">
        <f t="shared" si="16"/>
        <v/>
      </c>
      <c r="T36" t="str">
        <f t="shared" si="17"/>
        <v/>
      </c>
      <c r="U36" t="str">
        <f>IF((C36+D36+E36+F36)&gt;0,IF(F36&gt;10,Settings!$B$2,IF(F36=0," "&amp;Settings!$B$2,"")),"")</f>
        <v/>
      </c>
      <c r="V36" t="str">
        <f>IF(A36&gt;0,Y36&amp;English!T36,"")</f>
        <v/>
      </c>
      <c r="W36" t="s">
        <v>5208</v>
      </c>
      <c r="X36" t="s">
        <v>5209</v>
      </c>
      <c r="Y36" t="str">
        <f t="shared" si="18"/>
        <v>Only</v>
      </c>
    </row>
    <row r="37" spans="1:25">
      <c r="A37" s="4">
        <f>'No. To Text'!A38</f>
        <v>0</v>
      </c>
      <c r="B37" s="4">
        <f t="shared" si="8"/>
        <v>0</v>
      </c>
      <c r="C37" s="5">
        <f t="shared" si="9"/>
        <v>0</v>
      </c>
      <c r="D37" s="5">
        <f t="shared" si="10"/>
        <v>0</v>
      </c>
      <c r="E37" s="5">
        <f t="shared" si="11"/>
        <v>0</v>
      </c>
      <c r="F37" s="5">
        <f t="shared" si="12"/>
        <v>0</v>
      </c>
      <c r="G37" s="6">
        <f t="shared" si="13"/>
        <v>0</v>
      </c>
      <c r="H37" s="16" t="str">
        <f>IF((D37+E37+F37)&lt;=0,IF(ISNA(VLOOKUP(C37,Data!$A$2:$P$1000,10,FALSE)),"",VLOOKUP(C37,Data!$A$2:$P$1000,10,FALSE)),IF(ISNA(VLOOKUP(C37,Data!$A$2:$P$1000,11,FALSE)),"",VLOOKUP(C37,Data!$A$2:$P$1000,11,FALSE)&amp;" و"))</f>
        <v/>
      </c>
      <c r="I37" t="str">
        <f>IF((E37+F37)&lt;=0,IF(ISNA(VLOOKUP(D37,Data!$A$2:$P$1000,12,FALSE)),"",VLOOKUP(D37,Data!$A$2:$P$1000,12,FALSE)),IF(ISNA(VLOOKUP(D37,Data!$A$2:$P$1000,13,FALSE)),"",VLOOKUP(D37,Data!$A$2:$P$1000,13,FALSE)&amp;" و"))</f>
        <v/>
      </c>
      <c r="J37" s="3" t="str">
        <f>IF((F37)&lt;=0,IF(ISNA(VLOOKUP(E37,Data!$A$2:$P$1000,14,FALSE)),"",VLOOKUP(E37,Data!$A$2:$P$1000,14,FALSE)),IF(ISNA(VLOOKUP(E37,Data!$A$2:$P$1000,15,FALSE)),"",VLOOKUP(E37,Data!$A$2:$P$1000,15,FALSE)&amp;" و"))</f>
        <v/>
      </c>
      <c r="K37" s="7" t="str">
        <f>IF(L37&lt;&gt;"",IF(ISNA(VLOOKUP(F37,Data!$A$2:$P$1000,16,FALSE)),"",VLOOKUP(F37,Data!$A$2:$P$1000,16,FALSE)&amp;" "),IF(ISNA(VLOOKUP(F37,Data!$A$2:$P$1000,16,FALSE)),"",VLOOKUP(F37,Data!$A$2:$P$1000,16,FALSE)&amp;" "))</f>
        <v/>
      </c>
      <c r="L37" t="str">
        <f t="shared" si="14"/>
        <v/>
      </c>
      <c r="M37" t="str">
        <f>IF(L37="","",IF(L37&gt;10,Settings!$B$6,IF(L37&gt;2,Settings!$B$8,IF(L37=2,Settings!$B$7,Settings!$B$6&amp;O37&amp;Settings!$B$5))))</f>
        <v/>
      </c>
      <c r="N37" s="8" t="str">
        <f t="shared" si="15"/>
        <v/>
      </c>
      <c r="O37" s="14" t="s">
        <v>49</v>
      </c>
      <c r="P37" s="13" t="str">
        <f t="shared" si="16"/>
        <v/>
      </c>
      <c r="T37" t="str">
        <f t="shared" si="17"/>
        <v/>
      </c>
      <c r="U37" t="str">
        <f>IF((C37+D37+E37+F37)&gt;0,IF(F37&gt;10,Settings!$B$2,IF(F37=0," "&amp;Settings!$B$2,"")),"")</f>
        <v/>
      </c>
      <c r="V37" t="str">
        <f>IF(A37&gt;0,Y37&amp;English!T37,"")</f>
        <v/>
      </c>
      <c r="W37" t="s">
        <v>5208</v>
      </c>
      <c r="X37" t="s">
        <v>5209</v>
      </c>
      <c r="Y37" t="str">
        <f t="shared" si="18"/>
        <v>Only</v>
      </c>
    </row>
    <row r="38" spans="1:25">
      <c r="A38" s="4">
        <f>'No. To Text'!A39</f>
        <v>0</v>
      </c>
      <c r="B38" s="4">
        <f t="shared" si="8"/>
        <v>0</v>
      </c>
      <c r="C38" s="5">
        <f t="shared" si="9"/>
        <v>0</v>
      </c>
      <c r="D38" s="5">
        <f t="shared" si="10"/>
        <v>0</v>
      </c>
      <c r="E38" s="5">
        <f t="shared" si="11"/>
        <v>0</v>
      </c>
      <c r="F38" s="5">
        <f t="shared" si="12"/>
        <v>0</v>
      </c>
      <c r="G38" s="6">
        <f t="shared" si="13"/>
        <v>0</v>
      </c>
      <c r="H38" s="16" t="str">
        <f>IF((D38+E38+F38)&lt;=0,IF(ISNA(VLOOKUP(C38,Data!$A$2:$P$1000,10,FALSE)),"",VLOOKUP(C38,Data!$A$2:$P$1000,10,FALSE)),IF(ISNA(VLOOKUP(C38,Data!$A$2:$P$1000,11,FALSE)),"",VLOOKUP(C38,Data!$A$2:$P$1000,11,FALSE)&amp;" و"))</f>
        <v/>
      </c>
      <c r="I38" t="str">
        <f>IF((E38+F38)&lt;=0,IF(ISNA(VLOOKUP(D38,Data!$A$2:$P$1000,12,FALSE)),"",VLOOKUP(D38,Data!$A$2:$P$1000,12,FALSE)),IF(ISNA(VLOOKUP(D38,Data!$A$2:$P$1000,13,FALSE)),"",VLOOKUP(D38,Data!$A$2:$P$1000,13,FALSE)&amp;" و"))</f>
        <v/>
      </c>
      <c r="J38" s="3" t="str">
        <f>IF((F38)&lt;=0,IF(ISNA(VLOOKUP(E38,Data!$A$2:$P$1000,14,FALSE)),"",VLOOKUP(E38,Data!$A$2:$P$1000,14,FALSE)),IF(ISNA(VLOOKUP(E38,Data!$A$2:$P$1000,15,FALSE)),"",VLOOKUP(E38,Data!$A$2:$P$1000,15,FALSE)&amp;" و"))</f>
        <v/>
      </c>
      <c r="K38" s="7" t="str">
        <f>IF(L38&lt;&gt;"",IF(ISNA(VLOOKUP(F38,Data!$A$2:$P$1000,16,FALSE)),"",VLOOKUP(F38,Data!$A$2:$P$1000,16,FALSE)&amp;" "),IF(ISNA(VLOOKUP(F38,Data!$A$2:$P$1000,16,FALSE)),"",VLOOKUP(F38,Data!$A$2:$P$1000,16,FALSE)&amp;" "))</f>
        <v/>
      </c>
      <c r="L38" t="str">
        <f t="shared" si="14"/>
        <v/>
      </c>
      <c r="M38" t="str">
        <f>IF(L38="","",IF(L38&gt;10,Settings!$B$6,IF(L38&gt;2,Settings!$B$8,IF(L38=2,Settings!$B$7,Settings!$B$6&amp;O38&amp;Settings!$B$5))))</f>
        <v/>
      </c>
      <c r="N38" s="8" t="str">
        <f t="shared" si="15"/>
        <v/>
      </c>
      <c r="O38" s="14" t="s">
        <v>49</v>
      </c>
      <c r="P38" s="13" t="str">
        <f t="shared" si="16"/>
        <v/>
      </c>
      <c r="T38" t="str">
        <f t="shared" si="17"/>
        <v/>
      </c>
      <c r="U38" t="str">
        <f>IF((C38+D38+E38+F38)&gt;0,IF(F38&gt;10,Settings!$B$2,IF(F38=0," "&amp;Settings!$B$2,"")),"")</f>
        <v/>
      </c>
      <c r="V38" t="str">
        <f>IF(A38&gt;0,Y38&amp;English!T38,"")</f>
        <v/>
      </c>
      <c r="W38" t="s">
        <v>5208</v>
      </c>
      <c r="X38" t="s">
        <v>5209</v>
      </c>
      <c r="Y38" t="str">
        <f t="shared" si="18"/>
        <v>Only</v>
      </c>
    </row>
    <row r="39" spans="1:25">
      <c r="A39" s="4">
        <f>'No. To Text'!A40</f>
        <v>0</v>
      </c>
      <c r="B39" s="4">
        <f t="shared" si="8"/>
        <v>0</v>
      </c>
      <c r="C39" s="5">
        <f t="shared" si="9"/>
        <v>0</v>
      </c>
      <c r="D39" s="5">
        <f t="shared" si="10"/>
        <v>0</v>
      </c>
      <c r="E39" s="5">
        <f t="shared" si="11"/>
        <v>0</v>
      </c>
      <c r="F39" s="5">
        <f t="shared" si="12"/>
        <v>0</v>
      </c>
      <c r="G39" s="6">
        <f t="shared" si="13"/>
        <v>0</v>
      </c>
      <c r="H39" s="16" t="str">
        <f>IF((D39+E39+F39)&lt;=0,IF(ISNA(VLOOKUP(C39,Data!$A$2:$P$1000,10,FALSE)),"",VLOOKUP(C39,Data!$A$2:$P$1000,10,FALSE)),IF(ISNA(VLOOKUP(C39,Data!$A$2:$P$1000,11,FALSE)),"",VLOOKUP(C39,Data!$A$2:$P$1000,11,FALSE)&amp;" و"))</f>
        <v/>
      </c>
      <c r="I39" t="str">
        <f>IF((E39+F39)&lt;=0,IF(ISNA(VLOOKUP(D39,Data!$A$2:$P$1000,12,FALSE)),"",VLOOKUP(D39,Data!$A$2:$P$1000,12,FALSE)),IF(ISNA(VLOOKUP(D39,Data!$A$2:$P$1000,13,FALSE)),"",VLOOKUP(D39,Data!$A$2:$P$1000,13,FALSE)&amp;" و"))</f>
        <v/>
      </c>
      <c r="J39" s="3" t="str">
        <f>IF((F39)&lt;=0,IF(ISNA(VLOOKUP(E39,Data!$A$2:$P$1000,14,FALSE)),"",VLOOKUP(E39,Data!$A$2:$P$1000,14,FALSE)),IF(ISNA(VLOOKUP(E39,Data!$A$2:$P$1000,15,FALSE)),"",VLOOKUP(E39,Data!$A$2:$P$1000,15,FALSE)&amp;" و"))</f>
        <v/>
      </c>
      <c r="K39" s="7" t="str">
        <f>IF(L39&lt;&gt;"",IF(ISNA(VLOOKUP(F39,Data!$A$2:$P$1000,16,FALSE)),"",VLOOKUP(F39,Data!$A$2:$P$1000,16,FALSE)&amp;" "),IF(ISNA(VLOOKUP(F39,Data!$A$2:$P$1000,16,FALSE)),"",VLOOKUP(F39,Data!$A$2:$P$1000,16,FALSE)&amp;" "))</f>
        <v/>
      </c>
      <c r="L39" t="str">
        <f t="shared" si="14"/>
        <v/>
      </c>
      <c r="M39" t="str">
        <f>IF(L39="","",IF(L39&gt;10,Settings!$B$6,IF(L39&gt;2,Settings!$B$8,IF(L39=2,Settings!$B$7,Settings!$B$6&amp;O39&amp;Settings!$B$5))))</f>
        <v/>
      </c>
      <c r="N39" s="8" t="str">
        <f t="shared" si="15"/>
        <v/>
      </c>
      <c r="O39" s="14" t="s">
        <v>49</v>
      </c>
      <c r="P39" s="13" t="str">
        <f t="shared" si="16"/>
        <v/>
      </c>
      <c r="T39" t="str">
        <f t="shared" si="17"/>
        <v/>
      </c>
      <c r="U39" t="str">
        <f>IF((C39+D39+E39+F39)&gt;0,IF(F39&gt;10,Settings!$B$2,IF(F39=0," "&amp;Settings!$B$2,"")),"")</f>
        <v/>
      </c>
      <c r="V39" t="str">
        <f>IF(A39&gt;0,Y39&amp;English!T39,"")</f>
        <v/>
      </c>
      <c r="W39" t="s">
        <v>5208</v>
      </c>
      <c r="X39" t="s">
        <v>5209</v>
      </c>
      <c r="Y39" t="str">
        <f t="shared" si="18"/>
        <v>Only</v>
      </c>
    </row>
    <row r="40" spans="1:25">
      <c r="A40" s="4">
        <f>'No. To Text'!A41</f>
        <v>0</v>
      </c>
      <c r="B40" s="4">
        <f t="shared" si="8"/>
        <v>0</v>
      </c>
      <c r="C40" s="5">
        <f t="shared" si="9"/>
        <v>0</v>
      </c>
      <c r="D40" s="5">
        <f t="shared" si="10"/>
        <v>0</v>
      </c>
      <c r="E40" s="5">
        <f t="shared" si="11"/>
        <v>0</v>
      </c>
      <c r="F40" s="5">
        <f t="shared" si="12"/>
        <v>0</v>
      </c>
      <c r="G40" s="6">
        <f t="shared" si="13"/>
        <v>0</v>
      </c>
      <c r="H40" s="16" t="str">
        <f>IF((D40+E40+F40)&lt;=0,IF(ISNA(VLOOKUP(C40,Data!$A$2:$P$1000,10,FALSE)),"",VLOOKUP(C40,Data!$A$2:$P$1000,10,FALSE)),IF(ISNA(VLOOKUP(C40,Data!$A$2:$P$1000,11,FALSE)),"",VLOOKUP(C40,Data!$A$2:$P$1000,11,FALSE)&amp;" و"))</f>
        <v/>
      </c>
      <c r="I40" t="str">
        <f>IF((E40+F40)&lt;=0,IF(ISNA(VLOOKUP(D40,Data!$A$2:$P$1000,12,FALSE)),"",VLOOKUP(D40,Data!$A$2:$P$1000,12,FALSE)),IF(ISNA(VLOOKUP(D40,Data!$A$2:$P$1000,13,FALSE)),"",VLOOKUP(D40,Data!$A$2:$P$1000,13,FALSE)&amp;" و"))</f>
        <v/>
      </c>
      <c r="J40" s="3" t="str">
        <f>IF((F40)&lt;=0,IF(ISNA(VLOOKUP(E40,Data!$A$2:$P$1000,14,FALSE)),"",VLOOKUP(E40,Data!$A$2:$P$1000,14,FALSE)),IF(ISNA(VLOOKUP(E40,Data!$A$2:$P$1000,15,FALSE)),"",VLOOKUP(E40,Data!$A$2:$P$1000,15,FALSE)&amp;" و"))</f>
        <v/>
      </c>
      <c r="K40" s="7" t="str">
        <f>IF(L40&lt;&gt;"",IF(ISNA(VLOOKUP(F40,Data!$A$2:$P$1000,16,FALSE)),"",VLOOKUP(F40,Data!$A$2:$P$1000,16,FALSE)&amp;" "),IF(ISNA(VLOOKUP(F40,Data!$A$2:$P$1000,16,FALSE)),"",VLOOKUP(F40,Data!$A$2:$P$1000,16,FALSE)&amp;" "))</f>
        <v/>
      </c>
      <c r="L40" t="str">
        <f t="shared" si="14"/>
        <v/>
      </c>
      <c r="M40" t="str">
        <f>IF(L40="","",IF(L40&gt;10,Settings!$B$6,IF(L40&gt;2,Settings!$B$8,IF(L40=2,Settings!$B$7,Settings!$B$6&amp;O40&amp;Settings!$B$5))))</f>
        <v/>
      </c>
      <c r="N40" s="8" t="str">
        <f t="shared" si="15"/>
        <v/>
      </c>
      <c r="O40" s="14" t="s">
        <v>49</v>
      </c>
      <c r="P40" s="13" t="str">
        <f t="shared" si="16"/>
        <v/>
      </c>
      <c r="T40" t="str">
        <f t="shared" si="17"/>
        <v/>
      </c>
      <c r="U40" t="str">
        <f>IF((C40+D40+E40+F40)&gt;0,IF(F40&gt;10,Settings!$B$2,IF(F40=0," "&amp;Settings!$B$2,"")),"")</f>
        <v/>
      </c>
      <c r="V40" t="str">
        <f>IF(A40&gt;0,Y40&amp;English!T40,"")</f>
        <v/>
      </c>
      <c r="W40" t="s">
        <v>5208</v>
      </c>
      <c r="X40" t="s">
        <v>5209</v>
      </c>
      <c r="Y40" t="str">
        <f t="shared" si="18"/>
        <v>Only</v>
      </c>
    </row>
    <row r="41" spans="1:25">
      <c r="A41" s="4">
        <f>'No. To Text'!A42</f>
        <v>0</v>
      </c>
      <c r="B41" s="4">
        <f t="shared" si="8"/>
        <v>0</v>
      </c>
      <c r="C41" s="5">
        <f t="shared" si="9"/>
        <v>0</v>
      </c>
      <c r="D41" s="5">
        <f t="shared" si="10"/>
        <v>0</v>
      </c>
      <c r="E41" s="5">
        <f t="shared" si="11"/>
        <v>0</v>
      </c>
      <c r="F41" s="5">
        <f t="shared" si="12"/>
        <v>0</v>
      </c>
      <c r="G41" s="6">
        <f t="shared" si="13"/>
        <v>0</v>
      </c>
      <c r="H41" s="16" t="str">
        <f>IF((D41+E41+F41)&lt;=0,IF(ISNA(VLOOKUP(C41,Data!$A$2:$P$1000,10,FALSE)),"",VLOOKUP(C41,Data!$A$2:$P$1000,10,FALSE)),IF(ISNA(VLOOKUP(C41,Data!$A$2:$P$1000,11,FALSE)),"",VLOOKUP(C41,Data!$A$2:$P$1000,11,FALSE)&amp;" و"))</f>
        <v/>
      </c>
      <c r="I41" t="str">
        <f>IF((E41+F41)&lt;=0,IF(ISNA(VLOOKUP(D41,Data!$A$2:$P$1000,12,FALSE)),"",VLOOKUP(D41,Data!$A$2:$P$1000,12,FALSE)),IF(ISNA(VLOOKUP(D41,Data!$A$2:$P$1000,13,FALSE)),"",VLOOKUP(D41,Data!$A$2:$P$1000,13,FALSE)&amp;" و"))</f>
        <v/>
      </c>
      <c r="J41" s="3" t="str">
        <f>IF((F41)&lt;=0,IF(ISNA(VLOOKUP(E41,Data!$A$2:$P$1000,14,FALSE)),"",VLOOKUP(E41,Data!$A$2:$P$1000,14,FALSE)),IF(ISNA(VLOOKUP(E41,Data!$A$2:$P$1000,15,FALSE)),"",VLOOKUP(E41,Data!$A$2:$P$1000,15,FALSE)&amp;" و"))</f>
        <v/>
      </c>
      <c r="K41" s="7" t="str">
        <f>IF(L41&lt;&gt;"",IF(ISNA(VLOOKUP(F41,Data!$A$2:$P$1000,16,FALSE)),"",VLOOKUP(F41,Data!$A$2:$P$1000,16,FALSE)&amp;" "),IF(ISNA(VLOOKUP(F41,Data!$A$2:$P$1000,16,FALSE)),"",VLOOKUP(F41,Data!$A$2:$P$1000,16,FALSE)&amp;" "))</f>
        <v/>
      </c>
      <c r="L41" t="str">
        <f t="shared" si="14"/>
        <v/>
      </c>
      <c r="M41" t="str">
        <f>IF(L41="","",IF(L41&gt;10,Settings!$B$6,IF(L41&gt;2,Settings!$B$8,IF(L41=2,Settings!$B$7,Settings!$B$6&amp;O41&amp;Settings!$B$5))))</f>
        <v/>
      </c>
      <c r="N41" s="8" t="str">
        <f t="shared" si="15"/>
        <v/>
      </c>
      <c r="O41" s="14" t="s">
        <v>49</v>
      </c>
      <c r="P41" s="13" t="str">
        <f t="shared" si="16"/>
        <v/>
      </c>
      <c r="T41" t="str">
        <f t="shared" si="17"/>
        <v/>
      </c>
      <c r="U41" t="str">
        <f>IF((C41+D41+E41+F41)&gt;0,IF(F41&gt;10,Settings!$B$2,IF(F41=0," "&amp;Settings!$B$2,"")),"")</f>
        <v/>
      </c>
      <c r="V41" t="str">
        <f>IF(A41&gt;0,Y41&amp;English!T41,"")</f>
        <v/>
      </c>
      <c r="W41" t="s">
        <v>5208</v>
      </c>
      <c r="X41" t="s">
        <v>5209</v>
      </c>
      <c r="Y41" t="str">
        <f t="shared" si="18"/>
        <v>Only</v>
      </c>
    </row>
    <row r="42" spans="1:25">
      <c r="A42" s="4">
        <f>'No. To Text'!A43</f>
        <v>0</v>
      </c>
      <c r="B42" s="4">
        <f t="shared" si="8"/>
        <v>0</v>
      </c>
      <c r="C42" s="5">
        <f t="shared" si="9"/>
        <v>0</v>
      </c>
      <c r="D42" s="5">
        <f t="shared" si="10"/>
        <v>0</v>
      </c>
      <c r="E42" s="5">
        <f t="shared" si="11"/>
        <v>0</v>
      </c>
      <c r="F42" s="5">
        <f t="shared" si="12"/>
        <v>0</v>
      </c>
      <c r="G42" s="6">
        <f t="shared" si="13"/>
        <v>0</v>
      </c>
      <c r="H42" s="16" t="str">
        <f>IF((D42+E42+F42)&lt;=0,IF(ISNA(VLOOKUP(C42,Data!$A$2:$P$1000,10,FALSE)),"",VLOOKUP(C42,Data!$A$2:$P$1000,10,FALSE)),IF(ISNA(VLOOKUP(C42,Data!$A$2:$P$1000,11,FALSE)),"",VLOOKUP(C42,Data!$A$2:$P$1000,11,FALSE)&amp;" و"))</f>
        <v/>
      </c>
      <c r="I42" t="str">
        <f>IF((E42+F42)&lt;=0,IF(ISNA(VLOOKUP(D42,Data!$A$2:$P$1000,12,FALSE)),"",VLOOKUP(D42,Data!$A$2:$P$1000,12,FALSE)),IF(ISNA(VLOOKUP(D42,Data!$A$2:$P$1000,13,FALSE)),"",VLOOKUP(D42,Data!$A$2:$P$1000,13,FALSE)&amp;" و"))</f>
        <v/>
      </c>
      <c r="J42" s="3" t="str">
        <f>IF((F42)&lt;=0,IF(ISNA(VLOOKUP(E42,Data!$A$2:$P$1000,14,FALSE)),"",VLOOKUP(E42,Data!$A$2:$P$1000,14,FALSE)),IF(ISNA(VLOOKUP(E42,Data!$A$2:$P$1000,15,FALSE)),"",VLOOKUP(E42,Data!$A$2:$P$1000,15,FALSE)&amp;" و"))</f>
        <v/>
      </c>
      <c r="K42" s="7" t="str">
        <f>IF(L42&lt;&gt;"",IF(ISNA(VLOOKUP(F42,Data!$A$2:$P$1000,16,FALSE)),"",VLOOKUP(F42,Data!$A$2:$P$1000,16,FALSE)&amp;" "),IF(ISNA(VLOOKUP(F42,Data!$A$2:$P$1000,16,FALSE)),"",VLOOKUP(F42,Data!$A$2:$P$1000,16,FALSE)&amp;" "))</f>
        <v/>
      </c>
      <c r="L42" t="str">
        <f t="shared" si="14"/>
        <v/>
      </c>
      <c r="M42" t="str">
        <f>IF(L42="","",IF(L42&gt;10,Settings!$B$6,IF(L42&gt;2,Settings!$B$8,IF(L42=2,Settings!$B$7,Settings!$B$6&amp;O42&amp;Settings!$B$5))))</f>
        <v/>
      </c>
      <c r="N42" s="8" t="str">
        <f t="shared" si="15"/>
        <v/>
      </c>
      <c r="O42" s="14" t="s">
        <v>49</v>
      </c>
      <c r="P42" s="13" t="str">
        <f t="shared" si="16"/>
        <v/>
      </c>
      <c r="T42" t="str">
        <f t="shared" si="17"/>
        <v/>
      </c>
      <c r="U42" t="str">
        <f>IF((C42+D42+E42+F42)&gt;0,IF(F42&gt;10,Settings!$B$2,IF(F42=0," "&amp;Settings!$B$2,"")),"")</f>
        <v/>
      </c>
      <c r="V42" t="str">
        <f>IF(A42&gt;0,Y42&amp;English!T42,"")</f>
        <v/>
      </c>
      <c r="W42" t="s">
        <v>5208</v>
      </c>
      <c r="X42" t="s">
        <v>5209</v>
      </c>
      <c r="Y42" t="str">
        <f t="shared" si="18"/>
        <v>Only</v>
      </c>
    </row>
    <row r="43" spans="1:25">
      <c r="A43" s="4">
        <f>'No. To Text'!A44</f>
        <v>0</v>
      </c>
      <c r="B43" s="4">
        <f t="shared" si="8"/>
        <v>0</v>
      </c>
      <c r="C43" s="5">
        <f t="shared" si="9"/>
        <v>0</v>
      </c>
      <c r="D43" s="5">
        <f t="shared" si="10"/>
        <v>0</v>
      </c>
      <c r="E43" s="5">
        <f t="shared" si="11"/>
        <v>0</v>
      </c>
      <c r="F43" s="5">
        <f t="shared" si="12"/>
        <v>0</v>
      </c>
      <c r="G43" s="6">
        <f t="shared" si="13"/>
        <v>0</v>
      </c>
      <c r="H43" s="16" t="str">
        <f>IF((D43+E43+F43)&lt;=0,IF(ISNA(VLOOKUP(C43,Data!$A$2:$P$1000,10,FALSE)),"",VLOOKUP(C43,Data!$A$2:$P$1000,10,FALSE)),IF(ISNA(VLOOKUP(C43,Data!$A$2:$P$1000,11,FALSE)),"",VLOOKUP(C43,Data!$A$2:$P$1000,11,FALSE)&amp;" و"))</f>
        <v/>
      </c>
      <c r="I43" t="str">
        <f>IF((E43+F43)&lt;=0,IF(ISNA(VLOOKUP(D43,Data!$A$2:$P$1000,12,FALSE)),"",VLOOKUP(D43,Data!$A$2:$P$1000,12,FALSE)),IF(ISNA(VLOOKUP(D43,Data!$A$2:$P$1000,13,FALSE)),"",VLOOKUP(D43,Data!$A$2:$P$1000,13,FALSE)&amp;" و"))</f>
        <v/>
      </c>
      <c r="J43" s="3" t="str">
        <f>IF((F43)&lt;=0,IF(ISNA(VLOOKUP(E43,Data!$A$2:$P$1000,14,FALSE)),"",VLOOKUP(E43,Data!$A$2:$P$1000,14,FALSE)),IF(ISNA(VLOOKUP(E43,Data!$A$2:$P$1000,15,FALSE)),"",VLOOKUP(E43,Data!$A$2:$P$1000,15,FALSE)&amp;" و"))</f>
        <v/>
      </c>
      <c r="K43" s="7" t="str">
        <f>IF(L43&lt;&gt;"",IF(ISNA(VLOOKUP(F43,Data!$A$2:$P$1000,16,FALSE)),"",VLOOKUP(F43,Data!$A$2:$P$1000,16,FALSE)&amp;" "),IF(ISNA(VLOOKUP(F43,Data!$A$2:$P$1000,16,FALSE)),"",VLOOKUP(F43,Data!$A$2:$P$1000,16,FALSE)&amp;" "))</f>
        <v/>
      </c>
      <c r="L43" t="str">
        <f t="shared" si="14"/>
        <v/>
      </c>
      <c r="M43" t="str">
        <f>IF(L43="","",IF(L43&gt;10,Settings!$B$6,IF(L43&gt;2,Settings!$B$8,IF(L43=2,Settings!$B$7,Settings!$B$6&amp;O43&amp;Settings!$B$5))))</f>
        <v/>
      </c>
      <c r="N43" s="8" t="str">
        <f t="shared" si="15"/>
        <v/>
      </c>
      <c r="O43" s="14" t="s">
        <v>49</v>
      </c>
      <c r="P43" s="13" t="str">
        <f t="shared" si="16"/>
        <v/>
      </c>
      <c r="T43" t="str">
        <f t="shared" si="17"/>
        <v/>
      </c>
      <c r="U43" t="str">
        <f>IF((C43+D43+E43+F43)&gt;0,IF(F43&gt;10,Settings!$B$2,IF(F43=0," "&amp;Settings!$B$2,"")),"")</f>
        <v/>
      </c>
      <c r="V43" t="str">
        <f>IF(A43&gt;0,Y43&amp;English!T43,"")</f>
        <v/>
      </c>
      <c r="W43" t="s">
        <v>5208</v>
      </c>
      <c r="X43" t="s">
        <v>5209</v>
      </c>
      <c r="Y43" t="str">
        <f t="shared" si="18"/>
        <v>Only</v>
      </c>
    </row>
    <row r="44" spans="1:25">
      <c r="A44" s="4">
        <f>'No. To Text'!A45</f>
        <v>0</v>
      </c>
      <c r="B44" s="4">
        <f t="shared" si="8"/>
        <v>0</v>
      </c>
      <c r="C44" s="5">
        <f t="shared" si="9"/>
        <v>0</v>
      </c>
      <c r="D44" s="5">
        <f t="shared" si="10"/>
        <v>0</v>
      </c>
      <c r="E44" s="5">
        <f t="shared" si="11"/>
        <v>0</v>
      </c>
      <c r="F44" s="5">
        <f t="shared" si="12"/>
        <v>0</v>
      </c>
      <c r="G44" s="6">
        <f t="shared" si="13"/>
        <v>0</v>
      </c>
      <c r="H44" s="16" t="str">
        <f>IF((D44+E44+F44)&lt;=0,IF(ISNA(VLOOKUP(C44,Data!$A$2:$P$1000,10,FALSE)),"",VLOOKUP(C44,Data!$A$2:$P$1000,10,FALSE)),IF(ISNA(VLOOKUP(C44,Data!$A$2:$P$1000,11,FALSE)),"",VLOOKUP(C44,Data!$A$2:$P$1000,11,FALSE)&amp;" و"))</f>
        <v/>
      </c>
      <c r="I44" t="str">
        <f>IF((E44+F44)&lt;=0,IF(ISNA(VLOOKUP(D44,Data!$A$2:$P$1000,12,FALSE)),"",VLOOKUP(D44,Data!$A$2:$P$1000,12,FALSE)),IF(ISNA(VLOOKUP(D44,Data!$A$2:$P$1000,13,FALSE)),"",VLOOKUP(D44,Data!$A$2:$P$1000,13,FALSE)&amp;" و"))</f>
        <v/>
      </c>
      <c r="J44" s="3" t="str">
        <f>IF((F44)&lt;=0,IF(ISNA(VLOOKUP(E44,Data!$A$2:$P$1000,14,FALSE)),"",VLOOKUP(E44,Data!$A$2:$P$1000,14,FALSE)),IF(ISNA(VLOOKUP(E44,Data!$A$2:$P$1000,15,FALSE)),"",VLOOKUP(E44,Data!$A$2:$P$1000,15,FALSE)&amp;" و"))</f>
        <v/>
      </c>
      <c r="K44" s="7" t="str">
        <f>IF(L44&lt;&gt;"",IF(ISNA(VLOOKUP(F44,Data!$A$2:$P$1000,16,FALSE)),"",VLOOKUP(F44,Data!$A$2:$P$1000,16,FALSE)&amp;" "),IF(ISNA(VLOOKUP(F44,Data!$A$2:$P$1000,16,FALSE)),"",VLOOKUP(F44,Data!$A$2:$P$1000,16,FALSE)&amp;" "))</f>
        <v/>
      </c>
      <c r="L44" t="str">
        <f t="shared" si="14"/>
        <v/>
      </c>
      <c r="M44" t="str">
        <f>IF(L44="","",IF(L44&gt;10,Settings!$B$6,IF(L44&gt;2,Settings!$B$8,IF(L44=2,Settings!$B$7,Settings!$B$6&amp;O44&amp;Settings!$B$5))))</f>
        <v/>
      </c>
      <c r="N44" s="8" t="str">
        <f t="shared" si="15"/>
        <v/>
      </c>
      <c r="O44" s="14" t="s">
        <v>49</v>
      </c>
      <c r="P44" s="13" t="str">
        <f t="shared" si="16"/>
        <v/>
      </c>
      <c r="T44" t="str">
        <f t="shared" si="17"/>
        <v/>
      </c>
      <c r="U44" t="str">
        <f>IF((C44+D44+E44+F44)&gt;0,IF(F44&gt;10,Settings!$B$2,IF(F44=0," "&amp;Settings!$B$2,"")),"")</f>
        <v/>
      </c>
      <c r="V44" t="str">
        <f>IF(A44&gt;0,Y44&amp;English!T44,"")</f>
        <v/>
      </c>
      <c r="W44" t="s">
        <v>5208</v>
      </c>
      <c r="X44" t="s">
        <v>5209</v>
      </c>
      <c r="Y44" t="str">
        <f t="shared" si="18"/>
        <v>Only</v>
      </c>
    </row>
    <row r="45" spans="1:25">
      <c r="A45" s="4">
        <f>'No. To Text'!A46</f>
        <v>0</v>
      </c>
      <c r="B45" s="4">
        <f t="shared" si="8"/>
        <v>0</v>
      </c>
      <c r="C45" s="5">
        <f t="shared" si="9"/>
        <v>0</v>
      </c>
      <c r="D45" s="5">
        <f t="shared" si="10"/>
        <v>0</v>
      </c>
      <c r="E45" s="5">
        <f t="shared" si="11"/>
        <v>0</v>
      </c>
      <c r="F45" s="5">
        <f t="shared" si="12"/>
        <v>0</v>
      </c>
      <c r="G45" s="6">
        <f t="shared" si="13"/>
        <v>0</v>
      </c>
      <c r="H45" s="16" t="str">
        <f>IF((D45+E45+F45)&lt;=0,IF(ISNA(VLOOKUP(C45,Data!$A$2:$P$1000,10,FALSE)),"",VLOOKUP(C45,Data!$A$2:$P$1000,10,FALSE)),IF(ISNA(VLOOKUP(C45,Data!$A$2:$P$1000,11,FALSE)),"",VLOOKUP(C45,Data!$A$2:$P$1000,11,FALSE)&amp;" و"))</f>
        <v/>
      </c>
      <c r="I45" t="str">
        <f>IF((E45+F45)&lt;=0,IF(ISNA(VLOOKUP(D45,Data!$A$2:$P$1000,12,FALSE)),"",VLOOKUP(D45,Data!$A$2:$P$1000,12,FALSE)),IF(ISNA(VLOOKUP(D45,Data!$A$2:$P$1000,13,FALSE)),"",VLOOKUP(D45,Data!$A$2:$P$1000,13,FALSE)&amp;" و"))</f>
        <v/>
      </c>
      <c r="J45" s="3" t="str">
        <f>IF((F45)&lt;=0,IF(ISNA(VLOOKUP(E45,Data!$A$2:$P$1000,14,FALSE)),"",VLOOKUP(E45,Data!$A$2:$P$1000,14,FALSE)),IF(ISNA(VLOOKUP(E45,Data!$A$2:$P$1000,15,FALSE)),"",VLOOKUP(E45,Data!$A$2:$P$1000,15,FALSE)&amp;" و"))</f>
        <v/>
      </c>
      <c r="K45" s="7" t="str">
        <f>IF(L45&lt;&gt;"",IF(ISNA(VLOOKUP(F45,Data!$A$2:$P$1000,16,FALSE)),"",VLOOKUP(F45,Data!$A$2:$P$1000,16,FALSE)&amp;" "),IF(ISNA(VLOOKUP(F45,Data!$A$2:$P$1000,16,FALSE)),"",VLOOKUP(F45,Data!$A$2:$P$1000,16,FALSE)&amp;" "))</f>
        <v/>
      </c>
      <c r="L45" t="str">
        <f t="shared" si="14"/>
        <v/>
      </c>
      <c r="M45" t="str">
        <f>IF(L45="","",IF(L45&gt;10,Settings!$B$6,IF(L45&gt;2,Settings!$B$8,IF(L45=2,Settings!$B$7,Settings!$B$6&amp;O45&amp;Settings!$B$5))))</f>
        <v/>
      </c>
      <c r="N45" s="8" t="str">
        <f t="shared" si="15"/>
        <v/>
      </c>
      <c r="O45" s="14" t="s">
        <v>49</v>
      </c>
      <c r="P45" s="13" t="str">
        <f t="shared" si="16"/>
        <v/>
      </c>
      <c r="T45" t="str">
        <f t="shared" si="17"/>
        <v/>
      </c>
      <c r="U45" t="str">
        <f>IF((C45+D45+E45+F45)&gt;0,IF(F45&gt;10,Settings!$B$2,IF(F45=0," "&amp;Settings!$B$2,"")),"")</f>
        <v/>
      </c>
      <c r="V45" t="str">
        <f>IF(A45&gt;0,Y45&amp;English!T45,"")</f>
        <v/>
      </c>
      <c r="W45" t="s">
        <v>5208</v>
      </c>
      <c r="X45" t="s">
        <v>5209</v>
      </c>
      <c r="Y45" t="str">
        <f t="shared" si="18"/>
        <v>Only</v>
      </c>
    </row>
    <row r="46" spans="1:25">
      <c r="A46" s="4">
        <f>'No. To Text'!A47</f>
        <v>0</v>
      </c>
      <c r="B46" s="4">
        <f t="shared" si="8"/>
        <v>0</v>
      </c>
      <c r="C46" s="5">
        <f t="shared" si="9"/>
        <v>0</v>
      </c>
      <c r="D46" s="5">
        <f t="shared" si="10"/>
        <v>0</v>
      </c>
      <c r="E46" s="5">
        <f t="shared" si="11"/>
        <v>0</v>
      </c>
      <c r="F46" s="5">
        <f t="shared" si="12"/>
        <v>0</v>
      </c>
      <c r="G46" s="6">
        <f t="shared" si="13"/>
        <v>0</v>
      </c>
      <c r="H46" s="16" t="str">
        <f>IF((D46+E46+F46)&lt;=0,IF(ISNA(VLOOKUP(C46,Data!$A$2:$P$1000,10,FALSE)),"",VLOOKUP(C46,Data!$A$2:$P$1000,10,FALSE)),IF(ISNA(VLOOKUP(C46,Data!$A$2:$P$1000,11,FALSE)),"",VLOOKUP(C46,Data!$A$2:$P$1000,11,FALSE)&amp;" و"))</f>
        <v/>
      </c>
      <c r="I46" t="str">
        <f>IF((E46+F46)&lt;=0,IF(ISNA(VLOOKUP(D46,Data!$A$2:$P$1000,12,FALSE)),"",VLOOKUP(D46,Data!$A$2:$P$1000,12,FALSE)),IF(ISNA(VLOOKUP(D46,Data!$A$2:$P$1000,13,FALSE)),"",VLOOKUP(D46,Data!$A$2:$P$1000,13,FALSE)&amp;" و"))</f>
        <v/>
      </c>
      <c r="J46" s="3" t="str">
        <f>IF((F46)&lt;=0,IF(ISNA(VLOOKUP(E46,Data!$A$2:$P$1000,14,FALSE)),"",VLOOKUP(E46,Data!$A$2:$P$1000,14,FALSE)),IF(ISNA(VLOOKUP(E46,Data!$A$2:$P$1000,15,FALSE)),"",VLOOKUP(E46,Data!$A$2:$P$1000,15,FALSE)&amp;" و"))</f>
        <v/>
      </c>
      <c r="K46" s="7" t="str">
        <f>IF(L46&lt;&gt;"",IF(ISNA(VLOOKUP(F46,Data!$A$2:$P$1000,16,FALSE)),"",VLOOKUP(F46,Data!$A$2:$P$1000,16,FALSE)&amp;" "),IF(ISNA(VLOOKUP(F46,Data!$A$2:$P$1000,16,FALSE)),"",VLOOKUP(F46,Data!$A$2:$P$1000,16,FALSE)&amp;" "))</f>
        <v/>
      </c>
      <c r="L46" t="str">
        <f t="shared" si="14"/>
        <v/>
      </c>
      <c r="M46" t="str">
        <f>IF(L46="","",IF(L46&gt;10,Settings!$B$6,IF(L46&gt;2,Settings!$B$8,IF(L46=2,Settings!$B$7,Settings!$B$6&amp;O46&amp;Settings!$B$5))))</f>
        <v/>
      </c>
      <c r="N46" s="8" t="str">
        <f t="shared" si="15"/>
        <v/>
      </c>
      <c r="O46" s="14" t="s">
        <v>49</v>
      </c>
      <c r="P46" s="13" t="str">
        <f t="shared" si="16"/>
        <v/>
      </c>
      <c r="T46" t="str">
        <f t="shared" si="17"/>
        <v/>
      </c>
      <c r="U46" t="str">
        <f>IF((C46+D46+E46+F46)&gt;0,IF(F46&gt;10,Settings!$B$2,IF(F46=0," "&amp;Settings!$B$2,"")),"")</f>
        <v/>
      </c>
      <c r="V46" t="str">
        <f>IF(A46&gt;0,Y46&amp;English!T46,"")</f>
        <v/>
      </c>
      <c r="W46" t="s">
        <v>5208</v>
      </c>
      <c r="X46" t="s">
        <v>5209</v>
      </c>
      <c r="Y46" t="str">
        <f t="shared" si="18"/>
        <v>Only</v>
      </c>
    </row>
    <row r="47" spans="1:25">
      <c r="A47" s="4">
        <f>'No. To Text'!A48</f>
        <v>0</v>
      </c>
      <c r="B47" s="4">
        <f t="shared" si="8"/>
        <v>0</v>
      </c>
      <c r="C47" s="5">
        <f t="shared" si="9"/>
        <v>0</v>
      </c>
      <c r="D47" s="5">
        <f t="shared" si="10"/>
        <v>0</v>
      </c>
      <c r="E47" s="5">
        <f t="shared" si="11"/>
        <v>0</v>
      </c>
      <c r="F47" s="5">
        <f t="shared" si="12"/>
        <v>0</v>
      </c>
      <c r="G47" s="6">
        <f t="shared" si="13"/>
        <v>0</v>
      </c>
      <c r="H47" s="16" t="str">
        <f>IF((D47+E47+F47)&lt;=0,IF(ISNA(VLOOKUP(C47,Data!$A$2:$P$1000,10,FALSE)),"",VLOOKUP(C47,Data!$A$2:$P$1000,10,FALSE)),IF(ISNA(VLOOKUP(C47,Data!$A$2:$P$1000,11,FALSE)),"",VLOOKUP(C47,Data!$A$2:$P$1000,11,FALSE)&amp;" و"))</f>
        <v/>
      </c>
      <c r="I47" t="str">
        <f>IF((E47+F47)&lt;=0,IF(ISNA(VLOOKUP(D47,Data!$A$2:$P$1000,12,FALSE)),"",VLOOKUP(D47,Data!$A$2:$P$1000,12,FALSE)),IF(ISNA(VLOOKUP(D47,Data!$A$2:$P$1000,13,FALSE)),"",VLOOKUP(D47,Data!$A$2:$P$1000,13,FALSE)&amp;" و"))</f>
        <v/>
      </c>
      <c r="J47" s="3" t="str">
        <f>IF((F47)&lt;=0,IF(ISNA(VLOOKUP(E47,Data!$A$2:$P$1000,14,FALSE)),"",VLOOKUP(E47,Data!$A$2:$P$1000,14,FALSE)),IF(ISNA(VLOOKUP(E47,Data!$A$2:$P$1000,15,FALSE)),"",VLOOKUP(E47,Data!$A$2:$P$1000,15,FALSE)&amp;" و"))</f>
        <v/>
      </c>
      <c r="K47" s="7" t="str">
        <f>IF(L47&lt;&gt;"",IF(ISNA(VLOOKUP(F47,Data!$A$2:$P$1000,16,FALSE)),"",VLOOKUP(F47,Data!$A$2:$P$1000,16,FALSE)&amp;" "),IF(ISNA(VLOOKUP(F47,Data!$A$2:$P$1000,16,FALSE)),"",VLOOKUP(F47,Data!$A$2:$P$1000,16,FALSE)&amp;" "))</f>
        <v/>
      </c>
      <c r="L47" t="str">
        <f t="shared" si="14"/>
        <v/>
      </c>
      <c r="M47" t="str">
        <f>IF(L47="","",IF(L47&gt;10,Settings!$B$6,IF(L47&gt;2,Settings!$B$8,IF(L47=2,Settings!$B$7,Settings!$B$6&amp;O47&amp;Settings!$B$5))))</f>
        <v/>
      </c>
      <c r="N47" s="8" t="str">
        <f t="shared" si="15"/>
        <v/>
      </c>
      <c r="O47" s="14" t="s">
        <v>49</v>
      </c>
      <c r="P47" s="13" t="str">
        <f t="shared" si="16"/>
        <v/>
      </c>
      <c r="T47" t="str">
        <f t="shared" si="17"/>
        <v/>
      </c>
      <c r="U47" t="str">
        <f>IF((C47+D47+E47+F47)&gt;0,IF(F47&gt;10,Settings!$B$2,IF(F47=0," "&amp;Settings!$B$2,"")),"")</f>
        <v/>
      </c>
      <c r="V47" t="str">
        <f>IF(A47&gt;0,Y47&amp;English!T47,"")</f>
        <v/>
      </c>
      <c r="W47" t="s">
        <v>5208</v>
      </c>
      <c r="X47" t="s">
        <v>5209</v>
      </c>
      <c r="Y47" t="str">
        <f t="shared" si="18"/>
        <v>Only</v>
      </c>
    </row>
    <row r="48" spans="1:25">
      <c r="A48" s="4">
        <f>'No. To Text'!A49</f>
        <v>0</v>
      </c>
      <c r="B48" s="4">
        <f t="shared" si="8"/>
        <v>0</v>
      </c>
      <c r="C48" s="5">
        <f t="shared" si="9"/>
        <v>0</v>
      </c>
      <c r="D48" s="5">
        <f t="shared" si="10"/>
        <v>0</v>
      </c>
      <c r="E48" s="5">
        <f t="shared" si="11"/>
        <v>0</v>
      </c>
      <c r="F48" s="5">
        <f t="shared" si="12"/>
        <v>0</v>
      </c>
      <c r="G48" s="6">
        <f t="shared" si="13"/>
        <v>0</v>
      </c>
      <c r="H48" s="16" t="str">
        <f>IF((D48+E48+F48)&lt;=0,IF(ISNA(VLOOKUP(C48,Data!$A$2:$P$1000,10,FALSE)),"",VLOOKUP(C48,Data!$A$2:$P$1000,10,FALSE)),IF(ISNA(VLOOKUP(C48,Data!$A$2:$P$1000,11,FALSE)),"",VLOOKUP(C48,Data!$A$2:$P$1000,11,FALSE)&amp;" و"))</f>
        <v/>
      </c>
      <c r="I48" t="str">
        <f>IF((E48+F48)&lt;=0,IF(ISNA(VLOOKUP(D48,Data!$A$2:$P$1000,12,FALSE)),"",VLOOKUP(D48,Data!$A$2:$P$1000,12,FALSE)),IF(ISNA(VLOOKUP(D48,Data!$A$2:$P$1000,13,FALSE)),"",VLOOKUP(D48,Data!$A$2:$P$1000,13,FALSE)&amp;" و"))</f>
        <v/>
      </c>
      <c r="J48" s="3" t="str">
        <f>IF((F48)&lt;=0,IF(ISNA(VLOOKUP(E48,Data!$A$2:$P$1000,14,FALSE)),"",VLOOKUP(E48,Data!$A$2:$P$1000,14,FALSE)),IF(ISNA(VLOOKUP(E48,Data!$A$2:$P$1000,15,FALSE)),"",VLOOKUP(E48,Data!$A$2:$P$1000,15,FALSE)&amp;" و"))</f>
        <v/>
      </c>
      <c r="K48" s="7" t="str">
        <f>IF(L48&lt;&gt;"",IF(ISNA(VLOOKUP(F48,Data!$A$2:$P$1000,16,FALSE)),"",VLOOKUP(F48,Data!$A$2:$P$1000,16,FALSE)&amp;" "),IF(ISNA(VLOOKUP(F48,Data!$A$2:$P$1000,16,FALSE)),"",VLOOKUP(F48,Data!$A$2:$P$1000,16,FALSE)&amp;" "))</f>
        <v/>
      </c>
      <c r="L48" t="str">
        <f t="shared" si="14"/>
        <v/>
      </c>
      <c r="M48" t="str">
        <f>IF(L48="","",IF(L48&gt;10,Settings!$B$6,IF(L48&gt;2,Settings!$B$8,IF(L48=2,Settings!$B$7,Settings!$B$6&amp;O48&amp;Settings!$B$5))))</f>
        <v/>
      </c>
      <c r="N48" s="8" t="str">
        <f t="shared" si="15"/>
        <v/>
      </c>
      <c r="O48" s="14" t="s">
        <v>49</v>
      </c>
      <c r="P48" s="13" t="str">
        <f t="shared" si="16"/>
        <v/>
      </c>
      <c r="T48" t="str">
        <f t="shared" si="17"/>
        <v/>
      </c>
      <c r="U48" t="str">
        <f>IF((C48+D48+E48+F48)&gt;0,IF(F48&gt;10,Settings!$B$2,IF(F48=0," "&amp;Settings!$B$2,"")),"")</f>
        <v/>
      </c>
      <c r="V48" t="str">
        <f>IF(A48&gt;0,Y48&amp;English!T48,"")</f>
        <v/>
      </c>
      <c r="W48" t="s">
        <v>5208</v>
      </c>
      <c r="X48" t="s">
        <v>5209</v>
      </c>
      <c r="Y48" t="str">
        <f t="shared" si="18"/>
        <v>Only</v>
      </c>
    </row>
    <row r="49" spans="1:25">
      <c r="A49" s="4">
        <f>'No. To Text'!A50</f>
        <v>0</v>
      </c>
      <c r="B49" s="4">
        <f t="shared" si="8"/>
        <v>0</v>
      </c>
      <c r="C49" s="5">
        <f t="shared" si="9"/>
        <v>0</v>
      </c>
      <c r="D49" s="5">
        <f t="shared" si="10"/>
        <v>0</v>
      </c>
      <c r="E49" s="5">
        <f t="shared" si="11"/>
        <v>0</v>
      </c>
      <c r="F49" s="5">
        <f t="shared" si="12"/>
        <v>0</v>
      </c>
      <c r="G49" s="6">
        <f t="shared" si="13"/>
        <v>0</v>
      </c>
      <c r="H49" s="16" t="str">
        <f>IF((D49+E49+F49)&lt;=0,IF(ISNA(VLOOKUP(C49,Data!$A$2:$P$1000,10,FALSE)),"",VLOOKUP(C49,Data!$A$2:$P$1000,10,FALSE)),IF(ISNA(VLOOKUP(C49,Data!$A$2:$P$1000,11,FALSE)),"",VLOOKUP(C49,Data!$A$2:$P$1000,11,FALSE)&amp;" و"))</f>
        <v/>
      </c>
      <c r="I49" t="str">
        <f>IF((E49+F49)&lt;=0,IF(ISNA(VLOOKUP(D49,Data!$A$2:$P$1000,12,FALSE)),"",VLOOKUP(D49,Data!$A$2:$P$1000,12,FALSE)),IF(ISNA(VLOOKUP(D49,Data!$A$2:$P$1000,13,FALSE)),"",VLOOKUP(D49,Data!$A$2:$P$1000,13,FALSE)&amp;" و"))</f>
        <v/>
      </c>
      <c r="J49" s="3" t="str">
        <f>IF((F49)&lt;=0,IF(ISNA(VLOOKUP(E49,Data!$A$2:$P$1000,14,FALSE)),"",VLOOKUP(E49,Data!$A$2:$P$1000,14,FALSE)),IF(ISNA(VLOOKUP(E49,Data!$A$2:$P$1000,15,FALSE)),"",VLOOKUP(E49,Data!$A$2:$P$1000,15,FALSE)&amp;" و"))</f>
        <v/>
      </c>
      <c r="K49" s="7" t="str">
        <f>IF(L49&lt;&gt;"",IF(ISNA(VLOOKUP(F49,Data!$A$2:$P$1000,16,FALSE)),"",VLOOKUP(F49,Data!$A$2:$P$1000,16,FALSE)&amp;" "),IF(ISNA(VLOOKUP(F49,Data!$A$2:$P$1000,16,FALSE)),"",VLOOKUP(F49,Data!$A$2:$P$1000,16,FALSE)&amp;" "))</f>
        <v/>
      </c>
      <c r="L49" t="str">
        <f t="shared" si="14"/>
        <v/>
      </c>
      <c r="M49" t="str">
        <f>IF(L49="","",IF(L49&gt;10,Settings!$B$6,IF(L49&gt;2,Settings!$B$8,IF(L49=2,Settings!$B$7,Settings!$B$6&amp;O49&amp;Settings!$B$5))))</f>
        <v/>
      </c>
      <c r="N49" s="8" t="str">
        <f t="shared" si="15"/>
        <v/>
      </c>
      <c r="O49" s="14" t="s">
        <v>49</v>
      </c>
      <c r="P49" s="13" t="str">
        <f t="shared" si="16"/>
        <v/>
      </c>
      <c r="T49" t="str">
        <f t="shared" si="17"/>
        <v/>
      </c>
      <c r="U49" t="str">
        <f>IF((C49+D49+E49+F49)&gt;0,IF(F49&gt;10,Settings!$B$2,IF(F49=0," "&amp;Settings!$B$2,"")),"")</f>
        <v/>
      </c>
      <c r="V49" t="str">
        <f>IF(A49&gt;0,Y49&amp;English!T49,"")</f>
        <v/>
      </c>
      <c r="W49" t="s">
        <v>5208</v>
      </c>
      <c r="X49" t="s">
        <v>5209</v>
      </c>
      <c r="Y49" t="str">
        <f t="shared" si="18"/>
        <v>Only</v>
      </c>
    </row>
    <row r="50" spans="1:25">
      <c r="A50" s="4">
        <f>'No. To Text'!A51</f>
        <v>0</v>
      </c>
      <c r="B50" s="4">
        <f t="shared" si="8"/>
        <v>0</v>
      </c>
      <c r="C50" s="5">
        <f t="shared" si="9"/>
        <v>0</v>
      </c>
      <c r="D50" s="5">
        <f t="shared" si="10"/>
        <v>0</v>
      </c>
      <c r="E50" s="5">
        <f t="shared" si="11"/>
        <v>0</v>
      </c>
      <c r="F50" s="5">
        <f t="shared" si="12"/>
        <v>0</v>
      </c>
      <c r="G50" s="6">
        <f t="shared" si="13"/>
        <v>0</v>
      </c>
      <c r="H50" s="16" t="str">
        <f>IF((D50+E50+F50)&lt;=0,IF(ISNA(VLOOKUP(C50,Data!$A$2:$P$1000,10,FALSE)),"",VLOOKUP(C50,Data!$A$2:$P$1000,10,FALSE)),IF(ISNA(VLOOKUP(C50,Data!$A$2:$P$1000,11,FALSE)),"",VLOOKUP(C50,Data!$A$2:$P$1000,11,FALSE)&amp;" و"))</f>
        <v/>
      </c>
      <c r="I50" t="str">
        <f>IF((E50+F50)&lt;=0,IF(ISNA(VLOOKUP(D50,Data!$A$2:$P$1000,12,FALSE)),"",VLOOKUP(D50,Data!$A$2:$P$1000,12,FALSE)),IF(ISNA(VLOOKUP(D50,Data!$A$2:$P$1000,13,FALSE)),"",VLOOKUP(D50,Data!$A$2:$P$1000,13,FALSE)&amp;" و"))</f>
        <v/>
      </c>
      <c r="J50" s="3" t="str">
        <f>IF((F50)&lt;=0,IF(ISNA(VLOOKUP(E50,Data!$A$2:$P$1000,14,FALSE)),"",VLOOKUP(E50,Data!$A$2:$P$1000,14,FALSE)),IF(ISNA(VLOOKUP(E50,Data!$A$2:$P$1000,15,FALSE)),"",VLOOKUP(E50,Data!$A$2:$P$1000,15,FALSE)&amp;" و"))</f>
        <v/>
      </c>
      <c r="K50" s="7" t="str">
        <f>IF(L50&lt;&gt;"",IF(ISNA(VLOOKUP(F50,Data!$A$2:$P$1000,16,FALSE)),"",VLOOKUP(F50,Data!$A$2:$P$1000,16,FALSE)&amp;" "),IF(ISNA(VLOOKUP(F50,Data!$A$2:$P$1000,16,FALSE)),"",VLOOKUP(F50,Data!$A$2:$P$1000,16,FALSE)&amp;" "))</f>
        <v/>
      </c>
      <c r="L50" t="str">
        <f t="shared" si="14"/>
        <v/>
      </c>
      <c r="M50" t="str">
        <f>IF(L50="","",IF(L50&gt;10,Settings!$B$6,IF(L50&gt;2,Settings!$B$8,IF(L50=2,Settings!$B$7,Settings!$B$6&amp;O50&amp;Settings!$B$5))))</f>
        <v/>
      </c>
      <c r="N50" s="8" t="str">
        <f t="shared" si="15"/>
        <v/>
      </c>
      <c r="O50" s="14" t="s">
        <v>49</v>
      </c>
      <c r="P50" s="13" t="str">
        <f t="shared" si="16"/>
        <v/>
      </c>
      <c r="T50" t="str">
        <f t="shared" si="17"/>
        <v/>
      </c>
      <c r="U50" t="str">
        <f>IF((C50+D50+E50+F50)&gt;0,IF(F50&gt;10,Settings!$B$2,IF(F50=0," "&amp;Settings!$B$2,"")),"")</f>
        <v/>
      </c>
      <c r="V50" t="str">
        <f>IF(A50&gt;0,Y50&amp;English!T50,"")</f>
        <v/>
      </c>
      <c r="W50" t="s">
        <v>5208</v>
      </c>
      <c r="X50" t="s">
        <v>5209</v>
      </c>
      <c r="Y50" t="str">
        <f t="shared" si="18"/>
        <v>Only</v>
      </c>
    </row>
    <row r="51" spans="1:25">
      <c r="A51" s="4">
        <f>'No. To Text'!A52</f>
        <v>0</v>
      </c>
      <c r="B51" s="4">
        <f t="shared" si="8"/>
        <v>0</v>
      </c>
      <c r="C51" s="5">
        <f t="shared" si="9"/>
        <v>0</v>
      </c>
      <c r="D51" s="5">
        <f t="shared" si="10"/>
        <v>0</v>
      </c>
      <c r="E51" s="5">
        <f t="shared" si="11"/>
        <v>0</v>
      </c>
      <c r="F51" s="5">
        <f t="shared" si="12"/>
        <v>0</v>
      </c>
      <c r="G51" s="6">
        <f t="shared" si="13"/>
        <v>0</v>
      </c>
      <c r="H51" s="16" t="str">
        <f>IF((D51+E51+F51)&lt;=0,IF(ISNA(VLOOKUP(C51,Data!$A$2:$P$1000,10,FALSE)),"",VLOOKUP(C51,Data!$A$2:$P$1000,10,FALSE)),IF(ISNA(VLOOKUP(C51,Data!$A$2:$P$1000,11,FALSE)),"",VLOOKUP(C51,Data!$A$2:$P$1000,11,FALSE)&amp;" و"))</f>
        <v/>
      </c>
      <c r="I51" t="str">
        <f>IF((E51+F51)&lt;=0,IF(ISNA(VLOOKUP(D51,Data!$A$2:$P$1000,12,FALSE)),"",VLOOKUP(D51,Data!$A$2:$P$1000,12,FALSE)),IF(ISNA(VLOOKUP(D51,Data!$A$2:$P$1000,13,FALSE)),"",VLOOKUP(D51,Data!$A$2:$P$1000,13,FALSE)&amp;" و"))</f>
        <v/>
      </c>
      <c r="J51" s="3" t="str">
        <f>IF((F51)&lt;=0,IF(ISNA(VLOOKUP(E51,Data!$A$2:$P$1000,14,FALSE)),"",VLOOKUP(E51,Data!$A$2:$P$1000,14,FALSE)),IF(ISNA(VLOOKUP(E51,Data!$A$2:$P$1000,15,FALSE)),"",VLOOKUP(E51,Data!$A$2:$P$1000,15,FALSE)&amp;" و"))</f>
        <v/>
      </c>
      <c r="K51" s="7" t="str">
        <f>IF(L51&lt;&gt;"",IF(ISNA(VLOOKUP(F51,Data!$A$2:$P$1000,16,FALSE)),"",VLOOKUP(F51,Data!$A$2:$P$1000,16,FALSE)&amp;" "),IF(ISNA(VLOOKUP(F51,Data!$A$2:$P$1000,16,FALSE)),"",VLOOKUP(F51,Data!$A$2:$P$1000,16,FALSE)&amp;" "))</f>
        <v/>
      </c>
      <c r="L51" t="str">
        <f t="shared" si="14"/>
        <v/>
      </c>
      <c r="M51" t="str">
        <f>IF(L51="","",IF(L51&gt;10,Settings!$B$6,IF(L51&gt;2,Settings!$B$8,IF(L51=2,Settings!$B$7,Settings!$B$6&amp;O51&amp;Settings!$B$5))))</f>
        <v/>
      </c>
      <c r="N51" s="8" t="str">
        <f t="shared" si="15"/>
        <v/>
      </c>
      <c r="O51" s="14" t="s">
        <v>49</v>
      </c>
      <c r="P51" s="13" t="str">
        <f t="shared" si="16"/>
        <v/>
      </c>
      <c r="T51" t="str">
        <f t="shared" si="17"/>
        <v/>
      </c>
      <c r="U51" t="str">
        <f>IF((C51+D51+E51+F51)&gt;0,IF(F51&gt;10,Settings!$B$2,IF(F51=0," "&amp;Settings!$B$2,"")),"")</f>
        <v/>
      </c>
      <c r="V51" t="str">
        <f>IF(A51&gt;0,Y51&amp;English!T51,"")</f>
        <v/>
      </c>
      <c r="W51" t="s">
        <v>5208</v>
      </c>
      <c r="X51" t="s">
        <v>5209</v>
      </c>
      <c r="Y51" t="str">
        <f t="shared" si="18"/>
        <v>Only</v>
      </c>
    </row>
    <row r="52" spans="1:25">
      <c r="A52" s="4">
        <f>'No. To Text'!A53</f>
        <v>0</v>
      </c>
      <c r="B52" s="4">
        <f t="shared" si="8"/>
        <v>0</v>
      </c>
      <c r="C52" s="5">
        <f t="shared" si="9"/>
        <v>0</v>
      </c>
      <c r="D52" s="5">
        <f t="shared" si="10"/>
        <v>0</v>
      </c>
      <c r="E52" s="5">
        <f t="shared" si="11"/>
        <v>0</v>
      </c>
      <c r="F52" s="5">
        <f t="shared" si="12"/>
        <v>0</v>
      </c>
      <c r="G52" s="6">
        <f t="shared" si="13"/>
        <v>0</v>
      </c>
      <c r="H52" s="16" t="str">
        <f>IF((D52+E52+F52)&lt;=0,IF(ISNA(VLOOKUP(C52,Data!$A$2:$P$1000,10,FALSE)),"",VLOOKUP(C52,Data!$A$2:$P$1000,10,FALSE)),IF(ISNA(VLOOKUP(C52,Data!$A$2:$P$1000,11,FALSE)),"",VLOOKUP(C52,Data!$A$2:$P$1000,11,FALSE)&amp;" و"))</f>
        <v/>
      </c>
      <c r="I52" t="str">
        <f>IF((E52+F52)&lt;=0,IF(ISNA(VLOOKUP(D52,Data!$A$2:$P$1000,12,FALSE)),"",VLOOKUP(D52,Data!$A$2:$P$1000,12,FALSE)),IF(ISNA(VLOOKUP(D52,Data!$A$2:$P$1000,13,FALSE)),"",VLOOKUP(D52,Data!$A$2:$P$1000,13,FALSE)&amp;" و"))</f>
        <v/>
      </c>
      <c r="J52" s="3" t="str">
        <f>IF((F52)&lt;=0,IF(ISNA(VLOOKUP(E52,Data!$A$2:$P$1000,14,FALSE)),"",VLOOKUP(E52,Data!$A$2:$P$1000,14,FALSE)),IF(ISNA(VLOOKUP(E52,Data!$A$2:$P$1000,15,FALSE)),"",VLOOKUP(E52,Data!$A$2:$P$1000,15,FALSE)&amp;" و"))</f>
        <v/>
      </c>
      <c r="K52" s="7" t="str">
        <f>IF(L52&lt;&gt;"",IF(ISNA(VLOOKUP(F52,Data!$A$2:$P$1000,16,FALSE)),"",VLOOKUP(F52,Data!$A$2:$P$1000,16,FALSE)&amp;" "),IF(ISNA(VLOOKUP(F52,Data!$A$2:$P$1000,16,FALSE)),"",VLOOKUP(F52,Data!$A$2:$P$1000,16,FALSE)&amp;" "))</f>
        <v/>
      </c>
      <c r="L52" t="str">
        <f t="shared" si="14"/>
        <v/>
      </c>
      <c r="M52" t="str">
        <f>IF(L52="","",IF(L52&gt;10,Settings!$B$6,IF(L52&gt;2,Settings!$B$8,IF(L52=2,Settings!$B$7,Settings!$B$6&amp;O52&amp;Settings!$B$5))))</f>
        <v/>
      </c>
      <c r="N52" s="8" t="str">
        <f t="shared" si="15"/>
        <v/>
      </c>
      <c r="O52" s="14" t="s">
        <v>49</v>
      </c>
      <c r="P52" s="13" t="str">
        <f t="shared" si="16"/>
        <v/>
      </c>
      <c r="T52" t="str">
        <f t="shared" si="17"/>
        <v/>
      </c>
      <c r="U52" t="str">
        <f>IF((C52+D52+E52+F52)&gt;0,IF(F52&gt;10,Settings!$B$2,IF(F52=0," "&amp;Settings!$B$2,"")),"")</f>
        <v/>
      </c>
      <c r="V52" t="str">
        <f>IF(A52&gt;0,Y52&amp;English!T52,"")</f>
        <v/>
      </c>
      <c r="W52" t="s">
        <v>5208</v>
      </c>
      <c r="X52" t="s">
        <v>5209</v>
      </c>
      <c r="Y52" t="str">
        <f t="shared" si="18"/>
        <v>Only</v>
      </c>
    </row>
    <row r="53" spans="1:25">
      <c r="A53" s="4">
        <f>'No. To Text'!A54</f>
        <v>0</v>
      </c>
      <c r="B53" s="4">
        <f t="shared" si="8"/>
        <v>0</v>
      </c>
      <c r="C53" s="5">
        <f t="shared" si="9"/>
        <v>0</v>
      </c>
      <c r="D53" s="5">
        <f t="shared" si="10"/>
        <v>0</v>
      </c>
      <c r="E53" s="5">
        <f t="shared" si="11"/>
        <v>0</v>
      </c>
      <c r="F53" s="5">
        <f t="shared" si="12"/>
        <v>0</v>
      </c>
      <c r="G53" s="6">
        <f t="shared" si="13"/>
        <v>0</v>
      </c>
      <c r="H53" s="16" t="str">
        <f>IF((D53+E53+F53)&lt;=0,IF(ISNA(VLOOKUP(C53,Data!$A$2:$P$1000,10,FALSE)),"",VLOOKUP(C53,Data!$A$2:$P$1000,10,FALSE)),IF(ISNA(VLOOKUP(C53,Data!$A$2:$P$1000,11,FALSE)),"",VLOOKUP(C53,Data!$A$2:$P$1000,11,FALSE)&amp;" و"))</f>
        <v/>
      </c>
      <c r="I53" t="str">
        <f>IF((E53+F53)&lt;=0,IF(ISNA(VLOOKUP(D53,Data!$A$2:$P$1000,12,FALSE)),"",VLOOKUP(D53,Data!$A$2:$P$1000,12,FALSE)),IF(ISNA(VLOOKUP(D53,Data!$A$2:$P$1000,13,FALSE)),"",VLOOKUP(D53,Data!$A$2:$P$1000,13,FALSE)&amp;" و"))</f>
        <v/>
      </c>
      <c r="J53" s="3" t="str">
        <f>IF((F53)&lt;=0,IF(ISNA(VLOOKUP(E53,Data!$A$2:$P$1000,14,FALSE)),"",VLOOKUP(E53,Data!$A$2:$P$1000,14,FALSE)),IF(ISNA(VLOOKUP(E53,Data!$A$2:$P$1000,15,FALSE)),"",VLOOKUP(E53,Data!$A$2:$P$1000,15,FALSE)&amp;" و"))</f>
        <v/>
      </c>
      <c r="K53" s="7" t="str">
        <f>IF(L53&lt;&gt;"",IF(ISNA(VLOOKUP(F53,Data!$A$2:$P$1000,16,FALSE)),"",VLOOKUP(F53,Data!$A$2:$P$1000,16,FALSE)&amp;" "),IF(ISNA(VLOOKUP(F53,Data!$A$2:$P$1000,16,FALSE)),"",VLOOKUP(F53,Data!$A$2:$P$1000,16,FALSE)&amp;" "))</f>
        <v/>
      </c>
      <c r="L53" t="str">
        <f t="shared" si="14"/>
        <v/>
      </c>
      <c r="M53" t="str">
        <f>IF(L53="","",IF(L53&gt;10,Settings!$B$6,IF(L53&gt;2,Settings!$B$8,IF(L53=2,Settings!$B$7,Settings!$B$6&amp;O53&amp;Settings!$B$5))))</f>
        <v/>
      </c>
      <c r="N53" s="8" t="str">
        <f t="shared" si="15"/>
        <v/>
      </c>
      <c r="O53" s="14" t="s">
        <v>49</v>
      </c>
      <c r="P53" s="13" t="str">
        <f t="shared" si="16"/>
        <v/>
      </c>
      <c r="T53" t="str">
        <f t="shared" si="17"/>
        <v/>
      </c>
      <c r="U53" t="str">
        <f>IF((C53+D53+E53+F53)&gt;0,IF(F53&gt;10,Settings!$B$2,IF(F53=0," "&amp;Settings!$B$2,"")),"")</f>
        <v/>
      </c>
      <c r="V53" t="str">
        <f>IF(A53&gt;0,Y53&amp;English!T53,"")</f>
        <v/>
      </c>
      <c r="W53" t="s">
        <v>5208</v>
      </c>
      <c r="X53" t="s">
        <v>5209</v>
      </c>
      <c r="Y53" t="str">
        <f t="shared" si="18"/>
        <v>Only</v>
      </c>
    </row>
    <row r="54" spans="1:25">
      <c r="A54" s="4">
        <f>'No. To Text'!A55</f>
        <v>0</v>
      </c>
      <c r="B54" s="4">
        <f t="shared" si="8"/>
        <v>0</v>
      </c>
      <c r="C54" s="5">
        <f t="shared" si="9"/>
        <v>0</v>
      </c>
      <c r="D54" s="5">
        <f t="shared" si="10"/>
        <v>0</v>
      </c>
      <c r="E54" s="5">
        <f t="shared" si="11"/>
        <v>0</v>
      </c>
      <c r="F54" s="5">
        <f t="shared" si="12"/>
        <v>0</v>
      </c>
      <c r="G54" s="6">
        <f t="shared" si="13"/>
        <v>0</v>
      </c>
      <c r="H54" s="16" t="str">
        <f>IF((D54+E54+F54)&lt;=0,IF(ISNA(VLOOKUP(C54,Data!$A$2:$P$1000,10,FALSE)),"",VLOOKUP(C54,Data!$A$2:$P$1000,10,FALSE)),IF(ISNA(VLOOKUP(C54,Data!$A$2:$P$1000,11,FALSE)),"",VLOOKUP(C54,Data!$A$2:$P$1000,11,FALSE)&amp;" و"))</f>
        <v/>
      </c>
      <c r="I54" t="str">
        <f>IF((E54+F54)&lt;=0,IF(ISNA(VLOOKUP(D54,Data!$A$2:$P$1000,12,FALSE)),"",VLOOKUP(D54,Data!$A$2:$P$1000,12,FALSE)),IF(ISNA(VLOOKUP(D54,Data!$A$2:$P$1000,13,FALSE)),"",VLOOKUP(D54,Data!$A$2:$P$1000,13,FALSE)&amp;" و"))</f>
        <v/>
      </c>
      <c r="J54" s="3" t="str">
        <f>IF((F54)&lt;=0,IF(ISNA(VLOOKUP(E54,Data!$A$2:$P$1000,14,FALSE)),"",VLOOKUP(E54,Data!$A$2:$P$1000,14,FALSE)),IF(ISNA(VLOOKUP(E54,Data!$A$2:$P$1000,15,FALSE)),"",VLOOKUP(E54,Data!$A$2:$P$1000,15,FALSE)&amp;" و"))</f>
        <v/>
      </c>
      <c r="K54" s="7" t="str">
        <f>IF(L54&lt;&gt;"",IF(ISNA(VLOOKUP(F54,Data!$A$2:$P$1000,16,FALSE)),"",VLOOKUP(F54,Data!$A$2:$P$1000,16,FALSE)&amp;" "),IF(ISNA(VLOOKUP(F54,Data!$A$2:$P$1000,16,FALSE)),"",VLOOKUP(F54,Data!$A$2:$P$1000,16,FALSE)&amp;" "))</f>
        <v/>
      </c>
      <c r="L54" t="str">
        <f t="shared" si="14"/>
        <v/>
      </c>
      <c r="M54" t="str">
        <f>IF(L54="","",IF(L54&gt;10,Settings!$B$6,IF(L54&gt;2,Settings!$B$8,IF(L54=2,Settings!$B$7,Settings!$B$6&amp;O54&amp;Settings!$B$5))))</f>
        <v/>
      </c>
      <c r="N54" s="8" t="str">
        <f t="shared" si="15"/>
        <v/>
      </c>
      <c r="O54" s="14" t="s">
        <v>49</v>
      </c>
      <c r="P54" s="13" t="str">
        <f t="shared" si="16"/>
        <v/>
      </c>
      <c r="T54" t="str">
        <f t="shared" si="17"/>
        <v/>
      </c>
      <c r="U54" t="str">
        <f>IF((C54+D54+E54+F54)&gt;0,IF(F54&gt;10,Settings!$B$2,IF(F54=0," "&amp;Settings!$B$2,"")),"")</f>
        <v/>
      </c>
      <c r="V54" t="str">
        <f>IF(A54&gt;0,Y54&amp;English!T54,"")</f>
        <v/>
      </c>
      <c r="W54" t="s">
        <v>5208</v>
      </c>
      <c r="X54" t="s">
        <v>5209</v>
      </c>
      <c r="Y54" t="str">
        <f t="shared" si="18"/>
        <v>Only</v>
      </c>
    </row>
    <row r="55" spans="1:25">
      <c r="A55" s="4">
        <f>'No. To Text'!A56</f>
        <v>0</v>
      </c>
      <c r="B55" s="4">
        <f t="shared" si="8"/>
        <v>0</v>
      </c>
      <c r="C55" s="5">
        <f t="shared" si="9"/>
        <v>0</v>
      </c>
      <c r="D55" s="5">
        <f t="shared" si="10"/>
        <v>0</v>
      </c>
      <c r="E55" s="5">
        <f t="shared" si="11"/>
        <v>0</v>
      </c>
      <c r="F55" s="5">
        <f t="shared" si="12"/>
        <v>0</v>
      </c>
      <c r="G55" s="6">
        <f t="shared" si="13"/>
        <v>0</v>
      </c>
      <c r="H55" s="16" t="str">
        <f>IF((D55+E55+F55)&lt;=0,IF(ISNA(VLOOKUP(C55,Data!$A$2:$P$1000,10,FALSE)),"",VLOOKUP(C55,Data!$A$2:$P$1000,10,FALSE)),IF(ISNA(VLOOKUP(C55,Data!$A$2:$P$1000,11,FALSE)),"",VLOOKUP(C55,Data!$A$2:$P$1000,11,FALSE)&amp;" و"))</f>
        <v/>
      </c>
      <c r="I55" t="str">
        <f>IF((E55+F55)&lt;=0,IF(ISNA(VLOOKUP(D55,Data!$A$2:$P$1000,12,FALSE)),"",VLOOKUP(D55,Data!$A$2:$P$1000,12,FALSE)),IF(ISNA(VLOOKUP(D55,Data!$A$2:$P$1000,13,FALSE)),"",VLOOKUP(D55,Data!$A$2:$P$1000,13,FALSE)&amp;" و"))</f>
        <v/>
      </c>
      <c r="J55" s="3" t="str">
        <f>IF((F55)&lt;=0,IF(ISNA(VLOOKUP(E55,Data!$A$2:$P$1000,14,FALSE)),"",VLOOKUP(E55,Data!$A$2:$P$1000,14,FALSE)),IF(ISNA(VLOOKUP(E55,Data!$A$2:$P$1000,15,FALSE)),"",VLOOKUP(E55,Data!$A$2:$P$1000,15,FALSE)&amp;" و"))</f>
        <v/>
      </c>
      <c r="K55" s="7" t="str">
        <f>IF(L55&lt;&gt;"",IF(ISNA(VLOOKUP(F55,Data!$A$2:$P$1000,16,FALSE)),"",VLOOKUP(F55,Data!$A$2:$P$1000,16,FALSE)&amp;" "),IF(ISNA(VLOOKUP(F55,Data!$A$2:$P$1000,16,FALSE)),"",VLOOKUP(F55,Data!$A$2:$P$1000,16,FALSE)&amp;" "))</f>
        <v/>
      </c>
      <c r="L55" t="str">
        <f t="shared" si="14"/>
        <v/>
      </c>
      <c r="M55" t="str">
        <f>IF(L55="","",IF(L55&gt;10,Settings!$B$6,IF(L55&gt;2,Settings!$B$8,IF(L55=2,Settings!$B$7,Settings!$B$6&amp;O55&amp;Settings!$B$5))))</f>
        <v/>
      </c>
      <c r="N55" s="8" t="str">
        <f t="shared" si="15"/>
        <v/>
      </c>
      <c r="O55" s="14" t="s">
        <v>49</v>
      </c>
      <c r="P55" s="13" t="str">
        <f t="shared" si="16"/>
        <v/>
      </c>
      <c r="T55" t="str">
        <f t="shared" si="17"/>
        <v/>
      </c>
      <c r="U55" t="str">
        <f>IF((C55+D55+E55+F55)&gt;0,IF(F55&gt;10,Settings!$B$2,IF(F55=0," "&amp;Settings!$B$2,"")),"")</f>
        <v/>
      </c>
      <c r="V55" t="str">
        <f>IF(A55&gt;0,Y55&amp;English!T55,"")</f>
        <v/>
      </c>
      <c r="W55" t="s">
        <v>5208</v>
      </c>
      <c r="X55" t="s">
        <v>5209</v>
      </c>
      <c r="Y55" t="str">
        <f t="shared" si="18"/>
        <v>Only</v>
      </c>
    </row>
    <row r="56" spans="1:25">
      <c r="A56" s="4">
        <f>'No. To Text'!A57</f>
        <v>0</v>
      </c>
      <c r="B56" s="4">
        <f t="shared" si="8"/>
        <v>0</v>
      </c>
      <c r="C56" s="5">
        <f t="shared" si="9"/>
        <v>0</v>
      </c>
      <c r="D56" s="5">
        <f t="shared" si="10"/>
        <v>0</v>
      </c>
      <c r="E56" s="5">
        <f t="shared" si="11"/>
        <v>0</v>
      </c>
      <c r="F56" s="5">
        <f t="shared" si="12"/>
        <v>0</v>
      </c>
      <c r="G56" s="6">
        <f t="shared" si="13"/>
        <v>0</v>
      </c>
      <c r="H56" s="16" t="str">
        <f>IF((D56+E56+F56)&lt;=0,IF(ISNA(VLOOKUP(C56,Data!$A$2:$P$1000,10,FALSE)),"",VLOOKUP(C56,Data!$A$2:$P$1000,10,FALSE)),IF(ISNA(VLOOKUP(C56,Data!$A$2:$P$1000,11,FALSE)),"",VLOOKUP(C56,Data!$A$2:$P$1000,11,FALSE)&amp;" و"))</f>
        <v/>
      </c>
      <c r="I56" t="str">
        <f>IF((E56+F56)&lt;=0,IF(ISNA(VLOOKUP(D56,Data!$A$2:$P$1000,12,FALSE)),"",VLOOKUP(D56,Data!$A$2:$P$1000,12,FALSE)),IF(ISNA(VLOOKUP(D56,Data!$A$2:$P$1000,13,FALSE)),"",VLOOKUP(D56,Data!$A$2:$P$1000,13,FALSE)&amp;" و"))</f>
        <v/>
      </c>
      <c r="J56" s="3" t="str">
        <f>IF((F56)&lt;=0,IF(ISNA(VLOOKUP(E56,Data!$A$2:$P$1000,14,FALSE)),"",VLOOKUP(E56,Data!$A$2:$P$1000,14,FALSE)),IF(ISNA(VLOOKUP(E56,Data!$A$2:$P$1000,15,FALSE)),"",VLOOKUP(E56,Data!$A$2:$P$1000,15,FALSE)&amp;" و"))</f>
        <v/>
      </c>
      <c r="K56" s="7" t="str">
        <f>IF(L56&lt;&gt;"",IF(ISNA(VLOOKUP(F56,Data!$A$2:$P$1000,16,FALSE)),"",VLOOKUP(F56,Data!$A$2:$P$1000,16,FALSE)&amp;" "),IF(ISNA(VLOOKUP(F56,Data!$A$2:$P$1000,16,FALSE)),"",VLOOKUP(F56,Data!$A$2:$P$1000,16,FALSE)&amp;" "))</f>
        <v/>
      </c>
      <c r="L56" t="str">
        <f t="shared" si="14"/>
        <v/>
      </c>
      <c r="M56" t="str">
        <f>IF(L56="","",IF(L56&gt;10,Settings!$B$6,IF(L56&gt;2,Settings!$B$8,IF(L56=2,Settings!$B$7,Settings!$B$6&amp;O56&amp;Settings!$B$5))))</f>
        <v/>
      </c>
      <c r="N56" s="8" t="str">
        <f t="shared" si="15"/>
        <v/>
      </c>
      <c r="O56" s="14" t="s">
        <v>49</v>
      </c>
      <c r="P56" s="13" t="str">
        <f t="shared" si="16"/>
        <v/>
      </c>
      <c r="T56" t="str">
        <f t="shared" si="17"/>
        <v/>
      </c>
      <c r="U56" t="str">
        <f>IF((C56+D56+E56+F56)&gt;0,IF(F56&gt;10,Settings!$B$2,IF(F56=0," "&amp;Settings!$B$2,"")),"")</f>
        <v/>
      </c>
      <c r="V56" t="str">
        <f>IF(A56&gt;0,Y56&amp;English!T56,"")</f>
        <v/>
      </c>
      <c r="W56" t="s">
        <v>5208</v>
      </c>
      <c r="X56" t="s">
        <v>5209</v>
      </c>
      <c r="Y56" t="str">
        <f t="shared" si="18"/>
        <v>Only</v>
      </c>
    </row>
    <row r="57" spans="1:25">
      <c r="A57" s="4">
        <f>'No. To Text'!A58</f>
        <v>0</v>
      </c>
      <c r="B57" s="4">
        <f t="shared" si="8"/>
        <v>0</v>
      </c>
      <c r="C57" s="5">
        <f t="shared" si="9"/>
        <v>0</v>
      </c>
      <c r="D57" s="5">
        <f t="shared" si="10"/>
        <v>0</v>
      </c>
      <c r="E57" s="5">
        <f t="shared" si="11"/>
        <v>0</v>
      </c>
      <c r="F57" s="5">
        <f t="shared" si="12"/>
        <v>0</v>
      </c>
      <c r="G57" s="6">
        <f t="shared" si="13"/>
        <v>0</v>
      </c>
      <c r="H57" s="16" t="str">
        <f>IF((D57+E57+F57)&lt;=0,IF(ISNA(VLOOKUP(C57,Data!$A$2:$P$1000,10,FALSE)),"",VLOOKUP(C57,Data!$A$2:$P$1000,10,FALSE)),IF(ISNA(VLOOKUP(C57,Data!$A$2:$P$1000,11,FALSE)),"",VLOOKUP(C57,Data!$A$2:$P$1000,11,FALSE)&amp;" و"))</f>
        <v/>
      </c>
      <c r="I57" t="str">
        <f>IF((E57+F57)&lt;=0,IF(ISNA(VLOOKUP(D57,Data!$A$2:$P$1000,12,FALSE)),"",VLOOKUP(D57,Data!$A$2:$P$1000,12,FALSE)),IF(ISNA(VLOOKUP(D57,Data!$A$2:$P$1000,13,FALSE)),"",VLOOKUP(D57,Data!$A$2:$P$1000,13,FALSE)&amp;" و"))</f>
        <v/>
      </c>
      <c r="J57" s="3" t="str">
        <f>IF((F57)&lt;=0,IF(ISNA(VLOOKUP(E57,Data!$A$2:$P$1000,14,FALSE)),"",VLOOKUP(E57,Data!$A$2:$P$1000,14,FALSE)),IF(ISNA(VLOOKUP(E57,Data!$A$2:$P$1000,15,FALSE)),"",VLOOKUP(E57,Data!$A$2:$P$1000,15,FALSE)&amp;" و"))</f>
        <v/>
      </c>
      <c r="K57" s="7" t="str">
        <f>IF(L57&lt;&gt;"",IF(ISNA(VLOOKUP(F57,Data!$A$2:$P$1000,16,FALSE)),"",VLOOKUP(F57,Data!$A$2:$P$1000,16,FALSE)&amp;" "),IF(ISNA(VLOOKUP(F57,Data!$A$2:$P$1000,16,FALSE)),"",VLOOKUP(F57,Data!$A$2:$P$1000,16,FALSE)&amp;" "))</f>
        <v/>
      </c>
      <c r="L57" t="str">
        <f t="shared" si="14"/>
        <v/>
      </c>
      <c r="M57" t="str">
        <f>IF(L57="","",IF(L57&gt;10,Settings!$B$6,IF(L57&gt;2,Settings!$B$8,IF(L57=2,Settings!$B$7,Settings!$B$6&amp;O57&amp;Settings!$B$5))))</f>
        <v/>
      </c>
      <c r="N57" s="8" t="str">
        <f t="shared" si="15"/>
        <v/>
      </c>
      <c r="O57" s="14" t="s">
        <v>49</v>
      </c>
      <c r="P57" s="13" t="str">
        <f t="shared" si="16"/>
        <v/>
      </c>
      <c r="T57" t="str">
        <f t="shared" si="17"/>
        <v/>
      </c>
      <c r="U57" t="str">
        <f>IF((C57+D57+E57+F57)&gt;0,IF(F57&gt;10,Settings!$B$2,IF(F57=0," "&amp;Settings!$B$2,"")),"")</f>
        <v/>
      </c>
      <c r="V57" t="str">
        <f>IF(A57&gt;0,Y57&amp;English!T57,"")</f>
        <v/>
      </c>
      <c r="W57" t="s">
        <v>5208</v>
      </c>
      <c r="X57" t="s">
        <v>5209</v>
      </c>
      <c r="Y57" t="str">
        <f t="shared" si="18"/>
        <v>Only</v>
      </c>
    </row>
    <row r="58" spans="1:25">
      <c r="A58" s="4">
        <f>'No. To Text'!A59</f>
        <v>0</v>
      </c>
      <c r="B58" s="4">
        <f t="shared" si="8"/>
        <v>0</v>
      </c>
      <c r="C58" s="5">
        <f t="shared" si="9"/>
        <v>0</v>
      </c>
      <c r="D58" s="5">
        <f t="shared" si="10"/>
        <v>0</v>
      </c>
      <c r="E58" s="5">
        <f t="shared" si="11"/>
        <v>0</v>
      </c>
      <c r="F58" s="5">
        <f t="shared" si="12"/>
        <v>0</v>
      </c>
      <c r="G58" s="6">
        <f t="shared" si="13"/>
        <v>0</v>
      </c>
      <c r="H58" s="16" t="str">
        <f>IF((D58+E58+F58)&lt;=0,IF(ISNA(VLOOKUP(C58,Data!$A$2:$P$1000,10,FALSE)),"",VLOOKUP(C58,Data!$A$2:$P$1000,10,FALSE)),IF(ISNA(VLOOKUP(C58,Data!$A$2:$P$1000,11,FALSE)),"",VLOOKUP(C58,Data!$A$2:$P$1000,11,FALSE)&amp;" و"))</f>
        <v/>
      </c>
      <c r="I58" t="str">
        <f>IF((E58+F58)&lt;=0,IF(ISNA(VLOOKUP(D58,Data!$A$2:$P$1000,12,FALSE)),"",VLOOKUP(D58,Data!$A$2:$P$1000,12,FALSE)),IF(ISNA(VLOOKUP(D58,Data!$A$2:$P$1000,13,FALSE)),"",VLOOKUP(D58,Data!$A$2:$P$1000,13,FALSE)&amp;" و"))</f>
        <v/>
      </c>
      <c r="J58" s="3" t="str">
        <f>IF((F58)&lt;=0,IF(ISNA(VLOOKUP(E58,Data!$A$2:$P$1000,14,FALSE)),"",VLOOKUP(E58,Data!$A$2:$P$1000,14,FALSE)),IF(ISNA(VLOOKUP(E58,Data!$A$2:$P$1000,15,FALSE)),"",VLOOKUP(E58,Data!$A$2:$P$1000,15,FALSE)&amp;" و"))</f>
        <v/>
      </c>
      <c r="K58" s="7" t="str">
        <f>IF(L58&lt;&gt;"",IF(ISNA(VLOOKUP(F58,Data!$A$2:$P$1000,16,FALSE)),"",VLOOKUP(F58,Data!$A$2:$P$1000,16,FALSE)&amp;" "),IF(ISNA(VLOOKUP(F58,Data!$A$2:$P$1000,16,FALSE)),"",VLOOKUP(F58,Data!$A$2:$P$1000,16,FALSE)&amp;" "))</f>
        <v/>
      </c>
      <c r="L58" t="str">
        <f t="shared" si="14"/>
        <v/>
      </c>
      <c r="M58" t="str">
        <f>IF(L58="","",IF(L58&gt;10,Settings!$B$6,IF(L58&gt;2,Settings!$B$8,IF(L58=2,Settings!$B$7,Settings!$B$6&amp;O58&amp;Settings!$B$5))))</f>
        <v/>
      </c>
      <c r="N58" s="8" t="str">
        <f t="shared" si="15"/>
        <v/>
      </c>
      <c r="O58" s="14" t="s">
        <v>49</v>
      </c>
      <c r="P58" s="13" t="str">
        <f t="shared" si="16"/>
        <v/>
      </c>
      <c r="T58" t="str">
        <f t="shared" si="17"/>
        <v/>
      </c>
      <c r="U58" t="str">
        <f>IF((C58+D58+E58+F58)&gt;0,IF(F58&gt;10,Settings!$B$2,IF(F58=0," "&amp;Settings!$B$2,"")),"")</f>
        <v/>
      </c>
      <c r="V58" t="str">
        <f>IF(A58&gt;0,Y58&amp;English!T58,"")</f>
        <v/>
      </c>
      <c r="W58" t="s">
        <v>5208</v>
      </c>
      <c r="X58" t="s">
        <v>5209</v>
      </c>
      <c r="Y58" t="str">
        <f t="shared" si="18"/>
        <v>Only</v>
      </c>
    </row>
    <row r="59" spans="1:25">
      <c r="A59" s="4">
        <f>'No. To Text'!A60</f>
        <v>0</v>
      </c>
      <c r="B59" s="4">
        <f t="shared" si="8"/>
        <v>0</v>
      </c>
      <c r="C59" s="5">
        <f t="shared" si="9"/>
        <v>0</v>
      </c>
      <c r="D59" s="5">
        <f t="shared" si="10"/>
        <v>0</v>
      </c>
      <c r="E59" s="5">
        <f t="shared" si="11"/>
        <v>0</v>
      </c>
      <c r="F59" s="5">
        <f t="shared" si="12"/>
        <v>0</v>
      </c>
      <c r="G59" s="6">
        <f t="shared" si="13"/>
        <v>0</v>
      </c>
      <c r="H59" s="16" t="str">
        <f>IF((D59+E59+F59)&lt;=0,IF(ISNA(VLOOKUP(C59,Data!$A$2:$P$1000,10,FALSE)),"",VLOOKUP(C59,Data!$A$2:$P$1000,10,FALSE)),IF(ISNA(VLOOKUP(C59,Data!$A$2:$P$1000,11,FALSE)),"",VLOOKUP(C59,Data!$A$2:$P$1000,11,FALSE)&amp;" و"))</f>
        <v/>
      </c>
      <c r="I59" t="str">
        <f>IF((E59+F59)&lt;=0,IF(ISNA(VLOOKUP(D59,Data!$A$2:$P$1000,12,FALSE)),"",VLOOKUP(D59,Data!$A$2:$P$1000,12,FALSE)),IF(ISNA(VLOOKUP(D59,Data!$A$2:$P$1000,13,FALSE)),"",VLOOKUP(D59,Data!$A$2:$P$1000,13,FALSE)&amp;" و"))</f>
        <v/>
      </c>
      <c r="J59" s="3" t="str">
        <f>IF((F59)&lt;=0,IF(ISNA(VLOOKUP(E59,Data!$A$2:$P$1000,14,FALSE)),"",VLOOKUP(E59,Data!$A$2:$P$1000,14,FALSE)),IF(ISNA(VLOOKUP(E59,Data!$A$2:$P$1000,15,FALSE)),"",VLOOKUP(E59,Data!$A$2:$P$1000,15,FALSE)&amp;" و"))</f>
        <v/>
      </c>
      <c r="K59" s="7" t="str">
        <f>IF(L59&lt;&gt;"",IF(ISNA(VLOOKUP(F59,Data!$A$2:$P$1000,16,FALSE)),"",VLOOKUP(F59,Data!$A$2:$P$1000,16,FALSE)&amp;" "),IF(ISNA(VLOOKUP(F59,Data!$A$2:$P$1000,16,FALSE)),"",VLOOKUP(F59,Data!$A$2:$P$1000,16,FALSE)&amp;" "))</f>
        <v/>
      </c>
      <c r="L59" t="str">
        <f t="shared" si="14"/>
        <v/>
      </c>
      <c r="M59" t="str">
        <f>IF(L59="","",IF(L59&gt;10,Settings!$B$6,IF(L59&gt;2,Settings!$B$8,IF(L59=2,Settings!$B$7,Settings!$B$6&amp;O59&amp;Settings!$B$5))))</f>
        <v/>
      </c>
      <c r="N59" s="8" t="str">
        <f t="shared" si="15"/>
        <v/>
      </c>
      <c r="O59" s="14" t="s">
        <v>49</v>
      </c>
      <c r="P59" s="13" t="str">
        <f t="shared" si="16"/>
        <v/>
      </c>
      <c r="T59" t="str">
        <f t="shared" si="17"/>
        <v/>
      </c>
      <c r="U59" t="str">
        <f>IF((C59+D59+E59+F59)&gt;0,IF(F59&gt;10,Settings!$B$2,IF(F59=0," "&amp;Settings!$B$2,"")),"")</f>
        <v/>
      </c>
      <c r="V59" t="str">
        <f>IF(A59&gt;0,Y59&amp;English!T59,"")</f>
        <v/>
      </c>
      <c r="W59" t="s">
        <v>5208</v>
      </c>
      <c r="X59" t="s">
        <v>5209</v>
      </c>
      <c r="Y59" t="str">
        <f t="shared" si="18"/>
        <v>Only</v>
      </c>
    </row>
    <row r="60" spans="1:25">
      <c r="A60" s="4">
        <f>'No. To Text'!A61</f>
        <v>0</v>
      </c>
      <c r="B60" s="4">
        <f t="shared" si="8"/>
        <v>0</v>
      </c>
      <c r="C60" s="5">
        <f t="shared" si="9"/>
        <v>0</v>
      </c>
      <c r="D60" s="5">
        <f t="shared" si="10"/>
        <v>0</v>
      </c>
      <c r="E60" s="5">
        <f t="shared" si="11"/>
        <v>0</v>
      </c>
      <c r="F60" s="5">
        <f t="shared" si="12"/>
        <v>0</v>
      </c>
      <c r="G60" s="6">
        <f t="shared" si="13"/>
        <v>0</v>
      </c>
      <c r="H60" s="16" t="str">
        <f>IF((D60+E60+F60)&lt;=0,IF(ISNA(VLOOKUP(C60,Data!$A$2:$P$1000,10,FALSE)),"",VLOOKUP(C60,Data!$A$2:$P$1000,10,FALSE)),IF(ISNA(VLOOKUP(C60,Data!$A$2:$P$1000,11,FALSE)),"",VLOOKUP(C60,Data!$A$2:$P$1000,11,FALSE)&amp;" و"))</f>
        <v/>
      </c>
      <c r="I60" t="str">
        <f>IF((E60+F60)&lt;=0,IF(ISNA(VLOOKUP(D60,Data!$A$2:$P$1000,12,FALSE)),"",VLOOKUP(D60,Data!$A$2:$P$1000,12,FALSE)),IF(ISNA(VLOOKUP(D60,Data!$A$2:$P$1000,13,FALSE)),"",VLOOKUP(D60,Data!$A$2:$P$1000,13,FALSE)&amp;" و"))</f>
        <v/>
      </c>
      <c r="J60" s="3" t="str">
        <f>IF((F60)&lt;=0,IF(ISNA(VLOOKUP(E60,Data!$A$2:$P$1000,14,FALSE)),"",VLOOKUP(E60,Data!$A$2:$P$1000,14,FALSE)),IF(ISNA(VLOOKUP(E60,Data!$A$2:$P$1000,15,FALSE)),"",VLOOKUP(E60,Data!$A$2:$P$1000,15,FALSE)&amp;" و"))</f>
        <v/>
      </c>
      <c r="K60" s="7" t="str">
        <f>IF(L60&lt;&gt;"",IF(ISNA(VLOOKUP(F60,Data!$A$2:$P$1000,16,FALSE)),"",VLOOKUP(F60,Data!$A$2:$P$1000,16,FALSE)&amp;" "),IF(ISNA(VLOOKUP(F60,Data!$A$2:$P$1000,16,FALSE)),"",VLOOKUP(F60,Data!$A$2:$P$1000,16,FALSE)&amp;" "))</f>
        <v/>
      </c>
      <c r="L60" t="str">
        <f t="shared" si="14"/>
        <v/>
      </c>
      <c r="M60" t="str">
        <f>IF(L60="","",IF(L60&gt;10,Settings!$B$6,IF(L60&gt;2,Settings!$B$8,IF(L60=2,Settings!$B$7,Settings!$B$6&amp;O60&amp;Settings!$B$5))))</f>
        <v/>
      </c>
      <c r="N60" s="8" t="str">
        <f t="shared" si="15"/>
        <v/>
      </c>
      <c r="O60" s="14" t="s">
        <v>49</v>
      </c>
      <c r="P60" s="13" t="str">
        <f t="shared" si="16"/>
        <v/>
      </c>
      <c r="T60" t="str">
        <f t="shared" si="17"/>
        <v/>
      </c>
      <c r="U60" t="str">
        <f>IF((C60+D60+E60+F60)&gt;0,IF(F60&gt;10,Settings!$B$2,IF(F60=0," "&amp;Settings!$B$2,"")),"")</f>
        <v/>
      </c>
      <c r="V60" t="str">
        <f>IF(A60&gt;0,Y60&amp;English!T60,"")</f>
        <v/>
      </c>
      <c r="W60" t="s">
        <v>5208</v>
      </c>
      <c r="X60" t="s">
        <v>5209</v>
      </c>
      <c r="Y60" t="str">
        <f t="shared" si="18"/>
        <v>Only</v>
      </c>
    </row>
    <row r="61" spans="1:25">
      <c r="A61" s="4">
        <f>'No. To Text'!A62</f>
        <v>0</v>
      </c>
      <c r="B61" s="4">
        <f t="shared" si="8"/>
        <v>0</v>
      </c>
      <c r="C61" s="5">
        <f t="shared" si="9"/>
        <v>0</v>
      </c>
      <c r="D61" s="5">
        <f t="shared" si="10"/>
        <v>0</v>
      </c>
      <c r="E61" s="5">
        <f t="shared" si="11"/>
        <v>0</v>
      </c>
      <c r="F61" s="5">
        <f t="shared" si="12"/>
        <v>0</v>
      </c>
      <c r="G61" s="6">
        <f t="shared" si="13"/>
        <v>0</v>
      </c>
      <c r="H61" s="16" t="str">
        <f>IF((D61+E61+F61)&lt;=0,IF(ISNA(VLOOKUP(C61,Data!$A$2:$P$1000,10,FALSE)),"",VLOOKUP(C61,Data!$A$2:$P$1000,10,FALSE)),IF(ISNA(VLOOKUP(C61,Data!$A$2:$P$1000,11,FALSE)),"",VLOOKUP(C61,Data!$A$2:$P$1000,11,FALSE)&amp;" و"))</f>
        <v/>
      </c>
      <c r="I61" t="str">
        <f>IF((E61+F61)&lt;=0,IF(ISNA(VLOOKUP(D61,Data!$A$2:$P$1000,12,FALSE)),"",VLOOKUP(D61,Data!$A$2:$P$1000,12,FALSE)),IF(ISNA(VLOOKUP(D61,Data!$A$2:$P$1000,13,FALSE)),"",VLOOKUP(D61,Data!$A$2:$P$1000,13,FALSE)&amp;" و"))</f>
        <v/>
      </c>
      <c r="J61" s="3" t="str">
        <f>IF((F61)&lt;=0,IF(ISNA(VLOOKUP(E61,Data!$A$2:$P$1000,14,FALSE)),"",VLOOKUP(E61,Data!$A$2:$P$1000,14,FALSE)),IF(ISNA(VLOOKUP(E61,Data!$A$2:$P$1000,15,FALSE)),"",VLOOKUP(E61,Data!$A$2:$P$1000,15,FALSE)&amp;" و"))</f>
        <v/>
      </c>
      <c r="K61" s="7" t="str">
        <f>IF(L61&lt;&gt;"",IF(ISNA(VLOOKUP(F61,Data!$A$2:$P$1000,16,FALSE)),"",VLOOKUP(F61,Data!$A$2:$P$1000,16,FALSE)&amp;" "),IF(ISNA(VLOOKUP(F61,Data!$A$2:$P$1000,16,FALSE)),"",VLOOKUP(F61,Data!$A$2:$P$1000,16,FALSE)&amp;" "))</f>
        <v/>
      </c>
      <c r="L61" t="str">
        <f t="shared" si="14"/>
        <v/>
      </c>
      <c r="M61" t="str">
        <f>IF(L61="","",IF(L61&gt;10,Settings!$B$6,IF(L61&gt;2,Settings!$B$8,IF(L61=2,Settings!$B$7,Settings!$B$6&amp;O61&amp;Settings!$B$5))))</f>
        <v/>
      </c>
      <c r="N61" s="8" t="str">
        <f t="shared" si="15"/>
        <v/>
      </c>
      <c r="O61" s="14" t="s">
        <v>49</v>
      </c>
      <c r="P61" s="13" t="str">
        <f t="shared" si="16"/>
        <v/>
      </c>
      <c r="T61" t="str">
        <f t="shared" si="17"/>
        <v/>
      </c>
      <c r="U61" t="str">
        <f>IF((C61+D61+E61+F61)&gt;0,IF(F61&gt;10,Settings!$B$2,IF(F61=0," "&amp;Settings!$B$2,"")),"")</f>
        <v/>
      </c>
      <c r="V61" t="str">
        <f>IF(A61&gt;0,Y61&amp;English!T61,"")</f>
        <v/>
      </c>
      <c r="W61" t="s">
        <v>5208</v>
      </c>
      <c r="X61" t="s">
        <v>5209</v>
      </c>
      <c r="Y61" t="str">
        <f t="shared" si="18"/>
        <v>Only</v>
      </c>
    </row>
    <row r="62" spans="1:25">
      <c r="A62" s="4">
        <f>'No. To Text'!A63</f>
        <v>0</v>
      </c>
      <c r="B62" s="4">
        <f t="shared" si="8"/>
        <v>0</v>
      </c>
      <c r="C62" s="5">
        <f t="shared" si="9"/>
        <v>0</v>
      </c>
      <c r="D62" s="5">
        <f t="shared" si="10"/>
        <v>0</v>
      </c>
      <c r="E62" s="5">
        <f t="shared" si="11"/>
        <v>0</v>
      </c>
      <c r="F62" s="5">
        <f t="shared" si="12"/>
        <v>0</v>
      </c>
      <c r="G62" s="6">
        <f t="shared" si="13"/>
        <v>0</v>
      </c>
      <c r="H62" s="16" t="str">
        <f>IF((D62+E62+F62)&lt;=0,IF(ISNA(VLOOKUP(C62,Data!$A$2:$P$1000,10,FALSE)),"",VLOOKUP(C62,Data!$A$2:$P$1000,10,FALSE)),IF(ISNA(VLOOKUP(C62,Data!$A$2:$P$1000,11,FALSE)),"",VLOOKUP(C62,Data!$A$2:$P$1000,11,FALSE)&amp;" و"))</f>
        <v/>
      </c>
      <c r="I62" t="str">
        <f>IF((E62+F62)&lt;=0,IF(ISNA(VLOOKUP(D62,Data!$A$2:$P$1000,12,FALSE)),"",VLOOKUP(D62,Data!$A$2:$P$1000,12,FALSE)),IF(ISNA(VLOOKUP(D62,Data!$A$2:$P$1000,13,FALSE)),"",VLOOKUP(D62,Data!$A$2:$P$1000,13,FALSE)&amp;" و"))</f>
        <v/>
      </c>
      <c r="J62" s="3" t="str">
        <f>IF((F62)&lt;=0,IF(ISNA(VLOOKUP(E62,Data!$A$2:$P$1000,14,FALSE)),"",VLOOKUP(E62,Data!$A$2:$P$1000,14,FALSE)),IF(ISNA(VLOOKUP(E62,Data!$A$2:$P$1000,15,FALSE)),"",VLOOKUP(E62,Data!$A$2:$P$1000,15,FALSE)&amp;" و"))</f>
        <v/>
      </c>
      <c r="K62" s="7" t="str">
        <f>IF(L62&lt;&gt;"",IF(ISNA(VLOOKUP(F62,Data!$A$2:$P$1000,16,FALSE)),"",VLOOKUP(F62,Data!$A$2:$P$1000,16,FALSE)&amp;" "),IF(ISNA(VLOOKUP(F62,Data!$A$2:$P$1000,16,FALSE)),"",VLOOKUP(F62,Data!$A$2:$P$1000,16,FALSE)&amp;" "))</f>
        <v/>
      </c>
      <c r="L62" t="str">
        <f t="shared" si="14"/>
        <v/>
      </c>
      <c r="M62" t="str">
        <f>IF(L62="","",IF(L62&gt;10,Settings!$B$6,IF(L62&gt;2,Settings!$B$8,IF(L62=2,Settings!$B$7,Settings!$B$6&amp;O62&amp;Settings!$B$5))))</f>
        <v/>
      </c>
      <c r="N62" s="8" t="str">
        <f t="shared" si="15"/>
        <v/>
      </c>
      <c r="O62" s="14" t="s">
        <v>49</v>
      </c>
      <c r="P62" s="13" t="str">
        <f t="shared" si="16"/>
        <v/>
      </c>
      <c r="T62" t="str">
        <f t="shared" si="17"/>
        <v/>
      </c>
      <c r="U62" t="str">
        <f>IF((C62+D62+E62+F62)&gt;0,IF(F62&gt;10,Settings!$B$2,IF(F62=0," "&amp;Settings!$B$2,"")),"")</f>
        <v/>
      </c>
      <c r="V62" t="str">
        <f>IF(A62&gt;0,Y62&amp;English!T62,"")</f>
        <v/>
      </c>
      <c r="W62" t="s">
        <v>5208</v>
      </c>
      <c r="X62" t="s">
        <v>5209</v>
      </c>
      <c r="Y62" t="str">
        <f t="shared" si="18"/>
        <v>Only</v>
      </c>
    </row>
    <row r="63" spans="1:25">
      <c r="A63" s="4">
        <f>'No. To Text'!A64</f>
        <v>0</v>
      </c>
      <c r="B63" s="4">
        <f t="shared" si="8"/>
        <v>0</v>
      </c>
      <c r="C63" s="5">
        <f t="shared" si="9"/>
        <v>0</v>
      </c>
      <c r="D63" s="5">
        <f t="shared" si="10"/>
        <v>0</v>
      </c>
      <c r="E63" s="5">
        <f t="shared" si="11"/>
        <v>0</v>
      </c>
      <c r="F63" s="5">
        <f t="shared" si="12"/>
        <v>0</v>
      </c>
      <c r="G63" s="6">
        <f t="shared" si="13"/>
        <v>0</v>
      </c>
      <c r="H63" s="16" t="str">
        <f>IF((D63+E63+F63)&lt;=0,IF(ISNA(VLOOKUP(C63,Data!$A$2:$P$1000,10,FALSE)),"",VLOOKUP(C63,Data!$A$2:$P$1000,10,FALSE)),IF(ISNA(VLOOKUP(C63,Data!$A$2:$P$1000,11,FALSE)),"",VLOOKUP(C63,Data!$A$2:$P$1000,11,FALSE)&amp;" و"))</f>
        <v/>
      </c>
      <c r="I63" t="str">
        <f>IF((E63+F63)&lt;=0,IF(ISNA(VLOOKUP(D63,Data!$A$2:$P$1000,12,FALSE)),"",VLOOKUP(D63,Data!$A$2:$P$1000,12,FALSE)),IF(ISNA(VLOOKUP(D63,Data!$A$2:$P$1000,13,FALSE)),"",VLOOKUP(D63,Data!$A$2:$P$1000,13,FALSE)&amp;" و"))</f>
        <v/>
      </c>
      <c r="J63" s="3" t="str">
        <f>IF((F63)&lt;=0,IF(ISNA(VLOOKUP(E63,Data!$A$2:$P$1000,14,FALSE)),"",VLOOKUP(E63,Data!$A$2:$P$1000,14,FALSE)),IF(ISNA(VLOOKUP(E63,Data!$A$2:$P$1000,15,FALSE)),"",VLOOKUP(E63,Data!$A$2:$P$1000,15,FALSE)&amp;" و"))</f>
        <v/>
      </c>
      <c r="K63" s="7" t="str">
        <f>IF(L63&lt;&gt;"",IF(ISNA(VLOOKUP(F63,Data!$A$2:$P$1000,16,FALSE)),"",VLOOKUP(F63,Data!$A$2:$P$1000,16,FALSE)&amp;" "),IF(ISNA(VLOOKUP(F63,Data!$A$2:$P$1000,16,FALSE)),"",VLOOKUP(F63,Data!$A$2:$P$1000,16,FALSE)&amp;" "))</f>
        <v/>
      </c>
      <c r="L63" t="str">
        <f t="shared" si="14"/>
        <v/>
      </c>
      <c r="M63" t="str">
        <f>IF(L63="","",IF(L63&gt;10,Settings!$B$6,IF(L63&gt;2,Settings!$B$8,IF(L63=2,Settings!$B$7,Settings!$B$6&amp;O63&amp;Settings!$B$5))))</f>
        <v/>
      </c>
      <c r="N63" s="8" t="str">
        <f t="shared" si="15"/>
        <v/>
      </c>
      <c r="O63" s="14" t="s">
        <v>49</v>
      </c>
      <c r="P63" s="13" t="str">
        <f t="shared" si="16"/>
        <v/>
      </c>
      <c r="T63" t="str">
        <f t="shared" si="17"/>
        <v/>
      </c>
      <c r="U63" t="str">
        <f>IF((C63+D63+E63+F63)&gt;0,IF(F63&gt;10,Settings!$B$2,IF(F63=0," "&amp;Settings!$B$2,"")),"")</f>
        <v/>
      </c>
      <c r="V63" t="str">
        <f>IF(A63&gt;0,Y63&amp;English!T63,"")</f>
        <v/>
      </c>
      <c r="W63" t="s">
        <v>5208</v>
      </c>
      <c r="X63" t="s">
        <v>5209</v>
      </c>
      <c r="Y63" t="str">
        <f t="shared" si="18"/>
        <v>Only</v>
      </c>
    </row>
    <row r="64" spans="1:25">
      <c r="A64" s="4">
        <f>'No. To Text'!A65</f>
        <v>0</v>
      </c>
      <c r="B64" s="4">
        <f t="shared" si="8"/>
        <v>0</v>
      </c>
      <c r="C64" s="5">
        <f t="shared" si="9"/>
        <v>0</v>
      </c>
      <c r="D64" s="5">
        <f t="shared" si="10"/>
        <v>0</v>
      </c>
      <c r="E64" s="5">
        <f t="shared" si="11"/>
        <v>0</v>
      </c>
      <c r="F64" s="5">
        <f t="shared" si="12"/>
        <v>0</v>
      </c>
      <c r="G64" s="6">
        <f t="shared" si="13"/>
        <v>0</v>
      </c>
      <c r="H64" s="16" t="str">
        <f>IF((D64+E64+F64)&lt;=0,IF(ISNA(VLOOKUP(C64,Data!$A$2:$P$1000,10,FALSE)),"",VLOOKUP(C64,Data!$A$2:$P$1000,10,FALSE)),IF(ISNA(VLOOKUP(C64,Data!$A$2:$P$1000,11,FALSE)),"",VLOOKUP(C64,Data!$A$2:$P$1000,11,FALSE)&amp;" و"))</f>
        <v/>
      </c>
      <c r="I64" t="str">
        <f>IF((E64+F64)&lt;=0,IF(ISNA(VLOOKUP(D64,Data!$A$2:$P$1000,12,FALSE)),"",VLOOKUP(D64,Data!$A$2:$P$1000,12,FALSE)),IF(ISNA(VLOOKUP(D64,Data!$A$2:$P$1000,13,FALSE)),"",VLOOKUP(D64,Data!$A$2:$P$1000,13,FALSE)&amp;" و"))</f>
        <v/>
      </c>
      <c r="J64" s="3" t="str">
        <f>IF((F64)&lt;=0,IF(ISNA(VLOOKUP(E64,Data!$A$2:$P$1000,14,FALSE)),"",VLOOKUP(E64,Data!$A$2:$P$1000,14,FALSE)),IF(ISNA(VLOOKUP(E64,Data!$A$2:$P$1000,15,FALSE)),"",VLOOKUP(E64,Data!$A$2:$P$1000,15,FALSE)&amp;" و"))</f>
        <v/>
      </c>
      <c r="K64" s="7" t="str">
        <f>IF(L64&lt;&gt;"",IF(ISNA(VLOOKUP(F64,Data!$A$2:$P$1000,16,FALSE)),"",VLOOKUP(F64,Data!$A$2:$P$1000,16,FALSE)&amp;" "),IF(ISNA(VLOOKUP(F64,Data!$A$2:$P$1000,16,FALSE)),"",VLOOKUP(F64,Data!$A$2:$P$1000,16,FALSE)&amp;" "))</f>
        <v/>
      </c>
      <c r="L64" t="str">
        <f t="shared" si="14"/>
        <v/>
      </c>
      <c r="M64" t="str">
        <f>IF(L64="","",IF(L64&gt;10,Settings!$B$6,IF(L64&gt;2,Settings!$B$8,IF(L64=2,Settings!$B$7,Settings!$B$6&amp;O64&amp;Settings!$B$5))))</f>
        <v/>
      </c>
      <c r="N64" s="8" t="str">
        <f t="shared" si="15"/>
        <v/>
      </c>
      <c r="O64" s="14" t="s">
        <v>49</v>
      </c>
      <c r="P64" s="13" t="str">
        <f t="shared" si="16"/>
        <v/>
      </c>
      <c r="T64" t="str">
        <f t="shared" si="17"/>
        <v/>
      </c>
      <c r="U64" t="str">
        <f>IF((C64+D64+E64+F64)&gt;0,IF(F64&gt;10,Settings!$B$2,IF(F64=0," "&amp;Settings!$B$2,"")),"")</f>
        <v/>
      </c>
      <c r="V64" t="str">
        <f>IF(A64&gt;0,Y64&amp;English!T64,"")</f>
        <v/>
      </c>
      <c r="W64" t="s">
        <v>5208</v>
      </c>
      <c r="X64" t="s">
        <v>5209</v>
      </c>
      <c r="Y64" t="str">
        <f t="shared" si="18"/>
        <v>Only</v>
      </c>
    </row>
    <row r="65" spans="1:25">
      <c r="A65" s="4">
        <f>'No. To Text'!A66</f>
        <v>0</v>
      </c>
      <c r="B65" s="4">
        <f t="shared" si="8"/>
        <v>0</v>
      </c>
      <c r="C65" s="5">
        <f t="shared" si="9"/>
        <v>0</v>
      </c>
      <c r="D65" s="5">
        <f t="shared" si="10"/>
        <v>0</v>
      </c>
      <c r="E65" s="5">
        <f t="shared" si="11"/>
        <v>0</v>
      </c>
      <c r="F65" s="5">
        <f t="shared" si="12"/>
        <v>0</v>
      </c>
      <c r="G65" s="6">
        <f t="shared" si="13"/>
        <v>0</v>
      </c>
      <c r="H65" s="16" t="str">
        <f>IF((D65+E65+F65)&lt;=0,IF(ISNA(VLOOKUP(C65,Data!$A$2:$P$1000,10,FALSE)),"",VLOOKUP(C65,Data!$A$2:$P$1000,10,FALSE)),IF(ISNA(VLOOKUP(C65,Data!$A$2:$P$1000,11,FALSE)),"",VLOOKUP(C65,Data!$A$2:$P$1000,11,FALSE)&amp;" و"))</f>
        <v/>
      </c>
      <c r="I65" t="str">
        <f>IF((E65+F65)&lt;=0,IF(ISNA(VLOOKUP(D65,Data!$A$2:$P$1000,12,FALSE)),"",VLOOKUP(D65,Data!$A$2:$P$1000,12,FALSE)),IF(ISNA(VLOOKUP(D65,Data!$A$2:$P$1000,13,FALSE)),"",VLOOKUP(D65,Data!$A$2:$P$1000,13,FALSE)&amp;" و"))</f>
        <v/>
      </c>
      <c r="J65" s="3" t="str">
        <f>IF((F65)&lt;=0,IF(ISNA(VLOOKUP(E65,Data!$A$2:$P$1000,14,FALSE)),"",VLOOKUP(E65,Data!$A$2:$P$1000,14,FALSE)),IF(ISNA(VLOOKUP(E65,Data!$A$2:$P$1000,15,FALSE)),"",VLOOKUP(E65,Data!$A$2:$P$1000,15,FALSE)&amp;" و"))</f>
        <v/>
      </c>
      <c r="K65" s="7" t="str">
        <f>IF(L65&lt;&gt;"",IF(ISNA(VLOOKUP(F65,Data!$A$2:$P$1000,16,FALSE)),"",VLOOKUP(F65,Data!$A$2:$P$1000,16,FALSE)&amp;" "),IF(ISNA(VLOOKUP(F65,Data!$A$2:$P$1000,16,FALSE)),"",VLOOKUP(F65,Data!$A$2:$P$1000,16,FALSE)&amp;" "))</f>
        <v/>
      </c>
      <c r="L65" t="str">
        <f t="shared" si="14"/>
        <v/>
      </c>
      <c r="M65" t="str">
        <f>IF(L65="","",IF(L65&gt;10,Settings!$B$6,IF(L65&gt;2,Settings!$B$8,IF(L65=2,Settings!$B$7,Settings!$B$6&amp;O65&amp;Settings!$B$5))))</f>
        <v/>
      </c>
      <c r="N65" s="8" t="str">
        <f t="shared" si="15"/>
        <v/>
      </c>
      <c r="O65" s="14" t="s">
        <v>49</v>
      </c>
      <c r="P65" s="13" t="str">
        <f t="shared" si="16"/>
        <v/>
      </c>
      <c r="T65" t="str">
        <f t="shared" si="17"/>
        <v/>
      </c>
      <c r="U65" t="str">
        <f>IF((C65+D65+E65+F65)&gt;0,IF(F65&gt;10,Settings!$B$2,IF(F65=0," "&amp;Settings!$B$2,"")),"")</f>
        <v/>
      </c>
      <c r="V65" t="str">
        <f>IF(A65&gt;0,Y65&amp;English!T65,"")</f>
        <v/>
      </c>
      <c r="W65" t="s">
        <v>5208</v>
      </c>
      <c r="X65" t="s">
        <v>5209</v>
      </c>
      <c r="Y65" t="str">
        <f t="shared" si="18"/>
        <v>Only</v>
      </c>
    </row>
    <row r="66" spans="1:25">
      <c r="A66" s="4">
        <f>'No. To Text'!A67</f>
        <v>0</v>
      </c>
      <c r="B66" s="4">
        <f t="shared" si="8"/>
        <v>0</v>
      </c>
      <c r="C66" s="5">
        <f t="shared" si="9"/>
        <v>0</v>
      </c>
      <c r="D66" s="5">
        <f t="shared" si="10"/>
        <v>0</v>
      </c>
      <c r="E66" s="5">
        <f t="shared" si="11"/>
        <v>0</v>
      </c>
      <c r="F66" s="5">
        <f t="shared" si="12"/>
        <v>0</v>
      </c>
      <c r="G66" s="6">
        <f t="shared" si="13"/>
        <v>0</v>
      </c>
      <c r="H66" s="16" t="str">
        <f>IF((D66+E66+F66)&lt;=0,IF(ISNA(VLOOKUP(C66,Data!$A$2:$P$1000,10,FALSE)),"",VLOOKUP(C66,Data!$A$2:$P$1000,10,FALSE)),IF(ISNA(VLOOKUP(C66,Data!$A$2:$P$1000,11,FALSE)),"",VLOOKUP(C66,Data!$A$2:$P$1000,11,FALSE)&amp;" و"))</f>
        <v/>
      </c>
      <c r="I66" t="str">
        <f>IF((E66+F66)&lt;=0,IF(ISNA(VLOOKUP(D66,Data!$A$2:$P$1000,12,FALSE)),"",VLOOKUP(D66,Data!$A$2:$P$1000,12,FALSE)),IF(ISNA(VLOOKUP(D66,Data!$A$2:$P$1000,13,FALSE)),"",VLOOKUP(D66,Data!$A$2:$P$1000,13,FALSE)&amp;" و"))</f>
        <v/>
      </c>
      <c r="J66" s="3" t="str">
        <f>IF((F66)&lt;=0,IF(ISNA(VLOOKUP(E66,Data!$A$2:$P$1000,14,FALSE)),"",VLOOKUP(E66,Data!$A$2:$P$1000,14,FALSE)),IF(ISNA(VLOOKUP(E66,Data!$A$2:$P$1000,15,FALSE)),"",VLOOKUP(E66,Data!$A$2:$P$1000,15,FALSE)&amp;" و"))</f>
        <v/>
      </c>
      <c r="K66" s="7" t="str">
        <f>IF(L66&lt;&gt;"",IF(ISNA(VLOOKUP(F66,Data!$A$2:$P$1000,16,FALSE)),"",VLOOKUP(F66,Data!$A$2:$P$1000,16,FALSE)&amp;" "),IF(ISNA(VLOOKUP(F66,Data!$A$2:$P$1000,16,FALSE)),"",VLOOKUP(F66,Data!$A$2:$P$1000,16,FALSE)&amp;" "))</f>
        <v/>
      </c>
      <c r="L66" t="str">
        <f t="shared" si="14"/>
        <v/>
      </c>
      <c r="M66" t="str">
        <f>IF(L66="","",IF(L66&gt;10,Settings!$B$6,IF(L66&gt;2,Settings!$B$8,IF(L66=2,Settings!$B$7,Settings!$B$6&amp;O66&amp;Settings!$B$5))))</f>
        <v/>
      </c>
      <c r="N66" s="8" t="str">
        <f t="shared" si="15"/>
        <v/>
      </c>
      <c r="O66" s="14" t="s">
        <v>49</v>
      </c>
      <c r="P66" s="13" t="str">
        <f t="shared" si="16"/>
        <v/>
      </c>
      <c r="T66" t="str">
        <f t="shared" si="17"/>
        <v/>
      </c>
      <c r="U66" t="str">
        <f>IF((C66+D66+E66+F66)&gt;0,IF(F66&gt;10,Settings!$B$2,IF(F66=0," "&amp;Settings!$B$2,"")),"")</f>
        <v/>
      </c>
      <c r="V66" t="str">
        <f>IF(A66&gt;0,Y66&amp;English!T66,"")</f>
        <v/>
      </c>
      <c r="W66" t="s">
        <v>5208</v>
      </c>
      <c r="X66" t="s">
        <v>5209</v>
      </c>
      <c r="Y66" t="str">
        <f t="shared" si="18"/>
        <v>Only</v>
      </c>
    </row>
    <row r="67" spans="1:25">
      <c r="A67" s="4">
        <f>'No. To Text'!A68</f>
        <v>0</v>
      </c>
      <c r="B67" s="4">
        <f t="shared" ref="B67:B130" si="19">IF(A67&gt;999999999999.99,"Out Of Range",ROUND(A67,2))</f>
        <v>0</v>
      </c>
      <c r="C67" s="5">
        <f t="shared" ref="C67:C130" si="20">IF(A67&lt;=999999999999.99,TRUNC(B67/1000000000,0),0)</f>
        <v>0</v>
      </c>
      <c r="D67" s="5">
        <f t="shared" ref="D67:D130" si="21">IF(A67&lt;=999999999999.99,TRUNC(((B67-(C67*1000000000))/1000000),0),0)</f>
        <v>0</v>
      </c>
      <c r="E67" s="5">
        <f t="shared" ref="E67:E130" si="22">IF(A67&lt;=999999999999.99,TRUNC(((B67-(C67*1000000000)-(D67*1000000))/1000),0),0)</f>
        <v>0</v>
      </c>
      <c r="F67" s="5">
        <f t="shared" ref="F67:F130" si="23">IF(A67&lt;=999999999999.99,TRUNC(B67-(C67*1000000000)-(D67*1000000)-(E67*1000),0),0)</f>
        <v>0</v>
      </c>
      <c r="G67" s="6">
        <f t="shared" ref="G67:G130" si="24">IF(A67&lt;=999999999999.99,ROUND((B67-(C67*1000000000)-(D67*1000000)-(E67*1000)-F67),2),0)</f>
        <v>0</v>
      </c>
      <c r="H67" s="16" t="str">
        <f>IF((D67+E67+F67)&lt;=0,IF(ISNA(VLOOKUP(C67,Data!$A$2:$P$1000,10,FALSE)),"",VLOOKUP(C67,Data!$A$2:$P$1000,10,FALSE)),IF(ISNA(VLOOKUP(C67,Data!$A$2:$P$1000,11,FALSE)),"",VLOOKUP(C67,Data!$A$2:$P$1000,11,FALSE)&amp;" و"))</f>
        <v/>
      </c>
      <c r="I67" t="str">
        <f>IF((E67+F67)&lt;=0,IF(ISNA(VLOOKUP(D67,Data!$A$2:$P$1000,12,FALSE)),"",VLOOKUP(D67,Data!$A$2:$P$1000,12,FALSE)),IF(ISNA(VLOOKUP(D67,Data!$A$2:$P$1000,13,FALSE)),"",VLOOKUP(D67,Data!$A$2:$P$1000,13,FALSE)&amp;" و"))</f>
        <v/>
      </c>
      <c r="J67" s="3" t="str">
        <f>IF((F67)&lt;=0,IF(ISNA(VLOOKUP(E67,Data!$A$2:$P$1000,14,FALSE)),"",VLOOKUP(E67,Data!$A$2:$P$1000,14,FALSE)),IF(ISNA(VLOOKUP(E67,Data!$A$2:$P$1000,15,FALSE)),"",VLOOKUP(E67,Data!$A$2:$P$1000,15,FALSE)&amp;" و"))</f>
        <v/>
      </c>
      <c r="K67" s="7" t="str">
        <f>IF(L67&lt;&gt;"",IF(ISNA(VLOOKUP(F67,Data!$A$2:$P$1000,16,FALSE)),"",VLOOKUP(F67,Data!$A$2:$P$1000,16,FALSE)&amp;" "),IF(ISNA(VLOOKUP(F67,Data!$A$2:$P$1000,16,FALSE)),"",VLOOKUP(F67,Data!$A$2:$P$1000,16,FALSE)&amp;" "))</f>
        <v/>
      </c>
      <c r="L67" t="str">
        <f t="shared" ref="L67:L130" si="25">IF(G67&lt;&gt;0,G67*100,"")</f>
        <v/>
      </c>
      <c r="M67" t="str">
        <f>IF(L67="","",IF(L67&gt;10,Settings!$B$6,IF(L67&gt;2,Settings!$B$8,IF(L67=2,Settings!$B$7,Settings!$B$6&amp;O67&amp;Settings!$B$5))))</f>
        <v/>
      </c>
      <c r="N67" s="8" t="str">
        <f t="shared" ref="N67:N130" si="26">IF((C67+D67+E67+F67)&gt;0,IF(L67&lt;&gt;"",IF(L67=2," و "&amp;M67,IF(L67=1," و "&amp;M67," و "&amp;L67&amp;" "&amp;M67)),""),IF(L67&lt;&gt;"",IF(L67=2,M67,IF(L67=1,M67,L67&amp;" "&amp;M67)),""))</f>
        <v/>
      </c>
      <c r="O67" s="14" t="s">
        <v>49</v>
      </c>
      <c r="P67" s="13" t="str">
        <f t="shared" ref="P67:P130" si="27">IF(U67="",""," ")</f>
        <v/>
      </c>
      <c r="T67" t="str">
        <f t="shared" ref="T67:T130" si="28">IF(A67&gt;0,W67&amp;H67&amp;I67&amp;J67&amp;K67&amp;U67&amp;N67&amp;X67,"")</f>
        <v/>
      </c>
      <c r="U67" t="str">
        <f>IF((C67+D67+E67+F67)&gt;0,IF(F67&gt;10,Settings!$B$2,IF(F67=0," "&amp;Settings!$B$2,"")),"")</f>
        <v/>
      </c>
      <c r="V67" t="str">
        <f>IF(A67&gt;0,Y67&amp;English!T67,"")</f>
        <v/>
      </c>
      <c r="W67" t="s">
        <v>5208</v>
      </c>
      <c r="X67" t="s">
        <v>5209</v>
      </c>
      <c r="Y67" t="str">
        <f t="shared" ref="Y67:Y130" si="29">IF(A67&gt;=1000000000,"Only ","Only")</f>
        <v>Only</v>
      </c>
    </row>
    <row r="68" spans="1:25">
      <c r="A68" s="4">
        <f>'No. To Text'!A69</f>
        <v>0</v>
      </c>
      <c r="B68" s="4">
        <f t="shared" si="19"/>
        <v>0</v>
      </c>
      <c r="C68" s="5">
        <f t="shared" si="20"/>
        <v>0</v>
      </c>
      <c r="D68" s="5">
        <f t="shared" si="21"/>
        <v>0</v>
      </c>
      <c r="E68" s="5">
        <f t="shared" si="22"/>
        <v>0</v>
      </c>
      <c r="F68" s="5">
        <f t="shared" si="23"/>
        <v>0</v>
      </c>
      <c r="G68" s="6">
        <f t="shared" si="24"/>
        <v>0</v>
      </c>
      <c r="H68" s="16" t="str">
        <f>IF((D68+E68+F68)&lt;=0,IF(ISNA(VLOOKUP(C68,Data!$A$2:$P$1000,10,FALSE)),"",VLOOKUP(C68,Data!$A$2:$P$1000,10,FALSE)),IF(ISNA(VLOOKUP(C68,Data!$A$2:$P$1000,11,FALSE)),"",VLOOKUP(C68,Data!$A$2:$P$1000,11,FALSE)&amp;" و"))</f>
        <v/>
      </c>
      <c r="I68" t="str">
        <f>IF((E68+F68)&lt;=0,IF(ISNA(VLOOKUP(D68,Data!$A$2:$P$1000,12,FALSE)),"",VLOOKUP(D68,Data!$A$2:$P$1000,12,FALSE)),IF(ISNA(VLOOKUP(D68,Data!$A$2:$P$1000,13,FALSE)),"",VLOOKUP(D68,Data!$A$2:$P$1000,13,FALSE)&amp;" و"))</f>
        <v/>
      </c>
      <c r="J68" s="3" t="str">
        <f>IF((F68)&lt;=0,IF(ISNA(VLOOKUP(E68,Data!$A$2:$P$1000,14,FALSE)),"",VLOOKUP(E68,Data!$A$2:$P$1000,14,FALSE)),IF(ISNA(VLOOKUP(E68,Data!$A$2:$P$1000,15,FALSE)),"",VLOOKUP(E68,Data!$A$2:$P$1000,15,FALSE)&amp;" و"))</f>
        <v/>
      </c>
      <c r="K68" s="7" t="str">
        <f>IF(L68&lt;&gt;"",IF(ISNA(VLOOKUP(F68,Data!$A$2:$P$1000,16,FALSE)),"",VLOOKUP(F68,Data!$A$2:$P$1000,16,FALSE)&amp;" "),IF(ISNA(VLOOKUP(F68,Data!$A$2:$P$1000,16,FALSE)),"",VLOOKUP(F68,Data!$A$2:$P$1000,16,FALSE)&amp;" "))</f>
        <v/>
      </c>
      <c r="L68" t="str">
        <f t="shared" si="25"/>
        <v/>
      </c>
      <c r="M68" t="str">
        <f>IF(L68="","",IF(L68&gt;10,Settings!$B$6,IF(L68&gt;2,Settings!$B$8,IF(L68=2,Settings!$B$7,Settings!$B$6&amp;O68&amp;Settings!$B$5))))</f>
        <v/>
      </c>
      <c r="N68" s="8" t="str">
        <f t="shared" si="26"/>
        <v/>
      </c>
      <c r="O68" s="14" t="s">
        <v>49</v>
      </c>
      <c r="P68" s="13" t="str">
        <f t="shared" si="27"/>
        <v/>
      </c>
      <c r="T68" t="str">
        <f t="shared" si="28"/>
        <v/>
      </c>
      <c r="U68" t="str">
        <f>IF((C68+D68+E68+F68)&gt;0,IF(F68&gt;10,Settings!$B$2,IF(F68=0," "&amp;Settings!$B$2,"")),"")</f>
        <v/>
      </c>
      <c r="V68" t="str">
        <f>IF(A68&gt;0,Y68&amp;English!T68,"")</f>
        <v/>
      </c>
      <c r="W68" t="s">
        <v>5208</v>
      </c>
      <c r="X68" t="s">
        <v>5209</v>
      </c>
      <c r="Y68" t="str">
        <f t="shared" si="29"/>
        <v>Only</v>
      </c>
    </row>
    <row r="69" spans="1:25">
      <c r="A69" s="4">
        <f>'No. To Text'!A70</f>
        <v>0</v>
      </c>
      <c r="B69" s="4">
        <f t="shared" si="19"/>
        <v>0</v>
      </c>
      <c r="C69" s="5">
        <f t="shared" si="20"/>
        <v>0</v>
      </c>
      <c r="D69" s="5">
        <f t="shared" si="21"/>
        <v>0</v>
      </c>
      <c r="E69" s="5">
        <f t="shared" si="22"/>
        <v>0</v>
      </c>
      <c r="F69" s="5">
        <f t="shared" si="23"/>
        <v>0</v>
      </c>
      <c r="G69" s="6">
        <f t="shared" si="24"/>
        <v>0</v>
      </c>
      <c r="H69" s="16" t="str">
        <f>IF((D69+E69+F69)&lt;=0,IF(ISNA(VLOOKUP(C69,Data!$A$2:$P$1000,10,FALSE)),"",VLOOKUP(C69,Data!$A$2:$P$1000,10,FALSE)),IF(ISNA(VLOOKUP(C69,Data!$A$2:$P$1000,11,FALSE)),"",VLOOKUP(C69,Data!$A$2:$P$1000,11,FALSE)&amp;" و"))</f>
        <v/>
      </c>
      <c r="I69" t="str">
        <f>IF((E69+F69)&lt;=0,IF(ISNA(VLOOKUP(D69,Data!$A$2:$P$1000,12,FALSE)),"",VLOOKUP(D69,Data!$A$2:$P$1000,12,FALSE)),IF(ISNA(VLOOKUP(D69,Data!$A$2:$P$1000,13,FALSE)),"",VLOOKUP(D69,Data!$A$2:$P$1000,13,FALSE)&amp;" و"))</f>
        <v/>
      </c>
      <c r="J69" s="3" t="str">
        <f>IF((F69)&lt;=0,IF(ISNA(VLOOKUP(E69,Data!$A$2:$P$1000,14,FALSE)),"",VLOOKUP(E69,Data!$A$2:$P$1000,14,FALSE)),IF(ISNA(VLOOKUP(E69,Data!$A$2:$P$1000,15,FALSE)),"",VLOOKUP(E69,Data!$A$2:$P$1000,15,FALSE)&amp;" و"))</f>
        <v/>
      </c>
      <c r="K69" s="7" t="str">
        <f>IF(L69&lt;&gt;"",IF(ISNA(VLOOKUP(F69,Data!$A$2:$P$1000,16,FALSE)),"",VLOOKUP(F69,Data!$A$2:$P$1000,16,FALSE)&amp;" "),IF(ISNA(VLOOKUP(F69,Data!$A$2:$P$1000,16,FALSE)),"",VLOOKUP(F69,Data!$A$2:$P$1000,16,FALSE)&amp;" "))</f>
        <v/>
      </c>
      <c r="L69" t="str">
        <f t="shared" si="25"/>
        <v/>
      </c>
      <c r="M69" t="str">
        <f>IF(L69="","",IF(L69&gt;10,Settings!$B$6,IF(L69&gt;2,Settings!$B$8,IF(L69=2,Settings!$B$7,Settings!$B$6&amp;O69&amp;Settings!$B$5))))</f>
        <v/>
      </c>
      <c r="N69" s="8" t="str">
        <f t="shared" si="26"/>
        <v/>
      </c>
      <c r="O69" s="14" t="s">
        <v>49</v>
      </c>
      <c r="P69" s="13" t="str">
        <f t="shared" si="27"/>
        <v/>
      </c>
      <c r="T69" t="str">
        <f t="shared" si="28"/>
        <v/>
      </c>
      <c r="U69" t="str">
        <f>IF((C69+D69+E69+F69)&gt;0,IF(F69&gt;10,Settings!$B$2,IF(F69=0," "&amp;Settings!$B$2,"")),"")</f>
        <v/>
      </c>
      <c r="V69" t="str">
        <f>IF(A69&gt;0,Y69&amp;English!T69,"")</f>
        <v/>
      </c>
      <c r="W69" t="s">
        <v>5208</v>
      </c>
      <c r="X69" t="s">
        <v>5209</v>
      </c>
      <c r="Y69" t="str">
        <f t="shared" si="29"/>
        <v>Only</v>
      </c>
    </row>
    <row r="70" spans="1:25">
      <c r="A70" s="4">
        <f>'No. To Text'!A71</f>
        <v>0</v>
      </c>
      <c r="B70" s="4">
        <f t="shared" si="19"/>
        <v>0</v>
      </c>
      <c r="C70" s="5">
        <f t="shared" si="20"/>
        <v>0</v>
      </c>
      <c r="D70" s="5">
        <f t="shared" si="21"/>
        <v>0</v>
      </c>
      <c r="E70" s="5">
        <f t="shared" si="22"/>
        <v>0</v>
      </c>
      <c r="F70" s="5">
        <f t="shared" si="23"/>
        <v>0</v>
      </c>
      <c r="G70" s="6">
        <f t="shared" si="24"/>
        <v>0</v>
      </c>
      <c r="H70" s="16" t="str">
        <f>IF((D70+E70+F70)&lt;=0,IF(ISNA(VLOOKUP(C70,Data!$A$2:$P$1000,10,FALSE)),"",VLOOKUP(C70,Data!$A$2:$P$1000,10,FALSE)),IF(ISNA(VLOOKUP(C70,Data!$A$2:$P$1000,11,FALSE)),"",VLOOKUP(C70,Data!$A$2:$P$1000,11,FALSE)&amp;" و"))</f>
        <v/>
      </c>
      <c r="I70" t="str">
        <f>IF((E70+F70)&lt;=0,IF(ISNA(VLOOKUP(D70,Data!$A$2:$P$1000,12,FALSE)),"",VLOOKUP(D70,Data!$A$2:$P$1000,12,FALSE)),IF(ISNA(VLOOKUP(D70,Data!$A$2:$P$1000,13,FALSE)),"",VLOOKUP(D70,Data!$A$2:$P$1000,13,FALSE)&amp;" و"))</f>
        <v/>
      </c>
      <c r="J70" s="3" t="str">
        <f>IF((F70)&lt;=0,IF(ISNA(VLOOKUP(E70,Data!$A$2:$P$1000,14,FALSE)),"",VLOOKUP(E70,Data!$A$2:$P$1000,14,FALSE)),IF(ISNA(VLOOKUP(E70,Data!$A$2:$P$1000,15,FALSE)),"",VLOOKUP(E70,Data!$A$2:$P$1000,15,FALSE)&amp;" و"))</f>
        <v/>
      </c>
      <c r="K70" s="7" t="str">
        <f>IF(L70&lt;&gt;"",IF(ISNA(VLOOKUP(F70,Data!$A$2:$P$1000,16,FALSE)),"",VLOOKUP(F70,Data!$A$2:$P$1000,16,FALSE)&amp;" "),IF(ISNA(VLOOKUP(F70,Data!$A$2:$P$1000,16,FALSE)),"",VLOOKUP(F70,Data!$A$2:$P$1000,16,FALSE)&amp;" "))</f>
        <v/>
      </c>
      <c r="L70" t="str">
        <f t="shared" si="25"/>
        <v/>
      </c>
      <c r="M70" t="str">
        <f>IF(L70="","",IF(L70&gt;10,Settings!$B$6,IF(L70&gt;2,Settings!$B$8,IF(L70=2,Settings!$B$7,Settings!$B$6&amp;O70&amp;Settings!$B$5))))</f>
        <v/>
      </c>
      <c r="N70" s="8" t="str">
        <f t="shared" si="26"/>
        <v/>
      </c>
      <c r="O70" s="14" t="s">
        <v>49</v>
      </c>
      <c r="P70" s="13" t="str">
        <f t="shared" si="27"/>
        <v/>
      </c>
      <c r="T70" t="str">
        <f t="shared" si="28"/>
        <v/>
      </c>
      <c r="U70" t="str">
        <f>IF((C70+D70+E70+F70)&gt;0,IF(F70&gt;10,Settings!$B$2,IF(F70=0," "&amp;Settings!$B$2,"")),"")</f>
        <v/>
      </c>
      <c r="V70" t="str">
        <f>IF(A70&gt;0,Y70&amp;English!T70,"")</f>
        <v/>
      </c>
      <c r="W70" t="s">
        <v>5208</v>
      </c>
      <c r="X70" t="s">
        <v>5209</v>
      </c>
      <c r="Y70" t="str">
        <f t="shared" si="29"/>
        <v>Only</v>
      </c>
    </row>
    <row r="71" spans="1:25">
      <c r="A71" s="4">
        <f>'No. To Text'!A72</f>
        <v>0</v>
      </c>
      <c r="B71" s="4">
        <f t="shared" si="19"/>
        <v>0</v>
      </c>
      <c r="C71" s="5">
        <f t="shared" si="20"/>
        <v>0</v>
      </c>
      <c r="D71" s="5">
        <f t="shared" si="21"/>
        <v>0</v>
      </c>
      <c r="E71" s="5">
        <f t="shared" si="22"/>
        <v>0</v>
      </c>
      <c r="F71" s="5">
        <f t="shared" si="23"/>
        <v>0</v>
      </c>
      <c r="G71" s="6">
        <f t="shared" si="24"/>
        <v>0</v>
      </c>
      <c r="H71" s="16" t="str">
        <f>IF((D71+E71+F71)&lt;=0,IF(ISNA(VLOOKUP(C71,Data!$A$2:$P$1000,10,FALSE)),"",VLOOKUP(C71,Data!$A$2:$P$1000,10,FALSE)),IF(ISNA(VLOOKUP(C71,Data!$A$2:$P$1000,11,FALSE)),"",VLOOKUP(C71,Data!$A$2:$P$1000,11,FALSE)&amp;" و"))</f>
        <v/>
      </c>
      <c r="I71" t="str">
        <f>IF((E71+F71)&lt;=0,IF(ISNA(VLOOKUP(D71,Data!$A$2:$P$1000,12,FALSE)),"",VLOOKUP(D71,Data!$A$2:$P$1000,12,FALSE)),IF(ISNA(VLOOKUP(D71,Data!$A$2:$P$1000,13,FALSE)),"",VLOOKUP(D71,Data!$A$2:$P$1000,13,FALSE)&amp;" و"))</f>
        <v/>
      </c>
      <c r="J71" s="3" t="str">
        <f>IF((F71)&lt;=0,IF(ISNA(VLOOKUP(E71,Data!$A$2:$P$1000,14,FALSE)),"",VLOOKUP(E71,Data!$A$2:$P$1000,14,FALSE)),IF(ISNA(VLOOKUP(E71,Data!$A$2:$P$1000,15,FALSE)),"",VLOOKUP(E71,Data!$A$2:$P$1000,15,FALSE)&amp;" و"))</f>
        <v/>
      </c>
      <c r="K71" s="7" t="str">
        <f>IF(L71&lt;&gt;"",IF(ISNA(VLOOKUP(F71,Data!$A$2:$P$1000,16,FALSE)),"",VLOOKUP(F71,Data!$A$2:$P$1000,16,FALSE)&amp;" "),IF(ISNA(VLOOKUP(F71,Data!$A$2:$P$1000,16,FALSE)),"",VLOOKUP(F71,Data!$A$2:$P$1000,16,FALSE)&amp;" "))</f>
        <v/>
      </c>
      <c r="L71" t="str">
        <f t="shared" si="25"/>
        <v/>
      </c>
      <c r="M71" t="str">
        <f>IF(L71="","",IF(L71&gt;10,Settings!$B$6,IF(L71&gt;2,Settings!$B$8,IF(L71=2,Settings!$B$7,Settings!$B$6&amp;O71&amp;Settings!$B$5))))</f>
        <v/>
      </c>
      <c r="N71" s="8" t="str">
        <f t="shared" si="26"/>
        <v/>
      </c>
      <c r="O71" s="14" t="s">
        <v>49</v>
      </c>
      <c r="P71" s="13" t="str">
        <f t="shared" si="27"/>
        <v/>
      </c>
      <c r="T71" t="str">
        <f t="shared" si="28"/>
        <v/>
      </c>
      <c r="U71" t="str">
        <f>IF((C71+D71+E71+F71)&gt;0,IF(F71&gt;10,Settings!$B$2,IF(F71=0," "&amp;Settings!$B$2,"")),"")</f>
        <v/>
      </c>
      <c r="V71" t="str">
        <f>IF(A71&gt;0,Y71&amp;English!T71,"")</f>
        <v/>
      </c>
      <c r="W71" t="s">
        <v>5208</v>
      </c>
      <c r="X71" t="s">
        <v>5209</v>
      </c>
      <c r="Y71" t="str">
        <f t="shared" si="29"/>
        <v>Only</v>
      </c>
    </row>
    <row r="72" spans="1:25">
      <c r="A72" s="4">
        <f>'No. To Text'!A73</f>
        <v>0</v>
      </c>
      <c r="B72" s="4">
        <f t="shared" si="19"/>
        <v>0</v>
      </c>
      <c r="C72" s="5">
        <f t="shared" si="20"/>
        <v>0</v>
      </c>
      <c r="D72" s="5">
        <f t="shared" si="21"/>
        <v>0</v>
      </c>
      <c r="E72" s="5">
        <f t="shared" si="22"/>
        <v>0</v>
      </c>
      <c r="F72" s="5">
        <f t="shared" si="23"/>
        <v>0</v>
      </c>
      <c r="G72" s="6">
        <f t="shared" si="24"/>
        <v>0</v>
      </c>
      <c r="H72" s="16" t="str">
        <f>IF((D72+E72+F72)&lt;=0,IF(ISNA(VLOOKUP(C72,Data!$A$2:$P$1000,10,FALSE)),"",VLOOKUP(C72,Data!$A$2:$P$1000,10,FALSE)),IF(ISNA(VLOOKUP(C72,Data!$A$2:$P$1000,11,FALSE)),"",VLOOKUP(C72,Data!$A$2:$P$1000,11,FALSE)&amp;" و"))</f>
        <v/>
      </c>
      <c r="I72" t="str">
        <f>IF((E72+F72)&lt;=0,IF(ISNA(VLOOKUP(D72,Data!$A$2:$P$1000,12,FALSE)),"",VLOOKUP(D72,Data!$A$2:$P$1000,12,FALSE)),IF(ISNA(VLOOKUP(D72,Data!$A$2:$P$1000,13,FALSE)),"",VLOOKUP(D72,Data!$A$2:$P$1000,13,FALSE)&amp;" و"))</f>
        <v/>
      </c>
      <c r="J72" s="3" t="str">
        <f>IF((F72)&lt;=0,IF(ISNA(VLOOKUP(E72,Data!$A$2:$P$1000,14,FALSE)),"",VLOOKUP(E72,Data!$A$2:$P$1000,14,FALSE)),IF(ISNA(VLOOKUP(E72,Data!$A$2:$P$1000,15,FALSE)),"",VLOOKUP(E72,Data!$A$2:$P$1000,15,FALSE)&amp;" و"))</f>
        <v/>
      </c>
      <c r="K72" s="7" t="str">
        <f>IF(L72&lt;&gt;"",IF(ISNA(VLOOKUP(F72,Data!$A$2:$P$1000,16,FALSE)),"",VLOOKUP(F72,Data!$A$2:$P$1000,16,FALSE)&amp;" "),IF(ISNA(VLOOKUP(F72,Data!$A$2:$P$1000,16,FALSE)),"",VLOOKUP(F72,Data!$A$2:$P$1000,16,FALSE)&amp;" "))</f>
        <v/>
      </c>
      <c r="L72" t="str">
        <f t="shared" si="25"/>
        <v/>
      </c>
      <c r="M72" t="str">
        <f>IF(L72="","",IF(L72&gt;10,Settings!$B$6,IF(L72&gt;2,Settings!$B$8,IF(L72=2,Settings!$B$7,Settings!$B$6&amp;O72&amp;Settings!$B$5))))</f>
        <v/>
      </c>
      <c r="N72" s="8" t="str">
        <f t="shared" si="26"/>
        <v/>
      </c>
      <c r="O72" s="14" t="s">
        <v>49</v>
      </c>
      <c r="P72" s="13" t="str">
        <f t="shared" si="27"/>
        <v/>
      </c>
      <c r="T72" t="str">
        <f t="shared" si="28"/>
        <v/>
      </c>
      <c r="U72" t="str">
        <f>IF((C72+D72+E72+F72)&gt;0,IF(F72&gt;10,Settings!$B$2,IF(F72=0," "&amp;Settings!$B$2,"")),"")</f>
        <v/>
      </c>
      <c r="V72" t="str">
        <f>IF(A72&gt;0,Y72&amp;English!T72,"")</f>
        <v/>
      </c>
      <c r="W72" t="s">
        <v>5208</v>
      </c>
      <c r="X72" t="s">
        <v>5209</v>
      </c>
      <c r="Y72" t="str">
        <f t="shared" si="29"/>
        <v>Only</v>
      </c>
    </row>
    <row r="73" spans="1:25">
      <c r="A73" s="4">
        <f>'No. To Text'!A74</f>
        <v>0</v>
      </c>
      <c r="B73" s="4">
        <f t="shared" si="19"/>
        <v>0</v>
      </c>
      <c r="C73" s="5">
        <f t="shared" si="20"/>
        <v>0</v>
      </c>
      <c r="D73" s="5">
        <f t="shared" si="21"/>
        <v>0</v>
      </c>
      <c r="E73" s="5">
        <f t="shared" si="22"/>
        <v>0</v>
      </c>
      <c r="F73" s="5">
        <f t="shared" si="23"/>
        <v>0</v>
      </c>
      <c r="G73" s="6">
        <f t="shared" si="24"/>
        <v>0</v>
      </c>
      <c r="H73" s="16" t="str">
        <f>IF((D73+E73+F73)&lt;=0,IF(ISNA(VLOOKUP(C73,Data!$A$2:$P$1000,10,FALSE)),"",VLOOKUP(C73,Data!$A$2:$P$1000,10,FALSE)),IF(ISNA(VLOOKUP(C73,Data!$A$2:$P$1000,11,FALSE)),"",VLOOKUP(C73,Data!$A$2:$P$1000,11,FALSE)&amp;" و"))</f>
        <v/>
      </c>
      <c r="I73" t="str">
        <f>IF((E73+F73)&lt;=0,IF(ISNA(VLOOKUP(D73,Data!$A$2:$P$1000,12,FALSE)),"",VLOOKUP(D73,Data!$A$2:$P$1000,12,FALSE)),IF(ISNA(VLOOKUP(D73,Data!$A$2:$P$1000,13,FALSE)),"",VLOOKUP(D73,Data!$A$2:$P$1000,13,FALSE)&amp;" و"))</f>
        <v/>
      </c>
      <c r="J73" s="3" t="str">
        <f>IF((F73)&lt;=0,IF(ISNA(VLOOKUP(E73,Data!$A$2:$P$1000,14,FALSE)),"",VLOOKUP(E73,Data!$A$2:$P$1000,14,FALSE)),IF(ISNA(VLOOKUP(E73,Data!$A$2:$P$1000,15,FALSE)),"",VLOOKUP(E73,Data!$A$2:$P$1000,15,FALSE)&amp;" و"))</f>
        <v/>
      </c>
      <c r="K73" s="7" t="str">
        <f>IF(L73&lt;&gt;"",IF(ISNA(VLOOKUP(F73,Data!$A$2:$P$1000,16,FALSE)),"",VLOOKUP(F73,Data!$A$2:$P$1000,16,FALSE)&amp;" "),IF(ISNA(VLOOKUP(F73,Data!$A$2:$P$1000,16,FALSE)),"",VLOOKUP(F73,Data!$A$2:$P$1000,16,FALSE)&amp;" "))</f>
        <v/>
      </c>
      <c r="L73" t="str">
        <f t="shared" si="25"/>
        <v/>
      </c>
      <c r="M73" t="str">
        <f>IF(L73="","",IF(L73&gt;10,Settings!$B$6,IF(L73&gt;2,Settings!$B$8,IF(L73=2,Settings!$B$7,Settings!$B$6&amp;O73&amp;Settings!$B$5))))</f>
        <v/>
      </c>
      <c r="N73" s="8" t="str">
        <f t="shared" si="26"/>
        <v/>
      </c>
      <c r="O73" s="14" t="s">
        <v>49</v>
      </c>
      <c r="P73" s="13" t="str">
        <f t="shared" si="27"/>
        <v/>
      </c>
      <c r="T73" t="str">
        <f t="shared" si="28"/>
        <v/>
      </c>
      <c r="U73" t="str">
        <f>IF((C73+D73+E73+F73)&gt;0,IF(F73&gt;10,Settings!$B$2,IF(F73=0," "&amp;Settings!$B$2,"")),"")</f>
        <v/>
      </c>
      <c r="V73" t="str">
        <f>IF(A73&gt;0,Y73&amp;English!T73,"")</f>
        <v/>
      </c>
      <c r="W73" t="s">
        <v>5208</v>
      </c>
      <c r="X73" t="s">
        <v>5209</v>
      </c>
      <c r="Y73" t="str">
        <f t="shared" si="29"/>
        <v>Only</v>
      </c>
    </row>
    <row r="74" spans="1:25">
      <c r="A74" s="4">
        <f>'No. To Text'!A75</f>
        <v>0</v>
      </c>
      <c r="B74" s="4">
        <f t="shared" si="19"/>
        <v>0</v>
      </c>
      <c r="C74" s="5">
        <f t="shared" si="20"/>
        <v>0</v>
      </c>
      <c r="D74" s="5">
        <f t="shared" si="21"/>
        <v>0</v>
      </c>
      <c r="E74" s="5">
        <f t="shared" si="22"/>
        <v>0</v>
      </c>
      <c r="F74" s="5">
        <f t="shared" si="23"/>
        <v>0</v>
      </c>
      <c r="G74" s="6">
        <f t="shared" si="24"/>
        <v>0</v>
      </c>
      <c r="H74" s="16" t="str">
        <f>IF((D74+E74+F74)&lt;=0,IF(ISNA(VLOOKUP(C74,Data!$A$2:$P$1000,10,FALSE)),"",VLOOKUP(C74,Data!$A$2:$P$1000,10,FALSE)),IF(ISNA(VLOOKUP(C74,Data!$A$2:$P$1000,11,FALSE)),"",VLOOKUP(C74,Data!$A$2:$P$1000,11,FALSE)&amp;" و"))</f>
        <v/>
      </c>
      <c r="I74" t="str">
        <f>IF((E74+F74)&lt;=0,IF(ISNA(VLOOKUP(D74,Data!$A$2:$P$1000,12,FALSE)),"",VLOOKUP(D74,Data!$A$2:$P$1000,12,FALSE)),IF(ISNA(VLOOKUP(D74,Data!$A$2:$P$1000,13,FALSE)),"",VLOOKUP(D74,Data!$A$2:$P$1000,13,FALSE)&amp;" و"))</f>
        <v/>
      </c>
      <c r="J74" s="3" t="str">
        <f>IF((F74)&lt;=0,IF(ISNA(VLOOKUP(E74,Data!$A$2:$P$1000,14,FALSE)),"",VLOOKUP(E74,Data!$A$2:$P$1000,14,FALSE)),IF(ISNA(VLOOKUP(E74,Data!$A$2:$P$1000,15,FALSE)),"",VLOOKUP(E74,Data!$A$2:$P$1000,15,FALSE)&amp;" و"))</f>
        <v/>
      </c>
      <c r="K74" s="7" t="str">
        <f>IF(L74&lt;&gt;"",IF(ISNA(VLOOKUP(F74,Data!$A$2:$P$1000,16,FALSE)),"",VLOOKUP(F74,Data!$A$2:$P$1000,16,FALSE)&amp;" "),IF(ISNA(VLOOKUP(F74,Data!$A$2:$P$1000,16,FALSE)),"",VLOOKUP(F74,Data!$A$2:$P$1000,16,FALSE)&amp;" "))</f>
        <v/>
      </c>
      <c r="L74" t="str">
        <f t="shared" si="25"/>
        <v/>
      </c>
      <c r="M74" t="str">
        <f>IF(L74="","",IF(L74&gt;10,Settings!$B$6,IF(L74&gt;2,Settings!$B$8,IF(L74=2,Settings!$B$7,Settings!$B$6&amp;O74&amp;Settings!$B$5))))</f>
        <v/>
      </c>
      <c r="N74" s="8" t="str">
        <f t="shared" si="26"/>
        <v/>
      </c>
      <c r="O74" s="14" t="s">
        <v>49</v>
      </c>
      <c r="P74" s="13" t="str">
        <f t="shared" si="27"/>
        <v/>
      </c>
      <c r="T74" t="str">
        <f t="shared" si="28"/>
        <v/>
      </c>
      <c r="U74" t="str">
        <f>IF((C74+D74+E74+F74)&gt;0,IF(F74&gt;10,Settings!$B$2,IF(F74=0," "&amp;Settings!$B$2,"")),"")</f>
        <v/>
      </c>
      <c r="V74" t="str">
        <f>IF(A74&gt;0,Y74&amp;English!T74,"")</f>
        <v/>
      </c>
      <c r="W74" t="s">
        <v>5208</v>
      </c>
      <c r="X74" t="s">
        <v>5209</v>
      </c>
      <c r="Y74" t="str">
        <f t="shared" si="29"/>
        <v>Only</v>
      </c>
    </row>
    <row r="75" spans="1:25">
      <c r="A75" s="4">
        <f>'No. To Text'!A76</f>
        <v>0</v>
      </c>
      <c r="B75" s="4">
        <f t="shared" si="19"/>
        <v>0</v>
      </c>
      <c r="C75" s="5">
        <f t="shared" si="20"/>
        <v>0</v>
      </c>
      <c r="D75" s="5">
        <f t="shared" si="21"/>
        <v>0</v>
      </c>
      <c r="E75" s="5">
        <f t="shared" si="22"/>
        <v>0</v>
      </c>
      <c r="F75" s="5">
        <f t="shared" si="23"/>
        <v>0</v>
      </c>
      <c r="G75" s="6">
        <f t="shared" si="24"/>
        <v>0</v>
      </c>
      <c r="H75" s="16" t="str">
        <f>IF((D75+E75+F75)&lt;=0,IF(ISNA(VLOOKUP(C75,Data!$A$2:$P$1000,10,FALSE)),"",VLOOKUP(C75,Data!$A$2:$P$1000,10,FALSE)),IF(ISNA(VLOOKUP(C75,Data!$A$2:$P$1000,11,FALSE)),"",VLOOKUP(C75,Data!$A$2:$P$1000,11,FALSE)&amp;" و"))</f>
        <v/>
      </c>
      <c r="I75" t="str">
        <f>IF((E75+F75)&lt;=0,IF(ISNA(VLOOKUP(D75,Data!$A$2:$P$1000,12,FALSE)),"",VLOOKUP(D75,Data!$A$2:$P$1000,12,FALSE)),IF(ISNA(VLOOKUP(D75,Data!$A$2:$P$1000,13,FALSE)),"",VLOOKUP(D75,Data!$A$2:$P$1000,13,FALSE)&amp;" و"))</f>
        <v/>
      </c>
      <c r="J75" s="3" t="str">
        <f>IF((F75)&lt;=0,IF(ISNA(VLOOKUP(E75,Data!$A$2:$P$1000,14,FALSE)),"",VLOOKUP(E75,Data!$A$2:$P$1000,14,FALSE)),IF(ISNA(VLOOKUP(E75,Data!$A$2:$P$1000,15,FALSE)),"",VLOOKUP(E75,Data!$A$2:$P$1000,15,FALSE)&amp;" و"))</f>
        <v/>
      </c>
      <c r="K75" s="7" t="str">
        <f>IF(L75&lt;&gt;"",IF(ISNA(VLOOKUP(F75,Data!$A$2:$P$1000,16,FALSE)),"",VLOOKUP(F75,Data!$A$2:$P$1000,16,FALSE)&amp;" "),IF(ISNA(VLOOKUP(F75,Data!$A$2:$P$1000,16,FALSE)),"",VLOOKUP(F75,Data!$A$2:$P$1000,16,FALSE)&amp;" "))</f>
        <v/>
      </c>
      <c r="L75" t="str">
        <f t="shared" si="25"/>
        <v/>
      </c>
      <c r="M75" t="str">
        <f>IF(L75="","",IF(L75&gt;10,Settings!$B$6,IF(L75&gt;2,Settings!$B$8,IF(L75=2,Settings!$B$7,Settings!$B$6&amp;O75&amp;Settings!$B$5))))</f>
        <v/>
      </c>
      <c r="N75" s="8" t="str">
        <f t="shared" si="26"/>
        <v/>
      </c>
      <c r="O75" s="14" t="s">
        <v>49</v>
      </c>
      <c r="P75" s="13" t="str">
        <f t="shared" si="27"/>
        <v/>
      </c>
      <c r="T75" t="str">
        <f t="shared" si="28"/>
        <v/>
      </c>
      <c r="U75" t="str">
        <f>IF((C75+D75+E75+F75)&gt;0,IF(F75&gt;10,Settings!$B$2,IF(F75=0," "&amp;Settings!$B$2,"")),"")</f>
        <v/>
      </c>
      <c r="V75" t="str">
        <f>IF(A75&gt;0,Y75&amp;English!T75,"")</f>
        <v/>
      </c>
      <c r="W75" t="s">
        <v>5208</v>
      </c>
      <c r="X75" t="s">
        <v>5209</v>
      </c>
      <c r="Y75" t="str">
        <f t="shared" si="29"/>
        <v>Only</v>
      </c>
    </row>
    <row r="76" spans="1:25">
      <c r="A76" s="4">
        <f>'No. To Text'!A77</f>
        <v>0</v>
      </c>
      <c r="B76" s="4">
        <f t="shared" si="19"/>
        <v>0</v>
      </c>
      <c r="C76" s="5">
        <f t="shared" si="20"/>
        <v>0</v>
      </c>
      <c r="D76" s="5">
        <f t="shared" si="21"/>
        <v>0</v>
      </c>
      <c r="E76" s="5">
        <f t="shared" si="22"/>
        <v>0</v>
      </c>
      <c r="F76" s="5">
        <f t="shared" si="23"/>
        <v>0</v>
      </c>
      <c r="G76" s="6">
        <f t="shared" si="24"/>
        <v>0</v>
      </c>
      <c r="H76" s="16" t="str">
        <f>IF((D76+E76+F76)&lt;=0,IF(ISNA(VLOOKUP(C76,Data!$A$2:$P$1000,10,FALSE)),"",VLOOKUP(C76,Data!$A$2:$P$1000,10,FALSE)),IF(ISNA(VLOOKUP(C76,Data!$A$2:$P$1000,11,FALSE)),"",VLOOKUP(C76,Data!$A$2:$P$1000,11,FALSE)&amp;" و"))</f>
        <v/>
      </c>
      <c r="I76" t="str">
        <f>IF((E76+F76)&lt;=0,IF(ISNA(VLOOKUP(D76,Data!$A$2:$P$1000,12,FALSE)),"",VLOOKUP(D76,Data!$A$2:$P$1000,12,FALSE)),IF(ISNA(VLOOKUP(D76,Data!$A$2:$P$1000,13,FALSE)),"",VLOOKUP(D76,Data!$A$2:$P$1000,13,FALSE)&amp;" و"))</f>
        <v/>
      </c>
      <c r="J76" s="3" t="str">
        <f>IF((F76)&lt;=0,IF(ISNA(VLOOKUP(E76,Data!$A$2:$P$1000,14,FALSE)),"",VLOOKUP(E76,Data!$A$2:$P$1000,14,FALSE)),IF(ISNA(VLOOKUP(E76,Data!$A$2:$P$1000,15,FALSE)),"",VLOOKUP(E76,Data!$A$2:$P$1000,15,FALSE)&amp;" و"))</f>
        <v/>
      </c>
      <c r="K76" s="7" t="str">
        <f>IF(L76&lt;&gt;"",IF(ISNA(VLOOKUP(F76,Data!$A$2:$P$1000,16,FALSE)),"",VLOOKUP(F76,Data!$A$2:$P$1000,16,FALSE)&amp;" "),IF(ISNA(VLOOKUP(F76,Data!$A$2:$P$1000,16,FALSE)),"",VLOOKUP(F76,Data!$A$2:$P$1000,16,FALSE)&amp;" "))</f>
        <v/>
      </c>
      <c r="L76" t="str">
        <f t="shared" si="25"/>
        <v/>
      </c>
      <c r="M76" t="str">
        <f>IF(L76="","",IF(L76&gt;10,Settings!$B$6,IF(L76&gt;2,Settings!$B$8,IF(L76=2,Settings!$B$7,Settings!$B$6&amp;O76&amp;Settings!$B$5))))</f>
        <v/>
      </c>
      <c r="N76" s="8" t="str">
        <f t="shared" si="26"/>
        <v/>
      </c>
      <c r="O76" s="14" t="s">
        <v>49</v>
      </c>
      <c r="P76" s="13" t="str">
        <f t="shared" si="27"/>
        <v/>
      </c>
      <c r="T76" t="str">
        <f t="shared" si="28"/>
        <v/>
      </c>
      <c r="U76" t="str">
        <f>IF((C76+D76+E76+F76)&gt;0,IF(F76&gt;10,Settings!$B$2,IF(F76=0," "&amp;Settings!$B$2,"")),"")</f>
        <v/>
      </c>
      <c r="V76" t="str">
        <f>IF(A76&gt;0,Y76&amp;English!T76,"")</f>
        <v/>
      </c>
      <c r="W76" t="s">
        <v>5208</v>
      </c>
      <c r="X76" t="s">
        <v>5209</v>
      </c>
      <c r="Y76" t="str">
        <f t="shared" si="29"/>
        <v>Only</v>
      </c>
    </row>
    <row r="77" spans="1:25">
      <c r="A77" s="4">
        <f>'No. To Text'!A78</f>
        <v>0</v>
      </c>
      <c r="B77" s="4">
        <f t="shared" si="19"/>
        <v>0</v>
      </c>
      <c r="C77" s="5">
        <f t="shared" si="20"/>
        <v>0</v>
      </c>
      <c r="D77" s="5">
        <f t="shared" si="21"/>
        <v>0</v>
      </c>
      <c r="E77" s="5">
        <f t="shared" si="22"/>
        <v>0</v>
      </c>
      <c r="F77" s="5">
        <f t="shared" si="23"/>
        <v>0</v>
      </c>
      <c r="G77" s="6">
        <f t="shared" si="24"/>
        <v>0</v>
      </c>
      <c r="H77" s="16" t="str">
        <f>IF((D77+E77+F77)&lt;=0,IF(ISNA(VLOOKUP(C77,Data!$A$2:$P$1000,10,FALSE)),"",VLOOKUP(C77,Data!$A$2:$P$1000,10,FALSE)),IF(ISNA(VLOOKUP(C77,Data!$A$2:$P$1000,11,FALSE)),"",VLOOKUP(C77,Data!$A$2:$P$1000,11,FALSE)&amp;" و"))</f>
        <v/>
      </c>
      <c r="I77" t="str">
        <f>IF((E77+F77)&lt;=0,IF(ISNA(VLOOKUP(D77,Data!$A$2:$P$1000,12,FALSE)),"",VLOOKUP(D77,Data!$A$2:$P$1000,12,FALSE)),IF(ISNA(VLOOKUP(D77,Data!$A$2:$P$1000,13,FALSE)),"",VLOOKUP(D77,Data!$A$2:$P$1000,13,FALSE)&amp;" و"))</f>
        <v/>
      </c>
      <c r="J77" s="3" t="str">
        <f>IF((F77)&lt;=0,IF(ISNA(VLOOKUP(E77,Data!$A$2:$P$1000,14,FALSE)),"",VLOOKUP(E77,Data!$A$2:$P$1000,14,FALSE)),IF(ISNA(VLOOKUP(E77,Data!$A$2:$P$1000,15,FALSE)),"",VLOOKUP(E77,Data!$A$2:$P$1000,15,FALSE)&amp;" و"))</f>
        <v/>
      </c>
      <c r="K77" s="7" t="str">
        <f>IF(L77&lt;&gt;"",IF(ISNA(VLOOKUP(F77,Data!$A$2:$P$1000,16,FALSE)),"",VLOOKUP(F77,Data!$A$2:$P$1000,16,FALSE)&amp;" "),IF(ISNA(VLOOKUP(F77,Data!$A$2:$P$1000,16,FALSE)),"",VLOOKUP(F77,Data!$A$2:$P$1000,16,FALSE)&amp;" "))</f>
        <v/>
      </c>
      <c r="L77" t="str">
        <f t="shared" si="25"/>
        <v/>
      </c>
      <c r="M77" t="str">
        <f>IF(L77="","",IF(L77&gt;10,Settings!$B$6,IF(L77&gt;2,Settings!$B$8,IF(L77=2,Settings!$B$7,Settings!$B$6&amp;O77&amp;Settings!$B$5))))</f>
        <v/>
      </c>
      <c r="N77" s="8" t="str">
        <f t="shared" si="26"/>
        <v/>
      </c>
      <c r="O77" s="14" t="s">
        <v>49</v>
      </c>
      <c r="P77" s="13" t="str">
        <f t="shared" si="27"/>
        <v/>
      </c>
      <c r="T77" t="str">
        <f t="shared" si="28"/>
        <v/>
      </c>
      <c r="U77" t="str">
        <f>IF((C77+D77+E77+F77)&gt;0,IF(F77&gt;10,Settings!$B$2,IF(F77=0," "&amp;Settings!$B$2,"")),"")</f>
        <v/>
      </c>
      <c r="V77" t="str">
        <f>IF(A77&gt;0,Y77&amp;English!T77,"")</f>
        <v/>
      </c>
      <c r="W77" t="s">
        <v>5208</v>
      </c>
      <c r="X77" t="s">
        <v>5209</v>
      </c>
      <c r="Y77" t="str">
        <f t="shared" si="29"/>
        <v>Only</v>
      </c>
    </row>
    <row r="78" spans="1:25">
      <c r="A78" s="4">
        <f>'No. To Text'!A79</f>
        <v>0</v>
      </c>
      <c r="B78" s="4">
        <f t="shared" si="19"/>
        <v>0</v>
      </c>
      <c r="C78" s="5">
        <f t="shared" si="20"/>
        <v>0</v>
      </c>
      <c r="D78" s="5">
        <f t="shared" si="21"/>
        <v>0</v>
      </c>
      <c r="E78" s="5">
        <f t="shared" si="22"/>
        <v>0</v>
      </c>
      <c r="F78" s="5">
        <f t="shared" si="23"/>
        <v>0</v>
      </c>
      <c r="G78" s="6">
        <f t="shared" si="24"/>
        <v>0</v>
      </c>
      <c r="H78" s="16" t="str">
        <f>IF((D78+E78+F78)&lt;=0,IF(ISNA(VLOOKUP(C78,Data!$A$2:$P$1000,10,FALSE)),"",VLOOKUP(C78,Data!$A$2:$P$1000,10,FALSE)),IF(ISNA(VLOOKUP(C78,Data!$A$2:$P$1000,11,FALSE)),"",VLOOKUP(C78,Data!$A$2:$P$1000,11,FALSE)&amp;" و"))</f>
        <v/>
      </c>
      <c r="I78" t="str">
        <f>IF((E78+F78)&lt;=0,IF(ISNA(VLOOKUP(D78,Data!$A$2:$P$1000,12,FALSE)),"",VLOOKUP(D78,Data!$A$2:$P$1000,12,FALSE)),IF(ISNA(VLOOKUP(D78,Data!$A$2:$P$1000,13,FALSE)),"",VLOOKUP(D78,Data!$A$2:$P$1000,13,FALSE)&amp;" و"))</f>
        <v/>
      </c>
      <c r="J78" s="3" t="str">
        <f>IF((F78)&lt;=0,IF(ISNA(VLOOKUP(E78,Data!$A$2:$P$1000,14,FALSE)),"",VLOOKUP(E78,Data!$A$2:$P$1000,14,FALSE)),IF(ISNA(VLOOKUP(E78,Data!$A$2:$P$1000,15,FALSE)),"",VLOOKUP(E78,Data!$A$2:$P$1000,15,FALSE)&amp;" و"))</f>
        <v/>
      </c>
      <c r="K78" s="7" t="str">
        <f>IF(L78&lt;&gt;"",IF(ISNA(VLOOKUP(F78,Data!$A$2:$P$1000,16,FALSE)),"",VLOOKUP(F78,Data!$A$2:$P$1000,16,FALSE)&amp;" "),IF(ISNA(VLOOKUP(F78,Data!$A$2:$P$1000,16,FALSE)),"",VLOOKUP(F78,Data!$A$2:$P$1000,16,FALSE)&amp;" "))</f>
        <v/>
      </c>
      <c r="L78" t="str">
        <f t="shared" si="25"/>
        <v/>
      </c>
      <c r="M78" t="str">
        <f>IF(L78="","",IF(L78&gt;10,Settings!$B$6,IF(L78&gt;2,Settings!$B$8,IF(L78=2,Settings!$B$7,Settings!$B$6&amp;O78&amp;Settings!$B$5))))</f>
        <v/>
      </c>
      <c r="N78" s="8" t="str">
        <f t="shared" si="26"/>
        <v/>
      </c>
      <c r="O78" s="14" t="s">
        <v>49</v>
      </c>
      <c r="P78" s="13" t="str">
        <f t="shared" si="27"/>
        <v/>
      </c>
      <c r="T78" t="str">
        <f t="shared" si="28"/>
        <v/>
      </c>
      <c r="U78" t="str">
        <f>IF((C78+D78+E78+F78)&gt;0,IF(F78&gt;10,Settings!$B$2,IF(F78=0," "&amp;Settings!$B$2,"")),"")</f>
        <v/>
      </c>
      <c r="V78" t="str">
        <f>IF(A78&gt;0,Y78&amp;English!T78,"")</f>
        <v/>
      </c>
      <c r="W78" t="s">
        <v>5208</v>
      </c>
      <c r="X78" t="s">
        <v>5209</v>
      </c>
      <c r="Y78" t="str">
        <f t="shared" si="29"/>
        <v>Only</v>
      </c>
    </row>
    <row r="79" spans="1:25">
      <c r="A79" s="4">
        <f>'No. To Text'!A80</f>
        <v>0</v>
      </c>
      <c r="B79" s="4">
        <f t="shared" si="19"/>
        <v>0</v>
      </c>
      <c r="C79" s="5">
        <f t="shared" si="20"/>
        <v>0</v>
      </c>
      <c r="D79" s="5">
        <f t="shared" si="21"/>
        <v>0</v>
      </c>
      <c r="E79" s="5">
        <f t="shared" si="22"/>
        <v>0</v>
      </c>
      <c r="F79" s="5">
        <f t="shared" si="23"/>
        <v>0</v>
      </c>
      <c r="G79" s="6">
        <f t="shared" si="24"/>
        <v>0</v>
      </c>
      <c r="H79" s="16" t="str">
        <f>IF((D79+E79+F79)&lt;=0,IF(ISNA(VLOOKUP(C79,Data!$A$2:$P$1000,10,FALSE)),"",VLOOKUP(C79,Data!$A$2:$P$1000,10,FALSE)),IF(ISNA(VLOOKUP(C79,Data!$A$2:$P$1000,11,FALSE)),"",VLOOKUP(C79,Data!$A$2:$P$1000,11,FALSE)&amp;" و"))</f>
        <v/>
      </c>
      <c r="I79" t="str">
        <f>IF((E79+F79)&lt;=0,IF(ISNA(VLOOKUP(D79,Data!$A$2:$P$1000,12,FALSE)),"",VLOOKUP(D79,Data!$A$2:$P$1000,12,FALSE)),IF(ISNA(VLOOKUP(D79,Data!$A$2:$P$1000,13,FALSE)),"",VLOOKUP(D79,Data!$A$2:$P$1000,13,FALSE)&amp;" و"))</f>
        <v/>
      </c>
      <c r="J79" s="3" t="str">
        <f>IF((F79)&lt;=0,IF(ISNA(VLOOKUP(E79,Data!$A$2:$P$1000,14,FALSE)),"",VLOOKUP(E79,Data!$A$2:$P$1000,14,FALSE)),IF(ISNA(VLOOKUP(E79,Data!$A$2:$P$1000,15,FALSE)),"",VLOOKUP(E79,Data!$A$2:$P$1000,15,FALSE)&amp;" و"))</f>
        <v/>
      </c>
      <c r="K79" s="7" t="str">
        <f>IF(L79&lt;&gt;"",IF(ISNA(VLOOKUP(F79,Data!$A$2:$P$1000,16,FALSE)),"",VLOOKUP(F79,Data!$A$2:$P$1000,16,FALSE)&amp;" "),IF(ISNA(VLOOKUP(F79,Data!$A$2:$P$1000,16,FALSE)),"",VLOOKUP(F79,Data!$A$2:$P$1000,16,FALSE)&amp;" "))</f>
        <v/>
      </c>
      <c r="L79" t="str">
        <f t="shared" si="25"/>
        <v/>
      </c>
      <c r="M79" t="str">
        <f>IF(L79="","",IF(L79&gt;10,Settings!$B$6,IF(L79&gt;2,Settings!$B$8,IF(L79=2,Settings!$B$7,Settings!$B$6&amp;O79&amp;Settings!$B$5))))</f>
        <v/>
      </c>
      <c r="N79" s="8" t="str">
        <f t="shared" si="26"/>
        <v/>
      </c>
      <c r="O79" s="14" t="s">
        <v>49</v>
      </c>
      <c r="P79" s="13" t="str">
        <f t="shared" si="27"/>
        <v/>
      </c>
      <c r="T79" t="str">
        <f t="shared" si="28"/>
        <v/>
      </c>
      <c r="U79" t="str">
        <f>IF((C79+D79+E79+F79)&gt;0,IF(F79&gt;10,Settings!$B$2,IF(F79=0," "&amp;Settings!$B$2,"")),"")</f>
        <v/>
      </c>
      <c r="V79" t="str">
        <f>IF(A79&gt;0,Y79&amp;English!T79,"")</f>
        <v/>
      </c>
      <c r="W79" t="s">
        <v>5208</v>
      </c>
      <c r="X79" t="s">
        <v>5209</v>
      </c>
      <c r="Y79" t="str">
        <f t="shared" si="29"/>
        <v>Only</v>
      </c>
    </row>
    <row r="80" spans="1:25">
      <c r="A80" s="4">
        <f>'No. To Text'!A81</f>
        <v>0</v>
      </c>
      <c r="B80" s="4">
        <f t="shared" si="19"/>
        <v>0</v>
      </c>
      <c r="C80" s="5">
        <f t="shared" si="20"/>
        <v>0</v>
      </c>
      <c r="D80" s="5">
        <f t="shared" si="21"/>
        <v>0</v>
      </c>
      <c r="E80" s="5">
        <f t="shared" si="22"/>
        <v>0</v>
      </c>
      <c r="F80" s="5">
        <f t="shared" si="23"/>
        <v>0</v>
      </c>
      <c r="G80" s="6">
        <f t="shared" si="24"/>
        <v>0</v>
      </c>
      <c r="H80" s="16" t="str">
        <f>IF((D80+E80+F80)&lt;=0,IF(ISNA(VLOOKUP(C80,Data!$A$2:$P$1000,10,FALSE)),"",VLOOKUP(C80,Data!$A$2:$P$1000,10,FALSE)),IF(ISNA(VLOOKUP(C80,Data!$A$2:$P$1000,11,FALSE)),"",VLOOKUP(C80,Data!$A$2:$P$1000,11,FALSE)&amp;" و"))</f>
        <v/>
      </c>
      <c r="I80" t="str">
        <f>IF((E80+F80)&lt;=0,IF(ISNA(VLOOKUP(D80,Data!$A$2:$P$1000,12,FALSE)),"",VLOOKUP(D80,Data!$A$2:$P$1000,12,FALSE)),IF(ISNA(VLOOKUP(D80,Data!$A$2:$P$1000,13,FALSE)),"",VLOOKUP(D80,Data!$A$2:$P$1000,13,FALSE)&amp;" و"))</f>
        <v/>
      </c>
      <c r="J80" s="3" t="str">
        <f>IF((F80)&lt;=0,IF(ISNA(VLOOKUP(E80,Data!$A$2:$P$1000,14,FALSE)),"",VLOOKUP(E80,Data!$A$2:$P$1000,14,FALSE)),IF(ISNA(VLOOKUP(E80,Data!$A$2:$P$1000,15,FALSE)),"",VLOOKUP(E80,Data!$A$2:$P$1000,15,FALSE)&amp;" و"))</f>
        <v/>
      </c>
      <c r="K80" s="7" t="str">
        <f>IF(L80&lt;&gt;"",IF(ISNA(VLOOKUP(F80,Data!$A$2:$P$1000,16,FALSE)),"",VLOOKUP(F80,Data!$A$2:$P$1000,16,FALSE)&amp;" "),IF(ISNA(VLOOKUP(F80,Data!$A$2:$P$1000,16,FALSE)),"",VLOOKUP(F80,Data!$A$2:$P$1000,16,FALSE)&amp;" "))</f>
        <v/>
      </c>
      <c r="L80" t="str">
        <f t="shared" si="25"/>
        <v/>
      </c>
      <c r="M80" t="str">
        <f>IF(L80="","",IF(L80&gt;10,Settings!$B$6,IF(L80&gt;2,Settings!$B$8,IF(L80=2,Settings!$B$7,Settings!$B$6&amp;O80&amp;Settings!$B$5))))</f>
        <v/>
      </c>
      <c r="N80" s="8" t="str">
        <f t="shared" si="26"/>
        <v/>
      </c>
      <c r="O80" s="14" t="s">
        <v>49</v>
      </c>
      <c r="P80" s="13" t="str">
        <f t="shared" si="27"/>
        <v/>
      </c>
      <c r="T80" t="str">
        <f t="shared" si="28"/>
        <v/>
      </c>
      <c r="U80" t="str">
        <f>IF((C80+D80+E80+F80)&gt;0,IF(F80&gt;10,Settings!$B$2,IF(F80=0," "&amp;Settings!$B$2,"")),"")</f>
        <v/>
      </c>
      <c r="V80" t="str">
        <f>IF(A80&gt;0,Y80&amp;English!T80,"")</f>
        <v/>
      </c>
      <c r="W80" t="s">
        <v>5208</v>
      </c>
      <c r="X80" t="s">
        <v>5209</v>
      </c>
      <c r="Y80" t="str">
        <f t="shared" si="29"/>
        <v>Only</v>
      </c>
    </row>
    <row r="81" spans="1:25">
      <c r="A81" s="4">
        <f>'No. To Text'!A82</f>
        <v>0</v>
      </c>
      <c r="B81" s="4">
        <f t="shared" si="19"/>
        <v>0</v>
      </c>
      <c r="C81" s="5">
        <f t="shared" si="20"/>
        <v>0</v>
      </c>
      <c r="D81" s="5">
        <f t="shared" si="21"/>
        <v>0</v>
      </c>
      <c r="E81" s="5">
        <f t="shared" si="22"/>
        <v>0</v>
      </c>
      <c r="F81" s="5">
        <f t="shared" si="23"/>
        <v>0</v>
      </c>
      <c r="G81" s="6">
        <f t="shared" si="24"/>
        <v>0</v>
      </c>
      <c r="H81" s="16" t="str">
        <f>IF((D81+E81+F81)&lt;=0,IF(ISNA(VLOOKUP(C81,Data!$A$2:$P$1000,10,FALSE)),"",VLOOKUP(C81,Data!$A$2:$P$1000,10,FALSE)),IF(ISNA(VLOOKUP(C81,Data!$A$2:$P$1000,11,FALSE)),"",VLOOKUP(C81,Data!$A$2:$P$1000,11,FALSE)&amp;" و"))</f>
        <v/>
      </c>
      <c r="I81" t="str">
        <f>IF((E81+F81)&lt;=0,IF(ISNA(VLOOKUP(D81,Data!$A$2:$P$1000,12,FALSE)),"",VLOOKUP(D81,Data!$A$2:$P$1000,12,FALSE)),IF(ISNA(VLOOKUP(D81,Data!$A$2:$P$1000,13,FALSE)),"",VLOOKUP(D81,Data!$A$2:$P$1000,13,FALSE)&amp;" و"))</f>
        <v/>
      </c>
      <c r="J81" s="3" t="str">
        <f>IF((F81)&lt;=0,IF(ISNA(VLOOKUP(E81,Data!$A$2:$P$1000,14,FALSE)),"",VLOOKUP(E81,Data!$A$2:$P$1000,14,FALSE)),IF(ISNA(VLOOKUP(E81,Data!$A$2:$P$1000,15,FALSE)),"",VLOOKUP(E81,Data!$A$2:$P$1000,15,FALSE)&amp;" و"))</f>
        <v/>
      </c>
      <c r="K81" s="7" t="str">
        <f>IF(L81&lt;&gt;"",IF(ISNA(VLOOKUP(F81,Data!$A$2:$P$1000,16,FALSE)),"",VLOOKUP(F81,Data!$A$2:$P$1000,16,FALSE)&amp;" "),IF(ISNA(VLOOKUP(F81,Data!$A$2:$P$1000,16,FALSE)),"",VLOOKUP(F81,Data!$A$2:$P$1000,16,FALSE)&amp;" "))</f>
        <v/>
      </c>
      <c r="L81" t="str">
        <f t="shared" si="25"/>
        <v/>
      </c>
      <c r="M81" t="str">
        <f>IF(L81="","",IF(L81&gt;10,Settings!$B$6,IF(L81&gt;2,Settings!$B$8,IF(L81=2,Settings!$B$7,Settings!$B$6&amp;O81&amp;Settings!$B$5))))</f>
        <v/>
      </c>
      <c r="N81" s="8" t="str">
        <f t="shared" si="26"/>
        <v/>
      </c>
      <c r="O81" s="14" t="s">
        <v>49</v>
      </c>
      <c r="P81" s="13" t="str">
        <f t="shared" si="27"/>
        <v/>
      </c>
      <c r="T81" t="str">
        <f t="shared" si="28"/>
        <v/>
      </c>
      <c r="U81" t="str">
        <f>IF((C81+D81+E81+F81)&gt;0,IF(F81&gt;10,Settings!$B$2,IF(F81=0," "&amp;Settings!$B$2,"")),"")</f>
        <v/>
      </c>
      <c r="V81" t="str">
        <f>IF(A81&gt;0,Y81&amp;English!T81,"")</f>
        <v/>
      </c>
      <c r="W81" t="s">
        <v>5208</v>
      </c>
      <c r="X81" t="s">
        <v>5209</v>
      </c>
      <c r="Y81" t="str">
        <f t="shared" si="29"/>
        <v>Only</v>
      </c>
    </row>
    <row r="82" spans="1:25">
      <c r="A82" s="4">
        <f>'No. To Text'!A83</f>
        <v>0</v>
      </c>
      <c r="B82" s="4">
        <f t="shared" si="19"/>
        <v>0</v>
      </c>
      <c r="C82" s="5">
        <f t="shared" si="20"/>
        <v>0</v>
      </c>
      <c r="D82" s="5">
        <f t="shared" si="21"/>
        <v>0</v>
      </c>
      <c r="E82" s="5">
        <f t="shared" si="22"/>
        <v>0</v>
      </c>
      <c r="F82" s="5">
        <f t="shared" si="23"/>
        <v>0</v>
      </c>
      <c r="G82" s="6">
        <f t="shared" si="24"/>
        <v>0</v>
      </c>
      <c r="H82" s="16" t="str">
        <f>IF((D82+E82+F82)&lt;=0,IF(ISNA(VLOOKUP(C82,Data!$A$2:$P$1000,10,FALSE)),"",VLOOKUP(C82,Data!$A$2:$P$1000,10,FALSE)),IF(ISNA(VLOOKUP(C82,Data!$A$2:$P$1000,11,FALSE)),"",VLOOKUP(C82,Data!$A$2:$P$1000,11,FALSE)&amp;" و"))</f>
        <v/>
      </c>
      <c r="I82" t="str">
        <f>IF((E82+F82)&lt;=0,IF(ISNA(VLOOKUP(D82,Data!$A$2:$P$1000,12,FALSE)),"",VLOOKUP(D82,Data!$A$2:$P$1000,12,FALSE)),IF(ISNA(VLOOKUP(D82,Data!$A$2:$P$1000,13,FALSE)),"",VLOOKUP(D82,Data!$A$2:$P$1000,13,FALSE)&amp;" و"))</f>
        <v/>
      </c>
      <c r="J82" s="3" t="str">
        <f>IF((F82)&lt;=0,IF(ISNA(VLOOKUP(E82,Data!$A$2:$P$1000,14,FALSE)),"",VLOOKUP(E82,Data!$A$2:$P$1000,14,FALSE)),IF(ISNA(VLOOKUP(E82,Data!$A$2:$P$1000,15,FALSE)),"",VLOOKUP(E82,Data!$A$2:$P$1000,15,FALSE)&amp;" و"))</f>
        <v/>
      </c>
      <c r="K82" s="7" t="str">
        <f>IF(L82&lt;&gt;"",IF(ISNA(VLOOKUP(F82,Data!$A$2:$P$1000,16,FALSE)),"",VLOOKUP(F82,Data!$A$2:$P$1000,16,FALSE)&amp;" "),IF(ISNA(VLOOKUP(F82,Data!$A$2:$P$1000,16,FALSE)),"",VLOOKUP(F82,Data!$A$2:$P$1000,16,FALSE)&amp;" "))</f>
        <v/>
      </c>
      <c r="L82" t="str">
        <f t="shared" si="25"/>
        <v/>
      </c>
      <c r="M82" t="str">
        <f>IF(L82="","",IF(L82&gt;10,Settings!$B$6,IF(L82&gt;2,Settings!$B$8,IF(L82=2,Settings!$B$7,Settings!$B$6&amp;O82&amp;Settings!$B$5))))</f>
        <v/>
      </c>
      <c r="N82" s="8" t="str">
        <f t="shared" si="26"/>
        <v/>
      </c>
      <c r="O82" s="14" t="s">
        <v>49</v>
      </c>
      <c r="P82" s="13" t="str">
        <f t="shared" si="27"/>
        <v/>
      </c>
      <c r="T82" t="str">
        <f t="shared" si="28"/>
        <v/>
      </c>
      <c r="U82" t="str">
        <f>IF((C82+D82+E82+F82)&gt;0,IF(F82&gt;10,Settings!$B$2,IF(F82=0," "&amp;Settings!$B$2,"")),"")</f>
        <v/>
      </c>
      <c r="V82" t="str">
        <f>IF(A82&gt;0,Y82&amp;English!T82,"")</f>
        <v/>
      </c>
      <c r="W82" t="s">
        <v>5208</v>
      </c>
      <c r="X82" t="s">
        <v>5209</v>
      </c>
      <c r="Y82" t="str">
        <f t="shared" si="29"/>
        <v>Only</v>
      </c>
    </row>
    <row r="83" spans="1:25">
      <c r="A83" s="4">
        <f>'No. To Text'!A84</f>
        <v>0</v>
      </c>
      <c r="B83" s="4">
        <f t="shared" si="19"/>
        <v>0</v>
      </c>
      <c r="C83" s="5">
        <f t="shared" si="20"/>
        <v>0</v>
      </c>
      <c r="D83" s="5">
        <f t="shared" si="21"/>
        <v>0</v>
      </c>
      <c r="E83" s="5">
        <f t="shared" si="22"/>
        <v>0</v>
      </c>
      <c r="F83" s="5">
        <f t="shared" si="23"/>
        <v>0</v>
      </c>
      <c r="G83" s="6">
        <f t="shared" si="24"/>
        <v>0</v>
      </c>
      <c r="H83" s="16" t="str">
        <f>IF((D83+E83+F83)&lt;=0,IF(ISNA(VLOOKUP(C83,Data!$A$2:$P$1000,10,FALSE)),"",VLOOKUP(C83,Data!$A$2:$P$1000,10,FALSE)),IF(ISNA(VLOOKUP(C83,Data!$A$2:$P$1000,11,FALSE)),"",VLOOKUP(C83,Data!$A$2:$P$1000,11,FALSE)&amp;" و"))</f>
        <v/>
      </c>
      <c r="I83" t="str">
        <f>IF((E83+F83)&lt;=0,IF(ISNA(VLOOKUP(D83,Data!$A$2:$P$1000,12,FALSE)),"",VLOOKUP(D83,Data!$A$2:$P$1000,12,FALSE)),IF(ISNA(VLOOKUP(D83,Data!$A$2:$P$1000,13,FALSE)),"",VLOOKUP(D83,Data!$A$2:$P$1000,13,FALSE)&amp;" و"))</f>
        <v/>
      </c>
      <c r="J83" s="3" t="str">
        <f>IF((F83)&lt;=0,IF(ISNA(VLOOKUP(E83,Data!$A$2:$P$1000,14,FALSE)),"",VLOOKUP(E83,Data!$A$2:$P$1000,14,FALSE)),IF(ISNA(VLOOKUP(E83,Data!$A$2:$P$1000,15,FALSE)),"",VLOOKUP(E83,Data!$A$2:$P$1000,15,FALSE)&amp;" و"))</f>
        <v/>
      </c>
      <c r="K83" s="7" t="str">
        <f>IF(L83&lt;&gt;"",IF(ISNA(VLOOKUP(F83,Data!$A$2:$P$1000,16,FALSE)),"",VLOOKUP(F83,Data!$A$2:$P$1000,16,FALSE)&amp;" "),IF(ISNA(VLOOKUP(F83,Data!$A$2:$P$1000,16,FALSE)),"",VLOOKUP(F83,Data!$A$2:$P$1000,16,FALSE)&amp;" "))</f>
        <v/>
      </c>
      <c r="L83" t="str">
        <f t="shared" si="25"/>
        <v/>
      </c>
      <c r="M83" t="str">
        <f>IF(L83="","",IF(L83&gt;10,Settings!$B$6,IF(L83&gt;2,Settings!$B$8,IF(L83=2,Settings!$B$7,Settings!$B$6&amp;O83&amp;Settings!$B$5))))</f>
        <v/>
      </c>
      <c r="N83" s="8" t="str">
        <f t="shared" si="26"/>
        <v/>
      </c>
      <c r="O83" s="14" t="s">
        <v>49</v>
      </c>
      <c r="P83" s="13" t="str">
        <f t="shared" si="27"/>
        <v/>
      </c>
      <c r="T83" t="str">
        <f t="shared" si="28"/>
        <v/>
      </c>
      <c r="U83" t="str">
        <f>IF((C83+D83+E83+F83)&gt;0,IF(F83&gt;10,Settings!$B$2,IF(F83=0," "&amp;Settings!$B$2,"")),"")</f>
        <v/>
      </c>
      <c r="V83" t="str">
        <f>IF(A83&gt;0,Y83&amp;English!T83,"")</f>
        <v/>
      </c>
      <c r="W83" t="s">
        <v>5208</v>
      </c>
      <c r="X83" t="s">
        <v>5209</v>
      </c>
      <c r="Y83" t="str">
        <f t="shared" si="29"/>
        <v>Only</v>
      </c>
    </row>
    <row r="84" spans="1:25">
      <c r="A84" s="4">
        <f>'No. To Text'!A85</f>
        <v>0</v>
      </c>
      <c r="B84" s="4">
        <f t="shared" si="19"/>
        <v>0</v>
      </c>
      <c r="C84" s="5">
        <f t="shared" si="20"/>
        <v>0</v>
      </c>
      <c r="D84" s="5">
        <f t="shared" si="21"/>
        <v>0</v>
      </c>
      <c r="E84" s="5">
        <f t="shared" si="22"/>
        <v>0</v>
      </c>
      <c r="F84" s="5">
        <f t="shared" si="23"/>
        <v>0</v>
      </c>
      <c r="G84" s="6">
        <f t="shared" si="24"/>
        <v>0</v>
      </c>
      <c r="H84" s="16" t="str">
        <f>IF((D84+E84+F84)&lt;=0,IF(ISNA(VLOOKUP(C84,Data!$A$2:$P$1000,10,FALSE)),"",VLOOKUP(C84,Data!$A$2:$P$1000,10,FALSE)),IF(ISNA(VLOOKUP(C84,Data!$A$2:$P$1000,11,FALSE)),"",VLOOKUP(C84,Data!$A$2:$P$1000,11,FALSE)&amp;" و"))</f>
        <v/>
      </c>
      <c r="I84" t="str">
        <f>IF((E84+F84)&lt;=0,IF(ISNA(VLOOKUP(D84,Data!$A$2:$P$1000,12,FALSE)),"",VLOOKUP(D84,Data!$A$2:$P$1000,12,FALSE)),IF(ISNA(VLOOKUP(D84,Data!$A$2:$P$1000,13,FALSE)),"",VLOOKUP(D84,Data!$A$2:$P$1000,13,FALSE)&amp;" و"))</f>
        <v/>
      </c>
      <c r="J84" s="3" t="str">
        <f>IF((F84)&lt;=0,IF(ISNA(VLOOKUP(E84,Data!$A$2:$P$1000,14,FALSE)),"",VLOOKUP(E84,Data!$A$2:$P$1000,14,FALSE)),IF(ISNA(VLOOKUP(E84,Data!$A$2:$P$1000,15,FALSE)),"",VLOOKUP(E84,Data!$A$2:$P$1000,15,FALSE)&amp;" و"))</f>
        <v/>
      </c>
      <c r="K84" s="7" t="str">
        <f>IF(L84&lt;&gt;"",IF(ISNA(VLOOKUP(F84,Data!$A$2:$P$1000,16,FALSE)),"",VLOOKUP(F84,Data!$A$2:$P$1000,16,FALSE)&amp;" "),IF(ISNA(VLOOKUP(F84,Data!$A$2:$P$1000,16,FALSE)),"",VLOOKUP(F84,Data!$A$2:$P$1000,16,FALSE)&amp;" "))</f>
        <v/>
      </c>
      <c r="L84" t="str">
        <f t="shared" si="25"/>
        <v/>
      </c>
      <c r="M84" t="str">
        <f>IF(L84="","",IF(L84&gt;10,Settings!$B$6,IF(L84&gt;2,Settings!$B$8,IF(L84=2,Settings!$B$7,Settings!$B$6&amp;O84&amp;Settings!$B$5))))</f>
        <v/>
      </c>
      <c r="N84" s="8" t="str">
        <f t="shared" si="26"/>
        <v/>
      </c>
      <c r="O84" s="14" t="s">
        <v>49</v>
      </c>
      <c r="P84" s="13" t="str">
        <f t="shared" si="27"/>
        <v/>
      </c>
      <c r="T84" t="str">
        <f t="shared" si="28"/>
        <v/>
      </c>
      <c r="U84" t="str">
        <f>IF((C84+D84+E84+F84)&gt;0,IF(F84&gt;10,Settings!$B$2,IF(F84=0," "&amp;Settings!$B$2,"")),"")</f>
        <v/>
      </c>
      <c r="V84" t="str">
        <f>IF(A84&gt;0,Y84&amp;English!T84,"")</f>
        <v/>
      </c>
      <c r="W84" t="s">
        <v>5208</v>
      </c>
      <c r="X84" t="s">
        <v>5209</v>
      </c>
      <c r="Y84" t="str">
        <f t="shared" si="29"/>
        <v>Only</v>
      </c>
    </row>
    <row r="85" spans="1:25">
      <c r="A85" s="4">
        <f>'No. To Text'!A86</f>
        <v>0</v>
      </c>
      <c r="B85" s="4">
        <f t="shared" si="19"/>
        <v>0</v>
      </c>
      <c r="C85" s="5">
        <f t="shared" si="20"/>
        <v>0</v>
      </c>
      <c r="D85" s="5">
        <f t="shared" si="21"/>
        <v>0</v>
      </c>
      <c r="E85" s="5">
        <f t="shared" si="22"/>
        <v>0</v>
      </c>
      <c r="F85" s="5">
        <f t="shared" si="23"/>
        <v>0</v>
      </c>
      <c r="G85" s="6">
        <f t="shared" si="24"/>
        <v>0</v>
      </c>
      <c r="H85" s="16" t="str">
        <f>IF((D85+E85+F85)&lt;=0,IF(ISNA(VLOOKUP(C85,Data!$A$2:$P$1000,10,FALSE)),"",VLOOKUP(C85,Data!$A$2:$P$1000,10,FALSE)),IF(ISNA(VLOOKUP(C85,Data!$A$2:$P$1000,11,FALSE)),"",VLOOKUP(C85,Data!$A$2:$P$1000,11,FALSE)&amp;" و"))</f>
        <v/>
      </c>
      <c r="I85" t="str">
        <f>IF((E85+F85)&lt;=0,IF(ISNA(VLOOKUP(D85,Data!$A$2:$P$1000,12,FALSE)),"",VLOOKUP(D85,Data!$A$2:$P$1000,12,FALSE)),IF(ISNA(VLOOKUP(D85,Data!$A$2:$P$1000,13,FALSE)),"",VLOOKUP(D85,Data!$A$2:$P$1000,13,FALSE)&amp;" و"))</f>
        <v/>
      </c>
      <c r="J85" s="3" t="str">
        <f>IF((F85)&lt;=0,IF(ISNA(VLOOKUP(E85,Data!$A$2:$P$1000,14,FALSE)),"",VLOOKUP(E85,Data!$A$2:$P$1000,14,FALSE)),IF(ISNA(VLOOKUP(E85,Data!$A$2:$P$1000,15,FALSE)),"",VLOOKUP(E85,Data!$A$2:$P$1000,15,FALSE)&amp;" و"))</f>
        <v/>
      </c>
      <c r="K85" s="7" t="str">
        <f>IF(L85&lt;&gt;"",IF(ISNA(VLOOKUP(F85,Data!$A$2:$P$1000,16,FALSE)),"",VLOOKUP(F85,Data!$A$2:$P$1000,16,FALSE)&amp;" "),IF(ISNA(VLOOKUP(F85,Data!$A$2:$P$1000,16,FALSE)),"",VLOOKUP(F85,Data!$A$2:$P$1000,16,FALSE)&amp;" "))</f>
        <v/>
      </c>
      <c r="L85" t="str">
        <f t="shared" si="25"/>
        <v/>
      </c>
      <c r="M85" t="str">
        <f>IF(L85="","",IF(L85&gt;10,Settings!$B$6,IF(L85&gt;2,Settings!$B$8,IF(L85=2,Settings!$B$7,Settings!$B$6&amp;O85&amp;Settings!$B$5))))</f>
        <v/>
      </c>
      <c r="N85" s="8" t="str">
        <f t="shared" si="26"/>
        <v/>
      </c>
      <c r="O85" s="14" t="s">
        <v>49</v>
      </c>
      <c r="P85" s="13" t="str">
        <f t="shared" si="27"/>
        <v/>
      </c>
      <c r="T85" t="str">
        <f t="shared" si="28"/>
        <v/>
      </c>
      <c r="U85" t="str">
        <f>IF((C85+D85+E85+F85)&gt;0,IF(F85&gt;10,Settings!$B$2,IF(F85=0," "&amp;Settings!$B$2,"")),"")</f>
        <v/>
      </c>
      <c r="V85" t="str">
        <f>IF(A85&gt;0,Y85&amp;English!T85,"")</f>
        <v/>
      </c>
      <c r="W85" t="s">
        <v>5208</v>
      </c>
      <c r="X85" t="s">
        <v>5209</v>
      </c>
      <c r="Y85" t="str">
        <f t="shared" si="29"/>
        <v>Only</v>
      </c>
    </row>
    <row r="86" spans="1:25">
      <c r="A86" s="4">
        <f>'No. To Text'!A87</f>
        <v>0</v>
      </c>
      <c r="B86" s="4">
        <f t="shared" si="19"/>
        <v>0</v>
      </c>
      <c r="C86" s="5">
        <f t="shared" si="20"/>
        <v>0</v>
      </c>
      <c r="D86" s="5">
        <f t="shared" si="21"/>
        <v>0</v>
      </c>
      <c r="E86" s="5">
        <f t="shared" si="22"/>
        <v>0</v>
      </c>
      <c r="F86" s="5">
        <f t="shared" si="23"/>
        <v>0</v>
      </c>
      <c r="G86" s="6">
        <f t="shared" si="24"/>
        <v>0</v>
      </c>
      <c r="H86" s="16" t="str">
        <f>IF((D86+E86+F86)&lt;=0,IF(ISNA(VLOOKUP(C86,Data!$A$2:$P$1000,10,FALSE)),"",VLOOKUP(C86,Data!$A$2:$P$1000,10,FALSE)),IF(ISNA(VLOOKUP(C86,Data!$A$2:$P$1000,11,FALSE)),"",VLOOKUP(C86,Data!$A$2:$P$1000,11,FALSE)&amp;" و"))</f>
        <v/>
      </c>
      <c r="I86" t="str">
        <f>IF((E86+F86)&lt;=0,IF(ISNA(VLOOKUP(D86,Data!$A$2:$P$1000,12,FALSE)),"",VLOOKUP(D86,Data!$A$2:$P$1000,12,FALSE)),IF(ISNA(VLOOKUP(D86,Data!$A$2:$P$1000,13,FALSE)),"",VLOOKUP(D86,Data!$A$2:$P$1000,13,FALSE)&amp;" و"))</f>
        <v/>
      </c>
      <c r="J86" s="3" t="str">
        <f>IF((F86)&lt;=0,IF(ISNA(VLOOKUP(E86,Data!$A$2:$P$1000,14,FALSE)),"",VLOOKUP(E86,Data!$A$2:$P$1000,14,FALSE)),IF(ISNA(VLOOKUP(E86,Data!$A$2:$P$1000,15,FALSE)),"",VLOOKUP(E86,Data!$A$2:$P$1000,15,FALSE)&amp;" و"))</f>
        <v/>
      </c>
      <c r="K86" s="7" t="str">
        <f>IF(L86&lt;&gt;"",IF(ISNA(VLOOKUP(F86,Data!$A$2:$P$1000,16,FALSE)),"",VLOOKUP(F86,Data!$A$2:$P$1000,16,FALSE)&amp;" "),IF(ISNA(VLOOKUP(F86,Data!$A$2:$P$1000,16,FALSE)),"",VLOOKUP(F86,Data!$A$2:$P$1000,16,FALSE)&amp;" "))</f>
        <v/>
      </c>
      <c r="L86" t="str">
        <f t="shared" si="25"/>
        <v/>
      </c>
      <c r="M86" t="str">
        <f>IF(L86="","",IF(L86&gt;10,Settings!$B$6,IF(L86&gt;2,Settings!$B$8,IF(L86=2,Settings!$B$7,Settings!$B$6&amp;O86&amp;Settings!$B$5))))</f>
        <v/>
      </c>
      <c r="N86" s="8" t="str">
        <f t="shared" si="26"/>
        <v/>
      </c>
      <c r="O86" s="14" t="s">
        <v>49</v>
      </c>
      <c r="P86" s="13" t="str">
        <f t="shared" si="27"/>
        <v/>
      </c>
      <c r="T86" t="str">
        <f t="shared" si="28"/>
        <v/>
      </c>
      <c r="U86" t="str">
        <f>IF((C86+D86+E86+F86)&gt;0,IF(F86&gt;10,Settings!$B$2,IF(F86=0," "&amp;Settings!$B$2,"")),"")</f>
        <v/>
      </c>
      <c r="V86" t="str">
        <f>IF(A86&gt;0,Y86&amp;English!T86,"")</f>
        <v/>
      </c>
      <c r="W86" t="s">
        <v>5208</v>
      </c>
      <c r="X86" t="s">
        <v>5209</v>
      </c>
      <c r="Y86" t="str">
        <f t="shared" si="29"/>
        <v>Only</v>
      </c>
    </row>
    <row r="87" spans="1:25">
      <c r="A87" s="4">
        <f>'No. To Text'!A88</f>
        <v>0</v>
      </c>
      <c r="B87" s="4">
        <f t="shared" si="19"/>
        <v>0</v>
      </c>
      <c r="C87" s="5">
        <f t="shared" si="20"/>
        <v>0</v>
      </c>
      <c r="D87" s="5">
        <f t="shared" si="21"/>
        <v>0</v>
      </c>
      <c r="E87" s="5">
        <f t="shared" si="22"/>
        <v>0</v>
      </c>
      <c r="F87" s="5">
        <f t="shared" si="23"/>
        <v>0</v>
      </c>
      <c r="G87" s="6">
        <f t="shared" si="24"/>
        <v>0</v>
      </c>
      <c r="H87" s="16" t="str">
        <f>IF((D87+E87+F87)&lt;=0,IF(ISNA(VLOOKUP(C87,Data!$A$2:$P$1000,10,FALSE)),"",VLOOKUP(C87,Data!$A$2:$P$1000,10,FALSE)),IF(ISNA(VLOOKUP(C87,Data!$A$2:$P$1000,11,FALSE)),"",VLOOKUP(C87,Data!$A$2:$P$1000,11,FALSE)&amp;" و"))</f>
        <v/>
      </c>
      <c r="I87" t="str">
        <f>IF((E87+F87)&lt;=0,IF(ISNA(VLOOKUP(D87,Data!$A$2:$P$1000,12,FALSE)),"",VLOOKUP(D87,Data!$A$2:$P$1000,12,FALSE)),IF(ISNA(VLOOKUP(D87,Data!$A$2:$P$1000,13,FALSE)),"",VLOOKUP(D87,Data!$A$2:$P$1000,13,FALSE)&amp;" و"))</f>
        <v/>
      </c>
      <c r="J87" s="3" t="str">
        <f>IF((F87)&lt;=0,IF(ISNA(VLOOKUP(E87,Data!$A$2:$P$1000,14,FALSE)),"",VLOOKUP(E87,Data!$A$2:$P$1000,14,FALSE)),IF(ISNA(VLOOKUP(E87,Data!$A$2:$P$1000,15,FALSE)),"",VLOOKUP(E87,Data!$A$2:$P$1000,15,FALSE)&amp;" و"))</f>
        <v/>
      </c>
      <c r="K87" s="7" t="str">
        <f>IF(L87&lt;&gt;"",IF(ISNA(VLOOKUP(F87,Data!$A$2:$P$1000,16,FALSE)),"",VLOOKUP(F87,Data!$A$2:$P$1000,16,FALSE)&amp;" "),IF(ISNA(VLOOKUP(F87,Data!$A$2:$P$1000,16,FALSE)),"",VLOOKUP(F87,Data!$A$2:$P$1000,16,FALSE)&amp;" "))</f>
        <v/>
      </c>
      <c r="L87" t="str">
        <f t="shared" si="25"/>
        <v/>
      </c>
      <c r="M87" t="str">
        <f>IF(L87="","",IF(L87&gt;10,Settings!$B$6,IF(L87&gt;2,Settings!$B$8,IF(L87=2,Settings!$B$7,Settings!$B$6&amp;O87&amp;Settings!$B$5))))</f>
        <v/>
      </c>
      <c r="N87" s="8" t="str">
        <f t="shared" si="26"/>
        <v/>
      </c>
      <c r="O87" s="14" t="s">
        <v>49</v>
      </c>
      <c r="P87" s="13" t="str">
        <f t="shared" si="27"/>
        <v/>
      </c>
      <c r="T87" t="str">
        <f t="shared" si="28"/>
        <v/>
      </c>
      <c r="U87" t="str">
        <f>IF((C87+D87+E87+F87)&gt;0,IF(F87&gt;10,Settings!$B$2,IF(F87=0," "&amp;Settings!$B$2,"")),"")</f>
        <v/>
      </c>
      <c r="V87" t="str">
        <f>IF(A87&gt;0,Y87&amp;English!T87,"")</f>
        <v/>
      </c>
      <c r="W87" t="s">
        <v>5208</v>
      </c>
      <c r="X87" t="s">
        <v>5209</v>
      </c>
      <c r="Y87" t="str">
        <f t="shared" si="29"/>
        <v>Only</v>
      </c>
    </row>
    <row r="88" spans="1:25">
      <c r="A88" s="4">
        <f>'No. To Text'!A89</f>
        <v>0</v>
      </c>
      <c r="B88" s="4">
        <f t="shared" si="19"/>
        <v>0</v>
      </c>
      <c r="C88" s="5">
        <f t="shared" si="20"/>
        <v>0</v>
      </c>
      <c r="D88" s="5">
        <f t="shared" si="21"/>
        <v>0</v>
      </c>
      <c r="E88" s="5">
        <f t="shared" si="22"/>
        <v>0</v>
      </c>
      <c r="F88" s="5">
        <f t="shared" si="23"/>
        <v>0</v>
      </c>
      <c r="G88" s="6">
        <f t="shared" si="24"/>
        <v>0</v>
      </c>
      <c r="H88" s="16" t="str">
        <f>IF((D88+E88+F88)&lt;=0,IF(ISNA(VLOOKUP(C88,Data!$A$2:$P$1000,10,FALSE)),"",VLOOKUP(C88,Data!$A$2:$P$1000,10,FALSE)),IF(ISNA(VLOOKUP(C88,Data!$A$2:$P$1000,11,FALSE)),"",VLOOKUP(C88,Data!$A$2:$P$1000,11,FALSE)&amp;" و"))</f>
        <v/>
      </c>
      <c r="I88" t="str">
        <f>IF((E88+F88)&lt;=0,IF(ISNA(VLOOKUP(D88,Data!$A$2:$P$1000,12,FALSE)),"",VLOOKUP(D88,Data!$A$2:$P$1000,12,FALSE)),IF(ISNA(VLOOKUP(D88,Data!$A$2:$P$1000,13,FALSE)),"",VLOOKUP(D88,Data!$A$2:$P$1000,13,FALSE)&amp;" و"))</f>
        <v/>
      </c>
      <c r="J88" s="3" t="str">
        <f>IF((F88)&lt;=0,IF(ISNA(VLOOKUP(E88,Data!$A$2:$P$1000,14,FALSE)),"",VLOOKUP(E88,Data!$A$2:$P$1000,14,FALSE)),IF(ISNA(VLOOKUP(E88,Data!$A$2:$P$1000,15,FALSE)),"",VLOOKUP(E88,Data!$A$2:$P$1000,15,FALSE)&amp;" و"))</f>
        <v/>
      </c>
      <c r="K88" s="7" t="str">
        <f>IF(L88&lt;&gt;"",IF(ISNA(VLOOKUP(F88,Data!$A$2:$P$1000,16,FALSE)),"",VLOOKUP(F88,Data!$A$2:$P$1000,16,FALSE)&amp;" "),IF(ISNA(VLOOKUP(F88,Data!$A$2:$P$1000,16,FALSE)),"",VLOOKUP(F88,Data!$A$2:$P$1000,16,FALSE)&amp;" "))</f>
        <v/>
      </c>
      <c r="L88" t="str">
        <f t="shared" si="25"/>
        <v/>
      </c>
      <c r="M88" t="str">
        <f>IF(L88="","",IF(L88&gt;10,Settings!$B$6,IF(L88&gt;2,Settings!$B$8,IF(L88=2,Settings!$B$7,Settings!$B$6&amp;O88&amp;Settings!$B$5))))</f>
        <v/>
      </c>
      <c r="N88" s="8" t="str">
        <f t="shared" si="26"/>
        <v/>
      </c>
      <c r="O88" s="14" t="s">
        <v>49</v>
      </c>
      <c r="P88" s="13" t="str">
        <f t="shared" si="27"/>
        <v/>
      </c>
      <c r="T88" t="str">
        <f t="shared" si="28"/>
        <v/>
      </c>
      <c r="U88" t="str">
        <f>IF((C88+D88+E88+F88)&gt;0,IF(F88&gt;10,Settings!$B$2,IF(F88=0," "&amp;Settings!$B$2,"")),"")</f>
        <v/>
      </c>
      <c r="V88" t="str">
        <f>IF(A88&gt;0,Y88&amp;English!T88,"")</f>
        <v/>
      </c>
      <c r="W88" t="s">
        <v>5208</v>
      </c>
      <c r="X88" t="s">
        <v>5209</v>
      </c>
      <c r="Y88" t="str">
        <f t="shared" si="29"/>
        <v>Only</v>
      </c>
    </row>
    <row r="89" spans="1:25">
      <c r="A89" s="4">
        <f>'No. To Text'!A90</f>
        <v>0</v>
      </c>
      <c r="B89" s="4">
        <f t="shared" si="19"/>
        <v>0</v>
      </c>
      <c r="C89" s="5">
        <f t="shared" si="20"/>
        <v>0</v>
      </c>
      <c r="D89" s="5">
        <f t="shared" si="21"/>
        <v>0</v>
      </c>
      <c r="E89" s="5">
        <f t="shared" si="22"/>
        <v>0</v>
      </c>
      <c r="F89" s="5">
        <f t="shared" si="23"/>
        <v>0</v>
      </c>
      <c r="G89" s="6">
        <f t="shared" si="24"/>
        <v>0</v>
      </c>
      <c r="H89" s="16" t="str">
        <f>IF((D89+E89+F89)&lt;=0,IF(ISNA(VLOOKUP(C89,Data!$A$2:$P$1000,10,FALSE)),"",VLOOKUP(C89,Data!$A$2:$P$1000,10,FALSE)),IF(ISNA(VLOOKUP(C89,Data!$A$2:$P$1000,11,FALSE)),"",VLOOKUP(C89,Data!$A$2:$P$1000,11,FALSE)&amp;" و"))</f>
        <v/>
      </c>
      <c r="I89" t="str">
        <f>IF((E89+F89)&lt;=0,IF(ISNA(VLOOKUP(D89,Data!$A$2:$P$1000,12,FALSE)),"",VLOOKUP(D89,Data!$A$2:$P$1000,12,FALSE)),IF(ISNA(VLOOKUP(D89,Data!$A$2:$P$1000,13,FALSE)),"",VLOOKUP(D89,Data!$A$2:$P$1000,13,FALSE)&amp;" و"))</f>
        <v/>
      </c>
      <c r="J89" s="3" t="str">
        <f>IF((F89)&lt;=0,IF(ISNA(VLOOKUP(E89,Data!$A$2:$P$1000,14,FALSE)),"",VLOOKUP(E89,Data!$A$2:$P$1000,14,FALSE)),IF(ISNA(VLOOKUP(E89,Data!$A$2:$P$1000,15,FALSE)),"",VLOOKUP(E89,Data!$A$2:$P$1000,15,FALSE)&amp;" و"))</f>
        <v/>
      </c>
      <c r="K89" s="7" t="str">
        <f>IF(L89&lt;&gt;"",IF(ISNA(VLOOKUP(F89,Data!$A$2:$P$1000,16,FALSE)),"",VLOOKUP(F89,Data!$A$2:$P$1000,16,FALSE)&amp;" "),IF(ISNA(VLOOKUP(F89,Data!$A$2:$P$1000,16,FALSE)),"",VLOOKUP(F89,Data!$A$2:$P$1000,16,FALSE)&amp;" "))</f>
        <v/>
      </c>
      <c r="L89" t="str">
        <f t="shared" si="25"/>
        <v/>
      </c>
      <c r="M89" t="str">
        <f>IF(L89="","",IF(L89&gt;10,Settings!$B$6,IF(L89&gt;2,Settings!$B$8,IF(L89=2,Settings!$B$7,Settings!$B$6&amp;O89&amp;Settings!$B$5))))</f>
        <v/>
      </c>
      <c r="N89" s="8" t="str">
        <f t="shared" si="26"/>
        <v/>
      </c>
      <c r="O89" s="14" t="s">
        <v>49</v>
      </c>
      <c r="P89" s="13" t="str">
        <f t="shared" si="27"/>
        <v/>
      </c>
      <c r="T89" t="str">
        <f t="shared" si="28"/>
        <v/>
      </c>
      <c r="U89" t="str">
        <f>IF((C89+D89+E89+F89)&gt;0,IF(F89&gt;10,Settings!$B$2,IF(F89=0," "&amp;Settings!$B$2,"")),"")</f>
        <v/>
      </c>
      <c r="V89" t="str">
        <f>IF(A89&gt;0,Y89&amp;English!T89,"")</f>
        <v/>
      </c>
      <c r="W89" t="s">
        <v>5208</v>
      </c>
      <c r="X89" t="s">
        <v>5209</v>
      </c>
      <c r="Y89" t="str">
        <f t="shared" si="29"/>
        <v>Only</v>
      </c>
    </row>
    <row r="90" spans="1:25">
      <c r="A90" s="4">
        <f>'No. To Text'!A91</f>
        <v>0</v>
      </c>
      <c r="B90" s="4">
        <f t="shared" si="19"/>
        <v>0</v>
      </c>
      <c r="C90" s="5">
        <f t="shared" si="20"/>
        <v>0</v>
      </c>
      <c r="D90" s="5">
        <f t="shared" si="21"/>
        <v>0</v>
      </c>
      <c r="E90" s="5">
        <f t="shared" si="22"/>
        <v>0</v>
      </c>
      <c r="F90" s="5">
        <f t="shared" si="23"/>
        <v>0</v>
      </c>
      <c r="G90" s="6">
        <f t="shared" si="24"/>
        <v>0</v>
      </c>
      <c r="H90" s="16" t="str">
        <f>IF((D90+E90+F90)&lt;=0,IF(ISNA(VLOOKUP(C90,Data!$A$2:$P$1000,10,FALSE)),"",VLOOKUP(C90,Data!$A$2:$P$1000,10,FALSE)),IF(ISNA(VLOOKUP(C90,Data!$A$2:$P$1000,11,FALSE)),"",VLOOKUP(C90,Data!$A$2:$P$1000,11,FALSE)&amp;" و"))</f>
        <v/>
      </c>
      <c r="I90" t="str">
        <f>IF((E90+F90)&lt;=0,IF(ISNA(VLOOKUP(D90,Data!$A$2:$P$1000,12,FALSE)),"",VLOOKUP(D90,Data!$A$2:$P$1000,12,FALSE)),IF(ISNA(VLOOKUP(D90,Data!$A$2:$P$1000,13,FALSE)),"",VLOOKUP(D90,Data!$A$2:$P$1000,13,FALSE)&amp;" و"))</f>
        <v/>
      </c>
      <c r="J90" s="3" t="str">
        <f>IF((F90)&lt;=0,IF(ISNA(VLOOKUP(E90,Data!$A$2:$P$1000,14,FALSE)),"",VLOOKUP(E90,Data!$A$2:$P$1000,14,FALSE)),IF(ISNA(VLOOKUP(E90,Data!$A$2:$P$1000,15,FALSE)),"",VLOOKUP(E90,Data!$A$2:$P$1000,15,FALSE)&amp;" و"))</f>
        <v/>
      </c>
      <c r="K90" s="7" t="str">
        <f>IF(L90&lt;&gt;"",IF(ISNA(VLOOKUP(F90,Data!$A$2:$P$1000,16,FALSE)),"",VLOOKUP(F90,Data!$A$2:$P$1000,16,FALSE)&amp;" "),IF(ISNA(VLOOKUP(F90,Data!$A$2:$P$1000,16,FALSE)),"",VLOOKUP(F90,Data!$A$2:$P$1000,16,FALSE)&amp;" "))</f>
        <v/>
      </c>
      <c r="L90" t="str">
        <f t="shared" si="25"/>
        <v/>
      </c>
      <c r="M90" t="str">
        <f>IF(L90="","",IF(L90&gt;10,Settings!$B$6,IF(L90&gt;2,Settings!$B$8,IF(L90=2,Settings!$B$7,Settings!$B$6&amp;O90&amp;Settings!$B$5))))</f>
        <v/>
      </c>
      <c r="N90" s="8" t="str">
        <f t="shared" si="26"/>
        <v/>
      </c>
      <c r="O90" s="14" t="s">
        <v>49</v>
      </c>
      <c r="P90" s="13" t="str">
        <f t="shared" si="27"/>
        <v/>
      </c>
      <c r="T90" t="str">
        <f t="shared" si="28"/>
        <v/>
      </c>
      <c r="U90" t="str">
        <f>IF((C90+D90+E90+F90)&gt;0,IF(F90&gt;10,Settings!$B$2,IF(F90=0," "&amp;Settings!$B$2,"")),"")</f>
        <v/>
      </c>
      <c r="V90" t="str">
        <f>IF(A90&gt;0,Y90&amp;English!T90,"")</f>
        <v/>
      </c>
      <c r="W90" t="s">
        <v>5208</v>
      </c>
      <c r="X90" t="s">
        <v>5209</v>
      </c>
      <c r="Y90" t="str">
        <f t="shared" si="29"/>
        <v>Only</v>
      </c>
    </row>
    <row r="91" spans="1:25">
      <c r="A91" s="4">
        <f>'No. To Text'!A92</f>
        <v>0</v>
      </c>
      <c r="B91" s="4">
        <f t="shared" si="19"/>
        <v>0</v>
      </c>
      <c r="C91" s="5">
        <f t="shared" si="20"/>
        <v>0</v>
      </c>
      <c r="D91" s="5">
        <f t="shared" si="21"/>
        <v>0</v>
      </c>
      <c r="E91" s="5">
        <f t="shared" si="22"/>
        <v>0</v>
      </c>
      <c r="F91" s="5">
        <f t="shared" si="23"/>
        <v>0</v>
      </c>
      <c r="G91" s="6">
        <f t="shared" si="24"/>
        <v>0</v>
      </c>
      <c r="H91" s="16" t="str">
        <f>IF((D91+E91+F91)&lt;=0,IF(ISNA(VLOOKUP(C91,Data!$A$2:$P$1000,10,FALSE)),"",VLOOKUP(C91,Data!$A$2:$P$1000,10,FALSE)),IF(ISNA(VLOOKUP(C91,Data!$A$2:$P$1000,11,FALSE)),"",VLOOKUP(C91,Data!$A$2:$P$1000,11,FALSE)&amp;" و"))</f>
        <v/>
      </c>
      <c r="I91" t="str">
        <f>IF((E91+F91)&lt;=0,IF(ISNA(VLOOKUP(D91,Data!$A$2:$P$1000,12,FALSE)),"",VLOOKUP(D91,Data!$A$2:$P$1000,12,FALSE)),IF(ISNA(VLOOKUP(D91,Data!$A$2:$P$1000,13,FALSE)),"",VLOOKUP(D91,Data!$A$2:$P$1000,13,FALSE)&amp;" و"))</f>
        <v/>
      </c>
      <c r="J91" s="3" t="str">
        <f>IF((F91)&lt;=0,IF(ISNA(VLOOKUP(E91,Data!$A$2:$P$1000,14,FALSE)),"",VLOOKUP(E91,Data!$A$2:$P$1000,14,FALSE)),IF(ISNA(VLOOKUP(E91,Data!$A$2:$P$1000,15,FALSE)),"",VLOOKUP(E91,Data!$A$2:$P$1000,15,FALSE)&amp;" و"))</f>
        <v/>
      </c>
      <c r="K91" s="7" t="str">
        <f>IF(L91&lt;&gt;"",IF(ISNA(VLOOKUP(F91,Data!$A$2:$P$1000,16,FALSE)),"",VLOOKUP(F91,Data!$A$2:$P$1000,16,FALSE)&amp;" "),IF(ISNA(VLOOKUP(F91,Data!$A$2:$P$1000,16,FALSE)),"",VLOOKUP(F91,Data!$A$2:$P$1000,16,FALSE)&amp;" "))</f>
        <v/>
      </c>
      <c r="L91" t="str">
        <f t="shared" si="25"/>
        <v/>
      </c>
      <c r="M91" t="str">
        <f>IF(L91="","",IF(L91&gt;10,Settings!$B$6,IF(L91&gt;2,Settings!$B$8,IF(L91=2,Settings!$B$7,Settings!$B$6&amp;O91&amp;Settings!$B$5))))</f>
        <v/>
      </c>
      <c r="N91" s="8" t="str">
        <f t="shared" si="26"/>
        <v/>
      </c>
      <c r="O91" s="14" t="s">
        <v>49</v>
      </c>
      <c r="P91" s="13" t="str">
        <f t="shared" si="27"/>
        <v/>
      </c>
      <c r="T91" t="str">
        <f t="shared" si="28"/>
        <v/>
      </c>
      <c r="U91" t="str">
        <f>IF((C91+D91+E91+F91)&gt;0,IF(F91&gt;10,Settings!$B$2,IF(F91=0," "&amp;Settings!$B$2,"")),"")</f>
        <v/>
      </c>
      <c r="V91" t="str">
        <f>IF(A91&gt;0,Y91&amp;English!T91,"")</f>
        <v/>
      </c>
      <c r="W91" t="s">
        <v>5208</v>
      </c>
      <c r="X91" t="s">
        <v>5209</v>
      </c>
      <c r="Y91" t="str">
        <f t="shared" si="29"/>
        <v>Only</v>
      </c>
    </row>
    <row r="92" spans="1:25">
      <c r="A92" s="4">
        <f>'No. To Text'!A93</f>
        <v>0</v>
      </c>
      <c r="B92" s="4">
        <f t="shared" si="19"/>
        <v>0</v>
      </c>
      <c r="C92" s="5">
        <f t="shared" si="20"/>
        <v>0</v>
      </c>
      <c r="D92" s="5">
        <f t="shared" si="21"/>
        <v>0</v>
      </c>
      <c r="E92" s="5">
        <f t="shared" si="22"/>
        <v>0</v>
      </c>
      <c r="F92" s="5">
        <f t="shared" si="23"/>
        <v>0</v>
      </c>
      <c r="G92" s="6">
        <f t="shared" si="24"/>
        <v>0</v>
      </c>
      <c r="H92" s="16" t="str">
        <f>IF((D92+E92+F92)&lt;=0,IF(ISNA(VLOOKUP(C92,Data!$A$2:$P$1000,10,FALSE)),"",VLOOKUP(C92,Data!$A$2:$P$1000,10,FALSE)),IF(ISNA(VLOOKUP(C92,Data!$A$2:$P$1000,11,FALSE)),"",VLOOKUP(C92,Data!$A$2:$P$1000,11,FALSE)&amp;" و"))</f>
        <v/>
      </c>
      <c r="I92" t="str">
        <f>IF((E92+F92)&lt;=0,IF(ISNA(VLOOKUP(D92,Data!$A$2:$P$1000,12,FALSE)),"",VLOOKUP(D92,Data!$A$2:$P$1000,12,FALSE)),IF(ISNA(VLOOKUP(D92,Data!$A$2:$P$1000,13,FALSE)),"",VLOOKUP(D92,Data!$A$2:$P$1000,13,FALSE)&amp;" و"))</f>
        <v/>
      </c>
      <c r="J92" s="3" t="str">
        <f>IF((F92)&lt;=0,IF(ISNA(VLOOKUP(E92,Data!$A$2:$P$1000,14,FALSE)),"",VLOOKUP(E92,Data!$A$2:$P$1000,14,FALSE)),IF(ISNA(VLOOKUP(E92,Data!$A$2:$P$1000,15,FALSE)),"",VLOOKUP(E92,Data!$A$2:$P$1000,15,FALSE)&amp;" و"))</f>
        <v/>
      </c>
      <c r="K92" s="7" t="str">
        <f>IF(L92&lt;&gt;"",IF(ISNA(VLOOKUP(F92,Data!$A$2:$P$1000,16,FALSE)),"",VLOOKUP(F92,Data!$A$2:$P$1000,16,FALSE)&amp;" "),IF(ISNA(VLOOKUP(F92,Data!$A$2:$P$1000,16,FALSE)),"",VLOOKUP(F92,Data!$A$2:$P$1000,16,FALSE)&amp;" "))</f>
        <v/>
      </c>
      <c r="L92" t="str">
        <f t="shared" si="25"/>
        <v/>
      </c>
      <c r="M92" t="str">
        <f>IF(L92="","",IF(L92&gt;10,Settings!$B$6,IF(L92&gt;2,Settings!$B$8,IF(L92=2,Settings!$B$7,Settings!$B$6&amp;O92&amp;Settings!$B$5))))</f>
        <v/>
      </c>
      <c r="N92" s="8" t="str">
        <f t="shared" si="26"/>
        <v/>
      </c>
      <c r="O92" s="14" t="s">
        <v>49</v>
      </c>
      <c r="P92" s="13" t="str">
        <f t="shared" si="27"/>
        <v/>
      </c>
      <c r="T92" t="str">
        <f t="shared" si="28"/>
        <v/>
      </c>
      <c r="U92" t="str">
        <f>IF((C92+D92+E92+F92)&gt;0,IF(F92&gt;10,Settings!$B$2,IF(F92=0," "&amp;Settings!$B$2,"")),"")</f>
        <v/>
      </c>
      <c r="V92" t="str">
        <f>IF(A92&gt;0,Y92&amp;English!T92,"")</f>
        <v/>
      </c>
      <c r="W92" t="s">
        <v>5208</v>
      </c>
      <c r="X92" t="s">
        <v>5209</v>
      </c>
      <c r="Y92" t="str">
        <f t="shared" si="29"/>
        <v>Only</v>
      </c>
    </row>
    <row r="93" spans="1:25">
      <c r="A93" s="4">
        <f>'No. To Text'!A94</f>
        <v>0</v>
      </c>
      <c r="B93" s="4">
        <f t="shared" si="19"/>
        <v>0</v>
      </c>
      <c r="C93" s="5">
        <f t="shared" si="20"/>
        <v>0</v>
      </c>
      <c r="D93" s="5">
        <f t="shared" si="21"/>
        <v>0</v>
      </c>
      <c r="E93" s="5">
        <f t="shared" si="22"/>
        <v>0</v>
      </c>
      <c r="F93" s="5">
        <f t="shared" si="23"/>
        <v>0</v>
      </c>
      <c r="G93" s="6">
        <f t="shared" si="24"/>
        <v>0</v>
      </c>
      <c r="H93" s="16" t="str">
        <f>IF((D93+E93+F93)&lt;=0,IF(ISNA(VLOOKUP(C93,Data!$A$2:$P$1000,10,FALSE)),"",VLOOKUP(C93,Data!$A$2:$P$1000,10,FALSE)),IF(ISNA(VLOOKUP(C93,Data!$A$2:$P$1000,11,FALSE)),"",VLOOKUP(C93,Data!$A$2:$P$1000,11,FALSE)&amp;" و"))</f>
        <v/>
      </c>
      <c r="I93" t="str">
        <f>IF((E93+F93)&lt;=0,IF(ISNA(VLOOKUP(D93,Data!$A$2:$P$1000,12,FALSE)),"",VLOOKUP(D93,Data!$A$2:$P$1000,12,FALSE)),IF(ISNA(VLOOKUP(D93,Data!$A$2:$P$1000,13,FALSE)),"",VLOOKUP(D93,Data!$A$2:$P$1000,13,FALSE)&amp;" و"))</f>
        <v/>
      </c>
      <c r="J93" s="3" t="str">
        <f>IF((F93)&lt;=0,IF(ISNA(VLOOKUP(E93,Data!$A$2:$P$1000,14,FALSE)),"",VLOOKUP(E93,Data!$A$2:$P$1000,14,FALSE)),IF(ISNA(VLOOKUP(E93,Data!$A$2:$P$1000,15,FALSE)),"",VLOOKUP(E93,Data!$A$2:$P$1000,15,FALSE)&amp;" و"))</f>
        <v/>
      </c>
      <c r="K93" s="7" t="str">
        <f>IF(L93&lt;&gt;"",IF(ISNA(VLOOKUP(F93,Data!$A$2:$P$1000,16,FALSE)),"",VLOOKUP(F93,Data!$A$2:$P$1000,16,FALSE)&amp;" "),IF(ISNA(VLOOKUP(F93,Data!$A$2:$P$1000,16,FALSE)),"",VLOOKUP(F93,Data!$A$2:$P$1000,16,FALSE)&amp;" "))</f>
        <v/>
      </c>
      <c r="L93" t="str">
        <f t="shared" si="25"/>
        <v/>
      </c>
      <c r="M93" t="str">
        <f>IF(L93="","",IF(L93&gt;10,Settings!$B$6,IF(L93&gt;2,Settings!$B$8,IF(L93=2,Settings!$B$7,Settings!$B$6&amp;O93&amp;Settings!$B$5))))</f>
        <v/>
      </c>
      <c r="N93" s="8" t="str">
        <f t="shared" si="26"/>
        <v/>
      </c>
      <c r="O93" s="14" t="s">
        <v>49</v>
      </c>
      <c r="P93" s="13" t="str">
        <f t="shared" si="27"/>
        <v/>
      </c>
      <c r="T93" t="str">
        <f t="shared" si="28"/>
        <v/>
      </c>
      <c r="U93" t="str">
        <f>IF((C93+D93+E93+F93)&gt;0,IF(F93&gt;10,Settings!$B$2,IF(F93=0," "&amp;Settings!$B$2,"")),"")</f>
        <v/>
      </c>
      <c r="V93" t="str">
        <f>IF(A93&gt;0,Y93&amp;English!T93,"")</f>
        <v/>
      </c>
      <c r="W93" t="s">
        <v>5208</v>
      </c>
      <c r="X93" t="s">
        <v>5209</v>
      </c>
      <c r="Y93" t="str">
        <f t="shared" si="29"/>
        <v>Only</v>
      </c>
    </row>
    <row r="94" spans="1:25">
      <c r="A94" s="4">
        <f>'No. To Text'!A95</f>
        <v>0</v>
      </c>
      <c r="B94" s="4">
        <f t="shared" si="19"/>
        <v>0</v>
      </c>
      <c r="C94" s="5">
        <f t="shared" si="20"/>
        <v>0</v>
      </c>
      <c r="D94" s="5">
        <f t="shared" si="21"/>
        <v>0</v>
      </c>
      <c r="E94" s="5">
        <f t="shared" si="22"/>
        <v>0</v>
      </c>
      <c r="F94" s="5">
        <f t="shared" si="23"/>
        <v>0</v>
      </c>
      <c r="G94" s="6">
        <f t="shared" si="24"/>
        <v>0</v>
      </c>
      <c r="H94" s="16" t="str">
        <f>IF((D94+E94+F94)&lt;=0,IF(ISNA(VLOOKUP(C94,Data!$A$2:$P$1000,10,FALSE)),"",VLOOKUP(C94,Data!$A$2:$P$1000,10,FALSE)),IF(ISNA(VLOOKUP(C94,Data!$A$2:$P$1000,11,FALSE)),"",VLOOKUP(C94,Data!$A$2:$P$1000,11,FALSE)&amp;" و"))</f>
        <v/>
      </c>
      <c r="I94" t="str">
        <f>IF((E94+F94)&lt;=0,IF(ISNA(VLOOKUP(D94,Data!$A$2:$P$1000,12,FALSE)),"",VLOOKUP(D94,Data!$A$2:$P$1000,12,FALSE)),IF(ISNA(VLOOKUP(D94,Data!$A$2:$P$1000,13,FALSE)),"",VLOOKUP(D94,Data!$A$2:$P$1000,13,FALSE)&amp;" و"))</f>
        <v/>
      </c>
      <c r="J94" s="3" t="str">
        <f>IF((F94)&lt;=0,IF(ISNA(VLOOKUP(E94,Data!$A$2:$P$1000,14,FALSE)),"",VLOOKUP(E94,Data!$A$2:$P$1000,14,FALSE)),IF(ISNA(VLOOKUP(E94,Data!$A$2:$P$1000,15,FALSE)),"",VLOOKUP(E94,Data!$A$2:$P$1000,15,FALSE)&amp;" و"))</f>
        <v/>
      </c>
      <c r="K94" s="7" t="str">
        <f>IF(L94&lt;&gt;"",IF(ISNA(VLOOKUP(F94,Data!$A$2:$P$1000,16,FALSE)),"",VLOOKUP(F94,Data!$A$2:$P$1000,16,FALSE)&amp;" "),IF(ISNA(VLOOKUP(F94,Data!$A$2:$P$1000,16,FALSE)),"",VLOOKUP(F94,Data!$A$2:$P$1000,16,FALSE)&amp;" "))</f>
        <v/>
      </c>
      <c r="L94" t="str">
        <f t="shared" si="25"/>
        <v/>
      </c>
      <c r="M94" t="str">
        <f>IF(L94="","",IF(L94&gt;10,Settings!$B$6,IF(L94&gt;2,Settings!$B$8,IF(L94=2,Settings!$B$7,Settings!$B$6&amp;O94&amp;Settings!$B$5))))</f>
        <v/>
      </c>
      <c r="N94" s="8" t="str">
        <f t="shared" si="26"/>
        <v/>
      </c>
      <c r="O94" s="14" t="s">
        <v>49</v>
      </c>
      <c r="P94" s="13" t="str">
        <f t="shared" si="27"/>
        <v/>
      </c>
      <c r="T94" t="str">
        <f t="shared" si="28"/>
        <v/>
      </c>
      <c r="U94" t="str">
        <f>IF((C94+D94+E94+F94)&gt;0,IF(F94&gt;10,Settings!$B$2,IF(F94=0," "&amp;Settings!$B$2,"")),"")</f>
        <v/>
      </c>
      <c r="V94" t="str">
        <f>IF(A94&gt;0,Y94&amp;English!T94,"")</f>
        <v/>
      </c>
      <c r="W94" t="s">
        <v>5208</v>
      </c>
      <c r="X94" t="s">
        <v>5209</v>
      </c>
      <c r="Y94" t="str">
        <f t="shared" si="29"/>
        <v>Only</v>
      </c>
    </row>
    <row r="95" spans="1:25">
      <c r="A95" s="4">
        <f>'No. To Text'!A96</f>
        <v>0</v>
      </c>
      <c r="B95" s="4">
        <f t="shared" si="19"/>
        <v>0</v>
      </c>
      <c r="C95" s="5">
        <f t="shared" si="20"/>
        <v>0</v>
      </c>
      <c r="D95" s="5">
        <f t="shared" si="21"/>
        <v>0</v>
      </c>
      <c r="E95" s="5">
        <f t="shared" si="22"/>
        <v>0</v>
      </c>
      <c r="F95" s="5">
        <f t="shared" si="23"/>
        <v>0</v>
      </c>
      <c r="G95" s="6">
        <f t="shared" si="24"/>
        <v>0</v>
      </c>
      <c r="H95" s="16" t="str">
        <f>IF((D95+E95+F95)&lt;=0,IF(ISNA(VLOOKUP(C95,Data!$A$2:$P$1000,10,FALSE)),"",VLOOKUP(C95,Data!$A$2:$P$1000,10,FALSE)),IF(ISNA(VLOOKUP(C95,Data!$A$2:$P$1000,11,FALSE)),"",VLOOKUP(C95,Data!$A$2:$P$1000,11,FALSE)&amp;" و"))</f>
        <v/>
      </c>
      <c r="I95" t="str">
        <f>IF((E95+F95)&lt;=0,IF(ISNA(VLOOKUP(D95,Data!$A$2:$P$1000,12,FALSE)),"",VLOOKUP(D95,Data!$A$2:$P$1000,12,FALSE)),IF(ISNA(VLOOKUP(D95,Data!$A$2:$P$1000,13,FALSE)),"",VLOOKUP(D95,Data!$A$2:$P$1000,13,FALSE)&amp;" و"))</f>
        <v/>
      </c>
      <c r="J95" s="3" t="str">
        <f>IF((F95)&lt;=0,IF(ISNA(VLOOKUP(E95,Data!$A$2:$P$1000,14,FALSE)),"",VLOOKUP(E95,Data!$A$2:$P$1000,14,FALSE)),IF(ISNA(VLOOKUP(E95,Data!$A$2:$P$1000,15,FALSE)),"",VLOOKUP(E95,Data!$A$2:$P$1000,15,FALSE)&amp;" و"))</f>
        <v/>
      </c>
      <c r="K95" s="7" t="str">
        <f>IF(L95&lt;&gt;"",IF(ISNA(VLOOKUP(F95,Data!$A$2:$P$1000,16,FALSE)),"",VLOOKUP(F95,Data!$A$2:$P$1000,16,FALSE)&amp;" "),IF(ISNA(VLOOKUP(F95,Data!$A$2:$P$1000,16,FALSE)),"",VLOOKUP(F95,Data!$A$2:$P$1000,16,FALSE)&amp;" "))</f>
        <v/>
      </c>
      <c r="L95" t="str">
        <f t="shared" si="25"/>
        <v/>
      </c>
      <c r="M95" t="str">
        <f>IF(L95="","",IF(L95&gt;10,Settings!$B$6,IF(L95&gt;2,Settings!$B$8,IF(L95=2,Settings!$B$7,Settings!$B$6&amp;O95&amp;Settings!$B$5))))</f>
        <v/>
      </c>
      <c r="N95" s="8" t="str">
        <f t="shared" si="26"/>
        <v/>
      </c>
      <c r="O95" s="14" t="s">
        <v>49</v>
      </c>
      <c r="P95" s="13" t="str">
        <f t="shared" si="27"/>
        <v/>
      </c>
      <c r="T95" t="str">
        <f t="shared" si="28"/>
        <v/>
      </c>
      <c r="U95" t="str">
        <f>IF((C95+D95+E95+F95)&gt;0,IF(F95&gt;10,Settings!$B$2,IF(F95=0," "&amp;Settings!$B$2,"")),"")</f>
        <v/>
      </c>
      <c r="V95" t="str">
        <f>IF(A95&gt;0,Y95&amp;English!T95,"")</f>
        <v/>
      </c>
      <c r="W95" t="s">
        <v>5208</v>
      </c>
      <c r="X95" t="s">
        <v>5209</v>
      </c>
      <c r="Y95" t="str">
        <f t="shared" si="29"/>
        <v>Only</v>
      </c>
    </row>
    <row r="96" spans="1:25">
      <c r="A96" s="4">
        <f>'No. To Text'!A97</f>
        <v>0</v>
      </c>
      <c r="B96" s="4">
        <f t="shared" si="19"/>
        <v>0</v>
      </c>
      <c r="C96" s="5">
        <f t="shared" si="20"/>
        <v>0</v>
      </c>
      <c r="D96" s="5">
        <f t="shared" si="21"/>
        <v>0</v>
      </c>
      <c r="E96" s="5">
        <f t="shared" si="22"/>
        <v>0</v>
      </c>
      <c r="F96" s="5">
        <f t="shared" si="23"/>
        <v>0</v>
      </c>
      <c r="G96" s="6">
        <f t="shared" si="24"/>
        <v>0</v>
      </c>
      <c r="H96" s="16" t="str">
        <f>IF((D96+E96+F96)&lt;=0,IF(ISNA(VLOOKUP(C96,Data!$A$2:$P$1000,10,FALSE)),"",VLOOKUP(C96,Data!$A$2:$P$1000,10,FALSE)),IF(ISNA(VLOOKUP(C96,Data!$A$2:$P$1000,11,FALSE)),"",VLOOKUP(C96,Data!$A$2:$P$1000,11,FALSE)&amp;" و"))</f>
        <v/>
      </c>
      <c r="I96" t="str">
        <f>IF((E96+F96)&lt;=0,IF(ISNA(VLOOKUP(D96,Data!$A$2:$P$1000,12,FALSE)),"",VLOOKUP(D96,Data!$A$2:$P$1000,12,FALSE)),IF(ISNA(VLOOKUP(D96,Data!$A$2:$P$1000,13,FALSE)),"",VLOOKUP(D96,Data!$A$2:$P$1000,13,FALSE)&amp;" و"))</f>
        <v/>
      </c>
      <c r="J96" s="3" t="str">
        <f>IF((F96)&lt;=0,IF(ISNA(VLOOKUP(E96,Data!$A$2:$P$1000,14,FALSE)),"",VLOOKUP(E96,Data!$A$2:$P$1000,14,FALSE)),IF(ISNA(VLOOKUP(E96,Data!$A$2:$P$1000,15,FALSE)),"",VLOOKUP(E96,Data!$A$2:$P$1000,15,FALSE)&amp;" و"))</f>
        <v/>
      </c>
      <c r="K96" s="7" t="str">
        <f>IF(L96&lt;&gt;"",IF(ISNA(VLOOKUP(F96,Data!$A$2:$P$1000,16,FALSE)),"",VLOOKUP(F96,Data!$A$2:$P$1000,16,FALSE)&amp;" "),IF(ISNA(VLOOKUP(F96,Data!$A$2:$P$1000,16,FALSE)),"",VLOOKUP(F96,Data!$A$2:$P$1000,16,FALSE)&amp;" "))</f>
        <v/>
      </c>
      <c r="L96" t="str">
        <f t="shared" si="25"/>
        <v/>
      </c>
      <c r="M96" t="str">
        <f>IF(L96="","",IF(L96&gt;10,Settings!$B$6,IF(L96&gt;2,Settings!$B$8,IF(L96=2,Settings!$B$7,Settings!$B$6&amp;O96&amp;Settings!$B$5))))</f>
        <v/>
      </c>
      <c r="N96" s="8" t="str">
        <f t="shared" si="26"/>
        <v/>
      </c>
      <c r="O96" s="14" t="s">
        <v>49</v>
      </c>
      <c r="P96" s="13" t="str">
        <f t="shared" si="27"/>
        <v/>
      </c>
      <c r="T96" t="str">
        <f t="shared" si="28"/>
        <v/>
      </c>
      <c r="U96" t="str">
        <f>IF((C96+D96+E96+F96)&gt;0,IF(F96&gt;10,Settings!$B$2,IF(F96=0," "&amp;Settings!$B$2,"")),"")</f>
        <v/>
      </c>
      <c r="V96" t="str">
        <f>IF(A96&gt;0,Y96&amp;English!T96,"")</f>
        <v/>
      </c>
      <c r="W96" t="s">
        <v>5208</v>
      </c>
      <c r="X96" t="s">
        <v>5209</v>
      </c>
      <c r="Y96" t="str">
        <f t="shared" si="29"/>
        <v>Only</v>
      </c>
    </row>
    <row r="97" spans="1:25">
      <c r="A97" s="4">
        <f>'No. To Text'!A98</f>
        <v>0</v>
      </c>
      <c r="B97" s="4">
        <f t="shared" si="19"/>
        <v>0</v>
      </c>
      <c r="C97" s="5">
        <f t="shared" si="20"/>
        <v>0</v>
      </c>
      <c r="D97" s="5">
        <f t="shared" si="21"/>
        <v>0</v>
      </c>
      <c r="E97" s="5">
        <f t="shared" si="22"/>
        <v>0</v>
      </c>
      <c r="F97" s="5">
        <f t="shared" si="23"/>
        <v>0</v>
      </c>
      <c r="G97" s="6">
        <f t="shared" si="24"/>
        <v>0</v>
      </c>
      <c r="H97" s="16" t="str">
        <f>IF((D97+E97+F97)&lt;=0,IF(ISNA(VLOOKUP(C97,Data!$A$2:$P$1000,10,FALSE)),"",VLOOKUP(C97,Data!$A$2:$P$1000,10,FALSE)),IF(ISNA(VLOOKUP(C97,Data!$A$2:$P$1000,11,FALSE)),"",VLOOKUP(C97,Data!$A$2:$P$1000,11,FALSE)&amp;" و"))</f>
        <v/>
      </c>
      <c r="I97" t="str">
        <f>IF((E97+F97)&lt;=0,IF(ISNA(VLOOKUP(D97,Data!$A$2:$P$1000,12,FALSE)),"",VLOOKUP(D97,Data!$A$2:$P$1000,12,FALSE)),IF(ISNA(VLOOKUP(D97,Data!$A$2:$P$1000,13,FALSE)),"",VLOOKUP(D97,Data!$A$2:$P$1000,13,FALSE)&amp;" و"))</f>
        <v/>
      </c>
      <c r="J97" s="3" t="str">
        <f>IF((F97)&lt;=0,IF(ISNA(VLOOKUP(E97,Data!$A$2:$P$1000,14,FALSE)),"",VLOOKUP(E97,Data!$A$2:$P$1000,14,FALSE)),IF(ISNA(VLOOKUP(E97,Data!$A$2:$P$1000,15,FALSE)),"",VLOOKUP(E97,Data!$A$2:$P$1000,15,FALSE)&amp;" و"))</f>
        <v/>
      </c>
      <c r="K97" s="7" t="str">
        <f>IF(L97&lt;&gt;"",IF(ISNA(VLOOKUP(F97,Data!$A$2:$P$1000,16,FALSE)),"",VLOOKUP(F97,Data!$A$2:$P$1000,16,FALSE)&amp;" "),IF(ISNA(VLOOKUP(F97,Data!$A$2:$P$1000,16,FALSE)),"",VLOOKUP(F97,Data!$A$2:$P$1000,16,FALSE)&amp;" "))</f>
        <v/>
      </c>
      <c r="L97" t="str">
        <f t="shared" si="25"/>
        <v/>
      </c>
      <c r="M97" t="str">
        <f>IF(L97="","",IF(L97&gt;10,Settings!$B$6,IF(L97&gt;2,Settings!$B$8,IF(L97=2,Settings!$B$7,Settings!$B$6&amp;O97&amp;Settings!$B$5))))</f>
        <v/>
      </c>
      <c r="N97" s="8" t="str">
        <f t="shared" si="26"/>
        <v/>
      </c>
      <c r="O97" s="14" t="s">
        <v>49</v>
      </c>
      <c r="P97" s="13" t="str">
        <f t="shared" si="27"/>
        <v/>
      </c>
      <c r="T97" t="str">
        <f t="shared" si="28"/>
        <v/>
      </c>
      <c r="U97" t="str">
        <f>IF((C97+D97+E97+F97)&gt;0,IF(F97&gt;10,Settings!$B$2,IF(F97=0," "&amp;Settings!$B$2,"")),"")</f>
        <v/>
      </c>
      <c r="V97" t="str">
        <f>IF(A97&gt;0,Y97&amp;English!T97,"")</f>
        <v/>
      </c>
      <c r="W97" t="s">
        <v>5208</v>
      </c>
      <c r="X97" t="s">
        <v>5209</v>
      </c>
      <c r="Y97" t="str">
        <f t="shared" si="29"/>
        <v>Only</v>
      </c>
    </row>
    <row r="98" spans="1:25">
      <c r="A98" s="4">
        <f>'No. To Text'!A99</f>
        <v>0</v>
      </c>
      <c r="B98" s="4">
        <f t="shared" si="19"/>
        <v>0</v>
      </c>
      <c r="C98" s="5">
        <f t="shared" si="20"/>
        <v>0</v>
      </c>
      <c r="D98" s="5">
        <f t="shared" si="21"/>
        <v>0</v>
      </c>
      <c r="E98" s="5">
        <f t="shared" si="22"/>
        <v>0</v>
      </c>
      <c r="F98" s="5">
        <f t="shared" si="23"/>
        <v>0</v>
      </c>
      <c r="G98" s="6">
        <f t="shared" si="24"/>
        <v>0</v>
      </c>
      <c r="H98" s="16" t="str">
        <f>IF((D98+E98+F98)&lt;=0,IF(ISNA(VLOOKUP(C98,Data!$A$2:$P$1000,10,FALSE)),"",VLOOKUP(C98,Data!$A$2:$P$1000,10,FALSE)),IF(ISNA(VLOOKUP(C98,Data!$A$2:$P$1000,11,FALSE)),"",VLOOKUP(C98,Data!$A$2:$P$1000,11,FALSE)&amp;" و"))</f>
        <v/>
      </c>
      <c r="I98" t="str">
        <f>IF((E98+F98)&lt;=0,IF(ISNA(VLOOKUP(D98,Data!$A$2:$P$1000,12,FALSE)),"",VLOOKUP(D98,Data!$A$2:$P$1000,12,FALSE)),IF(ISNA(VLOOKUP(D98,Data!$A$2:$P$1000,13,FALSE)),"",VLOOKUP(D98,Data!$A$2:$P$1000,13,FALSE)&amp;" و"))</f>
        <v/>
      </c>
      <c r="J98" s="3" t="str">
        <f>IF((F98)&lt;=0,IF(ISNA(VLOOKUP(E98,Data!$A$2:$P$1000,14,FALSE)),"",VLOOKUP(E98,Data!$A$2:$P$1000,14,FALSE)),IF(ISNA(VLOOKUP(E98,Data!$A$2:$P$1000,15,FALSE)),"",VLOOKUP(E98,Data!$A$2:$P$1000,15,FALSE)&amp;" و"))</f>
        <v/>
      </c>
      <c r="K98" s="7" t="str">
        <f>IF(L98&lt;&gt;"",IF(ISNA(VLOOKUP(F98,Data!$A$2:$P$1000,16,FALSE)),"",VLOOKUP(F98,Data!$A$2:$P$1000,16,FALSE)&amp;" "),IF(ISNA(VLOOKUP(F98,Data!$A$2:$P$1000,16,FALSE)),"",VLOOKUP(F98,Data!$A$2:$P$1000,16,FALSE)&amp;" "))</f>
        <v/>
      </c>
      <c r="L98" t="str">
        <f t="shared" si="25"/>
        <v/>
      </c>
      <c r="M98" t="str">
        <f>IF(L98="","",IF(L98&gt;10,Settings!$B$6,IF(L98&gt;2,Settings!$B$8,IF(L98=2,Settings!$B$7,Settings!$B$6&amp;O98&amp;Settings!$B$5))))</f>
        <v/>
      </c>
      <c r="N98" s="8" t="str">
        <f t="shared" si="26"/>
        <v/>
      </c>
      <c r="O98" s="14" t="s">
        <v>49</v>
      </c>
      <c r="P98" s="13" t="str">
        <f t="shared" si="27"/>
        <v/>
      </c>
      <c r="T98" t="str">
        <f t="shared" si="28"/>
        <v/>
      </c>
      <c r="U98" t="str">
        <f>IF((C98+D98+E98+F98)&gt;0,IF(F98&gt;10,Settings!$B$2,IF(F98=0," "&amp;Settings!$B$2,"")),"")</f>
        <v/>
      </c>
      <c r="V98" t="str">
        <f>IF(A98&gt;0,Y98&amp;English!T98,"")</f>
        <v/>
      </c>
      <c r="W98" t="s">
        <v>5208</v>
      </c>
      <c r="X98" t="s">
        <v>5209</v>
      </c>
      <c r="Y98" t="str">
        <f t="shared" si="29"/>
        <v>Only</v>
      </c>
    </row>
    <row r="99" spans="1:25">
      <c r="A99" s="4">
        <f>'No. To Text'!A100</f>
        <v>0</v>
      </c>
      <c r="B99" s="4">
        <f t="shared" si="19"/>
        <v>0</v>
      </c>
      <c r="C99" s="5">
        <f t="shared" si="20"/>
        <v>0</v>
      </c>
      <c r="D99" s="5">
        <f t="shared" si="21"/>
        <v>0</v>
      </c>
      <c r="E99" s="5">
        <f t="shared" si="22"/>
        <v>0</v>
      </c>
      <c r="F99" s="5">
        <f t="shared" si="23"/>
        <v>0</v>
      </c>
      <c r="G99" s="6">
        <f t="shared" si="24"/>
        <v>0</v>
      </c>
      <c r="H99" s="16" t="str">
        <f>IF((D99+E99+F99)&lt;=0,IF(ISNA(VLOOKUP(C99,Data!$A$2:$P$1000,10,FALSE)),"",VLOOKUP(C99,Data!$A$2:$P$1000,10,FALSE)),IF(ISNA(VLOOKUP(C99,Data!$A$2:$P$1000,11,FALSE)),"",VLOOKUP(C99,Data!$A$2:$P$1000,11,FALSE)&amp;" و"))</f>
        <v/>
      </c>
      <c r="I99" t="str">
        <f>IF((E99+F99)&lt;=0,IF(ISNA(VLOOKUP(D99,Data!$A$2:$P$1000,12,FALSE)),"",VLOOKUP(D99,Data!$A$2:$P$1000,12,FALSE)),IF(ISNA(VLOOKUP(D99,Data!$A$2:$P$1000,13,FALSE)),"",VLOOKUP(D99,Data!$A$2:$P$1000,13,FALSE)&amp;" و"))</f>
        <v/>
      </c>
      <c r="J99" s="3" t="str">
        <f>IF((F99)&lt;=0,IF(ISNA(VLOOKUP(E99,Data!$A$2:$P$1000,14,FALSE)),"",VLOOKUP(E99,Data!$A$2:$P$1000,14,FALSE)),IF(ISNA(VLOOKUP(E99,Data!$A$2:$P$1000,15,FALSE)),"",VLOOKUP(E99,Data!$A$2:$P$1000,15,FALSE)&amp;" و"))</f>
        <v/>
      </c>
      <c r="K99" s="7" t="str">
        <f>IF(L99&lt;&gt;"",IF(ISNA(VLOOKUP(F99,Data!$A$2:$P$1000,16,FALSE)),"",VLOOKUP(F99,Data!$A$2:$P$1000,16,FALSE)&amp;" "),IF(ISNA(VLOOKUP(F99,Data!$A$2:$P$1000,16,FALSE)),"",VLOOKUP(F99,Data!$A$2:$P$1000,16,FALSE)&amp;" "))</f>
        <v/>
      </c>
      <c r="L99" t="str">
        <f t="shared" si="25"/>
        <v/>
      </c>
      <c r="M99" t="str">
        <f>IF(L99="","",IF(L99&gt;10,Settings!$B$6,IF(L99&gt;2,Settings!$B$8,IF(L99=2,Settings!$B$7,Settings!$B$6&amp;O99&amp;Settings!$B$5))))</f>
        <v/>
      </c>
      <c r="N99" s="8" t="str">
        <f t="shared" si="26"/>
        <v/>
      </c>
      <c r="O99" s="14" t="s">
        <v>49</v>
      </c>
      <c r="P99" s="13" t="str">
        <f t="shared" si="27"/>
        <v/>
      </c>
      <c r="T99" t="str">
        <f t="shared" si="28"/>
        <v/>
      </c>
      <c r="U99" t="str">
        <f>IF((C99+D99+E99+F99)&gt;0,IF(F99&gt;10,Settings!$B$2,IF(F99=0," "&amp;Settings!$B$2,"")),"")</f>
        <v/>
      </c>
      <c r="V99" t="str">
        <f>IF(A99&gt;0,Y99&amp;English!T99,"")</f>
        <v/>
      </c>
      <c r="W99" t="s">
        <v>5208</v>
      </c>
      <c r="X99" t="s">
        <v>5209</v>
      </c>
      <c r="Y99" t="str">
        <f t="shared" si="29"/>
        <v>Only</v>
      </c>
    </row>
    <row r="100" spans="1:25">
      <c r="A100" s="4">
        <f>'No. To Text'!A101</f>
        <v>0</v>
      </c>
      <c r="B100" s="4">
        <f t="shared" si="19"/>
        <v>0</v>
      </c>
      <c r="C100" s="5">
        <f t="shared" si="20"/>
        <v>0</v>
      </c>
      <c r="D100" s="5">
        <f t="shared" si="21"/>
        <v>0</v>
      </c>
      <c r="E100" s="5">
        <f t="shared" si="22"/>
        <v>0</v>
      </c>
      <c r="F100" s="5">
        <f t="shared" si="23"/>
        <v>0</v>
      </c>
      <c r="G100" s="6">
        <f t="shared" si="24"/>
        <v>0</v>
      </c>
      <c r="H100" s="16" t="str">
        <f>IF((D100+E100+F100)&lt;=0,IF(ISNA(VLOOKUP(C100,Data!$A$2:$P$1000,10,FALSE)),"",VLOOKUP(C100,Data!$A$2:$P$1000,10,FALSE)),IF(ISNA(VLOOKUP(C100,Data!$A$2:$P$1000,11,FALSE)),"",VLOOKUP(C100,Data!$A$2:$P$1000,11,FALSE)&amp;" و"))</f>
        <v/>
      </c>
      <c r="I100" t="str">
        <f>IF((E100+F100)&lt;=0,IF(ISNA(VLOOKUP(D100,Data!$A$2:$P$1000,12,FALSE)),"",VLOOKUP(D100,Data!$A$2:$P$1000,12,FALSE)),IF(ISNA(VLOOKUP(D100,Data!$A$2:$P$1000,13,FALSE)),"",VLOOKUP(D100,Data!$A$2:$P$1000,13,FALSE)&amp;" و"))</f>
        <v/>
      </c>
      <c r="J100" s="3" t="str">
        <f>IF((F100)&lt;=0,IF(ISNA(VLOOKUP(E100,Data!$A$2:$P$1000,14,FALSE)),"",VLOOKUP(E100,Data!$A$2:$P$1000,14,FALSE)),IF(ISNA(VLOOKUP(E100,Data!$A$2:$P$1000,15,FALSE)),"",VLOOKUP(E100,Data!$A$2:$P$1000,15,FALSE)&amp;" و"))</f>
        <v/>
      </c>
      <c r="K100" s="7" t="str">
        <f>IF(L100&lt;&gt;"",IF(ISNA(VLOOKUP(F100,Data!$A$2:$P$1000,16,FALSE)),"",VLOOKUP(F100,Data!$A$2:$P$1000,16,FALSE)&amp;" "),IF(ISNA(VLOOKUP(F100,Data!$A$2:$P$1000,16,FALSE)),"",VLOOKUP(F100,Data!$A$2:$P$1000,16,FALSE)&amp;" "))</f>
        <v/>
      </c>
      <c r="L100" t="str">
        <f t="shared" si="25"/>
        <v/>
      </c>
      <c r="M100" t="str">
        <f>IF(L100="","",IF(L100&gt;10,Settings!$B$6,IF(L100&gt;2,Settings!$B$8,IF(L100=2,Settings!$B$7,Settings!$B$6&amp;O100&amp;Settings!$B$5))))</f>
        <v/>
      </c>
      <c r="N100" s="8" t="str">
        <f t="shared" si="26"/>
        <v/>
      </c>
      <c r="O100" s="14" t="s">
        <v>49</v>
      </c>
      <c r="P100" s="13" t="str">
        <f t="shared" si="27"/>
        <v/>
      </c>
      <c r="T100" t="str">
        <f t="shared" si="28"/>
        <v/>
      </c>
      <c r="U100" t="str">
        <f>IF((C100+D100+E100+F100)&gt;0,IF(F100&gt;10,Settings!$B$2,IF(F100=0," "&amp;Settings!$B$2,"")),"")</f>
        <v/>
      </c>
      <c r="V100" t="str">
        <f>IF(A100&gt;0,Y100&amp;English!T100,"")</f>
        <v/>
      </c>
      <c r="W100" t="s">
        <v>5208</v>
      </c>
      <c r="X100" t="s">
        <v>5209</v>
      </c>
      <c r="Y100" t="str">
        <f t="shared" si="29"/>
        <v>Only</v>
      </c>
    </row>
    <row r="101" spans="1:25">
      <c r="A101" s="4">
        <f>'No. To Text'!A102</f>
        <v>0</v>
      </c>
      <c r="B101" s="4">
        <f t="shared" si="19"/>
        <v>0</v>
      </c>
      <c r="C101" s="5">
        <f t="shared" si="20"/>
        <v>0</v>
      </c>
      <c r="D101" s="5">
        <f t="shared" si="21"/>
        <v>0</v>
      </c>
      <c r="E101" s="5">
        <f t="shared" si="22"/>
        <v>0</v>
      </c>
      <c r="F101" s="5">
        <f t="shared" si="23"/>
        <v>0</v>
      </c>
      <c r="G101" s="6">
        <f t="shared" si="24"/>
        <v>0</v>
      </c>
      <c r="H101" s="16" t="str">
        <f>IF((D101+E101+F101)&lt;=0,IF(ISNA(VLOOKUP(C101,Data!$A$2:$P$1000,10,FALSE)),"",VLOOKUP(C101,Data!$A$2:$P$1000,10,FALSE)),IF(ISNA(VLOOKUP(C101,Data!$A$2:$P$1000,11,FALSE)),"",VLOOKUP(C101,Data!$A$2:$P$1000,11,FALSE)&amp;" و"))</f>
        <v/>
      </c>
      <c r="I101" t="str">
        <f>IF((E101+F101)&lt;=0,IF(ISNA(VLOOKUP(D101,Data!$A$2:$P$1000,12,FALSE)),"",VLOOKUP(D101,Data!$A$2:$P$1000,12,FALSE)),IF(ISNA(VLOOKUP(D101,Data!$A$2:$P$1000,13,FALSE)),"",VLOOKUP(D101,Data!$A$2:$P$1000,13,FALSE)&amp;" و"))</f>
        <v/>
      </c>
      <c r="J101" s="3" t="str">
        <f>IF((F101)&lt;=0,IF(ISNA(VLOOKUP(E101,Data!$A$2:$P$1000,14,FALSE)),"",VLOOKUP(E101,Data!$A$2:$P$1000,14,FALSE)),IF(ISNA(VLOOKUP(E101,Data!$A$2:$P$1000,15,FALSE)),"",VLOOKUP(E101,Data!$A$2:$P$1000,15,FALSE)&amp;" و"))</f>
        <v/>
      </c>
      <c r="K101" s="7" t="str">
        <f>IF(L101&lt;&gt;"",IF(ISNA(VLOOKUP(F101,Data!$A$2:$P$1000,16,FALSE)),"",VLOOKUP(F101,Data!$A$2:$P$1000,16,FALSE)&amp;" "),IF(ISNA(VLOOKUP(F101,Data!$A$2:$P$1000,16,FALSE)),"",VLOOKUP(F101,Data!$A$2:$P$1000,16,FALSE)&amp;" "))</f>
        <v/>
      </c>
      <c r="L101" t="str">
        <f t="shared" si="25"/>
        <v/>
      </c>
      <c r="M101" t="str">
        <f>IF(L101="","",IF(L101&gt;10,Settings!$B$6,IF(L101&gt;2,Settings!$B$8,IF(L101=2,Settings!$B$7,Settings!$B$6&amp;O101&amp;Settings!$B$5))))</f>
        <v/>
      </c>
      <c r="N101" s="8" t="str">
        <f t="shared" si="26"/>
        <v/>
      </c>
      <c r="O101" s="14" t="s">
        <v>49</v>
      </c>
      <c r="P101" s="13" t="str">
        <f t="shared" si="27"/>
        <v/>
      </c>
      <c r="T101" t="str">
        <f t="shared" si="28"/>
        <v/>
      </c>
      <c r="U101" t="str">
        <f>IF((C101+D101+E101+F101)&gt;0,IF(F101&gt;10,Settings!$B$2,IF(F101=0," "&amp;Settings!$B$2,"")),"")</f>
        <v/>
      </c>
      <c r="V101" t="str">
        <f>IF(A101&gt;0,Y101&amp;English!T101,"")</f>
        <v/>
      </c>
      <c r="W101" t="s">
        <v>5208</v>
      </c>
      <c r="X101" t="s">
        <v>5209</v>
      </c>
      <c r="Y101" t="str">
        <f t="shared" si="29"/>
        <v>Only</v>
      </c>
    </row>
    <row r="102" spans="1:25">
      <c r="A102" s="4">
        <f>'No. To Text'!A103</f>
        <v>0</v>
      </c>
      <c r="B102" s="4">
        <f t="shared" si="19"/>
        <v>0</v>
      </c>
      <c r="C102" s="5">
        <f t="shared" si="20"/>
        <v>0</v>
      </c>
      <c r="D102" s="5">
        <f t="shared" si="21"/>
        <v>0</v>
      </c>
      <c r="E102" s="5">
        <f t="shared" si="22"/>
        <v>0</v>
      </c>
      <c r="F102" s="5">
        <f t="shared" si="23"/>
        <v>0</v>
      </c>
      <c r="G102" s="6">
        <f t="shared" si="24"/>
        <v>0</v>
      </c>
      <c r="H102" s="16" t="str">
        <f>IF((D102+E102+F102)&lt;=0,IF(ISNA(VLOOKUP(C102,Data!$A$2:$P$1000,10,FALSE)),"",VLOOKUP(C102,Data!$A$2:$P$1000,10,FALSE)),IF(ISNA(VLOOKUP(C102,Data!$A$2:$P$1000,11,FALSE)),"",VLOOKUP(C102,Data!$A$2:$P$1000,11,FALSE)&amp;" و"))</f>
        <v/>
      </c>
      <c r="I102" t="str">
        <f>IF((E102+F102)&lt;=0,IF(ISNA(VLOOKUP(D102,Data!$A$2:$P$1000,12,FALSE)),"",VLOOKUP(D102,Data!$A$2:$P$1000,12,FALSE)),IF(ISNA(VLOOKUP(D102,Data!$A$2:$P$1000,13,FALSE)),"",VLOOKUP(D102,Data!$A$2:$P$1000,13,FALSE)&amp;" و"))</f>
        <v/>
      </c>
      <c r="J102" s="3" t="str">
        <f>IF((F102)&lt;=0,IF(ISNA(VLOOKUP(E102,Data!$A$2:$P$1000,14,FALSE)),"",VLOOKUP(E102,Data!$A$2:$P$1000,14,FALSE)),IF(ISNA(VLOOKUP(E102,Data!$A$2:$P$1000,15,FALSE)),"",VLOOKUP(E102,Data!$A$2:$P$1000,15,FALSE)&amp;" و"))</f>
        <v/>
      </c>
      <c r="K102" s="7" t="str">
        <f>IF(L102&lt;&gt;"",IF(ISNA(VLOOKUP(F102,Data!$A$2:$P$1000,16,FALSE)),"",VLOOKUP(F102,Data!$A$2:$P$1000,16,FALSE)&amp;" "),IF(ISNA(VLOOKUP(F102,Data!$A$2:$P$1000,16,FALSE)),"",VLOOKUP(F102,Data!$A$2:$P$1000,16,FALSE)&amp;" "))</f>
        <v/>
      </c>
      <c r="L102" t="str">
        <f t="shared" si="25"/>
        <v/>
      </c>
      <c r="M102" t="str">
        <f>IF(L102="","",IF(L102&gt;10,Settings!$B$6,IF(L102&gt;2,Settings!$B$8,IF(L102=2,Settings!$B$7,Settings!$B$6&amp;O102&amp;Settings!$B$5))))</f>
        <v/>
      </c>
      <c r="N102" s="8" t="str">
        <f t="shared" si="26"/>
        <v/>
      </c>
      <c r="O102" s="14" t="s">
        <v>49</v>
      </c>
      <c r="P102" s="13" t="str">
        <f t="shared" si="27"/>
        <v/>
      </c>
      <c r="T102" t="str">
        <f t="shared" si="28"/>
        <v/>
      </c>
      <c r="U102" t="str">
        <f>IF((C102+D102+E102+F102)&gt;0,IF(F102&gt;10,Settings!$B$2,IF(F102=0," "&amp;Settings!$B$2,"")),"")</f>
        <v/>
      </c>
      <c r="V102" t="str">
        <f>IF(A102&gt;0,Y102&amp;English!T102,"")</f>
        <v/>
      </c>
      <c r="W102" t="s">
        <v>5208</v>
      </c>
      <c r="X102" t="s">
        <v>5209</v>
      </c>
      <c r="Y102" t="str">
        <f t="shared" si="29"/>
        <v>Only</v>
      </c>
    </row>
    <row r="103" spans="1:25">
      <c r="A103" s="4">
        <f>'No. To Text'!A104</f>
        <v>0</v>
      </c>
      <c r="B103" s="4">
        <f t="shared" si="19"/>
        <v>0</v>
      </c>
      <c r="C103" s="5">
        <f t="shared" si="20"/>
        <v>0</v>
      </c>
      <c r="D103" s="5">
        <f t="shared" si="21"/>
        <v>0</v>
      </c>
      <c r="E103" s="5">
        <f t="shared" si="22"/>
        <v>0</v>
      </c>
      <c r="F103" s="5">
        <f t="shared" si="23"/>
        <v>0</v>
      </c>
      <c r="G103" s="6">
        <f t="shared" si="24"/>
        <v>0</v>
      </c>
      <c r="H103" s="16" t="str">
        <f>IF((D103+E103+F103)&lt;=0,IF(ISNA(VLOOKUP(C103,Data!$A$2:$P$1000,10,FALSE)),"",VLOOKUP(C103,Data!$A$2:$P$1000,10,FALSE)),IF(ISNA(VLOOKUP(C103,Data!$A$2:$P$1000,11,FALSE)),"",VLOOKUP(C103,Data!$A$2:$P$1000,11,FALSE)&amp;" و"))</f>
        <v/>
      </c>
      <c r="I103" t="str">
        <f>IF((E103+F103)&lt;=0,IF(ISNA(VLOOKUP(D103,Data!$A$2:$P$1000,12,FALSE)),"",VLOOKUP(D103,Data!$A$2:$P$1000,12,FALSE)),IF(ISNA(VLOOKUP(D103,Data!$A$2:$P$1000,13,FALSE)),"",VLOOKUP(D103,Data!$A$2:$P$1000,13,FALSE)&amp;" و"))</f>
        <v/>
      </c>
      <c r="J103" s="3" t="str">
        <f>IF((F103)&lt;=0,IF(ISNA(VLOOKUP(E103,Data!$A$2:$P$1000,14,FALSE)),"",VLOOKUP(E103,Data!$A$2:$P$1000,14,FALSE)),IF(ISNA(VLOOKUP(E103,Data!$A$2:$P$1000,15,FALSE)),"",VLOOKUP(E103,Data!$A$2:$P$1000,15,FALSE)&amp;" و"))</f>
        <v/>
      </c>
      <c r="K103" s="7" t="str">
        <f>IF(L103&lt;&gt;"",IF(ISNA(VLOOKUP(F103,Data!$A$2:$P$1000,16,FALSE)),"",VLOOKUP(F103,Data!$A$2:$P$1000,16,FALSE)&amp;" "),IF(ISNA(VLOOKUP(F103,Data!$A$2:$P$1000,16,FALSE)),"",VLOOKUP(F103,Data!$A$2:$P$1000,16,FALSE)&amp;" "))</f>
        <v/>
      </c>
      <c r="L103" t="str">
        <f t="shared" si="25"/>
        <v/>
      </c>
      <c r="M103" t="str">
        <f>IF(L103="","",IF(L103&gt;10,Settings!$B$6,IF(L103&gt;2,Settings!$B$8,IF(L103=2,Settings!$B$7,Settings!$B$6&amp;O103&amp;Settings!$B$5))))</f>
        <v/>
      </c>
      <c r="N103" s="8" t="str">
        <f t="shared" si="26"/>
        <v/>
      </c>
      <c r="O103" s="14" t="s">
        <v>49</v>
      </c>
      <c r="P103" s="13" t="str">
        <f t="shared" si="27"/>
        <v/>
      </c>
      <c r="T103" t="str">
        <f t="shared" si="28"/>
        <v/>
      </c>
      <c r="U103" t="str">
        <f>IF((C103+D103+E103+F103)&gt;0,IF(F103&gt;10,Settings!$B$2,IF(F103=0," "&amp;Settings!$B$2,"")),"")</f>
        <v/>
      </c>
      <c r="V103" t="str">
        <f>IF(A103&gt;0,Y103&amp;English!T103,"")</f>
        <v/>
      </c>
      <c r="W103" t="s">
        <v>5208</v>
      </c>
      <c r="X103" t="s">
        <v>5209</v>
      </c>
      <c r="Y103" t="str">
        <f t="shared" si="29"/>
        <v>Only</v>
      </c>
    </row>
    <row r="104" spans="1:25">
      <c r="A104" s="4">
        <f>'No. To Text'!A105</f>
        <v>0</v>
      </c>
      <c r="B104" s="4">
        <f t="shared" si="19"/>
        <v>0</v>
      </c>
      <c r="C104" s="5">
        <f t="shared" si="20"/>
        <v>0</v>
      </c>
      <c r="D104" s="5">
        <f t="shared" si="21"/>
        <v>0</v>
      </c>
      <c r="E104" s="5">
        <f t="shared" si="22"/>
        <v>0</v>
      </c>
      <c r="F104" s="5">
        <f t="shared" si="23"/>
        <v>0</v>
      </c>
      <c r="G104" s="6">
        <f t="shared" si="24"/>
        <v>0</v>
      </c>
      <c r="H104" s="16" t="str">
        <f>IF((D104+E104+F104)&lt;=0,IF(ISNA(VLOOKUP(C104,Data!$A$2:$P$1000,10,FALSE)),"",VLOOKUP(C104,Data!$A$2:$P$1000,10,FALSE)),IF(ISNA(VLOOKUP(C104,Data!$A$2:$P$1000,11,FALSE)),"",VLOOKUP(C104,Data!$A$2:$P$1000,11,FALSE)&amp;" و"))</f>
        <v/>
      </c>
      <c r="I104" t="str">
        <f>IF((E104+F104)&lt;=0,IF(ISNA(VLOOKUP(D104,Data!$A$2:$P$1000,12,FALSE)),"",VLOOKUP(D104,Data!$A$2:$P$1000,12,FALSE)),IF(ISNA(VLOOKUP(D104,Data!$A$2:$P$1000,13,FALSE)),"",VLOOKUP(D104,Data!$A$2:$P$1000,13,FALSE)&amp;" و"))</f>
        <v/>
      </c>
      <c r="J104" s="3" t="str">
        <f>IF((F104)&lt;=0,IF(ISNA(VLOOKUP(E104,Data!$A$2:$P$1000,14,FALSE)),"",VLOOKUP(E104,Data!$A$2:$P$1000,14,FALSE)),IF(ISNA(VLOOKUP(E104,Data!$A$2:$P$1000,15,FALSE)),"",VLOOKUP(E104,Data!$A$2:$P$1000,15,FALSE)&amp;" و"))</f>
        <v/>
      </c>
      <c r="K104" s="7" t="str">
        <f>IF(L104&lt;&gt;"",IF(ISNA(VLOOKUP(F104,Data!$A$2:$P$1000,16,FALSE)),"",VLOOKUP(F104,Data!$A$2:$P$1000,16,FALSE)&amp;" "),IF(ISNA(VLOOKUP(F104,Data!$A$2:$P$1000,16,FALSE)),"",VLOOKUP(F104,Data!$A$2:$P$1000,16,FALSE)&amp;" "))</f>
        <v/>
      </c>
      <c r="L104" t="str">
        <f t="shared" si="25"/>
        <v/>
      </c>
      <c r="M104" t="str">
        <f>IF(L104="","",IF(L104&gt;10,Settings!$B$6,IF(L104&gt;2,Settings!$B$8,IF(L104=2,Settings!$B$7,Settings!$B$6&amp;O104&amp;Settings!$B$5))))</f>
        <v/>
      </c>
      <c r="N104" s="8" t="str">
        <f t="shared" si="26"/>
        <v/>
      </c>
      <c r="O104" s="14" t="s">
        <v>49</v>
      </c>
      <c r="P104" s="13" t="str">
        <f t="shared" si="27"/>
        <v/>
      </c>
      <c r="T104" t="str">
        <f t="shared" si="28"/>
        <v/>
      </c>
      <c r="U104" t="str">
        <f>IF((C104+D104+E104+F104)&gt;0,IF(F104&gt;10,Settings!$B$2,IF(F104=0," "&amp;Settings!$B$2,"")),"")</f>
        <v/>
      </c>
      <c r="V104" t="str">
        <f>IF(A104&gt;0,Y104&amp;English!T104,"")</f>
        <v/>
      </c>
      <c r="W104" t="s">
        <v>5208</v>
      </c>
      <c r="X104" t="s">
        <v>5209</v>
      </c>
      <c r="Y104" t="str">
        <f t="shared" si="29"/>
        <v>Only</v>
      </c>
    </row>
    <row r="105" spans="1:25">
      <c r="A105" s="4">
        <f>'No. To Text'!A106</f>
        <v>0</v>
      </c>
      <c r="B105" s="4">
        <f t="shared" si="19"/>
        <v>0</v>
      </c>
      <c r="C105" s="5">
        <f t="shared" si="20"/>
        <v>0</v>
      </c>
      <c r="D105" s="5">
        <f t="shared" si="21"/>
        <v>0</v>
      </c>
      <c r="E105" s="5">
        <f t="shared" si="22"/>
        <v>0</v>
      </c>
      <c r="F105" s="5">
        <f t="shared" si="23"/>
        <v>0</v>
      </c>
      <c r="G105" s="6">
        <f t="shared" si="24"/>
        <v>0</v>
      </c>
      <c r="H105" s="16" t="str">
        <f>IF((D105+E105+F105)&lt;=0,IF(ISNA(VLOOKUP(C105,Data!$A$2:$P$1000,10,FALSE)),"",VLOOKUP(C105,Data!$A$2:$P$1000,10,FALSE)),IF(ISNA(VLOOKUP(C105,Data!$A$2:$P$1000,11,FALSE)),"",VLOOKUP(C105,Data!$A$2:$P$1000,11,FALSE)&amp;" و"))</f>
        <v/>
      </c>
      <c r="I105" t="str">
        <f>IF((E105+F105)&lt;=0,IF(ISNA(VLOOKUP(D105,Data!$A$2:$P$1000,12,FALSE)),"",VLOOKUP(D105,Data!$A$2:$P$1000,12,FALSE)),IF(ISNA(VLOOKUP(D105,Data!$A$2:$P$1000,13,FALSE)),"",VLOOKUP(D105,Data!$A$2:$P$1000,13,FALSE)&amp;" و"))</f>
        <v/>
      </c>
      <c r="J105" s="3" t="str">
        <f>IF((F105)&lt;=0,IF(ISNA(VLOOKUP(E105,Data!$A$2:$P$1000,14,FALSE)),"",VLOOKUP(E105,Data!$A$2:$P$1000,14,FALSE)),IF(ISNA(VLOOKUP(E105,Data!$A$2:$P$1000,15,FALSE)),"",VLOOKUP(E105,Data!$A$2:$P$1000,15,FALSE)&amp;" و"))</f>
        <v/>
      </c>
      <c r="K105" s="7" t="str">
        <f>IF(L105&lt;&gt;"",IF(ISNA(VLOOKUP(F105,Data!$A$2:$P$1000,16,FALSE)),"",VLOOKUP(F105,Data!$A$2:$P$1000,16,FALSE)&amp;" "),IF(ISNA(VLOOKUP(F105,Data!$A$2:$P$1000,16,FALSE)),"",VLOOKUP(F105,Data!$A$2:$P$1000,16,FALSE)&amp;" "))</f>
        <v/>
      </c>
      <c r="L105" t="str">
        <f t="shared" si="25"/>
        <v/>
      </c>
      <c r="M105" t="str">
        <f>IF(L105="","",IF(L105&gt;10,Settings!$B$6,IF(L105&gt;2,Settings!$B$8,IF(L105=2,Settings!$B$7,Settings!$B$6&amp;O105&amp;Settings!$B$5))))</f>
        <v/>
      </c>
      <c r="N105" s="8" t="str">
        <f t="shared" si="26"/>
        <v/>
      </c>
      <c r="O105" s="14" t="s">
        <v>49</v>
      </c>
      <c r="P105" s="13" t="str">
        <f t="shared" si="27"/>
        <v/>
      </c>
      <c r="T105" t="str">
        <f t="shared" si="28"/>
        <v/>
      </c>
      <c r="U105" t="str">
        <f>IF((C105+D105+E105+F105)&gt;0,IF(F105&gt;10,Settings!$B$2,IF(F105=0," "&amp;Settings!$B$2,"")),"")</f>
        <v/>
      </c>
      <c r="V105" t="str">
        <f>IF(A105&gt;0,Y105&amp;English!T105,"")</f>
        <v/>
      </c>
      <c r="W105" t="s">
        <v>5208</v>
      </c>
      <c r="X105" t="s">
        <v>5209</v>
      </c>
      <c r="Y105" t="str">
        <f t="shared" si="29"/>
        <v>Only</v>
      </c>
    </row>
    <row r="106" spans="1:25">
      <c r="A106" s="4">
        <f>'No. To Text'!A107</f>
        <v>0</v>
      </c>
      <c r="B106" s="4">
        <f t="shared" si="19"/>
        <v>0</v>
      </c>
      <c r="C106" s="5">
        <f t="shared" si="20"/>
        <v>0</v>
      </c>
      <c r="D106" s="5">
        <f t="shared" si="21"/>
        <v>0</v>
      </c>
      <c r="E106" s="5">
        <f t="shared" si="22"/>
        <v>0</v>
      </c>
      <c r="F106" s="5">
        <f t="shared" si="23"/>
        <v>0</v>
      </c>
      <c r="G106" s="6">
        <f t="shared" si="24"/>
        <v>0</v>
      </c>
      <c r="H106" s="16" t="str">
        <f>IF((D106+E106+F106)&lt;=0,IF(ISNA(VLOOKUP(C106,Data!$A$2:$P$1000,10,FALSE)),"",VLOOKUP(C106,Data!$A$2:$P$1000,10,FALSE)),IF(ISNA(VLOOKUP(C106,Data!$A$2:$P$1000,11,FALSE)),"",VLOOKUP(C106,Data!$A$2:$P$1000,11,FALSE)&amp;" و"))</f>
        <v/>
      </c>
      <c r="I106" t="str">
        <f>IF((E106+F106)&lt;=0,IF(ISNA(VLOOKUP(D106,Data!$A$2:$P$1000,12,FALSE)),"",VLOOKUP(D106,Data!$A$2:$P$1000,12,FALSE)),IF(ISNA(VLOOKUP(D106,Data!$A$2:$P$1000,13,FALSE)),"",VLOOKUP(D106,Data!$A$2:$P$1000,13,FALSE)&amp;" و"))</f>
        <v/>
      </c>
      <c r="J106" s="3" t="str">
        <f>IF((F106)&lt;=0,IF(ISNA(VLOOKUP(E106,Data!$A$2:$P$1000,14,FALSE)),"",VLOOKUP(E106,Data!$A$2:$P$1000,14,FALSE)),IF(ISNA(VLOOKUP(E106,Data!$A$2:$P$1000,15,FALSE)),"",VLOOKUP(E106,Data!$A$2:$P$1000,15,FALSE)&amp;" و"))</f>
        <v/>
      </c>
      <c r="K106" s="7" t="str">
        <f>IF(L106&lt;&gt;"",IF(ISNA(VLOOKUP(F106,Data!$A$2:$P$1000,16,FALSE)),"",VLOOKUP(F106,Data!$A$2:$P$1000,16,FALSE)&amp;" "),IF(ISNA(VLOOKUP(F106,Data!$A$2:$P$1000,16,FALSE)),"",VLOOKUP(F106,Data!$A$2:$P$1000,16,FALSE)&amp;" "))</f>
        <v/>
      </c>
      <c r="L106" t="str">
        <f t="shared" si="25"/>
        <v/>
      </c>
      <c r="M106" t="str">
        <f>IF(L106="","",IF(L106&gt;10,Settings!$B$6,IF(L106&gt;2,Settings!$B$8,IF(L106=2,Settings!$B$7,Settings!$B$6&amp;O106&amp;Settings!$B$5))))</f>
        <v/>
      </c>
      <c r="N106" s="8" t="str">
        <f t="shared" si="26"/>
        <v/>
      </c>
      <c r="O106" s="14" t="s">
        <v>49</v>
      </c>
      <c r="P106" s="13" t="str">
        <f t="shared" si="27"/>
        <v/>
      </c>
      <c r="T106" t="str">
        <f t="shared" si="28"/>
        <v/>
      </c>
      <c r="U106" t="str">
        <f>IF((C106+D106+E106+F106)&gt;0,IF(F106&gt;10,Settings!$B$2,IF(F106=0," "&amp;Settings!$B$2,"")),"")</f>
        <v/>
      </c>
      <c r="V106" t="str">
        <f>IF(A106&gt;0,Y106&amp;English!T106,"")</f>
        <v/>
      </c>
      <c r="W106" t="s">
        <v>5208</v>
      </c>
      <c r="X106" t="s">
        <v>5209</v>
      </c>
      <c r="Y106" t="str">
        <f t="shared" si="29"/>
        <v>Only</v>
      </c>
    </row>
    <row r="107" spans="1:25">
      <c r="A107" s="4">
        <f>'No. To Text'!A108</f>
        <v>0</v>
      </c>
      <c r="B107" s="4">
        <f t="shared" si="19"/>
        <v>0</v>
      </c>
      <c r="C107" s="5">
        <f t="shared" si="20"/>
        <v>0</v>
      </c>
      <c r="D107" s="5">
        <f t="shared" si="21"/>
        <v>0</v>
      </c>
      <c r="E107" s="5">
        <f t="shared" si="22"/>
        <v>0</v>
      </c>
      <c r="F107" s="5">
        <f t="shared" si="23"/>
        <v>0</v>
      </c>
      <c r="G107" s="6">
        <f t="shared" si="24"/>
        <v>0</v>
      </c>
      <c r="H107" s="16" t="str">
        <f>IF((D107+E107+F107)&lt;=0,IF(ISNA(VLOOKUP(C107,Data!$A$2:$P$1000,10,FALSE)),"",VLOOKUP(C107,Data!$A$2:$P$1000,10,FALSE)),IF(ISNA(VLOOKUP(C107,Data!$A$2:$P$1000,11,FALSE)),"",VLOOKUP(C107,Data!$A$2:$P$1000,11,FALSE)&amp;" و"))</f>
        <v/>
      </c>
      <c r="I107" t="str">
        <f>IF((E107+F107)&lt;=0,IF(ISNA(VLOOKUP(D107,Data!$A$2:$P$1000,12,FALSE)),"",VLOOKUP(D107,Data!$A$2:$P$1000,12,FALSE)),IF(ISNA(VLOOKUP(D107,Data!$A$2:$P$1000,13,FALSE)),"",VLOOKUP(D107,Data!$A$2:$P$1000,13,FALSE)&amp;" و"))</f>
        <v/>
      </c>
      <c r="J107" s="3" t="str">
        <f>IF((F107)&lt;=0,IF(ISNA(VLOOKUP(E107,Data!$A$2:$P$1000,14,FALSE)),"",VLOOKUP(E107,Data!$A$2:$P$1000,14,FALSE)),IF(ISNA(VLOOKUP(E107,Data!$A$2:$P$1000,15,FALSE)),"",VLOOKUP(E107,Data!$A$2:$P$1000,15,FALSE)&amp;" و"))</f>
        <v/>
      </c>
      <c r="K107" s="7" t="str">
        <f>IF(L107&lt;&gt;"",IF(ISNA(VLOOKUP(F107,Data!$A$2:$P$1000,16,FALSE)),"",VLOOKUP(F107,Data!$A$2:$P$1000,16,FALSE)&amp;" "),IF(ISNA(VLOOKUP(F107,Data!$A$2:$P$1000,16,FALSE)),"",VLOOKUP(F107,Data!$A$2:$P$1000,16,FALSE)&amp;" "))</f>
        <v/>
      </c>
      <c r="L107" t="str">
        <f t="shared" si="25"/>
        <v/>
      </c>
      <c r="M107" t="str">
        <f>IF(L107="","",IF(L107&gt;10,Settings!$B$6,IF(L107&gt;2,Settings!$B$8,IF(L107=2,Settings!$B$7,Settings!$B$6&amp;O107&amp;Settings!$B$5))))</f>
        <v/>
      </c>
      <c r="N107" s="8" t="str">
        <f t="shared" si="26"/>
        <v/>
      </c>
      <c r="O107" s="14" t="s">
        <v>49</v>
      </c>
      <c r="P107" s="13" t="str">
        <f t="shared" si="27"/>
        <v/>
      </c>
      <c r="T107" t="str">
        <f t="shared" si="28"/>
        <v/>
      </c>
      <c r="U107" t="str">
        <f>IF((C107+D107+E107+F107)&gt;0,IF(F107&gt;10,Settings!$B$2,IF(F107=0," "&amp;Settings!$B$2,"")),"")</f>
        <v/>
      </c>
      <c r="V107" t="str">
        <f>IF(A107&gt;0,Y107&amp;English!T107,"")</f>
        <v/>
      </c>
      <c r="W107" t="s">
        <v>5208</v>
      </c>
      <c r="X107" t="s">
        <v>5209</v>
      </c>
      <c r="Y107" t="str">
        <f t="shared" si="29"/>
        <v>Only</v>
      </c>
    </row>
    <row r="108" spans="1:25">
      <c r="A108" s="4">
        <f>'No. To Text'!A109</f>
        <v>0</v>
      </c>
      <c r="B108" s="4">
        <f t="shared" si="19"/>
        <v>0</v>
      </c>
      <c r="C108" s="5">
        <f t="shared" si="20"/>
        <v>0</v>
      </c>
      <c r="D108" s="5">
        <f t="shared" si="21"/>
        <v>0</v>
      </c>
      <c r="E108" s="5">
        <f t="shared" si="22"/>
        <v>0</v>
      </c>
      <c r="F108" s="5">
        <f t="shared" si="23"/>
        <v>0</v>
      </c>
      <c r="G108" s="6">
        <f t="shared" si="24"/>
        <v>0</v>
      </c>
      <c r="H108" s="16" t="str">
        <f>IF((D108+E108+F108)&lt;=0,IF(ISNA(VLOOKUP(C108,Data!$A$2:$P$1000,10,FALSE)),"",VLOOKUP(C108,Data!$A$2:$P$1000,10,FALSE)),IF(ISNA(VLOOKUP(C108,Data!$A$2:$P$1000,11,FALSE)),"",VLOOKUP(C108,Data!$A$2:$P$1000,11,FALSE)&amp;" و"))</f>
        <v/>
      </c>
      <c r="I108" t="str">
        <f>IF((E108+F108)&lt;=0,IF(ISNA(VLOOKUP(D108,Data!$A$2:$P$1000,12,FALSE)),"",VLOOKUP(D108,Data!$A$2:$P$1000,12,FALSE)),IF(ISNA(VLOOKUP(D108,Data!$A$2:$P$1000,13,FALSE)),"",VLOOKUP(D108,Data!$A$2:$P$1000,13,FALSE)&amp;" و"))</f>
        <v/>
      </c>
      <c r="J108" s="3" t="str">
        <f>IF((F108)&lt;=0,IF(ISNA(VLOOKUP(E108,Data!$A$2:$P$1000,14,FALSE)),"",VLOOKUP(E108,Data!$A$2:$P$1000,14,FALSE)),IF(ISNA(VLOOKUP(E108,Data!$A$2:$P$1000,15,FALSE)),"",VLOOKUP(E108,Data!$A$2:$P$1000,15,FALSE)&amp;" و"))</f>
        <v/>
      </c>
      <c r="K108" s="7" t="str">
        <f>IF(L108&lt;&gt;"",IF(ISNA(VLOOKUP(F108,Data!$A$2:$P$1000,16,FALSE)),"",VLOOKUP(F108,Data!$A$2:$P$1000,16,FALSE)&amp;" "),IF(ISNA(VLOOKUP(F108,Data!$A$2:$P$1000,16,FALSE)),"",VLOOKUP(F108,Data!$A$2:$P$1000,16,FALSE)&amp;" "))</f>
        <v/>
      </c>
      <c r="L108" t="str">
        <f t="shared" si="25"/>
        <v/>
      </c>
      <c r="M108" t="str">
        <f>IF(L108="","",IF(L108&gt;10,Settings!$B$6,IF(L108&gt;2,Settings!$B$8,IF(L108=2,Settings!$B$7,Settings!$B$6&amp;O108&amp;Settings!$B$5))))</f>
        <v/>
      </c>
      <c r="N108" s="8" t="str">
        <f t="shared" si="26"/>
        <v/>
      </c>
      <c r="O108" s="14" t="s">
        <v>49</v>
      </c>
      <c r="P108" s="13" t="str">
        <f t="shared" si="27"/>
        <v/>
      </c>
      <c r="T108" t="str">
        <f t="shared" si="28"/>
        <v/>
      </c>
      <c r="U108" t="str">
        <f>IF((C108+D108+E108+F108)&gt;0,IF(F108&gt;10,Settings!$B$2,IF(F108=0," "&amp;Settings!$B$2,"")),"")</f>
        <v/>
      </c>
      <c r="V108" t="str">
        <f>IF(A108&gt;0,Y108&amp;English!T108,"")</f>
        <v/>
      </c>
      <c r="W108" t="s">
        <v>5208</v>
      </c>
      <c r="X108" t="s">
        <v>5209</v>
      </c>
      <c r="Y108" t="str">
        <f t="shared" si="29"/>
        <v>Only</v>
      </c>
    </row>
    <row r="109" spans="1:25">
      <c r="A109" s="4">
        <f>'No. To Text'!A110</f>
        <v>0</v>
      </c>
      <c r="B109" s="4">
        <f t="shared" si="19"/>
        <v>0</v>
      </c>
      <c r="C109" s="5">
        <f t="shared" si="20"/>
        <v>0</v>
      </c>
      <c r="D109" s="5">
        <f t="shared" si="21"/>
        <v>0</v>
      </c>
      <c r="E109" s="5">
        <f t="shared" si="22"/>
        <v>0</v>
      </c>
      <c r="F109" s="5">
        <f t="shared" si="23"/>
        <v>0</v>
      </c>
      <c r="G109" s="6">
        <f t="shared" si="24"/>
        <v>0</v>
      </c>
      <c r="H109" s="16" t="str">
        <f>IF((D109+E109+F109)&lt;=0,IF(ISNA(VLOOKUP(C109,Data!$A$2:$P$1000,10,FALSE)),"",VLOOKUP(C109,Data!$A$2:$P$1000,10,FALSE)),IF(ISNA(VLOOKUP(C109,Data!$A$2:$P$1000,11,FALSE)),"",VLOOKUP(C109,Data!$A$2:$P$1000,11,FALSE)&amp;" و"))</f>
        <v/>
      </c>
      <c r="I109" t="str">
        <f>IF((E109+F109)&lt;=0,IF(ISNA(VLOOKUP(D109,Data!$A$2:$P$1000,12,FALSE)),"",VLOOKUP(D109,Data!$A$2:$P$1000,12,FALSE)),IF(ISNA(VLOOKUP(D109,Data!$A$2:$P$1000,13,FALSE)),"",VLOOKUP(D109,Data!$A$2:$P$1000,13,FALSE)&amp;" و"))</f>
        <v/>
      </c>
      <c r="J109" s="3" t="str">
        <f>IF((F109)&lt;=0,IF(ISNA(VLOOKUP(E109,Data!$A$2:$P$1000,14,FALSE)),"",VLOOKUP(E109,Data!$A$2:$P$1000,14,FALSE)),IF(ISNA(VLOOKUP(E109,Data!$A$2:$P$1000,15,FALSE)),"",VLOOKUP(E109,Data!$A$2:$P$1000,15,FALSE)&amp;" و"))</f>
        <v/>
      </c>
      <c r="K109" s="7" t="str">
        <f>IF(L109&lt;&gt;"",IF(ISNA(VLOOKUP(F109,Data!$A$2:$P$1000,16,FALSE)),"",VLOOKUP(F109,Data!$A$2:$P$1000,16,FALSE)&amp;" "),IF(ISNA(VLOOKUP(F109,Data!$A$2:$P$1000,16,FALSE)),"",VLOOKUP(F109,Data!$A$2:$P$1000,16,FALSE)&amp;" "))</f>
        <v/>
      </c>
      <c r="L109" t="str">
        <f t="shared" si="25"/>
        <v/>
      </c>
      <c r="M109" t="str">
        <f>IF(L109="","",IF(L109&gt;10,Settings!$B$6,IF(L109&gt;2,Settings!$B$8,IF(L109=2,Settings!$B$7,Settings!$B$6&amp;O109&amp;Settings!$B$5))))</f>
        <v/>
      </c>
      <c r="N109" s="8" t="str">
        <f t="shared" si="26"/>
        <v/>
      </c>
      <c r="O109" s="14" t="s">
        <v>49</v>
      </c>
      <c r="P109" s="13" t="str">
        <f t="shared" si="27"/>
        <v/>
      </c>
      <c r="T109" t="str">
        <f t="shared" si="28"/>
        <v/>
      </c>
      <c r="U109" t="str">
        <f>IF((C109+D109+E109+F109)&gt;0,IF(F109&gt;10,Settings!$B$2,IF(F109=0," "&amp;Settings!$B$2,"")),"")</f>
        <v/>
      </c>
      <c r="V109" t="str">
        <f>IF(A109&gt;0,Y109&amp;English!T109,"")</f>
        <v/>
      </c>
      <c r="W109" t="s">
        <v>5208</v>
      </c>
      <c r="X109" t="s">
        <v>5209</v>
      </c>
      <c r="Y109" t="str">
        <f t="shared" si="29"/>
        <v>Only</v>
      </c>
    </row>
    <row r="110" spans="1:25">
      <c r="A110" s="4">
        <f>'No. To Text'!A111</f>
        <v>0</v>
      </c>
      <c r="B110" s="4">
        <f t="shared" si="19"/>
        <v>0</v>
      </c>
      <c r="C110" s="5">
        <f t="shared" si="20"/>
        <v>0</v>
      </c>
      <c r="D110" s="5">
        <f t="shared" si="21"/>
        <v>0</v>
      </c>
      <c r="E110" s="5">
        <f t="shared" si="22"/>
        <v>0</v>
      </c>
      <c r="F110" s="5">
        <f t="shared" si="23"/>
        <v>0</v>
      </c>
      <c r="G110" s="6">
        <f t="shared" si="24"/>
        <v>0</v>
      </c>
      <c r="H110" s="16" t="str">
        <f>IF((D110+E110+F110)&lt;=0,IF(ISNA(VLOOKUP(C110,Data!$A$2:$P$1000,10,FALSE)),"",VLOOKUP(C110,Data!$A$2:$P$1000,10,FALSE)),IF(ISNA(VLOOKUP(C110,Data!$A$2:$P$1000,11,FALSE)),"",VLOOKUP(C110,Data!$A$2:$P$1000,11,FALSE)&amp;" و"))</f>
        <v/>
      </c>
      <c r="I110" t="str">
        <f>IF((E110+F110)&lt;=0,IF(ISNA(VLOOKUP(D110,Data!$A$2:$P$1000,12,FALSE)),"",VLOOKUP(D110,Data!$A$2:$P$1000,12,FALSE)),IF(ISNA(VLOOKUP(D110,Data!$A$2:$P$1000,13,FALSE)),"",VLOOKUP(D110,Data!$A$2:$P$1000,13,FALSE)&amp;" و"))</f>
        <v/>
      </c>
      <c r="J110" s="3" t="str">
        <f>IF((F110)&lt;=0,IF(ISNA(VLOOKUP(E110,Data!$A$2:$P$1000,14,FALSE)),"",VLOOKUP(E110,Data!$A$2:$P$1000,14,FALSE)),IF(ISNA(VLOOKUP(E110,Data!$A$2:$P$1000,15,FALSE)),"",VLOOKUP(E110,Data!$A$2:$P$1000,15,FALSE)&amp;" و"))</f>
        <v/>
      </c>
      <c r="K110" s="7" t="str">
        <f>IF(L110&lt;&gt;"",IF(ISNA(VLOOKUP(F110,Data!$A$2:$P$1000,16,FALSE)),"",VLOOKUP(F110,Data!$A$2:$P$1000,16,FALSE)&amp;" "),IF(ISNA(VLOOKUP(F110,Data!$A$2:$P$1000,16,FALSE)),"",VLOOKUP(F110,Data!$A$2:$P$1000,16,FALSE)&amp;" "))</f>
        <v/>
      </c>
      <c r="L110" t="str">
        <f t="shared" si="25"/>
        <v/>
      </c>
      <c r="M110" t="str">
        <f>IF(L110="","",IF(L110&gt;10,Settings!$B$6,IF(L110&gt;2,Settings!$B$8,IF(L110=2,Settings!$B$7,Settings!$B$6&amp;O110&amp;Settings!$B$5))))</f>
        <v/>
      </c>
      <c r="N110" s="8" t="str">
        <f t="shared" si="26"/>
        <v/>
      </c>
      <c r="O110" s="14" t="s">
        <v>49</v>
      </c>
      <c r="P110" s="13" t="str">
        <f t="shared" si="27"/>
        <v/>
      </c>
      <c r="T110" t="str">
        <f t="shared" si="28"/>
        <v/>
      </c>
      <c r="U110" t="str">
        <f>IF((C110+D110+E110+F110)&gt;0,IF(F110&gt;10,Settings!$B$2,IF(F110=0," "&amp;Settings!$B$2,"")),"")</f>
        <v/>
      </c>
      <c r="V110" t="str">
        <f>IF(A110&gt;0,Y110&amp;English!T110,"")</f>
        <v/>
      </c>
      <c r="W110" t="s">
        <v>5208</v>
      </c>
      <c r="X110" t="s">
        <v>5209</v>
      </c>
      <c r="Y110" t="str">
        <f t="shared" si="29"/>
        <v>Only</v>
      </c>
    </row>
    <row r="111" spans="1:25">
      <c r="A111" s="4">
        <f>'No. To Text'!A112</f>
        <v>0</v>
      </c>
      <c r="B111" s="4">
        <f t="shared" si="19"/>
        <v>0</v>
      </c>
      <c r="C111" s="5">
        <f t="shared" si="20"/>
        <v>0</v>
      </c>
      <c r="D111" s="5">
        <f t="shared" si="21"/>
        <v>0</v>
      </c>
      <c r="E111" s="5">
        <f t="shared" si="22"/>
        <v>0</v>
      </c>
      <c r="F111" s="5">
        <f t="shared" si="23"/>
        <v>0</v>
      </c>
      <c r="G111" s="6">
        <f t="shared" si="24"/>
        <v>0</v>
      </c>
      <c r="H111" s="16" t="str">
        <f>IF((D111+E111+F111)&lt;=0,IF(ISNA(VLOOKUP(C111,Data!$A$2:$P$1000,10,FALSE)),"",VLOOKUP(C111,Data!$A$2:$P$1000,10,FALSE)),IF(ISNA(VLOOKUP(C111,Data!$A$2:$P$1000,11,FALSE)),"",VLOOKUP(C111,Data!$A$2:$P$1000,11,FALSE)&amp;" و"))</f>
        <v/>
      </c>
      <c r="I111" t="str">
        <f>IF((E111+F111)&lt;=0,IF(ISNA(VLOOKUP(D111,Data!$A$2:$P$1000,12,FALSE)),"",VLOOKUP(D111,Data!$A$2:$P$1000,12,FALSE)),IF(ISNA(VLOOKUP(D111,Data!$A$2:$P$1000,13,FALSE)),"",VLOOKUP(D111,Data!$A$2:$P$1000,13,FALSE)&amp;" و"))</f>
        <v/>
      </c>
      <c r="J111" s="3" t="str">
        <f>IF((F111)&lt;=0,IF(ISNA(VLOOKUP(E111,Data!$A$2:$P$1000,14,FALSE)),"",VLOOKUP(E111,Data!$A$2:$P$1000,14,FALSE)),IF(ISNA(VLOOKUP(E111,Data!$A$2:$P$1000,15,FALSE)),"",VLOOKUP(E111,Data!$A$2:$P$1000,15,FALSE)&amp;" و"))</f>
        <v/>
      </c>
      <c r="K111" s="7" t="str">
        <f>IF(L111&lt;&gt;"",IF(ISNA(VLOOKUP(F111,Data!$A$2:$P$1000,16,FALSE)),"",VLOOKUP(F111,Data!$A$2:$P$1000,16,FALSE)&amp;" "),IF(ISNA(VLOOKUP(F111,Data!$A$2:$P$1000,16,FALSE)),"",VLOOKUP(F111,Data!$A$2:$P$1000,16,FALSE)&amp;" "))</f>
        <v/>
      </c>
      <c r="L111" t="str">
        <f t="shared" si="25"/>
        <v/>
      </c>
      <c r="M111" t="str">
        <f>IF(L111="","",IF(L111&gt;10,Settings!$B$6,IF(L111&gt;2,Settings!$B$8,IF(L111=2,Settings!$B$7,Settings!$B$6&amp;O111&amp;Settings!$B$5))))</f>
        <v/>
      </c>
      <c r="N111" s="8" t="str">
        <f t="shared" si="26"/>
        <v/>
      </c>
      <c r="O111" s="14" t="s">
        <v>49</v>
      </c>
      <c r="P111" s="13" t="str">
        <f t="shared" si="27"/>
        <v/>
      </c>
      <c r="T111" t="str">
        <f t="shared" si="28"/>
        <v/>
      </c>
      <c r="U111" t="str">
        <f>IF((C111+D111+E111+F111)&gt;0,IF(F111&gt;10,Settings!$B$2,IF(F111=0," "&amp;Settings!$B$2,"")),"")</f>
        <v/>
      </c>
      <c r="V111" t="str">
        <f>IF(A111&gt;0,Y111&amp;English!T111,"")</f>
        <v/>
      </c>
      <c r="W111" t="s">
        <v>5208</v>
      </c>
      <c r="X111" t="s">
        <v>5209</v>
      </c>
      <c r="Y111" t="str">
        <f t="shared" si="29"/>
        <v>Only</v>
      </c>
    </row>
    <row r="112" spans="1:25">
      <c r="A112" s="4">
        <f>'No. To Text'!A113</f>
        <v>0</v>
      </c>
      <c r="B112" s="4">
        <f t="shared" si="19"/>
        <v>0</v>
      </c>
      <c r="C112" s="5">
        <f t="shared" si="20"/>
        <v>0</v>
      </c>
      <c r="D112" s="5">
        <f t="shared" si="21"/>
        <v>0</v>
      </c>
      <c r="E112" s="5">
        <f t="shared" si="22"/>
        <v>0</v>
      </c>
      <c r="F112" s="5">
        <f t="shared" si="23"/>
        <v>0</v>
      </c>
      <c r="G112" s="6">
        <f t="shared" si="24"/>
        <v>0</v>
      </c>
      <c r="H112" s="16" t="str">
        <f>IF((D112+E112+F112)&lt;=0,IF(ISNA(VLOOKUP(C112,Data!$A$2:$P$1000,10,FALSE)),"",VLOOKUP(C112,Data!$A$2:$P$1000,10,FALSE)),IF(ISNA(VLOOKUP(C112,Data!$A$2:$P$1000,11,FALSE)),"",VLOOKUP(C112,Data!$A$2:$P$1000,11,FALSE)&amp;" و"))</f>
        <v/>
      </c>
      <c r="I112" t="str">
        <f>IF((E112+F112)&lt;=0,IF(ISNA(VLOOKUP(D112,Data!$A$2:$P$1000,12,FALSE)),"",VLOOKUP(D112,Data!$A$2:$P$1000,12,FALSE)),IF(ISNA(VLOOKUP(D112,Data!$A$2:$P$1000,13,FALSE)),"",VLOOKUP(D112,Data!$A$2:$P$1000,13,FALSE)&amp;" و"))</f>
        <v/>
      </c>
      <c r="J112" s="3" t="str">
        <f>IF((F112)&lt;=0,IF(ISNA(VLOOKUP(E112,Data!$A$2:$P$1000,14,FALSE)),"",VLOOKUP(E112,Data!$A$2:$P$1000,14,FALSE)),IF(ISNA(VLOOKUP(E112,Data!$A$2:$P$1000,15,FALSE)),"",VLOOKUP(E112,Data!$A$2:$P$1000,15,FALSE)&amp;" و"))</f>
        <v/>
      </c>
      <c r="K112" s="7" t="str">
        <f>IF(L112&lt;&gt;"",IF(ISNA(VLOOKUP(F112,Data!$A$2:$P$1000,16,FALSE)),"",VLOOKUP(F112,Data!$A$2:$P$1000,16,FALSE)&amp;" "),IF(ISNA(VLOOKUP(F112,Data!$A$2:$P$1000,16,FALSE)),"",VLOOKUP(F112,Data!$A$2:$P$1000,16,FALSE)&amp;" "))</f>
        <v/>
      </c>
      <c r="L112" t="str">
        <f t="shared" si="25"/>
        <v/>
      </c>
      <c r="M112" t="str">
        <f>IF(L112="","",IF(L112&gt;10,Settings!$B$6,IF(L112&gt;2,Settings!$B$8,IF(L112=2,Settings!$B$7,Settings!$B$6&amp;O112&amp;Settings!$B$5))))</f>
        <v/>
      </c>
      <c r="N112" s="8" t="str">
        <f t="shared" si="26"/>
        <v/>
      </c>
      <c r="O112" s="14" t="s">
        <v>49</v>
      </c>
      <c r="P112" s="13" t="str">
        <f t="shared" si="27"/>
        <v/>
      </c>
      <c r="T112" t="str">
        <f t="shared" si="28"/>
        <v/>
      </c>
      <c r="U112" t="str">
        <f>IF((C112+D112+E112+F112)&gt;0,IF(F112&gt;10,Settings!$B$2,IF(F112=0," "&amp;Settings!$B$2,"")),"")</f>
        <v/>
      </c>
      <c r="V112" t="str">
        <f>IF(A112&gt;0,Y112&amp;English!T112,"")</f>
        <v/>
      </c>
      <c r="W112" t="s">
        <v>5208</v>
      </c>
      <c r="X112" t="s">
        <v>5209</v>
      </c>
      <c r="Y112" t="str">
        <f t="shared" si="29"/>
        <v>Only</v>
      </c>
    </row>
    <row r="113" spans="1:25">
      <c r="A113" s="4">
        <f>'No. To Text'!A114</f>
        <v>0</v>
      </c>
      <c r="B113" s="4">
        <f t="shared" si="19"/>
        <v>0</v>
      </c>
      <c r="C113" s="5">
        <f t="shared" si="20"/>
        <v>0</v>
      </c>
      <c r="D113" s="5">
        <f t="shared" si="21"/>
        <v>0</v>
      </c>
      <c r="E113" s="5">
        <f t="shared" si="22"/>
        <v>0</v>
      </c>
      <c r="F113" s="5">
        <f t="shared" si="23"/>
        <v>0</v>
      </c>
      <c r="G113" s="6">
        <f t="shared" si="24"/>
        <v>0</v>
      </c>
      <c r="H113" s="16" t="str">
        <f>IF((D113+E113+F113)&lt;=0,IF(ISNA(VLOOKUP(C113,Data!$A$2:$P$1000,10,FALSE)),"",VLOOKUP(C113,Data!$A$2:$P$1000,10,FALSE)),IF(ISNA(VLOOKUP(C113,Data!$A$2:$P$1000,11,FALSE)),"",VLOOKUP(C113,Data!$A$2:$P$1000,11,FALSE)&amp;" و"))</f>
        <v/>
      </c>
      <c r="I113" t="str">
        <f>IF((E113+F113)&lt;=0,IF(ISNA(VLOOKUP(D113,Data!$A$2:$P$1000,12,FALSE)),"",VLOOKUP(D113,Data!$A$2:$P$1000,12,FALSE)),IF(ISNA(VLOOKUP(D113,Data!$A$2:$P$1000,13,FALSE)),"",VLOOKUP(D113,Data!$A$2:$P$1000,13,FALSE)&amp;" و"))</f>
        <v/>
      </c>
      <c r="J113" s="3" t="str">
        <f>IF((F113)&lt;=0,IF(ISNA(VLOOKUP(E113,Data!$A$2:$P$1000,14,FALSE)),"",VLOOKUP(E113,Data!$A$2:$P$1000,14,FALSE)),IF(ISNA(VLOOKUP(E113,Data!$A$2:$P$1000,15,FALSE)),"",VLOOKUP(E113,Data!$A$2:$P$1000,15,FALSE)&amp;" و"))</f>
        <v/>
      </c>
      <c r="K113" s="7" t="str">
        <f>IF(L113&lt;&gt;"",IF(ISNA(VLOOKUP(F113,Data!$A$2:$P$1000,16,FALSE)),"",VLOOKUP(F113,Data!$A$2:$P$1000,16,FALSE)&amp;" "),IF(ISNA(VLOOKUP(F113,Data!$A$2:$P$1000,16,FALSE)),"",VLOOKUP(F113,Data!$A$2:$P$1000,16,FALSE)&amp;" "))</f>
        <v/>
      </c>
      <c r="L113" t="str">
        <f t="shared" si="25"/>
        <v/>
      </c>
      <c r="M113" t="str">
        <f>IF(L113="","",IF(L113&gt;10,Settings!$B$6,IF(L113&gt;2,Settings!$B$8,IF(L113=2,Settings!$B$7,Settings!$B$6&amp;O113&amp;Settings!$B$5))))</f>
        <v/>
      </c>
      <c r="N113" s="8" t="str">
        <f t="shared" si="26"/>
        <v/>
      </c>
      <c r="O113" s="14" t="s">
        <v>49</v>
      </c>
      <c r="P113" s="13" t="str">
        <f t="shared" si="27"/>
        <v/>
      </c>
      <c r="T113" t="str">
        <f t="shared" si="28"/>
        <v/>
      </c>
      <c r="U113" t="str">
        <f>IF((C113+D113+E113+F113)&gt;0,IF(F113&gt;10,Settings!$B$2,IF(F113=0," "&amp;Settings!$B$2,"")),"")</f>
        <v/>
      </c>
      <c r="V113" t="str">
        <f>IF(A113&gt;0,Y113&amp;English!T113,"")</f>
        <v/>
      </c>
      <c r="W113" t="s">
        <v>5208</v>
      </c>
      <c r="X113" t="s">
        <v>5209</v>
      </c>
      <c r="Y113" t="str">
        <f t="shared" si="29"/>
        <v>Only</v>
      </c>
    </row>
    <row r="114" spans="1:25">
      <c r="A114" s="4">
        <f>'No. To Text'!A115</f>
        <v>0</v>
      </c>
      <c r="B114" s="4">
        <f t="shared" si="19"/>
        <v>0</v>
      </c>
      <c r="C114" s="5">
        <f t="shared" si="20"/>
        <v>0</v>
      </c>
      <c r="D114" s="5">
        <f t="shared" si="21"/>
        <v>0</v>
      </c>
      <c r="E114" s="5">
        <f t="shared" si="22"/>
        <v>0</v>
      </c>
      <c r="F114" s="5">
        <f t="shared" si="23"/>
        <v>0</v>
      </c>
      <c r="G114" s="6">
        <f t="shared" si="24"/>
        <v>0</v>
      </c>
      <c r="H114" s="16" t="str">
        <f>IF((D114+E114+F114)&lt;=0,IF(ISNA(VLOOKUP(C114,Data!$A$2:$P$1000,10,FALSE)),"",VLOOKUP(C114,Data!$A$2:$P$1000,10,FALSE)),IF(ISNA(VLOOKUP(C114,Data!$A$2:$P$1000,11,FALSE)),"",VLOOKUP(C114,Data!$A$2:$P$1000,11,FALSE)&amp;" و"))</f>
        <v/>
      </c>
      <c r="I114" t="str">
        <f>IF((E114+F114)&lt;=0,IF(ISNA(VLOOKUP(D114,Data!$A$2:$P$1000,12,FALSE)),"",VLOOKUP(D114,Data!$A$2:$P$1000,12,FALSE)),IF(ISNA(VLOOKUP(D114,Data!$A$2:$P$1000,13,FALSE)),"",VLOOKUP(D114,Data!$A$2:$P$1000,13,FALSE)&amp;" و"))</f>
        <v/>
      </c>
      <c r="J114" s="3" t="str">
        <f>IF((F114)&lt;=0,IF(ISNA(VLOOKUP(E114,Data!$A$2:$P$1000,14,FALSE)),"",VLOOKUP(E114,Data!$A$2:$P$1000,14,FALSE)),IF(ISNA(VLOOKUP(E114,Data!$A$2:$P$1000,15,FALSE)),"",VLOOKUP(E114,Data!$A$2:$P$1000,15,FALSE)&amp;" و"))</f>
        <v/>
      </c>
      <c r="K114" s="7" t="str">
        <f>IF(L114&lt;&gt;"",IF(ISNA(VLOOKUP(F114,Data!$A$2:$P$1000,16,FALSE)),"",VLOOKUP(F114,Data!$A$2:$P$1000,16,FALSE)&amp;" "),IF(ISNA(VLOOKUP(F114,Data!$A$2:$P$1000,16,FALSE)),"",VLOOKUP(F114,Data!$A$2:$P$1000,16,FALSE)&amp;" "))</f>
        <v/>
      </c>
      <c r="L114" t="str">
        <f t="shared" si="25"/>
        <v/>
      </c>
      <c r="M114" t="str">
        <f>IF(L114="","",IF(L114&gt;10,Settings!$B$6,IF(L114&gt;2,Settings!$B$8,IF(L114=2,Settings!$B$7,Settings!$B$6&amp;O114&amp;Settings!$B$5))))</f>
        <v/>
      </c>
      <c r="N114" s="8" t="str">
        <f t="shared" si="26"/>
        <v/>
      </c>
      <c r="O114" s="14" t="s">
        <v>49</v>
      </c>
      <c r="P114" s="13" t="str">
        <f t="shared" si="27"/>
        <v/>
      </c>
      <c r="T114" t="str">
        <f t="shared" si="28"/>
        <v/>
      </c>
      <c r="U114" t="str">
        <f>IF((C114+D114+E114+F114)&gt;0,IF(F114&gt;10,Settings!$B$2,IF(F114=0," "&amp;Settings!$B$2,"")),"")</f>
        <v/>
      </c>
      <c r="V114" t="str">
        <f>IF(A114&gt;0,Y114&amp;English!T114,"")</f>
        <v/>
      </c>
      <c r="W114" t="s">
        <v>5208</v>
      </c>
      <c r="X114" t="s">
        <v>5209</v>
      </c>
      <c r="Y114" t="str">
        <f t="shared" si="29"/>
        <v>Only</v>
      </c>
    </row>
    <row r="115" spans="1:25">
      <c r="A115" s="4">
        <f>'No. To Text'!A116</f>
        <v>0</v>
      </c>
      <c r="B115" s="4">
        <f t="shared" si="19"/>
        <v>0</v>
      </c>
      <c r="C115" s="5">
        <f t="shared" si="20"/>
        <v>0</v>
      </c>
      <c r="D115" s="5">
        <f t="shared" si="21"/>
        <v>0</v>
      </c>
      <c r="E115" s="5">
        <f t="shared" si="22"/>
        <v>0</v>
      </c>
      <c r="F115" s="5">
        <f t="shared" si="23"/>
        <v>0</v>
      </c>
      <c r="G115" s="6">
        <f t="shared" si="24"/>
        <v>0</v>
      </c>
      <c r="H115" s="16" t="str">
        <f>IF((D115+E115+F115)&lt;=0,IF(ISNA(VLOOKUP(C115,Data!$A$2:$P$1000,10,FALSE)),"",VLOOKUP(C115,Data!$A$2:$P$1000,10,FALSE)),IF(ISNA(VLOOKUP(C115,Data!$A$2:$P$1000,11,FALSE)),"",VLOOKUP(C115,Data!$A$2:$P$1000,11,FALSE)&amp;" و"))</f>
        <v/>
      </c>
      <c r="I115" t="str">
        <f>IF((E115+F115)&lt;=0,IF(ISNA(VLOOKUP(D115,Data!$A$2:$P$1000,12,FALSE)),"",VLOOKUP(D115,Data!$A$2:$P$1000,12,FALSE)),IF(ISNA(VLOOKUP(D115,Data!$A$2:$P$1000,13,FALSE)),"",VLOOKUP(D115,Data!$A$2:$P$1000,13,FALSE)&amp;" و"))</f>
        <v/>
      </c>
      <c r="J115" s="3" t="str">
        <f>IF((F115)&lt;=0,IF(ISNA(VLOOKUP(E115,Data!$A$2:$P$1000,14,FALSE)),"",VLOOKUP(E115,Data!$A$2:$P$1000,14,FALSE)),IF(ISNA(VLOOKUP(E115,Data!$A$2:$P$1000,15,FALSE)),"",VLOOKUP(E115,Data!$A$2:$P$1000,15,FALSE)&amp;" و"))</f>
        <v/>
      </c>
      <c r="K115" s="7" t="str">
        <f>IF(L115&lt;&gt;"",IF(ISNA(VLOOKUP(F115,Data!$A$2:$P$1000,16,FALSE)),"",VLOOKUP(F115,Data!$A$2:$P$1000,16,FALSE)&amp;" "),IF(ISNA(VLOOKUP(F115,Data!$A$2:$P$1000,16,FALSE)),"",VLOOKUP(F115,Data!$A$2:$P$1000,16,FALSE)&amp;" "))</f>
        <v/>
      </c>
      <c r="L115" t="str">
        <f t="shared" si="25"/>
        <v/>
      </c>
      <c r="M115" t="str">
        <f>IF(L115="","",IF(L115&gt;10,Settings!$B$6,IF(L115&gt;2,Settings!$B$8,IF(L115=2,Settings!$B$7,Settings!$B$6&amp;O115&amp;Settings!$B$5))))</f>
        <v/>
      </c>
      <c r="N115" s="8" t="str">
        <f t="shared" si="26"/>
        <v/>
      </c>
      <c r="O115" s="14" t="s">
        <v>49</v>
      </c>
      <c r="P115" s="13" t="str">
        <f t="shared" si="27"/>
        <v/>
      </c>
      <c r="T115" t="str">
        <f t="shared" si="28"/>
        <v/>
      </c>
      <c r="U115" t="str">
        <f>IF((C115+D115+E115+F115)&gt;0,IF(F115&gt;10,Settings!$B$2,IF(F115=0," "&amp;Settings!$B$2,"")),"")</f>
        <v/>
      </c>
      <c r="V115" t="str">
        <f>IF(A115&gt;0,Y115&amp;English!T115,"")</f>
        <v/>
      </c>
      <c r="W115" t="s">
        <v>5208</v>
      </c>
      <c r="X115" t="s">
        <v>5209</v>
      </c>
      <c r="Y115" t="str">
        <f t="shared" si="29"/>
        <v>Only</v>
      </c>
    </row>
    <row r="116" spans="1:25">
      <c r="A116" s="4">
        <f>'No. To Text'!A117</f>
        <v>0</v>
      </c>
      <c r="B116" s="4">
        <f t="shared" si="19"/>
        <v>0</v>
      </c>
      <c r="C116" s="5">
        <f t="shared" si="20"/>
        <v>0</v>
      </c>
      <c r="D116" s="5">
        <f t="shared" si="21"/>
        <v>0</v>
      </c>
      <c r="E116" s="5">
        <f t="shared" si="22"/>
        <v>0</v>
      </c>
      <c r="F116" s="5">
        <f t="shared" si="23"/>
        <v>0</v>
      </c>
      <c r="G116" s="6">
        <f t="shared" si="24"/>
        <v>0</v>
      </c>
      <c r="H116" s="16" t="str">
        <f>IF((D116+E116+F116)&lt;=0,IF(ISNA(VLOOKUP(C116,Data!$A$2:$P$1000,10,FALSE)),"",VLOOKUP(C116,Data!$A$2:$P$1000,10,FALSE)),IF(ISNA(VLOOKUP(C116,Data!$A$2:$P$1000,11,FALSE)),"",VLOOKUP(C116,Data!$A$2:$P$1000,11,FALSE)&amp;" و"))</f>
        <v/>
      </c>
      <c r="I116" t="str">
        <f>IF((E116+F116)&lt;=0,IF(ISNA(VLOOKUP(D116,Data!$A$2:$P$1000,12,FALSE)),"",VLOOKUP(D116,Data!$A$2:$P$1000,12,FALSE)),IF(ISNA(VLOOKUP(D116,Data!$A$2:$P$1000,13,FALSE)),"",VLOOKUP(D116,Data!$A$2:$P$1000,13,FALSE)&amp;" و"))</f>
        <v/>
      </c>
      <c r="J116" s="3" t="str">
        <f>IF((F116)&lt;=0,IF(ISNA(VLOOKUP(E116,Data!$A$2:$P$1000,14,FALSE)),"",VLOOKUP(E116,Data!$A$2:$P$1000,14,FALSE)),IF(ISNA(VLOOKUP(E116,Data!$A$2:$P$1000,15,FALSE)),"",VLOOKUP(E116,Data!$A$2:$P$1000,15,FALSE)&amp;" و"))</f>
        <v/>
      </c>
      <c r="K116" s="7" t="str">
        <f>IF(L116&lt;&gt;"",IF(ISNA(VLOOKUP(F116,Data!$A$2:$P$1000,16,FALSE)),"",VLOOKUP(F116,Data!$A$2:$P$1000,16,FALSE)&amp;" "),IF(ISNA(VLOOKUP(F116,Data!$A$2:$P$1000,16,FALSE)),"",VLOOKUP(F116,Data!$A$2:$P$1000,16,FALSE)&amp;" "))</f>
        <v/>
      </c>
      <c r="L116" t="str">
        <f t="shared" si="25"/>
        <v/>
      </c>
      <c r="M116" t="str">
        <f>IF(L116="","",IF(L116&gt;10,Settings!$B$6,IF(L116&gt;2,Settings!$B$8,IF(L116=2,Settings!$B$7,Settings!$B$6&amp;O116&amp;Settings!$B$5))))</f>
        <v/>
      </c>
      <c r="N116" s="8" t="str">
        <f t="shared" si="26"/>
        <v/>
      </c>
      <c r="O116" s="14" t="s">
        <v>49</v>
      </c>
      <c r="P116" s="13" t="str">
        <f t="shared" si="27"/>
        <v/>
      </c>
      <c r="T116" t="str">
        <f t="shared" si="28"/>
        <v/>
      </c>
      <c r="U116" t="str">
        <f>IF((C116+D116+E116+F116)&gt;0,IF(F116&gt;10,Settings!$B$2,IF(F116=0," "&amp;Settings!$B$2,"")),"")</f>
        <v/>
      </c>
      <c r="V116" t="str">
        <f>IF(A116&gt;0,Y116&amp;English!T116,"")</f>
        <v/>
      </c>
      <c r="W116" t="s">
        <v>5208</v>
      </c>
      <c r="X116" t="s">
        <v>5209</v>
      </c>
      <c r="Y116" t="str">
        <f t="shared" si="29"/>
        <v>Only</v>
      </c>
    </row>
    <row r="117" spans="1:25">
      <c r="A117" s="4">
        <f>'No. To Text'!A118</f>
        <v>0</v>
      </c>
      <c r="B117" s="4">
        <f t="shared" si="19"/>
        <v>0</v>
      </c>
      <c r="C117" s="5">
        <f t="shared" si="20"/>
        <v>0</v>
      </c>
      <c r="D117" s="5">
        <f t="shared" si="21"/>
        <v>0</v>
      </c>
      <c r="E117" s="5">
        <f t="shared" si="22"/>
        <v>0</v>
      </c>
      <c r="F117" s="5">
        <f t="shared" si="23"/>
        <v>0</v>
      </c>
      <c r="G117" s="6">
        <f t="shared" si="24"/>
        <v>0</v>
      </c>
      <c r="H117" s="16" t="str">
        <f>IF((D117+E117+F117)&lt;=0,IF(ISNA(VLOOKUP(C117,Data!$A$2:$P$1000,10,FALSE)),"",VLOOKUP(C117,Data!$A$2:$P$1000,10,FALSE)),IF(ISNA(VLOOKUP(C117,Data!$A$2:$P$1000,11,FALSE)),"",VLOOKUP(C117,Data!$A$2:$P$1000,11,FALSE)&amp;" و"))</f>
        <v/>
      </c>
      <c r="I117" t="str">
        <f>IF((E117+F117)&lt;=0,IF(ISNA(VLOOKUP(D117,Data!$A$2:$P$1000,12,FALSE)),"",VLOOKUP(D117,Data!$A$2:$P$1000,12,FALSE)),IF(ISNA(VLOOKUP(D117,Data!$A$2:$P$1000,13,FALSE)),"",VLOOKUP(D117,Data!$A$2:$P$1000,13,FALSE)&amp;" و"))</f>
        <v/>
      </c>
      <c r="J117" s="3" t="str">
        <f>IF((F117)&lt;=0,IF(ISNA(VLOOKUP(E117,Data!$A$2:$P$1000,14,FALSE)),"",VLOOKUP(E117,Data!$A$2:$P$1000,14,FALSE)),IF(ISNA(VLOOKUP(E117,Data!$A$2:$P$1000,15,FALSE)),"",VLOOKUP(E117,Data!$A$2:$P$1000,15,FALSE)&amp;" و"))</f>
        <v/>
      </c>
      <c r="K117" s="7" t="str">
        <f>IF(L117&lt;&gt;"",IF(ISNA(VLOOKUP(F117,Data!$A$2:$P$1000,16,FALSE)),"",VLOOKUP(F117,Data!$A$2:$P$1000,16,FALSE)&amp;" "),IF(ISNA(VLOOKUP(F117,Data!$A$2:$P$1000,16,FALSE)),"",VLOOKUP(F117,Data!$A$2:$P$1000,16,FALSE)&amp;" "))</f>
        <v/>
      </c>
      <c r="L117" t="str">
        <f t="shared" si="25"/>
        <v/>
      </c>
      <c r="M117" t="str">
        <f>IF(L117="","",IF(L117&gt;10,Settings!$B$6,IF(L117&gt;2,Settings!$B$8,IF(L117=2,Settings!$B$7,Settings!$B$6&amp;O117&amp;Settings!$B$5))))</f>
        <v/>
      </c>
      <c r="N117" s="8" t="str">
        <f t="shared" si="26"/>
        <v/>
      </c>
      <c r="O117" s="14" t="s">
        <v>49</v>
      </c>
      <c r="P117" s="13" t="str">
        <f t="shared" si="27"/>
        <v/>
      </c>
      <c r="T117" t="str">
        <f t="shared" si="28"/>
        <v/>
      </c>
      <c r="U117" t="str">
        <f>IF((C117+D117+E117+F117)&gt;0,IF(F117&gt;10,Settings!$B$2,IF(F117=0," "&amp;Settings!$B$2,"")),"")</f>
        <v/>
      </c>
      <c r="V117" t="str">
        <f>IF(A117&gt;0,Y117&amp;English!T117,"")</f>
        <v/>
      </c>
      <c r="W117" t="s">
        <v>5208</v>
      </c>
      <c r="X117" t="s">
        <v>5209</v>
      </c>
      <c r="Y117" t="str">
        <f t="shared" si="29"/>
        <v>Only</v>
      </c>
    </row>
    <row r="118" spans="1:25">
      <c r="A118" s="4">
        <f>'No. To Text'!A119</f>
        <v>0</v>
      </c>
      <c r="B118" s="4">
        <f t="shared" si="19"/>
        <v>0</v>
      </c>
      <c r="C118" s="5">
        <f t="shared" si="20"/>
        <v>0</v>
      </c>
      <c r="D118" s="5">
        <f t="shared" si="21"/>
        <v>0</v>
      </c>
      <c r="E118" s="5">
        <f t="shared" si="22"/>
        <v>0</v>
      </c>
      <c r="F118" s="5">
        <f t="shared" si="23"/>
        <v>0</v>
      </c>
      <c r="G118" s="6">
        <f t="shared" si="24"/>
        <v>0</v>
      </c>
      <c r="H118" s="16" t="str">
        <f>IF((D118+E118+F118)&lt;=0,IF(ISNA(VLOOKUP(C118,Data!$A$2:$P$1000,10,FALSE)),"",VLOOKUP(C118,Data!$A$2:$P$1000,10,FALSE)),IF(ISNA(VLOOKUP(C118,Data!$A$2:$P$1000,11,FALSE)),"",VLOOKUP(C118,Data!$A$2:$P$1000,11,FALSE)&amp;" و"))</f>
        <v/>
      </c>
      <c r="I118" t="str">
        <f>IF((E118+F118)&lt;=0,IF(ISNA(VLOOKUP(D118,Data!$A$2:$P$1000,12,FALSE)),"",VLOOKUP(D118,Data!$A$2:$P$1000,12,FALSE)),IF(ISNA(VLOOKUP(D118,Data!$A$2:$P$1000,13,FALSE)),"",VLOOKUP(D118,Data!$A$2:$P$1000,13,FALSE)&amp;" و"))</f>
        <v/>
      </c>
      <c r="J118" s="3" t="str">
        <f>IF((F118)&lt;=0,IF(ISNA(VLOOKUP(E118,Data!$A$2:$P$1000,14,FALSE)),"",VLOOKUP(E118,Data!$A$2:$P$1000,14,FALSE)),IF(ISNA(VLOOKUP(E118,Data!$A$2:$P$1000,15,FALSE)),"",VLOOKUP(E118,Data!$A$2:$P$1000,15,FALSE)&amp;" و"))</f>
        <v/>
      </c>
      <c r="K118" s="7" t="str">
        <f>IF(L118&lt;&gt;"",IF(ISNA(VLOOKUP(F118,Data!$A$2:$P$1000,16,FALSE)),"",VLOOKUP(F118,Data!$A$2:$P$1000,16,FALSE)&amp;" "),IF(ISNA(VLOOKUP(F118,Data!$A$2:$P$1000,16,FALSE)),"",VLOOKUP(F118,Data!$A$2:$P$1000,16,FALSE)&amp;" "))</f>
        <v/>
      </c>
      <c r="L118" t="str">
        <f t="shared" si="25"/>
        <v/>
      </c>
      <c r="M118" t="str">
        <f>IF(L118="","",IF(L118&gt;10,Settings!$B$6,IF(L118&gt;2,Settings!$B$8,IF(L118=2,Settings!$B$7,Settings!$B$6&amp;O118&amp;Settings!$B$5))))</f>
        <v/>
      </c>
      <c r="N118" s="8" t="str">
        <f t="shared" si="26"/>
        <v/>
      </c>
      <c r="O118" s="14" t="s">
        <v>49</v>
      </c>
      <c r="P118" s="13" t="str">
        <f t="shared" si="27"/>
        <v/>
      </c>
      <c r="T118" t="str">
        <f t="shared" si="28"/>
        <v/>
      </c>
      <c r="U118" t="str">
        <f>IF((C118+D118+E118+F118)&gt;0,IF(F118&gt;10,Settings!$B$2,IF(F118=0," "&amp;Settings!$B$2,"")),"")</f>
        <v/>
      </c>
      <c r="V118" t="str">
        <f>IF(A118&gt;0,Y118&amp;English!T118,"")</f>
        <v/>
      </c>
      <c r="W118" t="s">
        <v>5208</v>
      </c>
      <c r="X118" t="s">
        <v>5209</v>
      </c>
      <c r="Y118" t="str">
        <f t="shared" si="29"/>
        <v>Only</v>
      </c>
    </row>
    <row r="119" spans="1:25">
      <c r="A119" s="4">
        <f>'No. To Text'!A120</f>
        <v>0</v>
      </c>
      <c r="B119" s="4">
        <f t="shared" si="19"/>
        <v>0</v>
      </c>
      <c r="C119" s="5">
        <f t="shared" si="20"/>
        <v>0</v>
      </c>
      <c r="D119" s="5">
        <f t="shared" si="21"/>
        <v>0</v>
      </c>
      <c r="E119" s="5">
        <f t="shared" si="22"/>
        <v>0</v>
      </c>
      <c r="F119" s="5">
        <f t="shared" si="23"/>
        <v>0</v>
      </c>
      <c r="G119" s="6">
        <f t="shared" si="24"/>
        <v>0</v>
      </c>
      <c r="H119" s="16" t="str">
        <f>IF((D119+E119+F119)&lt;=0,IF(ISNA(VLOOKUP(C119,Data!$A$2:$P$1000,10,FALSE)),"",VLOOKUP(C119,Data!$A$2:$P$1000,10,FALSE)),IF(ISNA(VLOOKUP(C119,Data!$A$2:$P$1000,11,FALSE)),"",VLOOKUP(C119,Data!$A$2:$P$1000,11,FALSE)&amp;" و"))</f>
        <v/>
      </c>
      <c r="I119" t="str">
        <f>IF((E119+F119)&lt;=0,IF(ISNA(VLOOKUP(D119,Data!$A$2:$P$1000,12,FALSE)),"",VLOOKUP(D119,Data!$A$2:$P$1000,12,FALSE)),IF(ISNA(VLOOKUP(D119,Data!$A$2:$P$1000,13,FALSE)),"",VLOOKUP(D119,Data!$A$2:$P$1000,13,FALSE)&amp;" و"))</f>
        <v/>
      </c>
      <c r="J119" s="3" t="str">
        <f>IF((F119)&lt;=0,IF(ISNA(VLOOKUP(E119,Data!$A$2:$P$1000,14,FALSE)),"",VLOOKUP(E119,Data!$A$2:$P$1000,14,FALSE)),IF(ISNA(VLOOKUP(E119,Data!$A$2:$P$1000,15,FALSE)),"",VLOOKUP(E119,Data!$A$2:$P$1000,15,FALSE)&amp;" و"))</f>
        <v/>
      </c>
      <c r="K119" s="7" t="str">
        <f>IF(L119&lt;&gt;"",IF(ISNA(VLOOKUP(F119,Data!$A$2:$P$1000,16,FALSE)),"",VLOOKUP(F119,Data!$A$2:$P$1000,16,FALSE)&amp;" "),IF(ISNA(VLOOKUP(F119,Data!$A$2:$P$1000,16,FALSE)),"",VLOOKUP(F119,Data!$A$2:$P$1000,16,FALSE)&amp;" "))</f>
        <v/>
      </c>
      <c r="L119" t="str">
        <f t="shared" si="25"/>
        <v/>
      </c>
      <c r="M119" t="str">
        <f>IF(L119="","",IF(L119&gt;10,Settings!$B$6,IF(L119&gt;2,Settings!$B$8,IF(L119=2,Settings!$B$7,Settings!$B$6&amp;O119&amp;Settings!$B$5))))</f>
        <v/>
      </c>
      <c r="N119" s="8" t="str">
        <f t="shared" si="26"/>
        <v/>
      </c>
      <c r="O119" s="14" t="s">
        <v>49</v>
      </c>
      <c r="P119" s="13" t="str">
        <f t="shared" si="27"/>
        <v/>
      </c>
      <c r="T119" t="str">
        <f t="shared" si="28"/>
        <v/>
      </c>
      <c r="U119" t="str">
        <f>IF((C119+D119+E119+F119)&gt;0,IF(F119&gt;10,Settings!$B$2,IF(F119=0," "&amp;Settings!$B$2,"")),"")</f>
        <v/>
      </c>
      <c r="V119" t="str">
        <f>IF(A119&gt;0,Y119&amp;English!T119,"")</f>
        <v/>
      </c>
      <c r="W119" t="s">
        <v>5208</v>
      </c>
      <c r="X119" t="s">
        <v>5209</v>
      </c>
      <c r="Y119" t="str">
        <f t="shared" si="29"/>
        <v>Only</v>
      </c>
    </row>
    <row r="120" spans="1:25">
      <c r="A120" s="4">
        <f>'No. To Text'!A121</f>
        <v>0</v>
      </c>
      <c r="B120" s="4">
        <f t="shared" si="19"/>
        <v>0</v>
      </c>
      <c r="C120" s="5">
        <f t="shared" si="20"/>
        <v>0</v>
      </c>
      <c r="D120" s="5">
        <f t="shared" si="21"/>
        <v>0</v>
      </c>
      <c r="E120" s="5">
        <f t="shared" si="22"/>
        <v>0</v>
      </c>
      <c r="F120" s="5">
        <f t="shared" si="23"/>
        <v>0</v>
      </c>
      <c r="G120" s="6">
        <f t="shared" si="24"/>
        <v>0</v>
      </c>
      <c r="H120" s="16" t="str">
        <f>IF((D120+E120+F120)&lt;=0,IF(ISNA(VLOOKUP(C120,Data!$A$2:$P$1000,10,FALSE)),"",VLOOKUP(C120,Data!$A$2:$P$1000,10,FALSE)),IF(ISNA(VLOOKUP(C120,Data!$A$2:$P$1000,11,FALSE)),"",VLOOKUP(C120,Data!$A$2:$P$1000,11,FALSE)&amp;" و"))</f>
        <v/>
      </c>
      <c r="I120" t="str">
        <f>IF((E120+F120)&lt;=0,IF(ISNA(VLOOKUP(D120,Data!$A$2:$P$1000,12,FALSE)),"",VLOOKUP(D120,Data!$A$2:$P$1000,12,FALSE)),IF(ISNA(VLOOKUP(D120,Data!$A$2:$P$1000,13,FALSE)),"",VLOOKUP(D120,Data!$A$2:$P$1000,13,FALSE)&amp;" و"))</f>
        <v/>
      </c>
      <c r="J120" s="3" t="str">
        <f>IF((F120)&lt;=0,IF(ISNA(VLOOKUP(E120,Data!$A$2:$P$1000,14,FALSE)),"",VLOOKUP(E120,Data!$A$2:$P$1000,14,FALSE)),IF(ISNA(VLOOKUP(E120,Data!$A$2:$P$1000,15,FALSE)),"",VLOOKUP(E120,Data!$A$2:$P$1000,15,FALSE)&amp;" و"))</f>
        <v/>
      </c>
      <c r="K120" s="7" t="str">
        <f>IF(L120&lt;&gt;"",IF(ISNA(VLOOKUP(F120,Data!$A$2:$P$1000,16,FALSE)),"",VLOOKUP(F120,Data!$A$2:$P$1000,16,FALSE)&amp;" "),IF(ISNA(VLOOKUP(F120,Data!$A$2:$P$1000,16,FALSE)),"",VLOOKUP(F120,Data!$A$2:$P$1000,16,FALSE)&amp;" "))</f>
        <v/>
      </c>
      <c r="L120" t="str">
        <f t="shared" si="25"/>
        <v/>
      </c>
      <c r="M120" t="str">
        <f>IF(L120="","",IF(L120&gt;10,Settings!$B$6,IF(L120&gt;2,Settings!$B$8,IF(L120=2,Settings!$B$7,Settings!$B$6&amp;O120&amp;Settings!$B$5))))</f>
        <v/>
      </c>
      <c r="N120" s="8" t="str">
        <f t="shared" si="26"/>
        <v/>
      </c>
      <c r="O120" s="14" t="s">
        <v>49</v>
      </c>
      <c r="P120" s="13" t="str">
        <f t="shared" si="27"/>
        <v/>
      </c>
      <c r="T120" t="str">
        <f t="shared" si="28"/>
        <v/>
      </c>
      <c r="U120" t="str">
        <f>IF((C120+D120+E120+F120)&gt;0,IF(F120&gt;10,Settings!$B$2,IF(F120=0," "&amp;Settings!$B$2,"")),"")</f>
        <v/>
      </c>
      <c r="V120" t="str">
        <f>IF(A120&gt;0,Y120&amp;English!T120,"")</f>
        <v/>
      </c>
      <c r="W120" t="s">
        <v>5208</v>
      </c>
      <c r="X120" t="s">
        <v>5209</v>
      </c>
      <c r="Y120" t="str">
        <f t="shared" si="29"/>
        <v>Only</v>
      </c>
    </row>
    <row r="121" spans="1:25">
      <c r="A121" s="4">
        <f>'No. To Text'!A122</f>
        <v>0</v>
      </c>
      <c r="B121" s="4">
        <f t="shared" si="19"/>
        <v>0</v>
      </c>
      <c r="C121" s="5">
        <f t="shared" si="20"/>
        <v>0</v>
      </c>
      <c r="D121" s="5">
        <f t="shared" si="21"/>
        <v>0</v>
      </c>
      <c r="E121" s="5">
        <f t="shared" si="22"/>
        <v>0</v>
      </c>
      <c r="F121" s="5">
        <f t="shared" si="23"/>
        <v>0</v>
      </c>
      <c r="G121" s="6">
        <f t="shared" si="24"/>
        <v>0</v>
      </c>
      <c r="H121" s="16" t="str">
        <f>IF((D121+E121+F121)&lt;=0,IF(ISNA(VLOOKUP(C121,Data!$A$2:$P$1000,10,FALSE)),"",VLOOKUP(C121,Data!$A$2:$P$1000,10,FALSE)),IF(ISNA(VLOOKUP(C121,Data!$A$2:$P$1000,11,FALSE)),"",VLOOKUP(C121,Data!$A$2:$P$1000,11,FALSE)&amp;" و"))</f>
        <v/>
      </c>
      <c r="I121" t="str">
        <f>IF((E121+F121)&lt;=0,IF(ISNA(VLOOKUP(D121,Data!$A$2:$P$1000,12,FALSE)),"",VLOOKUP(D121,Data!$A$2:$P$1000,12,FALSE)),IF(ISNA(VLOOKUP(D121,Data!$A$2:$P$1000,13,FALSE)),"",VLOOKUP(D121,Data!$A$2:$P$1000,13,FALSE)&amp;" و"))</f>
        <v/>
      </c>
      <c r="J121" s="3" t="str">
        <f>IF((F121)&lt;=0,IF(ISNA(VLOOKUP(E121,Data!$A$2:$P$1000,14,FALSE)),"",VLOOKUP(E121,Data!$A$2:$P$1000,14,FALSE)),IF(ISNA(VLOOKUP(E121,Data!$A$2:$P$1000,15,FALSE)),"",VLOOKUP(E121,Data!$A$2:$P$1000,15,FALSE)&amp;" و"))</f>
        <v/>
      </c>
      <c r="K121" s="7" t="str">
        <f>IF(L121&lt;&gt;"",IF(ISNA(VLOOKUP(F121,Data!$A$2:$P$1000,16,FALSE)),"",VLOOKUP(F121,Data!$A$2:$P$1000,16,FALSE)&amp;" "),IF(ISNA(VLOOKUP(F121,Data!$A$2:$P$1000,16,FALSE)),"",VLOOKUP(F121,Data!$A$2:$P$1000,16,FALSE)&amp;" "))</f>
        <v/>
      </c>
      <c r="L121" t="str">
        <f t="shared" si="25"/>
        <v/>
      </c>
      <c r="M121" t="str">
        <f>IF(L121="","",IF(L121&gt;10,Settings!$B$6,IF(L121&gt;2,Settings!$B$8,IF(L121=2,Settings!$B$7,Settings!$B$6&amp;O121&amp;Settings!$B$5))))</f>
        <v/>
      </c>
      <c r="N121" s="8" t="str">
        <f t="shared" si="26"/>
        <v/>
      </c>
      <c r="O121" s="14" t="s">
        <v>49</v>
      </c>
      <c r="P121" s="13" t="str">
        <f t="shared" si="27"/>
        <v/>
      </c>
      <c r="T121" t="str">
        <f t="shared" si="28"/>
        <v/>
      </c>
      <c r="U121" t="str">
        <f>IF((C121+D121+E121+F121)&gt;0,IF(F121&gt;10,Settings!$B$2,IF(F121=0," "&amp;Settings!$B$2,"")),"")</f>
        <v/>
      </c>
      <c r="V121" t="str">
        <f>IF(A121&gt;0,Y121&amp;English!T121,"")</f>
        <v/>
      </c>
      <c r="W121" t="s">
        <v>5208</v>
      </c>
      <c r="X121" t="s">
        <v>5209</v>
      </c>
      <c r="Y121" t="str">
        <f t="shared" si="29"/>
        <v>Only</v>
      </c>
    </row>
    <row r="122" spans="1:25">
      <c r="A122" s="4">
        <f>'No. To Text'!A123</f>
        <v>0</v>
      </c>
      <c r="B122" s="4">
        <f t="shared" si="19"/>
        <v>0</v>
      </c>
      <c r="C122" s="5">
        <f t="shared" si="20"/>
        <v>0</v>
      </c>
      <c r="D122" s="5">
        <f t="shared" si="21"/>
        <v>0</v>
      </c>
      <c r="E122" s="5">
        <f t="shared" si="22"/>
        <v>0</v>
      </c>
      <c r="F122" s="5">
        <f t="shared" si="23"/>
        <v>0</v>
      </c>
      <c r="G122" s="6">
        <f t="shared" si="24"/>
        <v>0</v>
      </c>
      <c r="H122" s="16" t="str">
        <f>IF((D122+E122+F122)&lt;=0,IF(ISNA(VLOOKUP(C122,Data!$A$2:$P$1000,10,FALSE)),"",VLOOKUP(C122,Data!$A$2:$P$1000,10,FALSE)),IF(ISNA(VLOOKUP(C122,Data!$A$2:$P$1000,11,FALSE)),"",VLOOKUP(C122,Data!$A$2:$P$1000,11,FALSE)&amp;" و"))</f>
        <v/>
      </c>
      <c r="I122" t="str">
        <f>IF((E122+F122)&lt;=0,IF(ISNA(VLOOKUP(D122,Data!$A$2:$P$1000,12,FALSE)),"",VLOOKUP(D122,Data!$A$2:$P$1000,12,FALSE)),IF(ISNA(VLOOKUP(D122,Data!$A$2:$P$1000,13,FALSE)),"",VLOOKUP(D122,Data!$A$2:$P$1000,13,FALSE)&amp;" و"))</f>
        <v/>
      </c>
      <c r="J122" s="3" t="str">
        <f>IF((F122)&lt;=0,IF(ISNA(VLOOKUP(E122,Data!$A$2:$P$1000,14,FALSE)),"",VLOOKUP(E122,Data!$A$2:$P$1000,14,FALSE)),IF(ISNA(VLOOKUP(E122,Data!$A$2:$P$1000,15,FALSE)),"",VLOOKUP(E122,Data!$A$2:$P$1000,15,FALSE)&amp;" و"))</f>
        <v/>
      </c>
      <c r="K122" s="7" t="str">
        <f>IF(L122&lt;&gt;"",IF(ISNA(VLOOKUP(F122,Data!$A$2:$P$1000,16,FALSE)),"",VLOOKUP(F122,Data!$A$2:$P$1000,16,FALSE)&amp;" "),IF(ISNA(VLOOKUP(F122,Data!$A$2:$P$1000,16,FALSE)),"",VLOOKUP(F122,Data!$A$2:$P$1000,16,FALSE)&amp;" "))</f>
        <v/>
      </c>
      <c r="L122" t="str">
        <f t="shared" si="25"/>
        <v/>
      </c>
      <c r="M122" t="str">
        <f>IF(L122="","",IF(L122&gt;10,Settings!$B$6,IF(L122&gt;2,Settings!$B$8,IF(L122=2,Settings!$B$7,Settings!$B$6&amp;O122&amp;Settings!$B$5))))</f>
        <v/>
      </c>
      <c r="N122" s="8" t="str">
        <f t="shared" si="26"/>
        <v/>
      </c>
      <c r="O122" s="14" t="s">
        <v>49</v>
      </c>
      <c r="P122" s="13" t="str">
        <f t="shared" si="27"/>
        <v/>
      </c>
      <c r="T122" t="str">
        <f t="shared" si="28"/>
        <v/>
      </c>
      <c r="U122" t="str">
        <f>IF((C122+D122+E122+F122)&gt;0,IF(F122&gt;10,Settings!$B$2,IF(F122=0," "&amp;Settings!$B$2,"")),"")</f>
        <v/>
      </c>
      <c r="V122" t="str">
        <f>IF(A122&gt;0,Y122&amp;English!T122,"")</f>
        <v/>
      </c>
      <c r="W122" t="s">
        <v>5208</v>
      </c>
      <c r="X122" t="s">
        <v>5209</v>
      </c>
      <c r="Y122" t="str">
        <f t="shared" si="29"/>
        <v>Only</v>
      </c>
    </row>
    <row r="123" spans="1:25">
      <c r="A123" s="4">
        <f>'No. To Text'!A124</f>
        <v>0</v>
      </c>
      <c r="B123" s="4">
        <f t="shared" si="19"/>
        <v>0</v>
      </c>
      <c r="C123" s="5">
        <f t="shared" si="20"/>
        <v>0</v>
      </c>
      <c r="D123" s="5">
        <f t="shared" si="21"/>
        <v>0</v>
      </c>
      <c r="E123" s="5">
        <f t="shared" si="22"/>
        <v>0</v>
      </c>
      <c r="F123" s="5">
        <f t="shared" si="23"/>
        <v>0</v>
      </c>
      <c r="G123" s="6">
        <f t="shared" si="24"/>
        <v>0</v>
      </c>
      <c r="H123" s="16" t="str">
        <f>IF((D123+E123+F123)&lt;=0,IF(ISNA(VLOOKUP(C123,Data!$A$2:$P$1000,10,FALSE)),"",VLOOKUP(C123,Data!$A$2:$P$1000,10,FALSE)),IF(ISNA(VLOOKUP(C123,Data!$A$2:$P$1000,11,FALSE)),"",VLOOKUP(C123,Data!$A$2:$P$1000,11,FALSE)&amp;" و"))</f>
        <v/>
      </c>
      <c r="I123" t="str">
        <f>IF((E123+F123)&lt;=0,IF(ISNA(VLOOKUP(D123,Data!$A$2:$P$1000,12,FALSE)),"",VLOOKUP(D123,Data!$A$2:$P$1000,12,FALSE)),IF(ISNA(VLOOKUP(D123,Data!$A$2:$P$1000,13,FALSE)),"",VLOOKUP(D123,Data!$A$2:$P$1000,13,FALSE)&amp;" و"))</f>
        <v/>
      </c>
      <c r="J123" s="3" t="str">
        <f>IF((F123)&lt;=0,IF(ISNA(VLOOKUP(E123,Data!$A$2:$P$1000,14,FALSE)),"",VLOOKUP(E123,Data!$A$2:$P$1000,14,FALSE)),IF(ISNA(VLOOKUP(E123,Data!$A$2:$P$1000,15,FALSE)),"",VLOOKUP(E123,Data!$A$2:$P$1000,15,FALSE)&amp;" و"))</f>
        <v/>
      </c>
      <c r="K123" s="7" t="str">
        <f>IF(L123&lt;&gt;"",IF(ISNA(VLOOKUP(F123,Data!$A$2:$P$1000,16,FALSE)),"",VLOOKUP(F123,Data!$A$2:$P$1000,16,FALSE)&amp;" "),IF(ISNA(VLOOKUP(F123,Data!$A$2:$P$1000,16,FALSE)),"",VLOOKUP(F123,Data!$A$2:$P$1000,16,FALSE)&amp;" "))</f>
        <v/>
      </c>
      <c r="L123" t="str">
        <f t="shared" si="25"/>
        <v/>
      </c>
      <c r="M123" t="str">
        <f>IF(L123="","",IF(L123&gt;10,Settings!$B$6,IF(L123&gt;2,Settings!$B$8,IF(L123=2,Settings!$B$7,Settings!$B$6&amp;O123&amp;Settings!$B$5))))</f>
        <v/>
      </c>
      <c r="N123" s="8" t="str">
        <f t="shared" si="26"/>
        <v/>
      </c>
      <c r="O123" s="14" t="s">
        <v>49</v>
      </c>
      <c r="P123" s="13" t="str">
        <f t="shared" si="27"/>
        <v/>
      </c>
      <c r="T123" t="str">
        <f t="shared" si="28"/>
        <v/>
      </c>
      <c r="U123" t="str">
        <f>IF((C123+D123+E123+F123)&gt;0,IF(F123&gt;10,Settings!$B$2,IF(F123=0," "&amp;Settings!$B$2,"")),"")</f>
        <v/>
      </c>
      <c r="V123" t="str">
        <f>IF(A123&gt;0,Y123&amp;English!T123,"")</f>
        <v/>
      </c>
      <c r="W123" t="s">
        <v>5208</v>
      </c>
      <c r="X123" t="s">
        <v>5209</v>
      </c>
      <c r="Y123" t="str">
        <f t="shared" si="29"/>
        <v>Only</v>
      </c>
    </row>
    <row r="124" spans="1:25">
      <c r="A124" s="4">
        <f>'No. To Text'!A125</f>
        <v>0</v>
      </c>
      <c r="B124" s="4">
        <f t="shared" si="19"/>
        <v>0</v>
      </c>
      <c r="C124" s="5">
        <f t="shared" si="20"/>
        <v>0</v>
      </c>
      <c r="D124" s="5">
        <f t="shared" si="21"/>
        <v>0</v>
      </c>
      <c r="E124" s="5">
        <f t="shared" si="22"/>
        <v>0</v>
      </c>
      <c r="F124" s="5">
        <f t="shared" si="23"/>
        <v>0</v>
      </c>
      <c r="G124" s="6">
        <f t="shared" si="24"/>
        <v>0</v>
      </c>
      <c r="H124" s="16" t="str">
        <f>IF((D124+E124+F124)&lt;=0,IF(ISNA(VLOOKUP(C124,Data!$A$2:$P$1000,10,FALSE)),"",VLOOKUP(C124,Data!$A$2:$P$1000,10,FALSE)),IF(ISNA(VLOOKUP(C124,Data!$A$2:$P$1000,11,FALSE)),"",VLOOKUP(C124,Data!$A$2:$P$1000,11,FALSE)&amp;" و"))</f>
        <v/>
      </c>
      <c r="I124" t="str">
        <f>IF((E124+F124)&lt;=0,IF(ISNA(VLOOKUP(D124,Data!$A$2:$P$1000,12,FALSE)),"",VLOOKUP(D124,Data!$A$2:$P$1000,12,FALSE)),IF(ISNA(VLOOKUP(D124,Data!$A$2:$P$1000,13,FALSE)),"",VLOOKUP(D124,Data!$A$2:$P$1000,13,FALSE)&amp;" و"))</f>
        <v/>
      </c>
      <c r="J124" s="3" t="str">
        <f>IF((F124)&lt;=0,IF(ISNA(VLOOKUP(E124,Data!$A$2:$P$1000,14,FALSE)),"",VLOOKUP(E124,Data!$A$2:$P$1000,14,FALSE)),IF(ISNA(VLOOKUP(E124,Data!$A$2:$P$1000,15,FALSE)),"",VLOOKUP(E124,Data!$A$2:$P$1000,15,FALSE)&amp;" و"))</f>
        <v/>
      </c>
      <c r="K124" s="7" t="str">
        <f>IF(L124&lt;&gt;"",IF(ISNA(VLOOKUP(F124,Data!$A$2:$P$1000,16,FALSE)),"",VLOOKUP(F124,Data!$A$2:$P$1000,16,FALSE)&amp;" "),IF(ISNA(VLOOKUP(F124,Data!$A$2:$P$1000,16,FALSE)),"",VLOOKUP(F124,Data!$A$2:$P$1000,16,FALSE)&amp;" "))</f>
        <v/>
      </c>
      <c r="L124" t="str">
        <f t="shared" si="25"/>
        <v/>
      </c>
      <c r="M124" t="str">
        <f>IF(L124="","",IF(L124&gt;10,Settings!$B$6,IF(L124&gt;2,Settings!$B$8,IF(L124=2,Settings!$B$7,Settings!$B$6&amp;O124&amp;Settings!$B$5))))</f>
        <v/>
      </c>
      <c r="N124" s="8" t="str">
        <f t="shared" si="26"/>
        <v/>
      </c>
      <c r="O124" s="14" t="s">
        <v>49</v>
      </c>
      <c r="P124" s="13" t="str">
        <f t="shared" si="27"/>
        <v/>
      </c>
      <c r="T124" t="str">
        <f t="shared" si="28"/>
        <v/>
      </c>
      <c r="U124" t="str">
        <f>IF((C124+D124+E124+F124)&gt;0,IF(F124&gt;10,Settings!$B$2,IF(F124=0," "&amp;Settings!$B$2,"")),"")</f>
        <v/>
      </c>
      <c r="V124" t="str">
        <f>IF(A124&gt;0,Y124&amp;English!T124,"")</f>
        <v/>
      </c>
      <c r="W124" t="s">
        <v>5208</v>
      </c>
      <c r="X124" t="s">
        <v>5209</v>
      </c>
      <c r="Y124" t="str">
        <f t="shared" si="29"/>
        <v>Only</v>
      </c>
    </row>
    <row r="125" spans="1:25">
      <c r="A125" s="4">
        <f>'No. To Text'!A126</f>
        <v>0</v>
      </c>
      <c r="B125" s="4">
        <f t="shared" si="19"/>
        <v>0</v>
      </c>
      <c r="C125" s="5">
        <f t="shared" si="20"/>
        <v>0</v>
      </c>
      <c r="D125" s="5">
        <f t="shared" si="21"/>
        <v>0</v>
      </c>
      <c r="E125" s="5">
        <f t="shared" si="22"/>
        <v>0</v>
      </c>
      <c r="F125" s="5">
        <f t="shared" si="23"/>
        <v>0</v>
      </c>
      <c r="G125" s="6">
        <f t="shared" si="24"/>
        <v>0</v>
      </c>
      <c r="H125" s="16" t="str">
        <f>IF((D125+E125+F125)&lt;=0,IF(ISNA(VLOOKUP(C125,Data!$A$2:$P$1000,10,FALSE)),"",VLOOKUP(C125,Data!$A$2:$P$1000,10,FALSE)),IF(ISNA(VLOOKUP(C125,Data!$A$2:$P$1000,11,FALSE)),"",VLOOKUP(C125,Data!$A$2:$P$1000,11,FALSE)&amp;" و"))</f>
        <v/>
      </c>
      <c r="I125" t="str">
        <f>IF((E125+F125)&lt;=0,IF(ISNA(VLOOKUP(D125,Data!$A$2:$P$1000,12,FALSE)),"",VLOOKUP(D125,Data!$A$2:$P$1000,12,FALSE)),IF(ISNA(VLOOKUP(D125,Data!$A$2:$P$1000,13,FALSE)),"",VLOOKUP(D125,Data!$A$2:$P$1000,13,FALSE)&amp;" و"))</f>
        <v/>
      </c>
      <c r="J125" s="3" t="str">
        <f>IF((F125)&lt;=0,IF(ISNA(VLOOKUP(E125,Data!$A$2:$P$1000,14,FALSE)),"",VLOOKUP(E125,Data!$A$2:$P$1000,14,FALSE)),IF(ISNA(VLOOKUP(E125,Data!$A$2:$P$1000,15,FALSE)),"",VLOOKUP(E125,Data!$A$2:$P$1000,15,FALSE)&amp;" و"))</f>
        <v/>
      </c>
      <c r="K125" s="7" t="str">
        <f>IF(L125&lt;&gt;"",IF(ISNA(VLOOKUP(F125,Data!$A$2:$P$1000,16,FALSE)),"",VLOOKUP(F125,Data!$A$2:$P$1000,16,FALSE)&amp;" "),IF(ISNA(VLOOKUP(F125,Data!$A$2:$P$1000,16,FALSE)),"",VLOOKUP(F125,Data!$A$2:$P$1000,16,FALSE)&amp;" "))</f>
        <v/>
      </c>
      <c r="L125" t="str">
        <f t="shared" si="25"/>
        <v/>
      </c>
      <c r="M125" t="str">
        <f>IF(L125="","",IF(L125&gt;10,Settings!$B$6,IF(L125&gt;2,Settings!$B$8,IF(L125=2,Settings!$B$7,Settings!$B$6&amp;O125&amp;Settings!$B$5))))</f>
        <v/>
      </c>
      <c r="N125" s="8" t="str">
        <f t="shared" si="26"/>
        <v/>
      </c>
      <c r="O125" s="14" t="s">
        <v>49</v>
      </c>
      <c r="P125" s="13" t="str">
        <f t="shared" si="27"/>
        <v/>
      </c>
      <c r="T125" t="str">
        <f t="shared" si="28"/>
        <v/>
      </c>
      <c r="U125" t="str">
        <f>IF((C125+D125+E125+F125)&gt;0,IF(F125&gt;10,Settings!$B$2,IF(F125=0," "&amp;Settings!$B$2,"")),"")</f>
        <v/>
      </c>
      <c r="V125" t="str">
        <f>IF(A125&gt;0,Y125&amp;English!T125,"")</f>
        <v/>
      </c>
      <c r="W125" t="s">
        <v>5208</v>
      </c>
      <c r="X125" t="s">
        <v>5209</v>
      </c>
      <c r="Y125" t="str">
        <f t="shared" si="29"/>
        <v>Only</v>
      </c>
    </row>
    <row r="126" spans="1:25">
      <c r="A126" s="4">
        <f>'No. To Text'!A127</f>
        <v>0</v>
      </c>
      <c r="B126" s="4">
        <f t="shared" si="19"/>
        <v>0</v>
      </c>
      <c r="C126" s="5">
        <f t="shared" si="20"/>
        <v>0</v>
      </c>
      <c r="D126" s="5">
        <f t="shared" si="21"/>
        <v>0</v>
      </c>
      <c r="E126" s="5">
        <f t="shared" si="22"/>
        <v>0</v>
      </c>
      <c r="F126" s="5">
        <f t="shared" si="23"/>
        <v>0</v>
      </c>
      <c r="G126" s="6">
        <f t="shared" si="24"/>
        <v>0</v>
      </c>
      <c r="H126" s="16" t="str">
        <f>IF((D126+E126+F126)&lt;=0,IF(ISNA(VLOOKUP(C126,Data!$A$2:$P$1000,10,FALSE)),"",VLOOKUP(C126,Data!$A$2:$P$1000,10,FALSE)),IF(ISNA(VLOOKUP(C126,Data!$A$2:$P$1000,11,FALSE)),"",VLOOKUP(C126,Data!$A$2:$P$1000,11,FALSE)&amp;" و"))</f>
        <v/>
      </c>
      <c r="I126" t="str">
        <f>IF((E126+F126)&lt;=0,IF(ISNA(VLOOKUP(D126,Data!$A$2:$P$1000,12,FALSE)),"",VLOOKUP(D126,Data!$A$2:$P$1000,12,FALSE)),IF(ISNA(VLOOKUP(D126,Data!$A$2:$P$1000,13,FALSE)),"",VLOOKUP(D126,Data!$A$2:$P$1000,13,FALSE)&amp;" و"))</f>
        <v/>
      </c>
      <c r="J126" s="3" t="str">
        <f>IF((F126)&lt;=0,IF(ISNA(VLOOKUP(E126,Data!$A$2:$P$1000,14,FALSE)),"",VLOOKUP(E126,Data!$A$2:$P$1000,14,FALSE)),IF(ISNA(VLOOKUP(E126,Data!$A$2:$P$1000,15,FALSE)),"",VLOOKUP(E126,Data!$A$2:$P$1000,15,FALSE)&amp;" و"))</f>
        <v/>
      </c>
      <c r="K126" s="7" t="str">
        <f>IF(L126&lt;&gt;"",IF(ISNA(VLOOKUP(F126,Data!$A$2:$P$1000,16,FALSE)),"",VLOOKUP(F126,Data!$A$2:$P$1000,16,FALSE)&amp;" "),IF(ISNA(VLOOKUP(F126,Data!$A$2:$P$1000,16,FALSE)),"",VLOOKUP(F126,Data!$A$2:$P$1000,16,FALSE)&amp;" "))</f>
        <v/>
      </c>
      <c r="L126" t="str">
        <f t="shared" si="25"/>
        <v/>
      </c>
      <c r="M126" t="str">
        <f>IF(L126="","",IF(L126&gt;10,Settings!$B$6,IF(L126&gt;2,Settings!$B$8,IF(L126=2,Settings!$B$7,Settings!$B$6&amp;O126&amp;Settings!$B$5))))</f>
        <v/>
      </c>
      <c r="N126" s="8" t="str">
        <f t="shared" si="26"/>
        <v/>
      </c>
      <c r="O126" s="14" t="s">
        <v>49</v>
      </c>
      <c r="P126" s="13" t="str">
        <f t="shared" si="27"/>
        <v/>
      </c>
      <c r="T126" t="str">
        <f t="shared" si="28"/>
        <v/>
      </c>
      <c r="U126" t="str">
        <f>IF((C126+D126+E126+F126)&gt;0,IF(F126&gt;10,Settings!$B$2,IF(F126=0," "&amp;Settings!$B$2,"")),"")</f>
        <v/>
      </c>
      <c r="V126" t="str">
        <f>IF(A126&gt;0,Y126&amp;English!T126,"")</f>
        <v/>
      </c>
      <c r="W126" t="s">
        <v>5208</v>
      </c>
      <c r="X126" t="s">
        <v>5209</v>
      </c>
      <c r="Y126" t="str">
        <f t="shared" si="29"/>
        <v>Only</v>
      </c>
    </row>
    <row r="127" spans="1:25">
      <c r="A127" s="4">
        <f>'No. To Text'!A128</f>
        <v>0</v>
      </c>
      <c r="B127" s="4">
        <f t="shared" si="19"/>
        <v>0</v>
      </c>
      <c r="C127" s="5">
        <f t="shared" si="20"/>
        <v>0</v>
      </c>
      <c r="D127" s="5">
        <f t="shared" si="21"/>
        <v>0</v>
      </c>
      <c r="E127" s="5">
        <f t="shared" si="22"/>
        <v>0</v>
      </c>
      <c r="F127" s="5">
        <f t="shared" si="23"/>
        <v>0</v>
      </c>
      <c r="G127" s="6">
        <f t="shared" si="24"/>
        <v>0</v>
      </c>
      <c r="H127" s="16" t="str">
        <f>IF((D127+E127+F127)&lt;=0,IF(ISNA(VLOOKUP(C127,Data!$A$2:$P$1000,10,FALSE)),"",VLOOKUP(C127,Data!$A$2:$P$1000,10,FALSE)),IF(ISNA(VLOOKUP(C127,Data!$A$2:$P$1000,11,FALSE)),"",VLOOKUP(C127,Data!$A$2:$P$1000,11,FALSE)&amp;" و"))</f>
        <v/>
      </c>
      <c r="I127" t="str">
        <f>IF((E127+F127)&lt;=0,IF(ISNA(VLOOKUP(D127,Data!$A$2:$P$1000,12,FALSE)),"",VLOOKUP(D127,Data!$A$2:$P$1000,12,FALSE)),IF(ISNA(VLOOKUP(D127,Data!$A$2:$P$1000,13,FALSE)),"",VLOOKUP(D127,Data!$A$2:$P$1000,13,FALSE)&amp;" و"))</f>
        <v/>
      </c>
      <c r="J127" s="3" t="str">
        <f>IF((F127)&lt;=0,IF(ISNA(VLOOKUP(E127,Data!$A$2:$P$1000,14,FALSE)),"",VLOOKUP(E127,Data!$A$2:$P$1000,14,FALSE)),IF(ISNA(VLOOKUP(E127,Data!$A$2:$P$1000,15,FALSE)),"",VLOOKUP(E127,Data!$A$2:$P$1000,15,FALSE)&amp;" و"))</f>
        <v/>
      </c>
      <c r="K127" s="7" t="str">
        <f>IF(L127&lt;&gt;"",IF(ISNA(VLOOKUP(F127,Data!$A$2:$P$1000,16,FALSE)),"",VLOOKUP(F127,Data!$A$2:$P$1000,16,FALSE)&amp;" "),IF(ISNA(VLOOKUP(F127,Data!$A$2:$P$1000,16,FALSE)),"",VLOOKUP(F127,Data!$A$2:$P$1000,16,FALSE)&amp;" "))</f>
        <v/>
      </c>
      <c r="L127" t="str">
        <f t="shared" si="25"/>
        <v/>
      </c>
      <c r="M127" t="str">
        <f>IF(L127="","",IF(L127&gt;10,Settings!$B$6,IF(L127&gt;2,Settings!$B$8,IF(L127=2,Settings!$B$7,Settings!$B$6&amp;O127&amp;Settings!$B$5))))</f>
        <v/>
      </c>
      <c r="N127" s="8" t="str">
        <f t="shared" si="26"/>
        <v/>
      </c>
      <c r="O127" s="14" t="s">
        <v>49</v>
      </c>
      <c r="P127" s="13" t="str">
        <f t="shared" si="27"/>
        <v/>
      </c>
      <c r="T127" t="str">
        <f t="shared" si="28"/>
        <v/>
      </c>
      <c r="U127" t="str">
        <f>IF((C127+D127+E127+F127)&gt;0,IF(F127&gt;10,Settings!$B$2,IF(F127=0," "&amp;Settings!$B$2,"")),"")</f>
        <v/>
      </c>
      <c r="V127" t="str">
        <f>IF(A127&gt;0,Y127&amp;English!T127,"")</f>
        <v/>
      </c>
      <c r="W127" t="s">
        <v>5208</v>
      </c>
      <c r="X127" t="s">
        <v>5209</v>
      </c>
      <c r="Y127" t="str">
        <f t="shared" si="29"/>
        <v>Only</v>
      </c>
    </row>
    <row r="128" spans="1:25">
      <c r="A128" s="4">
        <f>'No. To Text'!A129</f>
        <v>0</v>
      </c>
      <c r="B128" s="4">
        <f t="shared" si="19"/>
        <v>0</v>
      </c>
      <c r="C128" s="5">
        <f t="shared" si="20"/>
        <v>0</v>
      </c>
      <c r="D128" s="5">
        <f t="shared" si="21"/>
        <v>0</v>
      </c>
      <c r="E128" s="5">
        <f t="shared" si="22"/>
        <v>0</v>
      </c>
      <c r="F128" s="5">
        <f t="shared" si="23"/>
        <v>0</v>
      </c>
      <c r="G128" s="6">
        <f t="shared" si="24"/>
        <v>0</v>
      </c>
      <c r="H128" s="16" t="str">
        <f>IF((D128+E128+F128)&lt;=0,IF(ISNA(VLOOKUP(C128,Data!$A$2:$P$1000,10,FALSE)),"",VLOOKUP(C128,Data!$A$2:$P$1000,10,FALSE)),IF(ISNA(VLOOKUP(C128,Data!$A$2:$P$1000,11,FALSE)),"",VLOOKUP(C128,Data!$A$2:$P$1000,11,FALSE)&amp;" و"))</f>
        <v/>
      </c>
      <c r="I128" t="str">
        <f>IF((E128+F128)&lt;=0,IF(ISNA(VLOOKUP(D128,Data!$A$2:$P$1000,12,FALSE)),"",VLOOKUP(D128,Data!$A$2:$P$1000,12,FALSE)),IF(ISNA(VLOOKUP(D128,Data!$A$2:$P$1000,13,FALSE)),"",VLOOKUP(D128,Data!$A$2:$P$1000,13,FALSE)&amp;" و"))</f>
        <v/>
      </c>
      <c r="J128" s="3" t="str">
        <f>IF((F128)&lt;=0,IF(ISNA(VLOOKUP(E128,Data!$A$2:$P$1000,14,FALSE)),"",VLOOKUP(E128,Data!$A$2:$P$1000,14,FALSE)),IF(ISNA(VLOOKUP(E128,Data!$A$2:$P$1000,15,FALSE)),"",VLOOKUP(E128,Data!$A$2:$P$1000,15,FALSE)&amp;" و"))</f>
        <v/>
      </c>
      <c r="K128" s="7" t="str">
        <f>IF(L128&lt;&gt;"",IF(ISNA(VLOOKUP(F128,Data!$A$2:$P$1000,16,FALSE)),"",VLOOKUP(F128,Data!$A$2:$P$1000,16,FALSE)&amp;" "),IF(ISNA(VLOOKUP(F128,Data!$A$2:$P$1000,16,FALSE)),"",VLOOKUP(F128,Data!$A$2:$P$1000,16,FALSE)&amp;" "))</f>
        <v/>
      </c>
      <c r="L128" t="str">
        <f t="shared" si="25"/>
        <v/>
      </c>
      <c r="M128" t="str">
        <f>IF(L128="","",IF(L128&gt;10,Settings!$B$6,IF(L128&gt;2,Settings!$B$8,IF(L128=2,Settings!$B$7,Settings!$B$6&amp;O128&amp;Settings!$B$5))))</f>
        <v/>
      </c>
      <c r="N128" s="8" t="str">
        <f t="shared" si="26"/>
        <v/>
      </c>
      <c r="O128" s="14" t="s">
        <v>49</v>
      </c>
      <c r="P128" s="13" t="str">
        <f t="shared" si="27"/>
        <v/>
      </c>
      <c r="T128" t="str">
        <f t="shared" si="28"/>
        <v/>
      </c>
      <c r="U128" t="str">
        <f>IF((C128+D128+E128+F128)&gt;0,IF(F128&gt;10,Settings!$B$2,IF(F128=0," "&amp;Settings!$B$2,"")),"")</f>
        <v/>
      </c>
      <c r="V128" t="str">
        <f>IF(A128&gt;0,Y128&amp;English!T128,"")</f>
        <v/>
      </c>
      <c r="W128" t="s">
        <v>5208</v>
      </c>
      <c r="X128" t="s">
        <v>5209</v>
      </c>
      <c r="Y128" t="str">
        <f t="shared" si="29"/>
        <v>Only</v>
      </c>
    </row>
    <row r="129" spans="1:25">
      <c r="A129" s="4">
        <f>'No. To Text'!A130</f>
        <v>0</v>
      </c>
      <c r="B129" s="4">
        <f t="shared" si="19"/>
        <v>0</v>
      </c>
      <c r="C129" s="5">
        <f t="shared" si="20"/>
        <v>0</v>
      </c>
      <c r="D129" s="5">
        <f t="shared" si="21"/>
        <v>0</v>
      </c>
      <c r="E129" s="5">
        <f t="shared" si="22"/>
        <v>0</v>
      </c>
      <c r="F129" s="5">
        <f t="shared" si="23"/>
        <v>0</v>
      </c>
      <c r="G129" s="6">
        <f t="shared" si="24"/>
        <v>0</v>
      </c>
      <c r="H129" s="16" t="str">
        <f>IF((D129+E129+F129)&lt;=0,IF(ISNA(VLOOKUP(C129,Data!$A$2:$P$1000,10,FALSE)),"",VLOOKUP(C129,Data!$A$2:$P$1000,10,FALSE)),IF(ISNA(VLOOKUP(C129,Data!$A$2:$P$1000,11,FALSE)),"",VLOOKUP(C129,Data!$A$2:$P$1000,11,FALSE)&amp;" و"))</f>
        <v/>
      </c>
      <c r="I129" t="str">
        <f>IF((E129+F129)&lt;=0,IF(ISNA(VLOOKUP(D129,Data!$A$2:$P$1000,12,FALSE)),"",VLOOKUP(D129,Data!$A$2:$P$1000,12,FALSE)),IF(ISNA(VLOOKUP(D129,Data!$A$2:$P$1000,13,FALSE)),"",VLOOKUP(D129,Data!$A$2:$P$1000,13,FALSE)&amp;" و"))</f>
        <v/>
      </c>
      <c r="J129" s="3" t="str">
        <f>IF((F129)&lt;=0,IF(ISNA(VLOOKUP(E129,Data!$A$2:$P$1000,14,FALSE)),"",VLOOKUP(E129,Data!$A$2:$P$1000,14,FALSE)),IF(ISNA(VLOOKUP(E129,Data!$A$2:$P$1000,15,FALSE)),"",VLOOKUP(E129,Data!$A$2:$P$1000,15,FALSE)&amp;" و"))</f>
        <v/>
      </c>
      <c r="K129" s="7" t="str">
        <f>IF(L129&lt;&gt;"",IF(ISNA(VLOOKUP(F129,Data!$A$2:$P$1000,16,FALSE)),"",VLOOKUP(F129,Data!$A$2:$P$1000,16,FALSE)&amp;" "),IF(ISNA(VLOOKUP(F129,Data!$A$2:$P$1000,16,FALSE)),"",VLOOKUP(F129,Data!$A$2:$P$1000,16,FALSE)&amp;" "))</f>
        <v/>
      </c>
      <c r="L129" t="str">
        <f t="shared" si="25"/>
        <v/>
      </c>
      <c r="M129" t="str">
        <f>IF(L129="","",IF(L129&gt;10,Settings!$B$6,IF(L129&gt;2,Settings!$B$8,IF(L129=2,Settings!$B$7,Settings!$B$6&amp;O129&amp;Settings!$B$5))))</f>
        <v/>
      </c>
      <c r="N129" s="8" t="str">
        <f t="shared" si="26"/>
        <v/>
      </c>
      <c r="O129" s="14" t="s">
        <v>49</v>
      </c>
      <c r="P129" s="13" t="str">
        <f t="shared" si="27"/>
        <v/>
      </c>
      <c r="T129" t="str">
        <f t="shared" si="28"/>
        <v/>
      </c>
      <c r="U129" t="str">
        <f>IF((C129+D129+E129+F129)&gt;0,IF(F129&gt;10,Settings!$B$2,IF(F129=0," "&amp;Settings!$B$2,"")),"")</f>
        <v/>
      </c>
      <c r="V129" t="str">
        <f>IF(A129&gt;0,Y129&amp;English!T129,"")</f>
        <v/>
      </c>
      <c r="W129" t="s">
        <v>5208</v>
      </c>
      <c r="X129" t="s">
        <v>5209</v>
      </c>
      <c r="Y129" t="str">
        <f t="shared" si="29"/>
        <v>Only</v>
      </c>
    </row>
    <row r="130" spans="1:25">
      <c r="A130" s="4">
        <f>'No. To Text'!A131</f>
        <v>0</v>
      </c>
      <c r="B130" s="4">
        <f t="shared" si="19"/>
        <v>0</v>
      </c>
      <c r="C130" s="5">
        <f t="shared" si="20"/>
        <v>0</v>
      </c>
      <c r="D130" s="5">
        <f t="shared" si="21"/>
        <v>0</v>
      </c>
      <c r="E130" s="5">
        <f t="shared" si="22"/>
        <v>0</v>
      </c>
      <c r="F130" s="5">
        <f t="shared" si="23"/>
        <v>0</v>
      </c>
      <c r="G130" s="6">
        <f t="shared" si="24"/>
        <v>0</v>
      </c>
      <c r="H130" s="16" t="str">
        <f>IF((D130+E130+F130)&lt;=0,IF(ISNA(VLOOKUP(C130,Data!$A$2:$P$1000,10,FALSE)),"",VLOOKUP(C130,Data!$A$2:$P$1000,10,FALSE)),IF(ISNA(VLOOKUP(C130,Data!$A$2:$P$1000,11,FALSE)),"",VLOOKUP(C130,Data!$A$2:$P$1000,11,FALSE)&amp;" و"))</f>
        <v/>
      </c>
      <c r="I130" t="str">
        <f>IF((E130+F130)&lt;=0,IF(ISNA(VLOOKUP(D130,Data!$A$2:$P$1000,12,FALSE)),"",VLOOKUP(D130,Data!$A$2:$P$1000,12,FALSE)),IF(ISNA(VLOOKUP(D130,Data!$A$2:$P$1000,13,FALSE)),"",VLOOKUP(D130,Data!$A$2:$P$1000,13,FALSE)&amp;" و"))</f>
        <v/>
      </c>
      <c r="J130" s="3" t="str">
        <f>IF((F130)&lt;=0,IF(ISNA(VLOOKUP(E130,Data!$A$2:$P$1000,14,FALSE)),"",VLOOKUP(E130,Data!$A$2:$P$1000,14,FALSE)),IF(ISNA(VLOOKUP(E130,Data!$A$2:$P$1000,15,FALSE)),"",VLOOKUP(E130,Data!$A$2:$P$1000,15,FALSE)&amp;" و"))</f>
        <v/>
      </c>
      <c r="K130" s="7" t="str">
        <f>IF(L130&lt;&gt;"",IF(ISNA(VLOOKUP(F130,Data!$A$2:$P$1000,16,FALSE)),"",VLOOKUP(F130,Data!$A$2:$P$1000,16,FALSE)&amp;" "),IF(ISNA(VLOOKUP(F130,Data!$A$2:$P$1000,16,FALSE)),"",VLOOKUP(F130,Data!$A$2:$P$1000,16,FALSE)&amp;" "))</f>
        <v/>
      </c>
      <c r="L130" t="str">
        <f t="shared" si="25"/>
        <v/>
      </c>
      <c r="M130" t="str">
        <f>IF(L130="","",IF(L130&gt;10,Settings!$B$6,IF(L130&gt;2,Settings!$B$8,IF(L130=2,Settings!$B$7,Settings!$B$6&amp;O130&amp;Settings!$B$5))))</f>
        <v/>
      </c>
      <c r="N130" s="8" t="str">
        <f t="shared" si="26"/>
        <v/>
      </c>
      <c r="O130" s="14" t="s">
        <v>49</v>
      </c>
      <c r="P130" s="13" t="str">
        <f t="shared" si="27"/>
        <v/>
      </c>
      <c r="T130" t="str">
        <f t="shared" si="28"/>
        <v/>
      </c>
      <c r="U130" t="str">
        <f>IF((C130+D130+E130+F130)&gt;0,IF(F130&gt;10,Settings!$B$2,IF(F130=0," "&amp;Settings!$B$2,"")),"")</f>
        <v/>
      </c>
      <c r="V130" t="str">
        <f>IF(A130&gt;0,Y130&amp;English!T130,"")</f>
        <v/>
      </c>
      <c r="W130" t="s">
        <v>5208</v>
      </c>
      <c r="X130" t="s">
        <v>5209</v>
      </c>
      <c r="Y130" t="str">
        <f t="shared" si="29"/>
        <v>Only</v>
      </c>
    </row>
    <row r="131" spans="1:25">
      <c r="A131" s="4">
        <f>'No. To Text'!A132</f>
        <v>0</v>
      </c>
      <c r="B131" s="4">
        <f t="shared" ref="B131:B194" si="30">IF(A131&gt;999999999999.99,"Out Of Range",ROUND(A131,2))</f>
        <v>0</v>
      </c>
      <c r="C131" s="5">
        <f t="shared" ref="C131:C194" si="31">IF(A131&lt;=999999999999.99,TRUNC(B131/1000000000,0),0)</f>
        <v>0</v>
      </c>
      <c r="D131" s="5">
        <f t="shared" ref="D131:D194" si="32">IF(A131&lt;=999999999999.99,TRUNC(((B131-(C131*1000000000))/1000000),0),0)</f>
        <v>0</v>
      </c>
      <c r="E131" s="5">
        <f t="shared" ref="E131:E194" si="33">IF(A131&lt;=999999999999.99,TRUNC(((B131-(C131*1000000000)-(D131*1000000))/1000),0),0)</f>
        <v>0</v>
      </c>
      <c r="F131" s="5">
        <f t="shared" ref="F131:F194" si="34">IF(A131&lt;=999999999999.99,TRUNC(B131-(C131*1000000000)-(D131*1000000)-(E131*1000),0),0)</f>
        <v>0</v>
      </c>
      <c r="G131" s="6">
        <f t="shared" ref="G131:G194" si="35">IF(A131&lt;=999999999999.99,ROUND((B131-(C131*1000000000)-(D131*1000000)-(E131*1000)-F131),2),0)</f>
        <v>0</v>
      </c>
      <c r="H131" s="16" t="str">
        <f>IF((D131+E131+F131)&lt;=0,IF(ISNA(VLOOKUP(C131,Data!$A$2:$P$1000,10,FALSE)),"",VLOOKUP(C131,Data!$A$2:$P$1000,10,FALSE)),IF(ISNA(VLOOKUP(C131,Data!$A$2:$P$1000,11,FALSE)),"",VLOOKUP(C131,Data!$A$2:$P$1000,11,FALSE)&amp;" و"))</f>
        <v/>
      </c>
      <c r="I131" t="str">
        <f>IF((E131+F131)&lt;=0,IF(ISNA(VLOOKUP(D131,Data!$A$2:$P$1000,12,FALSE)),"",VLOOKUP(D131,Data!$A$2:$P$1000,12,FALSE)),IF(ISNA(VLOOKUP(D131,Data!$A$2:$P$1000,13,FALSE)),"",VLOOKUP(D131,Data!$A$2:$P$1000,13,FALSE)&amp;" و"))</f>
        <v/>
      </c>
      <c r="J131" s="3" t="str">
        <f>IF((F131)&lt;=0,IF(ISNA(VLOOKUP(E131,Data!$A$2:$P$1000,14,FALSE)),"",VLOOKUP(E131,Data!$A$2:$P$1000,14,FALSE)),IF(ISNA(VLOOKUP(E131,Data!$A$2:$P$1000,15,FALSE)),"",VLOOKUP(E131,Data!$A$2:$P$1000,15,FALSE)&amp;" و"))</f>
        <v/>
      </c>
      <c r="K131" s="7" t="str">
        <f>IF(L131&lt;&gt;"",IF(ISNA(VLOOKUP(F131,Data!$A$2:$P$1000,16,FALSE)),"",VLOOKUP(F131,Data!$A$2:$P$1000,16,FALSE)&amp;" "),IF(ISNA(VLOOKUP(F131,Data!$A$2:$P$1000,16,FALSE)),"",VLOOKUP(F131,Data!$A$2:$P$1000,16,FALSE)&amp;" "))</f>
        <v/>
      </c>
      <c r="L131" t="str">
        <f t="shared" ref="L131:L194" si="36">IF(G131&lt;&gt;0,G131*100,"")</f>
        <v/>
      </c>
      <c r="M131" t="str">
        <f>IF(L131="","",IF(L131&gt;10,Settings!$B$6,IF(L131&gt;2,Settings!$B$8,IF(L131=2,Settings!$B$7,Settings!$B$6&amp;O131&amp;Settings!$B$5))))</f>
        <v/>
      </c>
      <c r="N131" s="8" t="str">
        <f t="shared" ref="N131:N194" si="37">IF((C131+D131+E131+F131)&gt;0,IF(L131&lt;&gt;"",IF(L131=2," و "&amp;M131,IF(L131=1," و "&amp;M131," و "&amp;L131&amp;" "&amp;M131)),""),IF(L131&lt;&gt;"",IF(L131=2,M131,IF(L131=1,M131,L131&amp;" "&amp;M131)),""))</f>
        <v/>
      </c>
      <c r="O131" s="14" t="s">
        <v>49</v>
      </c>
      <c r="P131" s="13" t="str">
        <f t="shared" ref="P131:P194" si="38">IF(U131="",""," ")</f>
        <v/>
      </c>
      <c r="T131" t="str">
        <f t="shared" ref="T131:T194" si="39">IF(A131&gt;0,W131&amp;H131&amp;I131&amp;J131&amp;K131&amp;U131&amp;N131&amp;X131,"")</f>
        <v/>
      </c>
      <c r="U131" t="str">
        <f>IF((C131+D131+E131+F131)&gt;0,IF(F131&gt;10,Settings!$B$2,IF(F131=0," "&amp;Settings!$B$2,"")),"")</f>
        <v/>
      </c>
      <c r="V131" t="str">
        <f>IF(A131&gt;0,Y131&amp;English!T131,"")</f>
        <v/>
      </c>
      <c r="W131" t="s">
        <v>5208</v>
      </c>
      <c r="X131" t="s">
        <v>5209</v>
      </c>
      <c r="Y131" t="str">
        <f t="shared" ref="Y131:Y194" si="40">IF(A131&gt;=1000000000,"Only ","Only")</f>
        <v>Only</v>
      </c>
    </row>
    <row r="132" spans="1:25">
      <c r="A132" s="4">
        <f>'No. To Text'!A133</f>
        <v>0</v>
      </c>
      <c r="B132" s="4">
        <f t="shared" si="30"/>
        <v>0</v>
      </c>
      <c r="C132" s="5">
        <f t="shared" si="31"/>
        <v>0</v>
      </c>
      <c r="D132" s="5">
        <f t="shared" si="32"/>
        <v>0</v>
      </c>
      <c r="E132" s="5">
        <f t="shared" si="33"/>
        <v>0</v>
      </c>
      <c r="F132" s="5">
        <f t="shared" si="34"/>
        <v>0</v>
      </c>
      <c r="G132" s="6">
        <f t="shared" si="35"/>
        <v>0</v>
      </c>
      <c r="H132" s="16" t="str">
        <f>IF((D132+E132+F132)&lt;=0,IF(ISNA(VLOOKUP(C132,Data!$A$2:$P$1000,10,FALSE)),"",VLOOKUP(C132,Data!$A$2:$P$1000,10,FALSE)),IF(ISNA(VLOOKUP(C132,Data!$A$2:$P$1000,11,FALSE)),"",VLOOKUP(C132,Data!$A$2:$P$1000,11,FALSE)&amp;" و"))</f>
        <v/>
      </c>
      <c r="I132" t="str">
        <f>IF((E132+F132)&lt;=0,IF(ISNA(VLOOKUP(D132,Data!$A$2:$P$1000,12,FALSE)),"",VLOOKUP(D132,Data!$A$2:$P$1000,12,FALSE)),IF(ISNA(VLOOKUP(D132,Data!$A$2:$P$1000,13,FALSE)),"",VLOOKUP(D132,Data!$A$2:$P$1000,13,FALSE)&amp;" و"))</f>
        <v/>
      </c>
      <c r="J132" s="3" t="str">
        <f>IF((F132)&lt;=0,IF(ISNA(VLOOKUP(E132,Data!$A$2:$P$1000,14,FALSE)),"",VLOOKUP(E132,Data!$A$2:$P$1000,14,FALSE)),IF(ISNA(VLOOKUP(E132,Data!$A$2:$P$1000,15,FALSE)),"",VLOOKUP(E132,Data!$A$2:$P$1000,15,FALSE)&amp;" و"))</f>
        <v/>
      </c>
      <c r="K132" s="7" t="str">
        <f>IF(L132&lt;&gt;"",IF(ISNA(VLOOKUP(F132,Data!$A$2:$P$1000,16,FALSE)),"",VLOOKUP(F132,Data!$A$2:$P$1000,16,FALSE)&amp;" "),IF(ISNA(VLOOKUP(F132,Data!$A$2:$P$1000,16,FALSE)),"",VLOOKUP(F132,Data!$A$2:$P$1000,16,FALSE)&amp;" "))</f>
        <v/>
      </c>
      <c r="L132" t="str">
        <f t="shared" si="36"/>
        <v/>
      </c>
      <c r="M132" t="str">
        <f>IF(L132="","",IF(L132&gt;10,Settings!$B$6,IF(L132&gt;2,Settings!$B$8,IF(L132=2,Settings!$B$7,Settings!$B$6&amp;O132&amp;Settings!$B$5))))</f>
        <v/>
      </c>
      <c r="N132" s="8" t="str">
        <f t="shared" si="37"/>
        <v/>
      </c>
      <c r="O132" s="14" t="s">
        <v>49</v>
      </c>
      <c r="P132" s="13" t="str">
        <f t="shared" si="38"/>
        <v/>
      </c>
      <c r="T132" t="str">
        <f t="shared" si="39"/>
        <v/>
      </c>
      <c r="U132" t="str">
        <f>IF((C132+D132+E132+F132)&gt;0,IF(F132&gt;10,Settings!$B$2,IF(F132=0," "&amp;Settings!$B$2,"")),"")</f>
        <v/>
      </c>
      <c r="V132" t="str">
        <f>IF(A132&gt;0,Y132&amp;English!T132,"")</f>
        <v/>
      </c>
      <c r="W132" t="s">
        <v>5208</v>
      </c>
      <c r="X132" t="s">
        <v>5209</v>
      </c>
      <c r="Y132" t="str">
        <f t="shared" si="40"/>
        <v>Only</v>
      </c>
    </row>
    <row r="133" spans="1:25">
      <c r="A133" s="4">
        <f>'No. To Text'!A134</f>
        <v>0</v>
      </c>
      <c r="B133" s="4">
        <f t="shared" si="30"/>
        <v>0</v>
      </c>
      <c r="C133" s="5">
        <f t="shared" si="31"/>
        <v>0</v>
      </c>
      <c r="D133" s="5">
        <f t="shared" si="32"/>
        <v>0</v>
      </c>
      <c r="E133" s="5">
        <f t="shared" si="33"/>
        <v>0</v>
      </c>
      <c r="F133" s="5">
        <f t="shared" si="34"/>
        <v>0</v>
      </c>
      <c r="G133" s="6">
        <f t="shared" si="35"/>
        <v>0</v>
      </c>
      <c r="H133" s="16" t="str">
        <f>IF((D133+E133+F133)&lt;=0,IF(ISNA(VLOOKUP(C133,Data!$A$2:$P$1000,10,FALSE)),"",VLOOKUP(C133,Data!$A$2:$P$1000,10,FALSE)),IF(ISNA(VLOOKUP(C133,Data!$A$2:$P$1000,11,FALSE)),"",VLOOKUP(C133,Data!$A$2:$P$1000,11,FALSE)&amp;" و"))</f>
        <v/>
      </c>
      <c r="I133" t="str">
        <f>IF((E133+F133)&lt;=0,IF(ISNA(VLOOKUP(D133,Data!$A$2:$P$1000,12,FALSE)),"",VLOOKUP(D133,Data!$A$2:$P$1000,12,FALSE)),IF(ISNA(VLOOKUP(D133,Data!$A$2:$P$1000,13,FALSE)),"",VLOOKUP(D133,Data!$A$2:$P$1000,13,FALSE)&amp;" و"))</f>
        <v/>
      </c>
      <c r="J133" s="3" t="str">
        <f>IF((F133)&lt;=0,IF(ISNA(VLOOKUP(E133,Data!$A$2:$P$1000,14,FALSE)),"",VLOOKUP(E133,Data!$A$2:$P$1000,14,FALSE)),IF(ISNA(VLOOKUP(E133,Data!$A$2:$P$1000,15,FALSE)),"",VLOOKUP(E133,Data!$A$2:$P$1000,15,FALSE)&amp;" و"))</f>
        <v/>
      </c>
      <c r="K133" s="7" t="str">
        <f>IF(L133&lt;&gt;"",IF(ISNA(VLOOKUP(F133,Data!$A$2:$P$1000,16,FALSE)),"",VLOOKUP(F133,Data!$A$2:$P$1000,16,FALSE)&amp;" "),IF(ISNA(VLOOKUP(F133,Data!$A$2:$P$1000,16,FALSE)),"",VLOOKUP(F133,Data!$A$2:$P$1000,16,FALSE)&amp;" "))</f>
        <v/>
      </c>
      <c r="L133" t="str">
        <f t="shared" si="36"/>
        <v/>
      </c>
      <c r="M133" t="str">
        <f>IF(L133="","",IF(L133&gt;10,Settings!$B$6,IF(L133&gt;2,Settings!$B$8,IF(L133=2,Settings!$B$7,Settings!$B$6&amp;O133&amp;Settings!$B$5))))</f>
        <v/>
      </c>
      <c r="N133" s="8" t="str">
        <f t="shared" si="37"/>
        <v/>
      </c>
      <c r="O133" s="14" t="s">
        <v>49</v>
      </c>
      <c r="P133" s="13" t="str">
        <f t="shared" si="38"/>
        <v/>
      </c>
      <c r="T133" t="str">
        <f t="shared" si="39"/>
        <v/>
      </c>
      <c r="U133" t="str">
        <f>IF((C133+D133+E133+F133)&gt;0,IF(F133&gt;10,Settings!$B$2,IF(F133=0," "&amp;Settings!$B$2,"")),"")</f>
        <v/>
      </c>
      <c r="V133" t="str">
        <f>IF(A133&gt;0,Y133&amp;English!T133,"")</f>
        <v/>
      </c>
      <c r="W133" t="s">
        <v>5208</v>
      </c>
      <c r="X133" t="s">
        <v>5209</v>
      </c>
      <c r="Y133" t="str">
        <f t="shared" si="40"/>
        <v>Only</v>
      </c>
    </row>
    <row r="134" spans="1:25">
      <c r="A134" s="4">
        <f>'No. To Text'!A135</f>
        <v>0</v>
      </c>
      <c r="B134" s="4">
        <f t="shared" si="30"/>
        <v>0</v>
      </c>
      <c r="C134" s="5">
        <f t="shared" si="31"/>
        <v>0</v>
      </c>
      <c r="D134" s="5">
        <f t="shared" si="32"/>
        <v>0</v>
      </c>
      <c r="E134" s="5">
        <f t="shared" si="33"/>
        <v>0</v>
      </c>
      <c r="F134" s="5">
        <f t="shared" si="34"/>
        <v>0</v>
      </c>
      <c r="G134" s="6">
        <f t="shared" si="35"/>
        <v>0</v>
      </c>
      <c r="H134" s="16" t="str">
        <f>IF((D134+E134+F134)&lt;=0,IF(ISNA(VLOOKUP(C134,Data!$A$2:$P$1000,10,FALSE)),"",VLOOKUP(C134,Data!$A$2:$P$1000,10,FALSE)),IF(ISNA(VLOOKUP(C134,Data!$A$2:$P$1000,11,FALSE)),"",VLOOKUP(C134,Data!$A$2:$P$1000,11,FALSE)&amp;" و"))</f>
        <v/>
      </c>
      <c r="I134" t="str">
        <f>IF((E134+F134)&lt;=0,IF(ISNA(VLOOKUP(D134,Data!$A$2:$P$1000,12,FALSE)),"",VLOOKUP(D134,Data!$A$2:$P$1000,12,FALSE)),IF(ISNA(VLOOKUP(D134,Data!$A$2:$P$1000,13,FALSE)),"",VLOOKUP(D134,Data!$A$2:$P$1000,13,FALSE)&amp;" و"))</f>
        <v/>
      </c>
      <c r="J134" s="3" t="str">
        <f>IF((F134)&lt;=0,IF(ISNA(VLOOKUP(E134,Data!$A$2:$P$1000,14,FALSE)),"",VLOOKUP(E134,Data!$A$2:$P$1000,14,FALSE)),IF(ISNA(VLOOKUP(E134,Data!$A$2:$P$1000,15,FALSE)),"",VLOOKUP(E134,Data!$A$2:$P$1000,15,FALSE)&amp;" و"))</f>
        <v/>
      </c>
      <c r="K134" s="7" t="str">
        <f>IF(L134&lt;&gt;"",IF(ISNA(VLOOKUP(F134,Data!$A$2:$P$1000,16,FALSE)),"",VLOOKUP(F134,Data!$A$2:$P$1000,16,FALSE)&amp;" "),IF(ISNA(VLOOKUP(F134,Data!$A$2:$P$1000,16,FALSE)),"",VLOOKUP(F134,Data!$A$2:$P$1000,16,FALSE)&amp;" "))</f>
        <v/>
      </c>
      <c r="L134" t="str">
        <f t="shared" si="36"/>
        <v/>
      </c>
      <c r="M134" t="str">
        <f>IF(L134="","",IF(L134&gt;10,Settings!$B$6,IF(L134&gt;2,Settings!$B$8,IF(L134=2,Settings!$B$7,Settings!$B$6&amp;O134&amp;Settings!$B$5))))</f>
        <v/>
      </c>
      <c r="N134" s="8" t="str">
        <f t="shared" si="37"/>
        <v/>
      </c>
      <c r="O134" s="14" t="s">
        <v>49</v>
      </c>
      <c r="P134" s="13" t="str">
        <f t="shared" si="38"/>
        <v/>
      </c>
      <c r="T134" t="str">
        <f t="shared" si="39"/>
        <v/>
      </c>
      <c r="U134" t="str">
        <f>IF((C134+D134+E134+F134)&gt;0,IF(F134&gt;10,Settings!$B$2,IF(F134=0," "&amp;Settings!$B$2,"")),"")</f>
        <v/>
      </c>
      <c r="V134" t="str">
        <f>IF(A134&gt;0,Y134&amp;English!T134,"")</f>
        <v/>
      </c>
      <c r="W134" t="s">
        <v>5208</v>
      </c>
      <c r="X134" t="s">
        <v>5209</v>
      </c>
      <c r="Y134" t="str">
        <f t="shared" si="40"/>
        <v>Only</v>
      </c>
    </row>
    <row r="135" spans="1:25">
      <c r="A135" s="4">
        <f>'No. To Text'!A136</f>
        <v>0</v>
      </c>
      <c r="B135" s="4">
        <f t="shared" si="30"/>
        <v>0</v>
      </c>
      <c r="C135" s="5">
        <f t="shared" si="31"/>
        <v>0</v>
      </c>
      <c r="D135" s="5">
        <f t="shared" si="32"/>
        <v>0</v>
      </c>
      <c r="E135" s="5">
        <f t="shared" si="33"/>
        <v>0</v>
      </c>
      <c r="F135" s="5">
        <f t="shared" si="34"/>
        <v>0</v>
      </c>
      <c r="G135" s="6">
        <f t="shared" si="35"/>
        <v>0</v>
      </c>
      <c r="H135" s="16" t="str">
        <f>IF((D135+E135+F135)&lt;=0,IF(ISNA(VLOOKUP(C135,Data!$A$2:$P$1000,10,FALSE)),"",VLOOKUP(C135,Data!$A$2:$P$1000,10,FALSE)),IF(ISNA(VLOOKUP(C135,Data!$A$2:$P$1000,11,FALSE)),"",VLOOKUP(C135,Data!$A$2:$P$1000,11,FALSE)&amp;" و"))</f>
        <v/>
      </c>
      <c r="I135" t="str">
        <f>IF((E135+F135)&lt;=0,IF(ISNA(VLOOKUP(D135,Data!$A$2:$P$1000,12,FALSE)),"",VLOOKUP(D135,Data!$A$2:$P$1000,12,FALSE)),IF(ISNA(VLOOKUP(D135,Data!$A$2:$P$1000,13,FALSE)),"",VLOOKUP(D135,Data!$A$2:$P$1000,13,FALSE)&amp;" و"))</f>
        <v/>
      </c>
      <c r="J135" s="3" t="str">
        <f>IF((F135)&lt;=0,IF(ISNA(VLOOKUP(E135,Data!$A$2:$P$1000,14,FALSE)),"",VLOOKUP(E135,Data!$A$2:$P$1000,14,FALSE)),IF(ISNA(VLOOKUP(E135,Data!$A$2:$P$1000,15,FALSE)),"",VLOOKUP(E135,Data!$A$2:$P$1000,15,FALSE)&amp;" و"))</f>
        <v/>
      </c>
      <c r="K135" s="7" t="str">
        <f>IF(L135&lt;&gt;"",IF(ISNA(VLOOKUP(F135,Data!$A$2:$P$1000,16,FALSE)),"",VLOOKUP(F135,Data!$A$2:$P$1000,16,FALSE)&amp;" "),IF(ISNA(VLOOKUP(F135,Data!$A$2:$P$1000,16,FALSE)),"",VLOOKUP(F135,Data!$A$2:$P$1000,16,FALSE)&amp;" "))</f>
        <v/>
      </c>
      <c r="L135" t="str">
        <f t="shared" si="36"/>
        <v/>
      </c>
      <c r="M135" t="str">
        <f>IF(L135="","",IF(L135&gt;10,Settings!$B$6,IF(L135&gt;2,Settings!$B$8,IF(L135=2,Settings!$B$7,Settings!$B$6&amp;O135&amp;Settings!$B$5))))</f>
        <v/>
      </c>
      <c r="N135" s="8" t="str">
        <f t="shared" si="37"/>
        <v/>
      </c>
      <c r="O135" s="14" t="s">
        <v>49</v>
      </c>
      <c r="P135" s="13" t="str">
        <f t="shared" si="38"/>
        <v/>
      </c>
      <c r="T135" t="str">
        <f t="shared" si="39"/>
        <v/>
      </c>
      <c r="U135" t="str">
        <f>IF((C135+D135+E135+F135)&gt;0,IF(F135&gt;10,Settings!$B$2,IF(F135=0," "&amp;Settings!$B$2,"")),"")</f>
        <v/>
      </c>
      <c r="V135" t="str">
        <f>IF(A135&gt;0,Y135&amp;English!T135,"")</f>
        <v/>
      </c>
      <c r="W135" t="s">
        <v>5208</v>
      </c>
      <c r="X135" t="s">
        <v>5209</v>
      </c>
      <c r="Y135" t="str">
        <f t="shared" si="40"/>
        <v>Only</v>
      </c>
    </row>
    <row r="136" spans="1:25">
      <c r="A136" s="4">
        <f>'No. To Text'!A137</f>
        <v>0</v>
      </c>
      <c r="B136" s="4">
        <f t="shared" si="30"/>
        <v>0</v>
      </c>
      <c r="C136" s="5">
        <f t="shared" si="31"/>
        <v>0</v>
      </c>
      <c r="D136" s="5">
        <f t="shared" si="32"/>
        <v>0</v>
      </c>
      <c r="E136" s="5">
        <f t="shared" si="33"/>
        <v>0</v>
      </c>
      <c r="F136" s="5">
        <f t="shared" si="34"/>
        <v>0</v>
      </c>
      <c r="G136" s="6">
        <f t="shared" si="35"/>
        <v>0</v>
      </c>
      <c r="H136" s="16" t="str">
        <f>IF((D136+E136+F136)&lt;=0,IF(ISNA(VLOOKUP(C136,Data!$A$2:$P$1000,10,FALSE)),"",VLOOKUP(C136,Data!$A$2:$P$1000,10,FALSE)),IF(ISNA(VLOOKUP(C136,Data!$A$2:$P$1000,11,FALSE)),"",VLOOKUP(C136,Data!$A$2:$P$1000,11,FALSE)&amp;" و"))</f>
        <v/>
      </c>
      <c r="I136" t="str">
        <f>IF((E136+F136)&lt;=0,IF(ISNA(VLOOKUP(D136,Data!$A$2:$P$1000,12,FALSE)),"",VLOOKUP(D136,Data!$A$2:$P$1000,12,FALSE)),IF(ISNA(VLOOKUP(D136,Data!$A$2:$P$1000,13,FALSE)),"",VLOOKUP(D136,Data!$A$2:$P$1000,13,FALSE)&amp;" و"))</f>
        <v/>
      </c>
      <c r="J136" s="3" t="str">
        <f>IF((F136)&lt;=0,IF(ISNA(VLOOKUP(E136,Data!$A$2:$P$1000,14,FALSE)),"",VLOOKUP(E136,Data!$A$2:$P$1000,14,FALSE)),IF(ISNA(VLOOKUP(E136,Data!$A$2:$P$1000,15,FALSE)),"",VLOOKUP(E136,Data!$A$2:$P$1000,15,FALSE)&amp;" و"))</f>
        <v/>
      </c>
      <c r="K136" s="7" t="str">
        <f>IF(L136&lt;&gt;"",IF(ISNA(VLOOKUP(F136,Data!$A$2:$P$1000,16,FALSE)),"",VLOOKUP(F136,Data!$A$2:$P$1000,16,FALSE)&amp;" "),IF(ISNA(VLOOKUP(F136,Data!$A$2:$P$1000,16,FALSE)),"",VLOOKUP(F136,Data!$A$2:$P$1000,16,FALSE)&amp;" "))</f>
        <v/>
      </c>
      <c r="L136" t="str">
        <f t="shared" si="36"/>
        <v/>
      </c>
      <c r="M136" t="str">
        <f>IF(L136="","",IF(L136&gt;10,Settings!$B$6,IF(L136&gt;2,Settings!$B$8,IF(L136=2,Settings!$B$7,Settings!$B$6&amp;O136&amp;Settings!$B$5))))</f>
        <v/>
      </c>
      <c r="N136" s="8" t="str">
        <f t="shared" si="37"/>
        <v/>
      </c>
      <c r="O136" s="14" t="s">
        <v>49</v>
      </c>
      <c r="P136" s="13" t="str">
        <f t="shared" si="38"/>
        <v/>
      </c>
      <c r="T136" t="str">
        <f t="shared" si="39"/>
        <v/>
      </c>
      <c r="U136" t="str">
        <f>IF((C136+D136+E136+F136)&gt;0,IF(F136&gt;10,Settings!$B$2,IF(F136=0," "&amp;Settings!$B$2,"")),"")</f>
        <v/>
      </c>
      <c r="V136" t="str">
        <f>IF(A136&gt;0,Y136&amp;English!T136,"")</f>
        <v/>
      </c>
      <c r="W136" t="s">
        <v>5208</v>
      </c>
      <c r="X136" t="s">
        <v>5209</v>
      </c>
      <c r="Y136" t="str">
        <f t="shared" si="40"/>
        <v>Only</v>
      </c>
    </row>
    <row r="137" spans="1:25">
      <c r="A137" s="4">
        <f>'No. To Text'!A138</f>
        <v>0</v>
      </c>
      <c r="B137" s="4">
        <f t="shared" si="30"/>
        <v>0</v>
      </c>
      <c r="C137" s="5">
        <f t="shared" si="31"/>
        <v>0</v>
      </c>
      <c r="D137" s="5">
        <f t="shared" si="32"/>
        <v>0</v>
      </c>
      <c r="E137" s="5">
        <f t="shared" si="33"/>
        <v>0</v>
      </c>
      <c r="F137" s="5">
        <f t="shared" si="34"/>
        <v>0</v>
      </c>
      <c r="G137" s="6">
        <f t="shared" si="35"/>
        <v>0</v>
      </c>
      <c r="H137" s="16" t="str">
        <f>IF((D137+E137+F137)&lt;=0,IF(ISNA(VLOOKUP(C137,Data!$A$2:$P$1000,10,FALSE)),"",VLOOKUP(C137,Data!$A$2:$P$1000,10,FALSE)),IF(ISNA(VLOOKUP(C137,Data!$A$2:$P$1000,11,FALSE)),"",VLOOKUP(C137,Data!$A$2:$P$1000,11,FALSE)&amp;" و"))</f>
        <v/>
      </c>
      <c r="I137" t="str">
        <f>IF((E137+F137)&lt;=0,IF(ISNA(VLOOKUP(D137,Data!$A$2:$P$1000,12,FALSE)),"",VLOOKUP(D137,Data!$A$2:$P$1000,12,FALSE)),IF(ISNA(VLOOKUP(D137,Data!$A$2:$P$1000,13,FALSE)),"",VLOOKUP(D137,Data!$A$2:$P$1000,13,FALSE)&amp;" و"))</f>
        <v/>
      </c>
      <c r="J137" s="3" t="str">
        <f>IF((F137)&lt;=0,IF(ISNA(VLOOKUP(E137,Data!$A$2:$P$1000,14,FALSE)),"",VLOOKUP(E137,Data!$A$2:$P$1000,14,FALSE)),IF(ISNA(VLOOKUP(E137,Data!$A$2:$P$1000,15,FALSE)),"",VLOOKUP(E137,Data!$A$2:$P$1000,15,FALSE)&amp;" و"))</f>
        <v/>
      </c>
      <c r="K137" s="7" t="str">
        <f>IF(L137&lt;&gt;"",IF(ISNA(VLOOKUP(F137,Data!$A$2:$P$1000,16,FALSE)),"",VLOOKUP(F137,Data!$A$2:$P$1000,16,FALSE)&amp;" "),IF(ISNA(VLOOKUP(F137,Data!$A$2:$P$1000,16,FALSE)),"",VLOOKUP(F137,Data!$A$2:$P$1000,16,FALSE)&amp;" "))</f>
        <v/>
      </c>
      <c r="L137" t="str">
        <f t="shared" si="36"/>
        <v/>
      </c>
      <c r="M137" t="str">
        <f>IF(L137="","",IF(L137&gt;10,Settings!$B$6,IF(L137&gt;2,Settings!$B$8,IF(L137=2,Settings!$B$7,Settings!$B$6&amp;O137&amp;Settings!$B$5))))</f>
        <v/>
      </c>
      <c r="N137" s="8" t="str">
        <f t="shared" si="37"/>
        <v/>
      </c>
      <c r="O137" s="14" t="s">
        <v>49</v>
      </c>
      <c r="P137" s="13" t="str">
        <f t="shared" si="38"/>
        <v/>
      </c>
      <c r="T137" t="str">
        <f t="shared" si="39"/>
        <v/>
      </c>
      <c r="U137" t="str">
        <f>IF((C137+D137+E137+F137)&gt;0,IF(F137&gt;10,Settings!$B$2,IF(F137=0," "&amp;Settings!$B$2,"")),"")</f>
        <v/>
      </c>
      <c r="V137" t="str">
        <f>IF(A137&gt;0,Y137&amp;English!T137,"")</f>
        <v/>
      </c>
      <c r="W137" t="s">
        <v>5208</v>
      </c>
      <c r="X137" t="s">
        <v>5209</v>
      </c>
      <c r="Y137" t="str">
        <f t="shared" si="40"/>
        <v>Only</v>
      </c>
    </row>
    <row r="138" spans="1:25">
      <c r="A138" s="4">
        <f>'No. To Text'!A139</f>
        <v>0</v>
      </c>
      <c r="B138" s="4">
        <f t="shared" si="30"/>
        <v>0</v>
      </c>
      <c r="C138" s="5">
        <f t="shared" si="31"/>
        <v>0</v>
      </c>
      <c r="D138" s="5">
        <f t="shared" si="32"/>
        <v>0</v>
      </c>
      <c r="E138" s="5">
        <f t="shared" si="33"/>
        <v>0</v>
      </c>
      <c r="F138" s="5">
        <f t="shared" si="34"/>
        <v>0</v>
      </c>
      <c r="G138" s="6">
        <f t="shared" si="35"/>
        <v>0</v>
      </c>
      <c r="H138" s="16" t="str">
        <f>IF((D138+E138+F138)&lt;=0,IF(ISNA(VLOOKUP(C138,Data!$A$2:$P$1000,10,FALSE)),"",VLOOKUP(C138,Data!$A$2:$P$1000,10,FALSE)),IF(ISNA(VLOOKUP(C138,Data!$A$2:$P$1000,11,FALSE)),"",VLOOKUP(C138,Data!$A$2:$P$1000,11,FALSE)&amp;" و"))</f>
        <v/>
      </c>
      <c r="I138" t="str">
        <f>IF((E138+F138)&lt;=0,IF(ISNA(VLOOKUP(D138,Data!$A$2:$P$1000,12,FALSE)),"",VLOOKUP(D138,Data!$A$2:$P$1000,12,FALSE)),IF(ISNA(VLOOKUP(D138,Data!$A$2:$P$1000,13,FALSE)),"",VLOOKUP(D138,Data!$A$2:$P$1000,13,FALSE)&amp;" و"))</f>
        <v/>
      </c>
      <c r="J138" s="3" t="str">
        <f>IF((F138)&lt;=0,IF(ISNA(VLOOKUP(E138,Data!$A$2:$P$1000,14,FALSE)),"",VLOOKUP(E138,Data!$A$2:$P$1000,14,FALSE)),IF(ISNA(VLOOKUP(E138,Data!$A$2:$P$1000,15,FALSE)),"",VLOOKUP(E138,Data!$A$2:$P$1000,15,FALSE)&amp;" و"))</f>
        <v/>
      </c>
      <c r="K138" s="7" t="str">
        <f>IF(L138&lt;&gt;"",IF(ISNA(VLOOKUP(F138,Data!$A$2:$P$1000,16,FALSE)),"",VLOOKUP(F138,Data!$A$2:$P$1000,16,FALSE)&amp;" "),IF(ISNA(VLOOKUP(F138,Data!$A$2:$P$1000,16,FALSE)),"",VLOOKUP(F138,Data!$A$2:$P$1000,16,FALSE)&amp;" "))</f>
        <v/>
      </c>
      <c r="L138" t="str">
        <f t="shared" si="36"/>
        <v/>
      </c>
      <c r="M138" t="str">
        <f>IF(L138="","",IF(L138&gt;10,Settings!$B$6,IF(L138&gt;2,Settings!$B$8,IF(L138=2,Settings!$B$7,Settings!$B$6&amp;O138&amp;Settings!$B$5))))</f>
        <v/>
      </c>
      <c r="N138" s="8" t="str">
        <f t="shared" si="37"/>
        <v/>
      </c>
      <c r="O138" s="14" t="s">
        <v>49</v>
      </c>
      <c r="P138" s="13" t="str">
        <f t="shared" si="38"/>
        <v/>
      </c>
      <c r="T138" t="str">
        <f t="shared" si="39"/>
        <v/>
      </c>
      <c r="U138" t="str">
        <f>IF((C138+D138+E138+F138)&gt;0,IF(F138&gt;10,Settings!$B$2,IF(F138=0," "&amp;Settings!$B$2,"")),"")</f>
        <v/>
      </c>
      <c r="V138" t="str">
        <f>IF(A138&gt;0,Y138&amp;English!T138,"")</f>
        <v/>
      </c>
      <c r="W138" t="s">
        <v>5208</v>
      </c>
      <c r="X138" t="s">
        <v>5209</v>
      </c>
      <c r="Y138" t="str">
        <f t="shared" si="40"/>
        <v>Only</v>
      </c>
    </row>
    <row r="139" spans="1:25">
      <c r="A139" s="4">
        <f>'No. To Text'!A140</f>
        <v>0</v>
      </c>
      <c r="B139" s="4">
        <f t="shared" si="30"/>
        <v>0</v>
      </c>
      <c r="C139" s="5">
        <f t="shared" si="31"/>
        <v>0</v>
      </c>
      <c r="D139" s="5">
        <f t="shared" si="32"/>
        <v>0</v>
      </c>
      <c r="E139" s="5">
        <f t="shared" si="33"/>
        <v>0</v>
      </c>
      <c r="F139" s="5">
        <f t="shared" si="34"/>
        <v>0</v>
      </c>
      <c r="G139" s="6">
        <f t="shared" si="35"/>
        <v>0</v>
      </c>
      <c r="H139" s="16" t="str">
        <f>IF((D139+E139+F139)&lt;=0,IF(ISNA(VLOOKUP(C139,Data!$A$2:$P$1000,10,FALSE)),"",VLOOKUP(C139,Data!$A$2:$P$1000,10,FALSE)),IF(ISNA(VLOOKUP(C139,Data!$A$2:$P$1000,11,FALSE)),"",VLOOKUP(C139,Data!$A$2:$P$1000,11,FALSE)&amp;" و"))</f>
        <v/>
      </c>
      <c r="I139" t="str">
        <f>IF((E139+F139)&lt;=0,IF(ISNA(VLOOKUP(D139,Data!$A$2:$P$1000,12,FALSE)),"",VLOOKUP(D139,Data!$A$2:$P$1000,12,FALSE)),IF(ISNA(VLOOKUP(D139,Data!$A$2:$P$1000,13,FALSE)),"",VLOOKUP(D139,Data!$A$2:$P$1000,13,FALSE)&amp;" و"))</f>
        <v/>
      </c>
      <c r="J139" s="3" t="str">
        <f>IF((F139)&lt;=0,IF(ISNA(VLOOKUP(E139,Data!$A$2:$P$1000,14,FALSE)),"",VLOOKUP(E139,Data!$A$2:$P$1000,14,FALSE)),IF(ISNA(VLOOKUP(E139,Data!$A$2:$P$1000,15,FALSE)),"",VLOOKUP(E139,Data!$A$2:$P$1000,15,FALSE)&amp;" و"))</f>
        <v/>
      </c>
      <c r="K139" s="7" t="str">
        <f>IF(L139&lt;&gt;"",IF(ISNA(VLOOKUP(F139,Data!$A$2:$P$1000,16,FALSE)),"",VLOOKUP(F139,Data!$A$2:$P$1000,16,FALSE)&amp;" "),IF(ISNA(VLOOKUP(F139,Data!$A$2:$P$1000,16,FALSE)),"",VLOOKUP(F139,Data!$A$2:$P$1000,16,FALSE)&amp;" "))</f>
        <v/>
      </c>
      <c r="L139" t="str">
        <f t="shared" si="36"/>
        <v/>
      </c>
      <c r="M139" t="str">
        <f>IF(L139="","",IF(L139&gt;10,Settings!$B$6,IF(L139&gt;2,Settings!$B$8,IF(L139=2,Settings!$B$7,Settings!$B$6&amp;O139&amp;Settings!$B$5))))</f>
        <v/>
      </c>
      <c r="N139" s="8" t="str">
        <f t="shared" si="37"/>
        <v/>
      </c>
      <c r="O139" s="14" t="s">
        <v>49</v>
      </c>
      <c r="P139" s="13" t="str">
        <f t="shared" si="38"/>
        <v/>
      </c>
      <c r="T139" t="str">
        <f t="shared" si="39"/>
        <v/>
      </c>
      <c r="U139" t="str">
        <f>IF((C139+D139+E139+F139)&gt;0,IF(F139&gt;10,Settings!$B$2,IF(F139=0," "&amp;Settings!$B$2,"")),"")</f>
        <v/>
      </c>
      <c r="V139" t="str">
        <f>IF(A139&gt;0,Y139&amp;English!T139,"")</f>
        <v/>
      </c>
      <c r="W139" t="s">
        <v>5208</v>
      </c>
      <c r="X139" t="s">
        <v>5209</v>
      </c>
      <c r="Y139" t="str">
        <f t="shared" si="40"/>
        <v>Only</v>
      </c>
    </row>
    <row r="140" spans="1:25">
      <c r="A140" s="4">
        <f>'No. To Text'!A141</f>
        <v>0</v>
      </c>
      <c r="B140" s="4">
        <f t="shared" si="30"/>
        <v>0</v>
      </c>
      <c r="C140" s="5">
        <f t="shared" si="31"/>
        <v>0</v>
      </c>
      <c r="D140" s="5">
        <f t="shared" si="32"/>
        <v>0</v>
      </c>
      <c r="E140" s="5">
        <f t="shared" si="33"/>
        <v>0</v>
      </c>
      <c r="F140" s="5">
        <f t="shared" si="34"/>
        <v>0</v>
      </c>
      <c r="G140" s="6">
        <f t="shared" si="35"/>
        <v>0</v>
      </c>
      <c r="H140" s="16" t="str">
        <f>IF((D140+E140+F140)&lt;=0,IF(ISNA(VLOOKUP(C140,Data!$A$2:$P$1000,10,FALSE)),"",VLOOKUP(C140,Data!$A$2:$P$1000,10,FALSE)),IF(ISNA(VLOOKUP(C140,Data!$A$2:$P$1000,11,FALSE)),"",VLOOKUP(C140,Data!$A$2:$P$1000,11,FALSE)&amp;" و"))</f>
        <v/>
      </c>
      <c r="I140" t="str">
        <f>IF((E140+F140)&lt;=0,IF(ISNA(VLOOKUP(D140,Data!$A$2:$P$1000,12,FALSE)),"",VLOOKUP(D140,Data!$A$2:$P$1000,12,FALSE)),IF(ISNA(VLOOKUP(D140,Data!$A$2:$P$1000,13,FALSE)),"",VLOOKUP(D140,Data!$A$2:$P$1000,13,FALSE)&amp;" و"))</f>
        <v/>
      </c>
      <c r="J140" s="3" t="str">
        <f>IF((F140)&lt;=0,IF(ISNA(VLOOKUP(E140,Data!$A$2:$P$1000,14,FALSE)),"",VLOOKUP(E140,Data!$A$2:$P$1000,14,FALSE)),IF(ISNA(VLOOKUP(E140,Data!$A$2:$P$1000,15,FALSE)),"",VLOOKUP(E140,Data!$A$2:$P$1000,15,FALSE)&amp;" و"))</f>
        <v/>
      </c>
      <c r="K140" s="7" t="str">
        <f>IF(L140&lt;&gt;"",IF(ISNA(VLOOKUP(F140,Data!$A$2:$P$1000,16,FALSE)),"",VLOOKUP(F140,Data!$A$2:$P$1000,16,FALSE)&amp;" "),IF(ISNA(VLOOKUP(F140,Data!$A$2:$P$1000,16,FALSE)),"",VLOOKUP(F140,Data!$A$2:$P$1000,16,FALSE)&amp;" "))</f>
        <v/>
      </c>
      <c r="L140" t="str">
        <f t="shared" si="36"/>
        <v/>
      </c>
      <c r="M140" t="str">
        <f>IF(L140="","",IF(L140&gt;10,Settings!$B$6,IF(L140&gt;2,Settings!$B$8,IF(L140=2,Settings!$B$7,Settings!$B$6&amp;O140&amp;Settings!$B$5))))</f>
        <v/>
      </c>
      <c r="N140" s="8" t="str">
        <f t="shared" si="37"/>
        <v/>
      </c>
      <c r="O140" s="14" t="s">
        <v>49</v>
      </c>
      <c r="P140" s="13" t="str">
        <f t="shared" si="38"/>
        <v/>
      </c>
      <c r="T140" t="str">
        <f t="shared" si="39"/>
        <v/>
      </c>
      <c r="U140" t="str">
        <f>IF((C140+D140+E140+F140)&gt;0,IF(F140&gt;10,Settings!$B$2,IF(F140=0," "&amp;Settings!$B$2,"")),"")</f>
        <v/>
      </c>
      <c r="V140" t="str">
        <f>IF(A140&gt;0,Y140&amp;English!T140,"")</f>
        <v/>
      </c>
      <c r="W140" t="s">
        <v>5208</v>
      </c>
      <c r="X140" t="s">
        <v>5209</v>
      </c>
      <c r="Y140" t="str">
        <f t="shared" si="40"/>
        <v>Only</v>
      </c>
    </row>
    <row r="141" spans="1:25">
      <c r="A141" s="4">
        <f>'No. To Text'!A142</f>
        <v>0</v>
      </c>
      <c r="B141" s="4">
        <f t="shared" si="30"/>
        <v>0</v>
      </c>
      <c r="C141" s="5">
        <f t="shared" si="31"/>
        <v>0</v>
      </c>
      <c r="D141" s="5">
        <f t="shared" si="32"/>
        <v>0</v>
      </c>
      <c r="E141" s="5">
        <f t="shared" si="33"/>
        <v>0</v>
      </c>
      <c r="F141" s="5">
        <f t="shared" si="34"/>
        <v>0</v>
      </c>
      <c r="G141" s="6">
        <f t="shared" si="35"/>
        <v>0</v>
      </c>
      <c r="H141" s="16" t="str">
        <f>IF((D141+E141+F141)&lt;=0,IF(ISNA(VLOOKUP(C141,Data!$A$2:$P$1000,10,FALSE)),"",VLOOKUP(C141,Data!$A$2:$P$1000,10,FALSE)),IF(ISNA(VLOOKUP(C141,Data!$A$2:$P$1000,11,FALSE)),"",VLOOKUP(C141,Data!$A$2:$P$1000,11,FALSE)&amp;" و"))</f>
        <v/>
      </c>
      <c r="I141" t="str">
        <f>IF((E141+F141)&lt;=0,IF(ISNA(VLOOKUP(D141,Data!$A$2:$P$1000,12,FALSE)),"",VLOOKUP(D141,Data!$A$2:$P$1000,12,FALSE)),IF(ISNA(VLOOKUP(D141,Data!$A$2:$P$1000,13,FALSE)),"",VLOOKUP(D141,Data!$A$2:$P$1000,13,FALSE)&amp;" و"))</f>
        <v/>
      </c>
      <c r="J141" s="3" t="str">
        <f>IF((F141)&lt;=0,IF(ISNA(VLOOKUP(E141,Data!$A$2:$P$1000,14,FALSE)),"",VLOOKUP(E141,Data!$A$2:$P$1000,14,FALSE)),IF(ISNA(VLOOKUP(E141,Data!$A$2:$P$1000,15,FALSE)),"",VLOOKUP(E141,Data!$A$2:$P$1000,15,FALSE)&amp;" و"))</f>
        <v/>
      </c>
      <c r="K141" s="7" t="str">
        <f>IF(L141&lt;&gt;"",IF(ISNA(VLOOKUP(F141,Data!$A$2:$P$1000,16,FALSE)),"",VLOOKUP(F141,Data!$A$2:$P$1000,16,FALSE)&amp;" "),IF(ISNA(VLOOKUP(F141,Data!$A$2:$P$1000,16,FALSE)),"",VLOOKUP(F141,Data!$A$2:$P$1000,16,FALSE)&amp;" "))</f>
        <v/>
      </c>
      <c r="L141" t="str">
        <f t="shared" si="36"/>
        <v/>
      </c>
      <c r="M141" t="str">
        <f>IF(L141="","",IF(L141&gt;10,Settings!$B$6,IF(L141&gt;2,Settings!$B$8,IF(L141=2,Settings!$B$7,Settings!$B$6&amp;O141&amp;Settings!$B$5))))</f>
        <v/>
      </c>
      <c r="N141" s="8" t="str">
        <f t="shared" si="37"/>
        <v/>
      </c>
      <c r="O141" s="14" t="s">
        <v>49</v>
      </c>
      <c r="P141" s="13" t="str">
        <f t="shared" si="38"/>
        <v/>
      </c>
      <c r="T141" t="str">
        <f t="shared" si="39"/>
        <v/>
      </c>
      <c r="U141" t="str">
        <f>IF((C141+D141+E141+F141)&gt;0,IF(F141&gt;10,Settings!$B$2,IF(F141=0," "&amp;Settings!$B$2,"")),"")</f>
        <v/>
      </c>
      <c r="V141" t="str">
        <f>IF(A141&gt;0,Y141&amp;English!T141,"")</f>
        <v/>
      </c>
      <c r="W141" t="s">
        <v>5208</v>
      </c>
      <c r="X141" t="s">
        <v>5209</v>
      </c>
      <c r="Y141" t="str">
        <f t="shared" si="40"/>
        <v>Only</v>
      </c>
    </row>
    <row r="142" spans="1:25">
      <c r="A142" s="4">
        <f>'No. To Text'!A143</f>
        <v>0</v>
      </c>
      <c r="B142" s="4">
        <f t="shared" si="30"/>
        <v>0</v>
      </c>
      <c r="C142" s="5">
        <f t="shared" si="31"/>
        <v>0</v>
      </c>
      <c r="D142" s="5">
        <f t="shared" si="32"/>
        <v>0</v>
      </c>
      <c r="E142" s="5">
        <f t="shared" si="33"/>
        <v>0</v>
      </c>
      <c r="F142" s="5">
        <f t="shared" si="34"/>
        <v>0</v>
      </c>
      <c r="G142" s="6">
        <f t="shared" si="35"/>
        <v>0</v>
      </c>
      <c r="H142" s="16" t="str">
        <f>IF((D142+E142+F142)&lt;=0,IF(ISNA(VLOOKUP(C142,Data!$A$2:$P$1000,10,FALSE)),"",VLOOKUP(C142,Data!$A$2:$P$1000,10,FALSE)),IF(ISNA(VLOOKUP(C142,Data!$A$2:$P$1000,11,FALSE)),"",VLOOKUP(C142,Data!$A$2:$P$1000,11,FALSE)&amp;" و"))</f>
        <v/>
      </c>
      <c r="I142" t="str">
        <f>IF((E142+F142)&lt;=0,IF(ISNA(VLOOKUP(D142,Data!$A$2:$P$1000,12,FALSE)),"",VLOOKUP(D142,Data!$A$2:$P$1000,12,FALSE)),IF(ISNA(VLOOKUP(D142,Data!$A$2:$P$1000,13,FALSE)),"",VLOOKUP(D142,Data!$A$2:$P$1000,13,FALSE)&amp;" و"))</f>
        <v/>
      </c>
      <c r="J142" s="3" t="str">
        <f>IF((F142)&lt;=0,IF(ISNA(VLOOKUP(E142,Data!$A$2:$P$1000,14,FALSE)),"",VLOOKUP(E142,Data!$A$2:$P$1000,14,FALSE)),IF(ISNA(VLOOKUP(E142,Data!$A$2:$P$1000,15,FALSE)),"",VLOOKUP(E142,Data!$A$2:$P$1000,15,FALSE)&amp;" و"))</f>
        <v/>
      </c>
      <c r="K142" s="7" t="str">
        <f>IF(L142&lt;&gt;"",IF(ISNA(VLOOKUP(F142,Data!$A$2:$P$1000,16,FALSE)),"",VLOOKUP(F142,Data!$A$2:$P$1000,16,FALSE)&amp;" "),IF(ISNA(VLOOKUP(F142,Data!$A$2:$P$1000,16,FALSE)),"",VLOOKUP(F142,Data!$A$2:$P$1000,16,FALSE)&amp;" "))</f>
        <v/>
      </c>
      <c r="L142" t="str">
        <f t="shared" si="36"/>
        <v/>
      </c>
      <c r="M142" t="str">
        <f>IF(L142="","",IF(L142&gt;10,Settings!$B$6,IF(L142&gt;2,Settings!$B$8,IF(L142=2,Settings!$B$7,Settings!$B$6&amp;O142&amp;Settings!$B$5))))</f>
        <v/>
      </c>
      <c r="N142" s="8" t="str">
        <f t="shared" si="37"/>
        <v/>
      </c>
      <c r="O142" s="14" t="s">
        <v>49</v>
      </c>
      <c r="P142" s="13" t="str">
        <f t="shared" si="38"/>
        <v/>
      </c>
      <c r="T142" t="str">
        <f t="shared" si="39"/>
        <v/>
      </c>
      <c r="U142" t="str">
        <f>IF((C142+D142+E142+F142)&gt;0,IF(F142&gt;10,Settings!$B$2,IF(F142=0," "&amp;Settings!$B$2,"")),"")</f>
        <v/>
      </c>
      <c r="V142" t="str">
        <f>IF(A142&gt;0,Y142&amp;English!T142,"")</f>
        <v/>
      </c>
      <c r="W142" t="s">
        <v>5208</v>
      </c>
      <c r="X142" t="s">
        <v>5209</v>
      </c>
      <c r="Y142" t="str">
        <f t="shared" si="40"/>
        <v>Only</v>
      </c>
    </row>
    <row r="143" spans="1:25">
      <c r="A143" s="4">
        <f>'No. To Text'!A144</f>
        <v>0</v>
      </c>
      <c r="B143" s="4">
        <f t="shared" si="30"/>
        <v>0</v>
      </c>
      <c r="C143" s="5">
        <f t="shared" si="31"/>
        <v>0</v>
      </c>
      <c r="D143" s="5">
        <f t="shared" si="32"/>
        <v>0</v>
      </c>
      <c r="E143" s="5">
        <f t="shared" si="33"/>
        <v>0</v>
      </c>
      <c r="F143" s="5">
        <f t="shared" si="34"/>
        <v>0</v>
      </c>
      <c r="G143" s="6">
        <f t="shared" si="35"/>
        <v>0</v>
      </c>
      <c r="H143" s="16" t="str">
        <f>IF((D143+E143+F143)&lt;=0,IF(ISNA(VLOOKUP(C143,Data!$A$2:$P$1000,10,FALSE)),"",VLOOKUP(C143,Data!$A$2:$P$1000,10,FALSE)),IF(ISNA(VLOOKUP(C143,Data!$A$2:$P$1000,11,FALSE)),"",VLOOKUP(C143,Data!$A$2:$P$1000,11,FALSE)&amp;" و"))</f>
        <v/>
      </c>
      <c r="I143" t="str">
        <f>IF((E143+F143)&lt;=0,IF(ISNA(VLOOKUP(D143,Data!$A$2:$P$1000,12,FALSE)),"",VLOOKUP(D143,Data!$A$2:$P$1000,12,FALSE)),IF(ISNA(VLOOKUP(D143,Data!$A$2:$P$1000,13,FALSE)),"",VLOOKUP(D143,Data!$A$2:$P$1000,13,FALSE)&amp;" و"))</f>
        <v/>
      </c>
      <c r="J143" s="3" t="str">
        <f>IF((F143)&lt;=0,IF(ISNA(VLOOKUP(E143,Data!$A$2:$P$1000,14,FALSE)),"",VLOOKUP(E143,Data!$A$2:$P$1000,14,FALSE)),IF(ISNA(VLOOKUP(E143,Data!$A$2:$P$1000,15,FALSE)),"",VLOOKUP(E143,Data!$A$2:$P$1000,15,FALSE)&amp;" و"))</f>
        <v/>
      </c>
      <c r="K143" s="7" t="str">
        <f>IF(L143&lt;&gt;"",IF(ISNA(VLOOKUP(F143,Data!$A$2:$P$1000,16,FALSE)),"",VLOOKUP(F143,Data!$A$2:$P$1000,16,FALSE)&amp;" "),IF(ISNA(VLOOKUP(F143,Data!$A$2:$P$1000,16,FALSE)),"",VLOOKUP(F143,Data!$A$2:$P$1000,16,FALSE)&amp;" "))</f>
        <v/>
      </c>
      <c r="L143" t="str">
        <f t="shared" si="36"/>
        <v/>
      </c>
      <c r="M143" t="str">
        <f>IF(L143="","",IF(L143&gt;10,Settings!$B$6,IF(L143&gt;2,Settings!$B$8,IF(L143=2,Settings!$B$7,Settings!$B$6&amp;O143&amp;Settings!$B$5))))</f>
        <v/>
      </c>
      <c r="N143" s="8" t="str">
        <f t="shared" si="37"/>
        <v/>
      </c>
      <c r="O143" s="14" t="s">
        <v>49</v>
      </c>
      <c r="P143" s="13" t="str">
        <f t="shared" si="38"/>
        <v/>
      </c>
      <c r="T143" t="str">
        <f t="shared" si="39"/>
        <v/>
      </c>
      <c r="U143" t="str">
        <f>IF((C143+D143+E143+F143)&gt;0,IF(F143&gt;10,Settings!$B$2,IF(F143=0," "&amp;Settings!$B$2,"")),"")</f>
        <v/>
      </c>
      <c r="V143" t="str">
        <f>IF(A143&gt;0,Y143&amp;English!T143,"")</f>
        <v/>
      </c>
      <c r="W143" t="s">
        <v>5208</v>
      </c>
      <c r="X143" t="s">
        <v>5209</v>
      </c>
      <c r="Y143" t="str">
        <f t="shared" si="40"/>
        <v>Only</v>
      </c>
    </row>
    <row r="144" spans="1:25">
      <c r="A144" s="4">
        <f>'No. To Text'!A145</f>
        <v>0</v>
      </c>
      <c r="B144" s="4">
        <f t="shared" si="30"/>
        <v>0</v>
      </c>
      <c r="C144" s="5">
        <f t="shared" si="31"/>
        <v>0</v>
      </c>
      <c r="D144" s="5">
        <f t="shared" si="32"/>
        <v>0</v>
      </c>
      <c r="E144" s="5">
        <f t="shared" si="33"/>
        <v>0</v>
      </c>
      <c r="F144" s="5">
        <f t="shared" si="34"/>
        <v>0</v>
      </c>
      <c r="G144" s="6">
        <f t="shared" si="35"/>
        <v>0</v>
      </c>
      <c r="H144" s="16" t="str">
        <f>IF((D144+E144+F144)&lt;=0,IF(ISNA(VLOOKUP(C144,Data!$A$2:$P$1000,10,FALSE)),"",VLOOKUP(C144,Data!$A$2:$P$1000,10,FALSE)),IF(ISNA(VLOOKUP(C144,Data!$A$2:$P$1000,11,FALSE)),"",VLOOKUP(C144,Data!$A$2:$P$1000,11,FALSE)&amp;" و"))</f>
        <v/>
      </c>
      <c r="I144" t="str">
        <f>IF((E144+F144)&lt;=0,IF(ISNA(VLOOKUP(D144,Data!$A$2:$P$1000,12,FALSE)),"",VLOOKUP(D144,Data!$A$2:$P$1000,12,FALSE)),IF(ISNA(VLOOKUP(D144,Data!$A$2:$P$1000,13,FALSE)),"",VLOOKUP(D144,Data!$A$2:$P$1000,13,FALSE)&amp;" و"))</f>
        <v/>
      </c>
      <c r="J144" s="3" t="str">
        <f>IF((F144)&lt;=0,IF(ISNA(VLOOKUP(E144,Data!$A$2:$P$1000,14,FALSE)),"",VLOOKUP(E144,Data!$A$2:$P$1000,14,FALSE)),IF(ISNA(VLOOKUP(E144,Data!$A$2:$P$1000,15,FALSE)),"",VLOOKUP(E144,Data!$A$2:$P$1000,15,FALSE)&amp;" و"))</f>
        <v/>
      </c>
      <c r="K144" s="7" t="str">
        <f>IF(L144&lt;&gt;"",IF(ISNA(VLOOKUP(F144,Data!$A$2:$P$1000,16,FALSE)),"",VLOOKUP(F144,Data!$A$2:$P$1000,16,FALSE)&amp;" "),IF(ISNA(VLOOKUP(F144,Data!$A$2:$P$1000,16,FALSE)),"",VLOOKUP(F144,Data!$A$2:$P$1000,16,FALSE)&amp;" "))</f>
        <v/>
      </c>
      <c r="L144" t="str">
        <f t="shared" si="36"/>
        <v/>
      </c>
      <c r="M144" t="str">
        <f>IF(L144="","",IF(L144&gt;10,Settings!$B$6,IF(L144&gt;2,Settings!$B$8,IF(L144=2,Settings!$B$7,Settings!$B$6&amp;O144&amp;Settings!$B$5))))</f>
        <v/>
      </c>
      <c r="N144" s="8" t="str">
        <f t="shared" si="37"/>
        <v/>
      </c>
      <c r="O144" s="14" t="s">
        <v>49</v>
      </c>
      <c r="P144" s="13" t="str">
        <f t="shared" si="38"/>
        <v/>
      </c>
      <c r="T144" t="str">
        <f t="shared" si="39"/>
        <v/>
      </c>
      <c r="U144" t="str">
        <f>IF((C144+D144+E144+F144)&gt;0,IF(F144&gt;10,Settings!$B$2,IF(F144=0," "&amp;Settings!$B$2,"")),"")</f>
        <v/>
      </c>
      <c r="V144" t="str">
        <f>IF(A144&gt;0,Y144&amp;English!T144,"")</f>
        <v/>
      </c>
      <c r="W144" t="s">
        <v>5208</v>
      </c>
      <c r="X144" t="s">
        <v>5209</v>
      </c>
      <c r="Y144" t="str">
        <f t="shared" si="40"/>
        <v>Only</v>
      </c>
    </row>
    <row r="145" spans="1:25">
      <c r="A145" s="4">
        <f>'No. To Text'!A146</f>
        <v>0</v>
      </c>
      <c r="B145" s="4">
        <f t="shared" si="30"/>
        <v>0</v>
      </c>
      <c r="C145" s="5">
        <f t="shared" si="31"/>
        <v>0</v>
      </c>
      <c r="D145" s="5">
        <f t="shared" si="32"/>
        <v>0</v>
      </c>
      <c r="E145" s="5">
        <f t="shared" si="33"/>
        <v>0</v>
      </c>
      <c r="F145" s="5">
        <f t="shared" si="34"/>
        <v>0</v>
      </c>
      <c r="G145" s="6">
        <f t="shared" si="35"/>
        <v>0</v>
      </c>
      <c r="H145" s="16" t="str">
        <f>IF((D145+E145+F145)&lt;=0,IF(ISNA(VLOOKUP(C145,Data!$A$2:$P$1000,10,FALSE)),"",VLOOKUP(C145,Data!$A$2:$P$1000,10,FALSE)),IF(ISNA(VLOOKUP(C145,Data!$A$2:$P$1000,11,FALSE)),"",VLOOKUP(C145,Data!$A$2:$P$1000,11,FALSE)&amp;" و"))</f>
        <v/>
      </c>
      <c r="I145" t="str">
        <f>IF((E145+F145)&lt;=0,IF(ISNA(VLOOKUP(D145,Data!$A$2:$P$1000,12,FALSE)),"",VLOOKUP(D145,Data!$A$2:$P$1000,12,FALSE)),IF(ISNA(VLOOKUP(D145,Data!$A$2:$P$1000,13,FALSE)),"",VLOOKUP(D145,Data!$A$2:$P$1000,13,FALSE)&amp;" و"))</f>
        <v/>
      </c>
      <c r="J145" s="3" t="str">
        <f>IF((F145)&lt;=0,IF(ISNA(VLOOKUP(E145,Data!$A$2:$P$1000,14,FALSE)),"",VLOOKUP(E145,Data!$A$2:$P$1000,14,FALSE)),IF(ISNA(VLOOKUP(E145,Data!$A$2:$P$1000,15,FALSE)),"",VLOOKUP(E145,Data!$A$2:$P$1000,15,FALSE)&amp;" و"))</f>
        <v/>
      </c>
      <c r="K145" s="7" t="str">
        <f>IF(L145&lt;&gt;"",IF(ISNA(VLOOKUP(F145,Data!$A$2:$P$1000,16,FALSE)),"",VLOOKUP(F145,Data!$A$2:$P$1000,16,FALSE)&amp;" "),IF(ISNA(VLOOKUP(F145,Data!$A$2:$P$1000,16,FALSE)),"",VLOOKUP(F145,Data!$A$2:$P$1000,16,FALSE)&amp;" "))</f>
        <v/>
      </c>
      <c r="L145" t="str">
        <f t="shared" si="36"/>
        <v/>
      </c>
      <c r="M145" t="str">
        <f>IF(L145="","",IF(L145&gt;10,Settings!$B$6,IF(L145&gt;2,Settings!$B$8,IF(L145=2,Settings!$B$7,Settings!$B$6&amp;O145&amp;Settings!$B$5))))</f>
        <v/>
      </c>
      <c r="N145" s="8" t="str">
        <f t="shared" si="37"/>
        <v/>
      </c>
      <c r="O145" s="14" t="s">
        <v>49</v>
      </c>
      <c r="P145" s="13" t="str">
        <f t="shared" si="38"/>
        <v/>
      </c>
      <c r="T145" t="str">
        <f t="shared" si="39"/>
        <v/>
      </c>
      <c r="U145" t="str">
        <f>IF((C145+D145+E145+F145)&gt;0,IF(F145&gt;10,Settings!$B$2,IF(F145=0," "&amp;Settings!$B$2,"")),"")</f>
        <v/>
      </c>
      <c r="V145" t="str">
        <f>IF(A145&gt;0,Y145&amp;English!T145,"")</f>
        <v/>
      </c>
      <c r="W145" t="s">
        <v>5208</v>
      </c>
      <c r="X145" t="s">
        <v>5209</v>
      </c>
      <c r="Y145" t="str">
        <f t="shared" si="40"/>
        <v>Only</v>
      </c>
    </row>
    <row r="146" spans="1:25">
      <c r="A146" s="4">
        <f>'No. To Text'!A147</f>
        <v>0</v>
      </c>
      <c r="B146" s="4">
        <f t="shared" si="30"/>
        <v>0</v>
      </c>
      <c r="C146" s="5">
        <f t="shared" si="31"/>
        <v>0</v>
      </c>
      <c r="D146" s="5">
        <f t="shared" si="32"/>
        <v>0</v>
      </c>
      <c r="E146" s="5">
        <f t="shared" si="33"/>
        <v>0</v>
      </c>
      <c r="F146" s="5">
        <f t="shared" si="34"/>
        <v>0</v>
      </c>
      <c r="G146" s="6">
        <f t="shared" si="35"/>
        <v>0</v>
      </c>
      <c r="H146" s="16" t="str">
        <f>IF((D146+E146+F146)&lt;=0,IF(ISNA(VLOOKUP(C146,Data!$A$2:$P$1000,10,FALSE)),"",VLOOKUP(C146,Data!$A$2:$P$1000,10,FALSE)),IF(ISNA(VLOOKUP(C146,Data!$A$2:$P$1000,11,FALSE)),"",VLOOKUP(C146,Data!$A$2:$P$1000,11,FALSE)&amp;" و"))</f>
        <v/>
      </c>
      <c r="I146" t="str">
        <f>IF((E146+F146)&lt;=0,IF(ISNA(VLOOKUP(D146,Data!$A$2:$P$1000,12,FALSE)),"",VLOOKUP(D146,Data!$A$2:$P$1000,12,FALSE)),IF(ISNA(VLOOKUP(D146,Data!$A$2:$P$1000,13,FALSE)),"",VLOOKUP(D146,Data!$A$2:$P$1000,13,FALSE)&amp;" و"))</f>
        <v/>
      </c>
      <c r="J146" s="3" t="str">
        <f>IF((F146)&lt;=0,IF(ISNA(VLOOKUP(E146,Data!$A$2:$P$1000,14,FALSE)),"",VLOOKUP(E146,Data!$A$2:$P$1000,14,FALSE)),IF(ISNA(VLOOKUP(E146,Data!$A$2:$P$1000,15,FALSE)),"",VLOOKUP(E146,Data!$A$2:$P$1000,15,FALSE)&amp;" و"))</f>
        <v/>
      </c>
      <c r="K146" s="7" t="str">
        <f>IF(L146&lt;&gt;"",IF(ISNA(VLOOKUP(F146,Data!$A$2:$P$1000,16,FALSE)),"",VLOOKUP(F146,Data!$A$2:$P$1000,16,FALSE)&amp;" "),IF(ISNA(VLOOKUP(F146,Data!$A$2:$P$1000,16,FALSE)),"",VLOOKUP(F146,Data!$A$2:$P$1000,16,FALSE)&amp;" "))</f>
        <v/>
      </c>
      <c r="L146" t="str">
        <f t="shared" si="36"/>
        <v/>
      </c>
      <c r="M146" t="str">
        <f>IF(L146="","",IF(L146&gt;10,Settings!$B$6,IF(L146&gt;2,Settings!$B$8,IF(L146=2,Settings!$B$7,Settings!$B$6&amp;O146&amp;Settings!$B$5))))</f>
        <v/>
      </c>
      <c r="N146" s="8" t="str">
        <f t="shared" si="37"/>
        <v/>
      </c>
      <c r="O146" s="14" t="s">
        <v>49</v>
      </c>
      <c r="P146" s="13" t="str">
        <f t="shared" si="38"/>
        <v/>
      </c>
      <c r="T146" t="str">
        <f t="shared" si="39"/>
        <v/>
      </c>
      <c r="U146" t="str">
        <f>IF((C146+D146+E146+F146)&gt;0,IF(F146&gt;10,Settings!$B$2,IF(F146=0," "&amp;Settings!$B$2,"")),"")</f>
        <v/>
      </c>
      <c r="V146" t="str">
        <f>IF(A146&gt;0,Y146&amp;English!T146,"")</f>
        <v/>
      </c>
      <c r="W146" t="s">
        <v>5208</v>
      </c>
      <c r="X146" t="s">
        <v>5209</v>
      </c>
      <c r="Y146" t="str">
        <f t="shared" si="40"/>
        <v>Only</v>
      </c>
    </row>
    <row r="147" spans="1:25">
      <c r="A147" s="4">
        <f>'No. To Text'!A148</f>
        <v>0</v>
      </c>
      <c r="B147" s="4">
        <f t="shared" si="30"/>
        <v>0</v>
      </c>
      <c r="C147" s="5">
        <f t="shared" si="31"/>
        <v>0</v>
      </c>
      <c r="D147" s="5">
        <f t="shared" si="32"/>
        <v>0</v>
      </c>
      <c r="E147" s="5">
        <f t="shared" si="33"/>
        <v>0</v>
      </c>
      <c r="F147" s="5">
        <f t="shared" si="34"/>
        <v>0</v>
      </c>
      <c r="G147" s="6">
        <f t="shared" si="35"/>
        <v>0</v>
      </c>
      <c r="H147" s="16" t="str">
        <f>IF((D147+E147+F147)&lt;=0,IF(ISNA(VLOOKUP(C147,Data!$A$2:$P$1000,10,FALSE)),"",VLOOKUP(C147,Data!$A$2:$P$1000,10,FALSE)),IF(ISNA(VLOOKUP(C147,Data!$A$2:$P$1000,11,FALSE)),"",VLOOKUP(C147,Data!$A$2:$P$1000,11,FALSE)&amp;" و"))</f>
        <v/>
      </c>
      <c r="I147" t="str">
        <f>IF((E147+F147)&lt;=0,IF(ISNA(VLOOKUP(D147,Data!$A$2:$P$1000,12,FALSE)),"",VLOOKUP(D147,Data!$A$2:$P$1000,12,FALSE)),IF(ISNA(VLOOKUP(D147,Data!$A$2:$P$1000,13,FALSE)),"",VLOOKUP(D147,Data!$A$2:$P$1000,13,FALSE)&amp;" و"))</f>
        <v/>
      </c>
      <c r="J147" s="3" t="str">
        <f>IF((F147)&lt;=0,IF(ISNA(VLOOKUP(E147,Data!$A$2:$P$1000,14,FALSE)),"",VLOOKUP(E147,Data!$A$2:$P$1000,14,FALSE)),IF(ISNA(VLOOKUP(E147,Data!$A$2:$P$1000,15,FALSE)),"",VLOOKUP(E147,Data!$A$2:$P$1000,15,FALSE)&amp;" و"))</f>
        <v/>
      </c>
      <c r="K147" s="7" t="str">
        <f>IF(L147&lt;&gt;"",IF(ISNA(VLOOKUP(F147,Data!$A$2:$P$1000,16,FALSE)),"",VLOOKUP(F147,Data!$A$2:$P$1000,16,FALSE)&amp;" "),IF(ISNA(VLOOKUP(F147,Data!$A$2:$P$1000,16,FALSE)),"",VLOOKUP(F147,Data!$A$2:$P$1000,16,FALSE)&amp;" "))</f>
        <v/>
      </c>
      <c r="L147" t="str">
        <f t="shared" si="36"/>
        <v/>
      </c>
      <c r="M147" t="str">
        <f>IF(L147="","",IF(L147&gt;10,Settings!$B$6,IF(L147&gt;2,Settings!$B$8,IF(L147=2,Settings!$B$7,Settings!$B$6&amp;O147&amp;Settings!$B$5))))</f>
        <v/>
      </c>
      <c r="N147" s="8" t="str">
        <f t="shared" si="37"/>
        <v/>
      </c>
      <c r="O147" s="14" t="s">
        <v>49</v>
      </c>
      <c r="P147" s="13" t="str">
        <f t="shared" si="38"/>
        <v/>
      </c>
      <c r="T147" t="str">
        <f t="shared" si="39"/>
        <v/>
      </c>
      <c r="U147" t="str">
        <f>IF((C147+D147+E147+F147)&gt;0,IF(F147&gt;10,Settings!$B$2,IF(F147=0," "&amp;Settings!$B$2,"")),"")</f>
        <v/>
      </c>
      <c r="V147" t="str">
        <f>IF(A147&gt;0,Y147&amp;English!T147,"")</f>
        <v/>
      </c>
      <c r="W147" t="s">
        <v>5208</v>
      </c>
      <c r="X147" t="s">
        <v>5209</v>
      </c>
      <c r="Y147" t="str">
        <f t="shared" si="40"/>
        <v>Only</v>
      </c>
    </row>
    <row r="148" spans="1:25">
      <c r="A148" s="4">
        <f>'No. To Text'!A149</f>
        <v>0</v>
      </c>
      <c r="B148" s="4">
        <f t="shared" si="30"/>
        <v>0</v>
      </c>
      <c r="C148" s="5">
        <f t="shared" si="31"/>
        <v>0</v>
      </c>
      <c r="D148" s="5">
        <f t="shared" si="32"/>
        <v>0</v>
      </c>
      <c r="E148" s="5">
        <f t="shared" si="33"/>
        <v>0</v>
      </c>
      <c r="F148" s="5">
        <f t="shared" si="34"/>
        <v>0</v>
      </c>
      <c r="G148" s="6">
        <f t="shared" si="35"/>
        <v>0</v>
      </c>
      <c r="H148" s="16" t="str">
        <f>IF((D148+E148+F148)&lt;=0,IF(ISNA(VLOOKUP(C148,Data!$A$2:$P$1000,10,FALSE)),"",VLOOKUP(C148,Data!$A$2:$P$1000,10,FALSE)),IF(ISNA(VLOOKUP(C148,Data!$A$2:$P$1000,11,FALSE)),"",VLOOKUP(C148,Data!$A$2:$P$1000,11,FALSE)&amp;" و"))</f>
        <v/>
      </c>
      <c r="I148" t="str">
        <f>IF((E148+F148)&lt;=0,IF(ISNA(VLOOKUP(D148,Data!$A$2:$P$1000,12,FALSE)),"",VLOOKUP(D148,Data!$A$2:$P$1000,12,FALSE)),IF(ISNA(VLOOKUP(D148,Data!$A$2:$P$1000,13,FALSE)),"",VLOOKUP(D148,Data!$A$2:$P$1000,13,FALSE)&amp;" و"))</f>
        <v/>
      </c>
      <c r="J148" s="3" t="str">
        <f>IF((F148)&lt;=0,IF(ISNA(VLOOKUP(E148,Data!$A$2:$P$1000,14,FALSE)),"",VLOOKUP(E148,Data!$A$2:$P$1000,14,FALSE)),IF(ISNA(VLOOKUP(E148,Data!$A$2:$P$1000,15,FALSE)),"",VLOOKUP(E148,Data!$A$2:$P$1000,15,FALSE)&amp;" و"))</f>
        <v/>
      </c>
      <c r="K148" s="7" t="str">
        <f>IF(L148&lt;&gt;"",IF(ISNA(VLOOKUP(F148,Data!$A$2:$P$1000,16,FALSE)),"",VLOOKUP(F148,Data!$A$2:$P$1000,16,FALSE)&amp;" "),IF(ISNA(VLOOKUP(F148,Data!$A$2:$P$1000,16,FALSE)),"",VLOOKUP(F148,Data!$A$2:$P$1000,16,FALSE)&amp;" "))</f>
        <v/>
      </c>
      <c r="L148" t="str">
        <f t="shared" si="36"/>
        <v/>
      </c>
      <c r="M148" t="str">
        <f>IF(L148="","",IF(L148&gt;10,Settings!$B$6,IF(L148&gt;2,Settings!$B$8,IF(L148=2,Settings!$B$7,Settings!$B$6&amp;O148&amp;Settings!$B$5))))</f>
        <v/>
      </c>
      <c r="N148" s="8" t="str">
        <f t="shared" si="37"/>
        <v/>
      </c>
      <c r="O148" s="14" t="s">
        <v>49</v>
      </c>
      <c r="P148" s="13" t="str">
        <f t="shared" si="38"/>
        <v/>
      </c>
      <c r="T148" t="str">
        <f t="shared" si="39"/>
        <v/>
      </c>
      <c r="U148" t="str">
        <f>IF((C148+D148+E148+F148)&gt;0,IF(F148&gt;10,Settings!$B$2,IF(F148=0," "&amp;Settings!$B$2,"")),"")</f>
        <v/>
      </c>
      <c r="V148" t="str">
        <f>IF(A148&gt;0,Y148&amp;English!T148,"")</f>
        <v/>
      </c>
      <c r="W148" t="s">
        <v>5208</v>
      </c>
      <c r="X148" t="s">
        <v>5209</v>
      </c>
      <c r="Y148" t="str">
        <f t="shared" si="40"/>
        <v>Only</v>
      </c>
    </row>
    <row r="149" spans="1:25">
      <c r="A149" s="4">
        <f>'No. To Text'!A150</f>
        <v>0</v>
      </c>
      <c r="B149" s="4">
        <f t="shared" si="30"/>
        <v>0</v>
      </c>
      <c r="C149" s="5">
        <f t="shared" si="31"/>
        <v>0</v>
      </c>
      <c r="D149" s="5">
        <f t="shared" si="32"/>
        <v>0</v>
      </c>
      <c r="E149" s="5">
        <f t="shared" si="33"/>
        <v>0</v>
      </c>
      <c r="F149" s="5">
        <f t="shared" si="34"/>
        <v>0</v>
      </c>
      <c r="G149" s="6">
        <f t="shared" si="35"/>
        <v>0</v>
      </c>
      <c r="H149" s="16" t="str">
        <f>IF((D149+E149+F149)&lt;=0,IF(ISNA(VLOOKUP(C149,Data!$A$2:$P$1000,10,FALSE)),"",VLOOKUP(C149,Data!$A$2:$P$1000,10,FALSE)),IF(ISNA(VLOOKUP(C149,Data!$A$2:$P$1000,11,FALSE)),"",VLOOKUP(C149,Data!$A$2:$P$1000,11,FALSE)&amp;" و"))</f>
        <v/>
      </c>
      <c r="I149" t="str">
        <f>IF((E149+F149)&lt;=0,IF(ISNA(VLOOKUP(D149,Data!$A$2:$P$1000,12,FALSE)),"",VLOOKUP(D149,Data!$A$2:$P$1000,12,FALSE)),IF(ISNA(VLOOKUP(D149,Data!$A$2:$P$1000,13,FALSE)),"",VLOOKUP(D149,Data!$A$2:$P$1000,13,FALSE)&amp;" و"))</f>
        <v/>
      </c>
      <c r="J149" s="3" t="str">
        <f>IF((F149)&lt;=0,IF(ISNA(VLOOKUP(E149,Data!$A$2:$P$1000,14,FALSE)),"",VLOOKUP(E149,Data!$A$2:$P$1000,14,FALSE)),IF(ISNA(VLOOKUP(E149,Data!$A$2:$P$1000,15,FALSE)),"",VLOOKUP(E149,Data!$A$2:$P$1000,15,FALSE)&amp;" و"))</f>
        <v/>
      </c>
      <c r="K149" s="7" t="str">
        <f>IF(L149&lt;&gt;"",IF(ISNA(VLOOKUP(F149,Data!$A$2:$P$1000,16,FALSE)),"",VLOOKUP(F149,Data!$A$2:$P$1000,16,FALSE)&amp;" "),IF(ISNA(VLOOKUP(F149,Data!$A$2:$P$1000,16,FALSE)),"",VLOOKUP(F149,Data!$A$2:$P$1000,16,FALSE)&amp;" "))</f>
        <v/>
      </c>
      <c r="L149" t="str">
        <f t="shared" si="36"/>
        <v/>
      </c>
      <c r="M149" t="str">
        <f>IF(L149="","",IF(L149&gt;10,Settings!$B$6,IF(L149&gt;2,Settings!$B$8,IF(L149=2,Settings!$B$7,Settings!$B$6&amp;O149&amp;Settings!$B$5))))</f>
        <v/>
      </c>
      <c r="N149" s="8" t="str">
        <f t="shared" si="37"/>
        <v/>
      </c>
      <c r="O149" s="14" t="s">
        <v>49</v>
      </c>
      <c r="P149" s="13" t="str">
        <f t="shared" si="38"/>
        <v/>
      </c>
      <c r="T149" t="str">
        <f t="shared" si="39"/>
        <v/>
      </c>
      <c r="U149" t="str">
        <f>IF((C149+D149+E149+F149)&gt;0,IF(F149&gt;10,Settings!$B$2,IF(F149=0," "&amp;Settings!$B$2,"")),"")</f>
        <v/>
      </c>
      <c r="V149" t="str">
        <f>IF(A149&gt;0,Y149&amp;English!T149,"")</f>
        <v/>
      </c>
      <c r="W149" t="s">
        <v>5208</v>
      </c>
      <c r="X149" t="s">
        <v>5209</v>
      </c>
      <c r="Y149" t="str">
        <f t="shared" si="40"/>
        <v>Only</v>
      </c>
    </row>
    <row r="150" spans="1:25">
      <c r="A150" s="4">
        <f>'No. To Text'!A151</f>
        <v>0</v>
      </c>
      <c r="B150" s="4">
        <f t="shared" si="30"/>
        <v>0</v>
      </c>
      <c r="C150" s="5">
        <f t="shared" si="31"/>
        <v>0</v>
      </c>
      <c r="D150" s="5">
        <f t="shared" si="32"/>
        <v>0</v>
      </c>
      <c r="E150" s="5">
        <f t="shared" si="33"/>
        <v>0</v>
      </c>
      <c r="F150" s="5">
        <f t="shared" si="34"/>
        <v>0</v>
      </c>
      <c r="G150" s="6">
        <f t="shared" si="35"/>
        <v>0</v>
      </c>
      <c r="H150" s="16" t="str">
        <f>IF((D150+E150+F150)&lt;=0,IF(ISNA(VLOOKUP(C150,Data!$A$2:$P$1000,10,FALSE)),"",VLOOKUP(C150,Data!$A$2:$P$1000,10,FALSE)),IF(ISNA(VLOOKUP(C150,Data!$A$2:$P$1000,11,FALSE)),"",VLOOKUP(C150,Data!$A$2:$P$1000,11,FALSE)&amp;" و"))</f>
        <v/>
      </c>
      <c r="I150" t="str">
        <f>IF((E150+F150)&lt;=0,IF(ISNA(VLOOKUP(D150,Data!$A$2:$P$1000,12,FALSE)),"",VLOOKUP(D150,Data!$A$2:$P$1000,12,FALSE)),IF(ISNA(VLOOKUP(D150,Data!$A$2:$P$1000,13,FALSE)),"",VLOOKUP(D150,Data!$A$2:$P$1000,13,FALSE)&amp;" و"))</f>
        <v/>
      </c>
      <c r="J150" s="3" t="str">
        <f>IF((F150)&lt;=0,IF(ISNA(VLOOKUP(E150,Data!$A$2:$P$1000,14,FALSE)),"",VLOOKUP(E150,Data!$A$2:$P$1000,14,FALSE)),IF(ISNA(VLOOKUP(E150,Data!$A$2:$P$1000,15,FALSE)),"",VLOOKUP(E150,Data!$A$2:$P$1000,15,FALSE)&amp;" و"))</f>
        <v/>
      </c>
      <c r="K150" s="7" t="str">
        <f>IF(L150&lt;&gt;"",IF(ISNA(VLOOKUP(F150,Data!$A$2:$P$1000,16,FALSE)),"",VLOOKUP(F150,Data!$A$2:$P$1000,16,FALSE)&amp;" "),IF(ISNA(VLOOKUP(F150,Data!$A$2:$P$1000,16,FALSE)),"",VLOOKUP(F150,Data!$A$2:$P$1000,16,FALSE)&amp;" "))</f>
        <v/>
      </c>
      <c r="L150" t="str">
        <f t="shared" si="36"/>
        <v/>
      </c>
      <c r="M150" t="str">
        <f>IF(L150="","",IF(L150&gt;10,Settings!$B$6,IF(L150&gt;2,Settings!$B$8,IF(L150=2,Settings!$B$7,Settings!$B$6&amp;O150&amp;Settings!$B$5))))</f>
        <v/>
      </c>
      <c r="N150" s="8" t="str">
        <f t="shared" si="37"/>
        <v/>
      </c>
      <c r="O150" s="14" t="s">
        <v>49</v>
      </c>
      <c r="P150" s="13" t="str">
        <f t="shared" si="38"/>
        <v/>
      </c>
      <c r="T150" t="str">
        <f t="shared" si="39"/>
        <v/>
      </c>
      <c r="U150" t="str">
        <f>IF((C150+D150+E150+F150)&gt;0,IF(F150&gt;10,Settings!$B$2,IF(F150=0," "&amp;Settings!$B$2,"")),"")</f>
        <v/>
      </c>
      <c r="V150" t="str">
        <f>IF(A150&gt;0,Y150&amp;English!T150,"")</f>
        <v/>
      </c>
      <c r="W150" t="s">
        <v>5208</v>
      </c>
      <c r="X150" t="s">
        <v>5209</v>
      </c>
      <c r="Y150" t="str">
        <f t="shared" si="40"/>
        <v>Only</v>
      </c>
    </row>
    <row r="151" spans="1:25">
      <c r="A151" s="4">
        <f>'No. To Text'!A152</f>
        <v>0</v>
      </c>
      <c r="B151" s="4">
        <f t="shared" si="30"/>
        <v>0</v>
      </c>
      <c r="C151" s="5">
        <f t="shared" si="31"/>
        <v>0</v>
      </c>
      <c r="D151" s="5">
        <f t="shared" si="32"/>
        <v>0</v>
      </c>
      <c r="E151" s="5">
        <f t="shared" si="33"/>
        <v>0</v>
      </c>
      <c r="F151" s="5">
        <f t="shared" si="34"/>
        <v>0</v>
      </c>
      <c r="G151" s="6">
        <f t="shared" si="35"/>
        <v>0</v>
      </c>
      <c r="H151" s="16" t="str">
        <f>IF((D151+E151+F151)&lt;=0,IF(ISNA(VLOOKUP(C151,Data!$A$2:$P$1000,10,FALSE)),"",VLOOKUP(C151,Data!$A$2:$P$1000,10,FALSE)),IF(ISNA(VLOOKUP(C151,Data!$A$2:$P$1000,11,FALSE)),"",VLOOKUP(C151,Data!$A$2:$P$1000,11,FALSE)&amp;" و"))</f>
        <v/>
      </c>
      <c r="I151" t="str">
        <f>IF((E151+F151)&lt;=0,IF(ISNA(VLOOKUP(D151,Data!$A$2:$P$1000,12,FALSE)),"",VLOOKUP(D151,Data!$A$2:$P$1000,12,FALSE)),IF(ISNA(VLOOKUP(D151,Data!$A$2:$P$1000,13,FALSE)),"",VLOOKUP(D151,Data!$A$2:$P$1000,13,FALSE)&amp;" و"))</f>
        <v/>
      </c>
      <c r="J151" s="3" t="str">
        <f>IF((F151)&lt;=0,IF(ISNA(VLOOKUP(E151,Data!$A$2:$P$1000,14,FALSE)),"",VLOOKUP(E151,Data!$A$2:$P$1000,14,FALSE)),IF(ISNA(VLOOKUP(E151,Data!$A$2:$P$1000,15,FALSE)),"",VLOOKUP(E151,Data!$A$2:$P$1000,15,FALSE)&amp;" و"))</f>
        <v/>
      </c>
      <c r="K151" s="7" t="str">
        <f>IF(L151&lt;&gt;"",IF(ISNA(VLOOKUP(F151,Data!$A$2:$P$1000,16,FALSE)),"",VLOOKUP(F151,Data!$A$2:$P$1000,16,FALSE)&amp;" "),IF(ISNA(VLOOKUP(F151,Data!$A$2:$P$1000,16,FALSE)),"",VLOOKUP(F151,Data!$A$2:$P$1000,16,FALSE)&amp;" "))</f>
        <v/>
      </c>
      <c r="L151" t="str">
        <f t="shared" si="36"/>
        <v/>
      </c>
      <c r="M151" t="str">
        <f>IF(L151="","",IF(L151&gt;10,Settings!$B$6,IF(L151&gt;2,Settings!$B$8,IF(L151=2,Settings!$B$7,Settings!$B$6&amp;O151&amp;Settings!$B$5))))</f>
        <v/>
      </c>
      <c r="N151" s="8" t="str">
        <f t="shared" si="37"/>
        <v/>
      </c>
      <c r="O151" s="14" t="s">
        <v>49</v>
      </c>
      <c r="P151" s="13" t="str">
        <f t="shared" si="38"/>
        <v/>
      </c>
      <c r="T151" t="str">
        <f t="shared" si="39"/>
        <v/>
      </c>
      <c r="U151" t="str">
        <f>IF((C151+D151+E151+F151)&gt;0,IF(F151&gt;10,Settings!$B$2,IF(F151=0," "&amp;Settings!$B$2,"")),"")</f>
        <v/>
      </c>
      <c r="V151" t="str">
        <f>IF(A151&gt;0,Y151&amp;English!T151,"")</f>
        <v/>
      </c>
      <c r="W151" t="s">
        <v>5208</v>
      </c>
      <c r="X151" t="s">
        <v>5209</v>
      </c>
      <c r="Y151" t="str">
        <f t="shared" si="40"/>
        <v>Only</v>
      </c>
    </row>
    <row r="152" spans="1:25">
      <c r="A152" s="4">
        <f>'No. To Text'!A153</f>
        <v>0</v>
      </c>
      <c r="B152" s="4">
        <f t="shared" si="30"/>
        <v>0</v>
      </c>
      <c r="C152" s="5">
        <f t="shared" si="31"/>
        <v>0</v>
      </c>
      <c r="D152" s="5">
        <f t="shared" si="32"/>
        <v>0</v>
      </c>
      <c r="E152" s="5">
        <f t="shared" si="33"/>
        <v>0</v>
      </c>
      <c r="F152" s="5">
        <f t="shared" si="34"/>
        <v>0</v>
      </c>
      <c r="G152" s="6">
        <f t="shared" si="35"/>
        <v>0</v>
      </c>
      <c r="H152" s="16" t="str">
        <f>IF((D152+E152+F152)&lt;=0,IF(ISNA(VLOOKUP(C152,Data!$A$2:$P$1000,10,FALSE)),"",VLOOKUP(C152,Data!$A$2:$P$1000,10,FALSE)),IF(ISNA(VLOOKUP(C152,Data!$A$2:$P$1000,11,FALSE)),"",VLOOKUP(C152,Data!$A$2:$P$1000,11,FALSE)&amp;" و"))</f>
        <v/>
      </c>
      <c r="I152" t="str">
        <f>IF((E152+F152)&lt;=0,IF(ISNA(VLOOKUP(D152,Data!$A$2:$P$1000,12,FALSE)),"",VLOOKUP(D152,Data!$A$2:$P$1000,12,FALSE)),IF(ISNA(VLOOKUP(D152,Data!$A$2:$P$1000,13,FALSE)),"",VLOOKUP(D152,Data!$A$2:$P$1000,13,FALSE)&amp;" و"))</f>
        <v/>
      </c>
      <c r="J152" s="3" t="str">
        <f>IF((F152)&lt;=0,IF(ISNA(VLOOKUP(E152,Data!$A$2:$P$1000,14,FALSE)),"",VLOOKUP(E152,Data!$A$2:$P$1000,14,FALSE)),IF(ISNA(VLOOKUP(E152,Data!$A$2:$P$1000,15,FALSE)),"",VLOOKUP(E152,Data!$A$2:$P$1000,15,FALSE)&amp;" و"))</f>
        <v/>
      </c>
      <c r="K152" s="7" t="str">
        <f>IF(L152&lt;&gt;"",IF(ISNA(VLOOKUP(F152,Data!$A$2:$P$1000,16,FALSE)),"",VLOOKUP(F152,Data!$A$2:$P$1000,16,FALSE)&amp;" "),IF(ISNA(VLOOKUP(F152,Data!$A$2:$P$1000,16,FALSE)),"",VLOOKUP(F152,Data!$A$2:$P$1000,16,FALSE)&amp;" "))</f>
        <v/>
      </c>
      <c r="L152" t="str">
        <f t="shared" si="36"/>
        <v/>
      </c>
      <c r="M152" t="str">
        <f>IF(L152="","",IF(L152&gt;10,Settings!$B$6,IF(L152&gt;2,Settings!$B$8,IF(L152=2,Settings!$B$7,Settings!$B$6&amp;O152&amp;Settings!$B$5))))</f>
        <v/>
      </c>
      <c r="N152" s="8" t="str">
        <f t="shared" si="37"/>
        <v/>
      </c>
      <c r="O152" s="14" t="s">
        <v>49</v>
      </c>
      <c r="P152" s="13" t="str">
        <f t="shared" si="38"/>
        <v/>
      </c>
      <c r="T152" t="str">
        <f t="shared" si="39"/>
        <v/>
      </c>
      <c r="U152" t="str">
        <f>IF((C152+D152+E152+F152)&gt;0,IF(F152&gt;10,Settings!$B$2,IF(F152=0," "&amp;Settings!$B$2,"")),"")</f>
        <v/>
      </c>
      <c r="V152" t="str">
        <f>IF(A152&gt;0,Y152&amp;English!T152,"")</f>
        <v/>
      </c>
      <c r="W152" t="s">
        <v>5208</v>
      </c>
      <c r="X152" t="s">
        <v>5209</v>
      </c>
      <c r="Y152" t="str">
        <f t="shared" si="40"/>
        <v>Only</v>
      </c>
    </row>
    <row r="153" spans="1:25">
      <c r="A153" s="4">
        <f>'No. To Text'!A154</f>
        <v>0</v>
      </c>
      <c r="B153" s="4">
        <f t="shared" si="30"/>
        <v>0</v>
      </c>
      <c r="C153" s="5">
        <f t="shared" si="31"/>
        <v>0</v>
      </c>
      <c r="D153" s="5">
        <f t="shared" si="32"/>
        <v>0</v>
      </c>
      <c r="E153" s="5">
        <f t="shared" si="33"/>
        <v>0</v>
      </c>
      <c r="F153" s="5">
        <f t="shared" si="34"/>
        <v>0</v>
      </c>
      <c r="G153" s="6">
        <f t="shared" si="35"/>
        <v>0</v>
      </c>
      <c r="H153" s="16" t="str">
        <f>IF((D153+E153+F153)&lt;=0,IF(ISNA(VLOOKUP(C153,Data!$A$2:$P$1000,10,FALSE)),"",VLOOKUP(C153,Data!$A$2:$P$1000,10,FALSE)),IF(ISNA(VLOOKUP(C153,Data!$A$2:$P$1000,11,FALSE)),"",VLOOKUP(C153,Data!$A$2:$P$1000,11,FALSE)&amp;" و"))</f>
        <v/>
      </c>
      <c r="I153" t="str">
        <f>IF((E153+F153)&lt;=0,IF(ISNA(VLOOKUP(D153,Data!$A$2:$P$1000,12,FALSE)),"",VLOOKUP(D153,Data!$A$2:$P$1000,12,FALSE)),IF(ISNA(VLOOKUP(D153,Data!$A$2:$P$1000,13,FALSE)),"",VLOOKUP(D153,Data!$A$2:$P$1000,13,FALSE)&amp;" و"))</f>
        <v/>
      </c>
      <c r="J153" s="3" t="str">
        <f>IF((F153)&lt;=0,IF(ISNA(VLOOKUP(E153,Data!$A$2:$P$1000,14,FALSE)),"",VLOOKUP(E153,Data!$A$2:$P$1000,14,FALSE)),IF(ISNA(VLOOKUP(E153,Data!$A$2:$P$1000,15,FALSE)),"",VLOOKUP(E153,Data!$A$2:$P$1000,15,FALSE)&amp;" و"))</f>
        <v/>
      </c>
      <c r="K153" s="7" t="str">
        <f>IF(L153&lt;&gt;"",IF(ISNA(VLOOKUP(F153,Data!$A$2:$P$1000,16,FALSE)),"",VLOOKUP(F153,Data!$A$2:$P$1000,16,FALSE)&amp;" "),IF(ISNA(VLOOKUP(F153,Data!$A$2:$P$1000,16,FALSE)),"",VLOOKUP(F153,Data!$A$2:$P$1000,16,FALSE)&amp;" "))</f>
        <v/>
      </c>
      <c r="L153" t="str">
        <f t="shared" si="36"/>
        <v/>
      </c>
      <c r="M153" t="str">
        <f>IF(L153="","",IF(L153&gt;10,Settings!$B$6,IF(L153&gt;2,Settings!$B$8,IF(L153=2,Settings!$B$7,Settings!$B$6&amp;O153&amp;Settings!$B$5))))</f>
        <v/>
      </c>
      <c r="N153" s="8" t="str">
        <f t="shared" si="37"/>
        <v/>
      </c>
      <c r="O153" s="14" t="s">
        <v>49</v>
      </c>
      <c r="P153" s="13" t="str">
        <f t="shared" si="38"/>
        <v/>
      </c>
      <c r="T153" t="str">
        <f t="shared" si="39"/>
        <v/>
      </c>
      <c r="U153" t="str">
        <f>IF((C153+D153+E153+F153)&gt;0,IF(F153&gt;10,Settings!$B$2,IF(F153=0," "&amp;Settings!$B$2,"")),"")</f>
        <v/>
      </c>
      <c r="V153" t="str">
        <f>IF(A153&gt;0,Y153&amp;English!T153,"")</f>
        <v/>
      </c>
      <c r="W153" t="s">
        <v>5208</v>
      </c>
      <c r="X153" t="s">
        <v>5209</v>
      </c>
      <c r="Y153" t="str">
        <f t="shared" si="40"/>
        <v>Only</v>
      </c>
    </row>
    <row r="154" spans="1:25">
      <c r="A154" s="4">
        <f>'No. To Text'!A155</f>
        <v>0</v>
      </c>
      <c r="B154" s="4">
        <f t="shared" si="30"/>
        <v>0</v>
      </c>
      <c r="C154" s="5">
        <f t="shared" si="31"/>
        <v>0</v>
      </c>
      <c r="D154" s="5">
        <f t="shared" si="32"/>
        <v>0</v>
      </c>
      <c r="E154" s="5">
        <f t="shared" si="33"/>
        <v>0</v>
      </c>
      <c r="F154" s="5">
        <f t="shared" si="34"/>
        <v>0</v>
      </c>
      <c r="G154" s="6">
        <f t="shared" si="35"/>
        <v>0</v>
      </c>
      <c r="H154" s="16" t="str">
        <f>IF((D154+E154+F154)&lt;=0,IF(ISNA(VLOOKUP(C154,Data!$A$2:$P$1000,10,FALSE)),"",VLOOKUP(C154,Data!$A$2:$P$1000,10,FALSE)),IF(ISNA(VLOOKUP(C154,Data!$A$2:$P$1000,11,FALSE)),"",VLOOKUP(C154,Data!$A$2:$P$1000,11,FALSE)&amp;" و"))</f>
        <v/>
      </c>
      <c r="I154" t="str">
        <f>IF((E154+F154)&lt;=0,IF(ISNA(VLOOKUP(D154,Data!$A$2:$P$1000,12,FALSE)),"",VLOOKUP(D154,Data!$A$2:$P$1000,12,FALSE)),IF(ISNA(VLOOKUP(D154,Data!$A$2:$P$1000,13,FALSE)),"",VLOOKUP(D154,Data!$A$2:$P$1000,13,FALSE)&amp;" و"))</f>
        <v/>
      </c>
      <c r="J154" s="3" t="str">
        <f>IF((F154)&lt;=0,IF(ISNA(VLOOKUP(E154,Data!$A$2:$P$1000,14,FALSE)),"",VLOOKUP(E154,Data!$A$2:$P$1000,14,FALSE)),IF(ISNA(VLOOKUP(E154,Data!$A$2:$P$1000,15,FALSE)),"",VLOOKUP(E154,Data!$A$2:$P$1000,15,FALSE)&amp;" و"))</f>
        <v/>
      </c>
      <c r="K154" s="7" t="str">
        <f>IF(L154&lt;&gt;"",IF(ISNA(VLOOKUP(F154,Data!$A$2:$P$1000,16,FALSE)),"",VLOOKUP(F154,Data!$A$2:$P$1000,16,FALSE)&amp;" "),IF(ISNA(VLOOKUP(F154,Data!$A$2:$P$1000,16,FALSE)),"",VLOOKUP(F154,Data!$A$2:$P$1000,16,FALSE)&amp;" "))</f>
        <v/>
      </c>
      <c r="L154" t="str">
        <f t="shared" si="36"/>
        <v/>
      </c>
      <c r="M154" t="str">
        <f>IF(L154="","",IF(L154&gt;10,Settings!$B$6,IF(L154&gt;2,Settings!$B$8,IF(L154=2,Settings!$B$7,Settings!$B$6&amp;O154&amp;Settings!$B$5))))</f>
        <v/>
      </c>
      <c r="N154" s="8" t="str">
        <f t="shared" si="37"/>
        <v/>
      </c>
      <c r="O154" s="14" t="s">
        <v>49</v>
      </c>
      <c r="P154" s="13" t="str">
        <f t="shared" si="38"/>
        <v/>
      </c>
      <c r="T154" t="str">
        <f t="shared" si="39"/>
        <v/>
      </c>
      <c r="U154" t="str">
        <f>IF((C154+D154+E154+F154)&gt;0,IF(F154&gt;10,Settings!$B$2,IF(F154=0," "&amp;Settings!$B$2,"")),"")</f>
        <v/>
      </c>
      <c r="V154" t="str">
        <f>IF(A154&gt;0,Y154&amp;English!T154,"")</f>
        <v/>
      </c>
      <c r="W154" t="s">
        <v>5208</v>
      </c>
      <c r="X154" t="s">
        <v>5209</v>
      </c>
      <c r="Y154" t="str">
        <f t="shared" si="40"/>
        <v>Only</v>
      </c>
    </row>
    <row r="155" spans="1:25">
      <c r="A155" s="4">
        <f>'No. To Text'!A156</f>
        <v>0</v>
      </c>
      <c r="B155" s="4">
        <f t="shared" si="30"/>
        <v>0</v>
      </c>
      <c r="C155" s="5">
        <f t="shared" si="31"/>
        <v>0</v>
      </c>
      <c r="D155" s="5">
        <f t="shared" si="32"/>
        <v>0</v>
      </c>
      <c r="E155" s="5">
        <f t="shared" si="33"/>
        <v>0</v>
      </c>
      <c r="F155" s="5">
        <f t="shared" si="34"/>
        <v>0</v>
      </c>
      <c r="G155" s="6">
        <f t="shared" si="35"/>
        <v>0</v>
      </c>
      <c r="H155" s="16" t="str">
        <f>IF((D155+E155+F155)&lt;=0,IF(ISNA(VLOOKUP(C155,Data!$A$2:$P$1000,10,FALSE)),"",VLOOKUP(C155,Data!$A$2:$P$1000,10,FALSE)),IF(ISNA(VLOOKUP(C155,Data!$A$2:$P$1000,11,FALSE)),"",VLOOKUP(C155,Data!$A$2:$P$1000,11,FALSE)&amp;" و"))</f>
        <v/>
      </c>
      <c r="I155" t="str">
        <f>IF((E155+F155)&lt;=0,IF(ISNA(VLOOKUP(D155,Data!$A$2:$P$1000,12,FALSE)),"",VLOOKUP(D155,Data!$A$2:$P$1000,12,FALSE)),IF(ISNA(VLOOKUP(D155,Data!$A$2:$P$1000,13,FALSE)),"",VLOOKUP(D155,Data!$A$2:$P$1000,13,FALSE)&amp;" و"))</f>
        <v/>
      </c>
      <c r="J155" s="3" t="str">
        <f>IF((F155)&lt;=0,IF(ISNA(VLOOKUP(E155,Data!$A$2:$P$1000,14,FALSE)),"",VLOOKUP(E155,Data!$A$2:$P$1000,14,FALSE)),IF(ISNA(VLOOKUP(E155,Data!$A$2:$P$1000,15,FALSE)),"",VLOOKUP(E155,Data!$A$2:$P$1000,15,FALSE)&amp;" و"))</f>
        <v/>
      </c>
      <c r="K155" s="7" t="str">
        <f>IF(L155&lt;&gt;"",IF(ISNA(VLOOKUP(F155,Data!$A$2:$P$1000,16,FALSE)),"",VLOOKUP(F155,Data!$A$2:$P$1000,16,FALSE)&amp;" "),IF(ISNA(VLOOKUP(F155,Data!$A$2:$P$1000,16,FALSE)),"",VLOOKUP(F155,Data!$A$2:$P$1000,16,FALSE)&amp;" "))</f>
        <v/>
      </c>
      <c r="L155" t="str">
        <f t="shared" si="36"/>
        <v/>
      </c>
      <c r="M155" t="str">
        <f>IF(L155="","",IF(L155&gt;10,Settings!$B$6,IF(L155&gt;2,Settings!$B$8,IF(L155=2,Settings!$B$7,Settings!$B$6&amp;O155&amp;Settings!$B$5))))</f>
        <v/>
      </c>
      <c r="N155" s="8" t="str">
        <f t="shared" si="37"/>
        <v/>
      </c>
      <c r="O155" s="14" t="s">
        <v>49</v>
      </c>
      <c r="P155" s="13" t="str">
        <f t="shared" si="38"/>
        <v/>
      </c>
      <c r="T155" t="str">
        <f t="shared" si="39"/>
        <v/>
      </c>
      <c r="U155" t="str">
        <f>IF((C155+D155+E155+F155)&gt;0,IF(F155&gt;10,Settings!$B$2,IF(F155=0," "&amp;Settings!$B$2,"")),"")</f>
        <v/>
      </c>
      <c r="V155" t="str">
        <f>IF(A155&gt;0,Y155&amp;English!T155,"")</f>
        <v/>
      </c>
      <c r="W155" t="s">
        <v>5208</v>
      </c>
      <c r="X155" t="s">
        <v>5209</v>
      </c>
      <c r="Y155" t="str">
        <f t="shared" si="40"/>
        <v>Only</v>
      </c>
    </row>
    <row r="156" spans="1:25">
      <c r="A156" s="4">
        <f>'No. To Text'!A157</f>
        <v>0</v>
      </c>
      <c r="B156" s="4">
        <f t="shared" si="30"/>
        <v>0</v>
      </c>
      <c r="C156" s="5">
        <f t="shared" si="31"/>
        <v>0</v>
      </c>
      <c r="D156" s="5">
        <f t="shared" si="32"/>
        <v>0</v>
      </c>
      <c r="E156" s="5">
        <f t="shared" si="33"/>
        <v>0</v>
      </c>
      <c r="F156" s="5">
        <f t="shared" si="34"/>
        <v>0</v>
      </c>
      <c r="G156" s="6">
        <f t="shared" si="35"/>
        <v>0</v>
      </c>
      <c r="H156" s="16" t="str">
        <f>IF((D156+E156+F156)&lt;=0,IF(ISNA(VLOOKUP(C156,Data!$A$2:$P$1000,10,FALSE)),"",VLOOKUP(C156,Data!$A$2:$P$1000,10,FALSE)),IF(ISNA(VLOOKUP(C156,Data!$A$2:$P$1000,11,FALSE)),"",VLOOKUP(C156,Data!$A$2:$P$1000,11,FALSE)&amp;" و"))</f>
        <v/>
      </c>
      <c r="I156" t="str">
        <f>IF((E156+F156)&lt;=0,IF(ISNA(VLOOKUP(D156,Data!$A$2:$P$1000,12,FALSE)),"",VLOOKUP(D156,Data!$A$2:$P$1000,12,FALSE)),IF(ISNA(VLOOKUP(D156,Data!$A$2:$P$1000,13,FALSE)),"",VLOOKUP(D156,Data!$A$2:$P$1000,13,FALSE)&amp;" و"))</f>
        <v/>
      </c>
      <c r="J156" s="3" t="str">
        <f>IF((F156)&lt;=0,IF(ISNA(VLOOKUP(E156,Data!$A$2:$P$1000,14,FALSE)),"",VLOOKUP(E156,Data!$A$2:$P$1000,14,FALSE)),IF(ISNA(VLOOKUP(E156,Data!$A$2:$P$1000,15,FALSE)),"",VLOOKUP(E156,Data!$A$2:$P$1000,15,FALSE)&amp;" و"))</f>
        <v/>
      </c>
      <c r="K156" s="7" t="str">
        <f>IF(L156&lt;&gt;"",IF(ISNA(VLOOKUP(F156,Data!$A$2:$P$1000,16,FALSE)),"",VLOOKUP(F156,Data!$A$2:$P$1000,16,FALSE)&amp;" "),IF(ISNA(VLOOKUP(F156,Data!$A$2:$P$1000,16,FALSE)),"",VLOOKUP(F156,Data!$A$2:$P$1000,16,FALSE)&amp;" "))</f>
        <v/>
      </c>
      <c r="L156" t="str">
        <f t="shared" si="36"/>
        <v/>
      </c>
      <c r="M156" t="str">
        <f>IF(L156="","",IF(L156&gt;10,Settings!$B$6,IF(L156&gt;2,Settings!$B$8,IF(L156=2,Settings!$B$7,Settings!$B$6&amp;O156&amp;Settings!$B$5))))</f>
        <v/>
      </c>
      <c r="N156" s="8" t="str">
        <f t="shared" si="37"/>
        <v/>
      </c>
      <c r="O156" s="14" t="s">
        <v>49</v>
      </c>
      <c r="P156" s="13" t="str">
        <f t="shared" si="38"/>
        <v/>
      </c>
      <c r="T156" t="str">
        <f t="shared" si="39"/>
        <v/>
      </c>
      <c r="U156" t="str">
        <f>IF((C156+D156+E156+F156)&gt;0,IF(F156&gt;10,Settings!$B$2,IF(F156=0," "&amp;Settings!$B$2,"")),"")</f>
        <v/>
      </c>
      <c r="V156" t="str">
        <f>IF(A156&gt;0,Y156&amp;English!T156,"")</f>
        <v/>
      </c>
      <c r="W156" t="s">
        <v>5208</v>
      </c>
      <c r="X156" t="s">
        <v>5209</v>
      </c>
      <c r="Y156" t="str">
        <f t="shared" si="40"/>
        <v>Only</v>
      </c>
    </row>
    <row r="157" spans="1:25">
      <c r="A157" s="4">
        <f>'No. To Text'!A158</f>
        <v>0</v>
      </c>
      <c r="B157" s="4">
        <f t="shared" si="30"/>
        <v>0</v>
      </c>
      <c r="C157" s="5">
        <f t="shared" si="31"/>
        <v>0</v>
      </c>
      <c r="D157" s="5">
        <f t="shared" si="32"/>
        <v>0</v>
      </c>
      <c r="E157" s="5">
        <f t="shared" si="33"/>
        <v>0</v>
      </c>
      <c r="F157" s="5">
        <f t="shared" si="34"/>
        <v>0</v>
      </c>
      <c r="G157" s="6">
        <f t="shared" si="35"/>
        <v>0</v>
      </c>
      <c r="H157" s="16" t="str">
        <f>IF((D157+E157+F157)&lt;=0,IF(ISNA(VLOOKUP(C157,Data!$A$2:$P$1000,10,FALSE)),"",VLOOKUP(C157,Data!$A$2:$P$1000,10,FALSE)),IF(ISNA(VLOOKUP(C157,Data!$A$2:$P$1000,11,FALSE)),"",VLOOKUP(C157,Data!$A$2:$P$1000,11,FALSE)&amp;" و"))</f>
        <v/>
      </c>
      <c r="I157" t="str">
        <f>IF((E157+F157)&lt;=0,IF(ISNA(VLOOKUP(D157,Data!$A$2:$P$1000,12,FALSE)),"",VLOOKUP(D157,Data!$A$2:$P$1000,12,FALSE)),IF(ISNA(VLOOKUP(D157,Data!$A$2:$P$1000,13,FALSE)),"",VLOOKUP(D157,Data!$A$2:$P$1000,13,FALSE)&amp;" و"))</f>
        <v/>
      </c>
      <c r="J157" s="3" t="str">
        <f>IF((F157)&lt;=0,IF(ISNA(VLOOKUP(E157,Data!$A$2:$P$1000,14,FALSE)),"",VLOOKUP(E157,Data!$A$2:$P$1000,14,FALSE)),IF(ISNA(VLOOKUP(E157,Data!$A$2:$P$1000,15,FALSE)),"",VLOOKUP(E157,Data!$A$2:$P$1000,15,FALSE)&amp;" و"))</f>
        <v/>
      </c>
      <c r="K157" s="7" t="str">
        <f>IF(L157&lt;&gt;"",IF(ISNA(VLOOKUP(F157,Data!$A$2:$P$1000,16,FALSE)),"",VLOOKUP(F157,Data!$A$2:$P$1000,16,FALSE)&amp;" "),IF(ISNA(VLOOKUP(F157,Data!$A$2:$P$1000,16,FALSE)),"",VLOOKUP(F157,Data!$A$2:$P$1000,16,FALSE)&amp;" "))</f>
        <v/>
      </c>
      <c r="L157" t="str">
        <f t="shared" si="36"/>
        <v/>
      </c>
      <c r="M157" t="str">
        <f>IF(L157="","",IF(L157&gt;10,Settings!$B$6,IF(L157&gt;2,Settings!$B$8,IF(L157=2,Settings!$B$7,Settings!$B$6&amp;O157&amp;Settings!$B$5))))</f>
        <v/>
      </c>
      <c r="N157" s="8" t="str">
        <f t="shared" si="37"/>
        <v/>
      </c>
      <c r="O157" s="14" t="s">
        <v>49</v>
      </c>
      <c r="P157" s="13" t="str">
        <f t="shared" si="38"/>
        <v/>
      </c>
      <c r="T157" t="str">
        <f t="shared" si="39"/>
        <v/>
      </c>
      <c r="U157" t="str">
        <f>IF((C157+D157+E157+F157)&gt;0,IF(F157&gt;10,Settings!$B$2,IF(F157=0," "&amp;Settings!$B$2,"")),"")</f>
        <v/>
      </c>
      <c r="V157" t="str">
        <f>IF(A157&gt;0,Y157&amp;English!T157,"")</f>
        <v/>
      </c>
      <c r="W157" t="s">
        <v>5208</v>
      </c>
      <c r="X157" t="s">
        <v>5209</v>
      </c>
      <c r="Y157" t="str">
        <f t="shared" si="40"/>
        <v>Only</v>
      </c>
    </row>
    <row r="158" spans="1:25">
      <c r="A158" s="4">
        <f>'No. To Text'!A159</f>
        <v>0</v>
      </c>
      <c r="B158" s="4">
        <f t="shared" si="30"/>
        <v>0</v>
      </c>
      <c r="C158" s="5">
        <f t="shared" si="31"/>
        <v>0</v>
      </c>
      <c r="D158" s="5">
        <f t="shared" si="32"/>
        <v>0</v>
      </c>
      <c r="E158" s="5">
        <f t="shared" si="33"/>
        <v>0</v>
      </c>
      <c r="F158" s="5">
        <f t="shared" si="34"/>
        <v>0</v>
      </c>
      <c r="G158" s="6">
        <f t="shared" si="35"/>
        <v>0</v>
      </c>
      <c r="H158" s="16" t="str">
        <f>IF((D158+E158+F158)&lt;=0,IF(ISNA(VLOOKUP(C158,Data!$A$2:$P$1000,10,FALSE)),"",VLOOKUP(C158,Data!$A$2:$P$1000,10,FALSE)),IF(ISNA(VLOOKUP(C158,Data!$A$2:$P$1000,11,FALSE)),"",VLOOKUP(C158,Data!$A$2:$P$1000,11,FALSE)&amp;" و"))</f>
        <v/>
      </c>
      <c r="I158" t="str">
        <f>IF((E158+F158)&lt;=0,IF(ISNA(VLOOKUP(D158,Data!$A$2:$P$1000,12,FALSE)),"",VLOOKUP(D158,Data!$A$2:$P$1000,12,FALSE)),IF(ISNA(VLOOKUP(D158,Data!$A$2:$P$1000,13,FALSE)),"",VLOOKUP(D158,Data!$A$2:$P$1000,13,FALSE)&amp;" و"))</f>
        <v/>
      </c>
      <c r="J158" s="3" t="str">
        <f>IF((F158)&lt;=0,IF(ISNA(VLOOKUP(E158,Data!$A$2:$P$1000,14,FALSE)),"",VLOOKUP(E158,Data!$A$2:$P$1000,14,FALSE)),IF(ISNA(VLOOKUP(E158,Data!$A$2:$P$1000,15,FALSE)),"",VLOOKUP(E158,Data!$A$2:$P$1000,15,FALSE)&amp;" و"))</f>
        <v/>
      </c>
      <c r="K158" s="7" t="str">
        <f>IF(L158&lt;&gt;"",IF(ISNA(VLOOKUP(F158,Data!$A$2:$P$1000,16,FALSE)),"",VLOOKUP(F158,Data!$A$2:$P$1000,16,FALSE)&amp;" "),IF(ISNA(VLOOKUP(F158,Data!$A$2:$P$1000,16,FALSE)),"",VLOOKUP(F158,Data!$A$2:$P$1000,16,FALSE)&amp;" "))</f>
        <v/>
      </c>
      <c r="L158" t="str">
        <f t="shared" si="36"/>
        <v/>
      </c>
      <c r="M158" t="str">
        <f>IF(L158="","",IF(L158&gt;10,Settings!$B$6,IF(L158&gt;2,Settings!$B$8,IF(L158=2,Settings!$B$7,Settings!$B$6&amp;O158&amp;Settings!$B$5))))</f>
        <v/>
      </c>
      <c r="N158" s="8" t="str">
        <f t="shared" si="37"/>
        <v/>
      </c>
      <c r="O158" s="14" t="s">
        <v>49</v>
      </c>
      <c r="P158" s="13" t="str">
        <f t="shared" si="38"/>
        <v/>
      </c>
      <c r="T158" t="str">
        <f t="shared" si="39"/>
        <v/>
      </c>
      <c r="U158" t="str">
        <f>IF((C158+D158+E158+F158)&gt;0,IF(F158&gt;10,Settings!$B$2,IF(F158=0," "&amp;Settings!$B$2,"")),"")</f>
        <v/>
      </c>
      <c r="V158" t="str">
        <f>IF(A158&gt;0,Y158&amp;English!T158,"")</f>
        <v/>
      </c>
      <c r="W158" t="s">
        <v>5208</v>
      </c>
      <c r="X158" t="s">
        <v>5209</v>
      </c>
      <c r="Y158" t="str">
        <f t="shared" si="40"/>
        <v>Only</v>
      </c>
    </row>
    <row r="159" spans="1:25">
      <c r="A159" s="4">
        <f>'No. To Text'!A160</f>
        <v>0</v>
      </c>
      <c r="B159" s="4">
        <f t="shared" si="30"/>
        <v>0</v>
      </c>
      <c r="C159" s="5">
        <f t="shared" si="31"/>
        <v>0</v>
      </c>
      <c r="D159" s="5">
        <f t="shared" si="32"/>
        <v>0</v>
      </c>
      <c r="E159" s="5">
        <f t="shared" si="33"/>
        <v>0</v>
      </c>
      <c r="F159" s="5">
        <f t="shared" si="34"/>
        <v>0</v>
      </c>
      <c r="G159" s="6">
        <f t="shared" si="35"/>
        <v>0</v>
      </c>
      <c r="H159" s="16" t="str">
        <f>IF((D159+E159+F159)&lt;=0,IF(ISNA(VLOOKUP(C159,Data!$A$2:$P$1000,10,FALSE)),"",VLOOKUP(C159,Data!$A$2:$P$1000,10,FALSE)),IF(ISNA(VLOOKUP(C159,Data!$A$2:$P$1000,11,FALSE)),"",VLOOKUP(C159,Data!$A$2:$P$1000,11,FALSE)&amp;" و"))</f>
        <v/>
      </c>
      <c r="I159" t="str">
        <f>IF((E159+F159)&lt;=0,IF(ISNA(VLOOKUP(D159,Data!$A$2:$P$1000,12,FALSE)),"",VLOOKUP(D159,Data!$A$2:$P$1000,12,FALSE)),IF(ISNA(VLOOKUP(D159,Data!$A$2:$P$1000,13,FALSE)),"",VLOOKUP(D159,Data!$A$2:$P$1000,13,FALSE)&amp;" و"))</f>
        <v/>
      </c>
      <c r="J159" s="3" t="str">
        <f>IF((F159)&lt;=0,IF(ISNA(VLOOKUP(E159,Data!$A$2:$P$1000,14,FALSE)),"",VLOOKUP(E159,Data!$A$2:$P$1000,14,FALSE)),IF(ISNA(VLOOKUP(E159,Data!$A$2:$P$1000,15,FALSE)),"",VLOOKUP(E159,Data!$A$2:$P$1000,15,FALSE)&amp;" و"))</f>
        <v/>
      </c>
      <c r="K159" s="7" t="str">
        <f>IF(L159&lt;&gt;"",IF(ISNA(VLOOKUP(F159,Data!$A$2:$P$1000,16,FALSE)),"",VLOOKUP(F159,Data!$A$2:$P$1000,16,FALSE)&amp;" "),IF(ISNA(VLOOKUP(F159,Data!$A$2:$P$1000,16,FALSE)),"",VLOOKUP(F159,Data!$A$2:$P$1000,16,FALSE)&amp;" "))</f>
        <v/>
      </c>
      <c r="L159" t="str">
        <f t="shared" si="36"/>
        <v/>
      </c>
      <c r="M159" t="str">
        <f>IF(L159="","",IF(L159&gt;10,Settings!$B$6,IF(L159&gt;2,Settings!$B$8,IF(L159=2,Settings!$B$7,Settings!$B$6&amp;O159&amp;Settings!$B$5))))</f>
        <v/>
      </c>
      <c r="N159" s="8" t="str">
        <f t="shared" si="37"/>
        <v/>
      </c>
      <c r="O159" s="14" t="s">
        <v>49</v>
      </c>
      <c r="P159" s="13" t="str">
        <f t="shared" si="38"/>
        <v/>
      </c>
      <c r="T159" t="str">
        <f t="shared" si="39"/>
        <v/>
      </c>
      <c r="U159" t="str">
        <f>IF((C159+D159+E159+F159)&gt;0,IF(F159&gt;10,Settings!$B$2,IF(F159=0," "&amp;Settings!$B$2,"")),"")</f>
        <v/>
      </c>
      <c r="V159" t="str">
        <f>IF(A159&gt;0,Y159&amp;English!T159,"")</f>
        <v/>
      </c>
      <c r="W159" t="s">
        <v>5208</v>
      </c>
      <c r="X159" t="s">
        <v>5209</v>
      </c>
      <c r="Y159" t="str">
        <f t="shared" si="40"/>
        <v>Only</v>
      </c>
    </row>
    <row r="160" spans="1:25">
      <c r="A160" s="4">
        <f>'No. To Text'!A161</f>
        <v>0</v>
      </c>
      <c r="B160" s="4">
        <f t="shared" si="30"/>
        <v>0</v>
      </c>
      <c r="C160" s="5">
        <f t="shared" si="31"/>
        <v>0</v>
      </c>
      <c r="D160" s="5">
        <f t="shared" si="32"/>
        <v>0</v>
      </c>
      <c r="E160" s="5">
        <f t="shared" si="33"/>
        <v>0</v>
      </c>
      <c r="F160" s="5">
        <f t="shared" si="34"/>
        <v>0</v>
      </c>
      <c r="G160" s="6">
        <f t="shared" si="35"/>
        <v>0</v>
      </c>
      <c r="H160" s="16" t="str">
        <f>IF((D160+E160+F160)&lt;=0,IF(ISNA(VLOOKUP(C160,Data!$A$2:$P$1000,10,FALSE)),"",VLOOKUP(C160,Data!$A$2:$P$1000,10,FALSE)),IF(ISNA(VLOOKUP(C160,Data!$A$2:$P$1000,11,FALSE)),"",VLOOKUP(C160,Data!$A$2:$P$1000,11,FALSE)&amp;" و"))</f>
        <v/>
      </c>
      <c r="I160" t="str">
        <f>IF((E160+F160)&lt;=0,IF(ISNA(VLOOKUP(D160,Data!$A$2:$P$1000,12,FALSE)),"",VLOOKUP(D160,Data!$A$2:$P$1000,12,FALSE)),IF(ISNA(VLOOKUP(D160,Data!$A$2:$P$1000,13,FALSE)),"",VLOOKUP(D160,Data!$A$2:$P$1000,13,FALSE)&amp;" و"))</f>
        <v/>
      </c>
      <c r="J160" s="3" t="str">
        <f>IF((F160)&lt;=0,IF(ISNA(VLOOKUP(E160,Data!$A$2:$P$1000,14,FALSE)),"",VLOOKUP(E160,Data!$A$2:$P$1000,14,FALSE)),IF(ISNA(VLOOKUP(E160,Data!$A$2:$P$1000,15,FALSE)),"",VLOOKUP(E160,Data!$A$2:$P$1000,15,FALSE)&amp;" و"))</f>
        <v/>
      </c>
      <c r="K160" s="7" t="str">
        <f>IF(L160&lt;&gt;"",IF(ISNA(VLOOKUP(F160,Data!$A$2:$P$1000,16,FALSE)),"",VLOOKUP(F160,Data!$A$2:$P$1000,16,FALSE)&amp;" "),IF(ISNA(VLOOKUP(F160,Data!$A$2:$P$1000,16,FALSE)),"",VLOOKUP(F160,Data!$A$2:$P$1000,16,FALSE)&amp;" "))</f>
        <v/>
      </c>
      <c r="L160" t="str">
        <f t="shared" si="36"/>
        <v/>
      </c>
      <c r="M160" t="str">
        <f>IF(L160="","",IF(L160&gt;10,Settings!$B$6,IF(L160&gt;2,Settings!$B$8,IF(L160=2,Settings!$B$7,Settings!$B$6&amp;O160&amp;Settings!$B$5))))</f>
        <v/>
      </c>
      <c r="N160" s="8" t="str">
        <f t="shared" si="37"/>
        <v/>
      </c>
      <c r="O160" s="14" t="s">
        <v>49</v>
      </c>
      <c r="P160" s="13" t="str">
        <f t="shared" si="38"/>
        <v/>
      </c>
      <c r="T160" t="str">
        <f t="shared" si="39"/>
        <v/>
      </c>
      <c r="U160" t="str">
        <f>IF((C160+D160+E160+F160)&gt;0,IF(F160&gt;10,Settings!$B$2,IF(F160=0," "&amp;Settings!$B$2,"")),"")</f>
        <v/>
      </c>
      <c r="V160" t="str">
        <f>IF(A160&gt;0,Y160&amp;English!T160,"")</f>
        <v/>
      </c>
      <c r="W160" t="s">
        <v>5208</v>
      </c>
      <c r="X160" t="s">
        <v>5209</v>
      </c>
      <c r="Y160" t="str">
        <f t="shared" si="40"/>
        <v>Only</v>
      </c>
    </row>
    <row r="161" spans="1:25">
      <c r="A161" s="4">
        <f>'No. To Text'!A162</f>
        <v>0</v>
      </c>
      <c r="B161" s="4">
        <f t="shared" si="30"/>
        <v>0</v>
      </c>
      <c r="C161" s="5">
        <f t="shared" si="31"/>
        <v>0</v>
      </c>
      <c r="D161" s="5">
        <f t="shared" si="32"/>
        <v>0</v>
      </c>
      <c r="E161" s="5">
        <f t="shared" si="33"/>
        <v>0</v>
      </c>
      <c r="F161" s="5">
        <f t="shared" si="34"/>
        <v>0</v>
      </c>
      <c r="G161" s="6">
        <f t="shared" si="35"/>
        <v>0</v>
      </c>
      <c r="H161" s="16" t="str">
        <f>IF((D161+E161+F161)&lt;=0,IF(ISNA(VLOOKUP(C161,Data!$A$2:$P$1000,10,FALSE)),"",VLOOKUP(C161,Data!$A$2:$P$1000,10,FALSE)),IF(ISNA(VLOOKUP(C161,Data!$A$2:$P$1000,11,FALSE)),"",VLOOKUP(C161,Data!$A$2:$P$1000,11,FALSE)&amp;" و"))</f>
        <v/>
      </c>
      <c r="I161" t="str">
        <f>IF((E161+F161)&lt;=0,IF(ISNA(VLOOKUP(D161,Data!$A$2:$P$1000,12,FALSE)),"",VLOOKUP(D161,Data!$A$2:$P$1000,12,FALSE)),IF(ISNA(VLOOKUP(D161,Data!$A$2:$P$1000,13,FALSE)),"",VLOOKUP(D161,Data!$A$2:$P$1000,13,FALSE)&amp;" و"))</f>
        <v/>
      </c>
      <c r="J161" s="3" t="str">
        <f>IF((F161)&lt;=0,IF(ISNA(VLOOKUP(E161,Data!$A$2:$P$1000,14,FALSE)),"",VLOOKUP(E161,Data!$A$2:$P$1000,14,FALSE)),IF(ISNA(VLOOKUP(E161,Data!$A$2:$P$1000,15,FALSE)),"",VLOOKUP(E161,Data!$A$2:$P$1000,15,FALSE)&amp;" و"))</f>
        <v/>
      </c>
      <c r="K161" s="7" t="str">
        <f>IF(L161&lt;&gt;"",IF(ISNA(VLOOKUP(F161,Data!$A$2:$P$1000,16,FALSE)),"",VLOOKUP(F161,Data!$A$2:$P$1000,16,FALSE)&amp;" "),IF(ISNA(VLOOKUP(F161,Data!$A$2:$P$1000,16,FALSE)),"",VLOOKUP(F161,Data!$A$2:$P$1000,16,FALSE)&amp;" "))</f>
        <v/>
      </c>
      <c r="L161" t="str">
        <f t="shared" si="36"/>
        <v/>
      </c>
      <c r="M161" t="str">
        <f>IF(L161="","",IF(L161&gt;10,Settings!$B$6,IF(L161&gt;2,Settings!$B$8,IF(L161=2,Settings!$B$7,Settings!$B$6&amp;O161&amp;Settings!$B$5))))</f>
        <v/>
      </c>
      <c r="N161" s="8" t="str">
        <f t="shared" si="37"/>
        <v/>
      </c>
      <c r="O161" s="14" t="s">
        <v>49</v>
      </c>
      <c r="P161" s="13" t="str">
        <f t="shared" si="38"/>
        <v/>
      </c>
      <c r="T161" t="str">
        <f t="shared" si="39"/>
        <v/>
      </c>
      <c r="U161" t="str">
        <f>IF((C161+D161+E161+F161)&gt;0,IF(F161&gt;10,Settings!$B$2,IF(F161=0," "&amp;Settings!$B$2,"")),"")</f>
        <v/>
      </c>
      <c r="V161" t="str">
        <f>IF(A161&gt;0,Y161&amp;English!T161,"")</f>
        <v/>
      </c>
      <c r="W161" t="s">
        <v>5208</v>
      </c>
      <c r="X161" t="s">
        <v>5209</v>
      </c>
      <c r="Y161" t="str">
        <f t="shared" si="40"/>
        <v>Only</v>
      </c>
    </row>
    <row r="162" spans="1:25">
      <c r="A162" s="4">
        <f>'No. To Text'!A163</f>
        <v>0</v>
      </c>
      <c r="B162" s="4">
        <f t="shared" si="30"/>
        <v>0</v>
      </c>
      <c r="C162" s="5">
        <f t="shared" si="31"/>
        <v>0</v>
      </c>
      <c r="D162" s="5">
        <f t="shared" si="32"/>
        <v>0</v>
      </c>
      <c r="E162" s="5">
        <f t="shared" si="33"/>
        <v>0</v>
      </c>
      <c r="F162" s="5">
        <f t="shared" si="34"/>
        <v>0</v>
      </c>
      <c r="G162" s="6">
        <f t="shared" si="35"/>
        <v>0</v>
      </c>
      <c r="H162" s="16" t="str">
        <f>IF((D162+E162+F162)&lt;=0,IF(ISNA(VLOOKUP(C162,Data!$A$2:$P$1000,10,FALSE)),"",VLOOKUP(C162,Data!$A$2:$P$1000,10,FALSE)),IF(ISNA(VLOOKUP(C162,Data!$A$2:$P$1000,11,FALSE)),"",VLOOKUP(C162,Data!$A$2:$P$1000,11,FALSE)&amp;" و"))</f>
        <v/>
      </c>
      <c r="I162" t="str">
        <f>IF((E162+F162)&lt;=0,IF(ISNA(VLOOKUP(D162,Data!$A$2:$P$1000,12,FALSE)),"",VLOOKUP(D162,Data!$A$2:$P$1000,12,FALSE)),IF(ISNA(VLOOKUP(D162,Data!$A$2:$P$1000,13,FALSE)),"",VLOOKUP(D162,Data!$A$2:$P$1000,13,FALSE)&amp;" و"))</f>
        <v/>
      </c>
      <c r="J162" s="3" t="str">
        <f>IF((F162)&lt;=0,IF(ISNA(VLOOKUP(E162,Data!$A$2:$P$1000,14,FALSE)),"",VLOOKUP(E162,Data!$A$2:$P$1000,14,FALSE)),IF(ISNA(VLOOKUP(E162,Data!$A$2:$P$1000,15,FALSE)),"",VLOOKUP(E162,Data!$A$2:$P$1000,15,FALSE)&amp;" و"))</f>
        <v/>
      </c>
      <c r="K162" s="7" t="str">
        <f>IF(L162&lt;&gt;"",IF(ISNA(VLOOKUP(F162,Data!$A$2:$P$1000,16,FALSE)),"",VLOOKUP(F162,Data!$A$2:$P$1000,16,FALSE)&amp;" "),IF(ISNA(VLOOKUP(F162,Data!$A$2:$P$1000,16,FALSE)),"",VLOOKUP(F162,Data!$A$2:$P$1000,16,FALSE)&amp;" "))</f>
        <v/>
      </c>
      <c r="L162" t="str">
        <f t="shared" si="36"/>
        <v/>
      </c>
      <c r="M162" t="str">
        <f>IF(L162="","",IF(L162&gt;10,Settings!$B$6,IF(L162&gt;2,Settings!$B$8,IF(L162=2,Settings!$B$7,Settings!$B$6&amp;O162&amp;Settings!$B$5))))</f>
        <v/>
      </c>
      <c r="N162" s="8" t="str">
        <f t="shared" si="37"/>
        <v/>
      </c>
      <c r="O162" s="14" t="s">
        <v>49</v>
      </c>
      <c r="P162" s="13" t="str">
        <f t="shared" si="38"/>
        <v/>
      </c>
      <c r="T162" t="str">
        <f t="shared" si="39"/>
        <v/>
      </c>
      <c r="U162" t="str">
        <f>IF((C162+D162+E162+F162)&gt;0,IF(F162&gt;10,Settings!$B$2,IF(F162=0," "&amp;Settings!$B$2,"")),"")</f>
        <v/>
      </c>
      <c r="V162" t="str">
        <f>IF(A162&gt;0,Y162&amp;English!T162,"")</f>
        <v/>
      </c>
      <c r="W162" t="s">
        <v>5208</v>
      </c>
      <c r="X162" t="s">
        <v>5209</v>
      </c>
      <c r="Y162" t="str">
        <f t="shared" si="40"/>
        <v>Only</v>
      </c>
    </row>
    <row r="163" spans="1:25">
      <c r="A163" s="4">
        <f>'No. To Text'!A164</f>
        <v>0</v>
      </c>
      <c r="B163" s="4">
        <f t="shared" si="30"/>
        <v>0</v>
      </c>
      <c r="C163" s="5">
        <f t="shared" si="31"/>
        <v>0</v>
      </c>
      <c r="D163" s="5">
        <f t="shared" si="32"/>
        <v>0</v>
      </c>
      <c r="E163" s="5">
        <f t="shared" si="33"/>
        <v>0</v>
      </c>
      <c r="F163" s="5">
        <f t="shared" si="34"/>
        <v>0</v>
      </c>
      <c r="G163" s="6">
        <f t="shared" si="35"/>
        <v>0</v>
      </c>
      <c r="H163" s="16" t="str">
        <f>IF((D163+E163+F163)&lt;=0,IF(ISNA(VLOOKUP(C163,Data!$A$2:$P$1000,10,FALSE)),"",VLOOKUP(C163,Data!$A$2:$P$1000,10,FALSE)),IF(ISNA(VLOOKUP(C163,Data!$A$2:$P$1000,11,FALSE)),"",VLOOKUP(C163,Data!$A$2:$P$1000,11,FALSE)&amp;" و"))</f>
        <v/>
      </c>
      <c r="I163" t="str">
        <f>IF((E163+F163)&lt;=0,IF(ISNA(VLOOKUP(D163,Data!$A$2:$P$1000,12,FALSE)),"",VLOOKUP(D163,Data!$A$2:$P$1000,12,FALSE)),IF(ISNA(VLOOKUP(D163,Data!$A$2:$P$1000,13,FALSE)),"",VLOOKUP(D163,Data!$A$2:$P$1000,13,FALSE)&amp;" و"))</f>
        <v/>
      </c>
      <c r="J163" s="3" t="str">
        <f>IF((F163)&lt;=0,IF(ISNA(VLOOKUP(E163,Data!$A$2:$P$1000,14,FALSE)),"",VLOOKUP(E163,Data!$A$2:$P$1000,14,FALSE)),IF(ISNA(VLOOKUP(E163,Data!$A$2:$P$1000,15,FALSE)),"",VLOOKUP(E163,Data!$A$2:$P$1000,15,FALSE)&amp;" و"))</f>
        <v/>
      </c>
      <c r="K163" s="7" t="str">
        <f>IF(L163&lt;&gt;"",IF(ISNA(VLOOKUP(F163,Data!$A$2:$P$1000,16,FALSE)),"",VLOOKUP(F163,Data!$A$2:$P$1000,16,FALSE)&amp;" "),IF(ISNA(VLOOKUP(F163,Data!$A$2:$P$1000,16,FALSE)),"",VLOOKUP(F163,Data!$A$2:$P$1000,16,FALSE)&amp;" "))</f>
        <v/>
      </c>
      <c r="L163" t="str">
        <f t="shared" si="36"/>
        <v/>
      </c>
      <c r="M163" t="str">
        <f>IF(L163="","",IF(L163&gt;10,Settings!$B$6,IF(L163&gt;2,Settings!$B$8,IF(L163=2,Settings!$B$7,Settings!$B$6&amp;O163&amp;Settings!$B$5))))</f>
        <v/>
      </c>
      <c r="N163" s="8" t="str">
        <f t="shared" si="37"/>
        <v/>
      </c>
      <c r="O163" s="14" t="s">
        <v>49</v>
      </c>
      <c r="P163" s="13" t="str">
        <f t="shared" si="38"/>
        <v/>
      </c>
      <c r="T163" t="str">
        <f t="shared" si="39"/>
        <v/>
      </c>
      <c r="U163" t="str">
        <f>IF((C163+D163+E163+F163)&gt;0,IF(F163&gt;10,Settings!$B$2,IF(F163=0," "&amp;Settings!$B$2,"")),"")</f>
        <v/>
      </c>
      <c r="V163" t="str">
        <f>IF(A163&gt;0,Y163&amp;English!T163,"")</f>
        <v/>
      </c>
      <c r="W163" t="s">
        <v>5208</v>
      </c>
      <c r="X163" t="s">
        <v>5209</v>
      </c>
      <c r="Y163" t="str">
        <f t="shared" si="40"/>
        <v>Only</v>
      </c>
    </row>
    <row r="164" spans="1:25">
      <c r="A164" s="4">
        <f>'No. To Text'!A165</f>
        <v>0</v>
      </c>
      <c r="B164" s="4">
        <f t="shared" si="30"/>
        <v>0</v>
      </c>
      <c r="C164" s="5">
        <f t="shared" si="31"/>
        <v>0</v>
      </c>
      <c r="D164" s="5">
        <f t="shared" si="32"/>
        <v>0</v>
      </c>
      <c r="E164" s="5">
        <f t="shared" si="33"/>
        <v>0</v>
      </c>
      <c r="F164" s="5">
        <f t="shared" si="34"/>
        <v>0</v>
      </c>
      <c r="G164" s="6">
        <f t="shared" si="35"/>
        <v>0</v>
      </c>
      <c r="H164" s="16" t="str">
        <f>IF((D164+E164+F164)&lt;=0,IF(ISNA(VLOOKUP(C164,Data!$A$2:$P$1000,10,FALSE)),"",VLOOKUP(C164,Data!$A$2:$P$1000,10,FALSE)),IF(ISNA(VLOOKUP(C164,Data!$A$2:$P$1000,11,FALSE)),"",VLOOKUP(C164,Data!$A$2:$P$1000,11,FALSE)&amp;" و"))</f>
        <v/>
      </c>
      <c r="I164" t="str">
        <f>IF((E164+F164)&lt;=0,IF(ISNA(VLOOKUP(D164,Data!$A$2:$P$1000,12,FALSE)),"",VLOOKUP(D164,Data!$A$2:$P$1000,12,FALSE)),IF(ISNA(VLOOKUP(D164,Data!$A$2:$P$1000,13,FALSE)),"",VLOOKUP(D164,Data!$A$2:$P$1000,13,FALSE)&amp;" و"))</f>
        <v/>
      </c>
      <c r="J164" s="3" t="str">
        <f>IF((F164)&lt;=0,IF(ISNA(VLOOKUP(E164,Data!$A$2:$P$1000,14,FALSE)),"",VLOOKUP(E164,Data!$A$2:$P$1000,14,FALSE)),IF(ISNA(VLOOKUP(E164,Data!$A$2:$P$1000,15,FALSE)),"",VLOOKUP(E164,Data!$A$2:$P$1000,15,FALSE)&amp;" و"))</f>
        <v/>
      </c>
      <c r="K164" s="7" t="str">
        <f>IF(L164&lt;&gt;"",IF(ISNA(VLOOKUP(F164,Data!$A$2:$P$1000,16,FALSE)),"",VLOOKUP(F164,Data!$A$2:$P$1000,16,FALSE)&amp;" "),IF(ISNA(VLOOKUP(F164,Data!$A$2:$P$1000,16,FALSE)),"",VLOOKUP(F164,Data!$A$2:$P$1000,16,FALSE)&amp;" "))</f>
        <v/>
      </c>
      <c r="L164" t="str">
        <f t="shared" si="36"/>
        <v/>
      </c>
      <c r="M164" t="str">
        <f>IF(L164="","",IF(L164&gt;10,Settings!$B$6,IF(L164&gt;2,Settings!$B$8,IF(L164=2,Settings!$B$7,Settings!$B$6&amp;O164&amp;Settings!$B$5))))</f>
        <v/>
      </c>
      <c r="N164" s="8" t="str">
        <f t="shared" si="37"/>
        <v/>
      </c>
      <c r="O164" s="14" t="s">
        <v>49</v>
      </c>
      <c r="P164" s="13" t="str">
        <f t="shared" si="38"/>
        <v/>
      </c>
      <c r="T164" t="str">
        <f t="shared" si="39"/>
        <v/>
      </c>
      <c r="U164" t="str">
        <f>IF((C164+D164+E164+F164)&gt;0,IF(F164&gt;10,Settings!$B$2,IF(F164=0," "&amp;Settings!$B$2,"")),"")</f>
        <v/>
      </c>
      <c r="V164" t="str">
        <f>IF(A164&gt;0,Y164&amp;English!T164,"")</f>
        <v/>
      </c>
      <c r="W164" t="s">
        <v>5208</v>
      </c>
      <c r="X164" t="s">
        <v>5209</v>
      </c>
      <c r="Y164" t="str">
        <f t="shared" si="40"/>
        <v>Only</v>
      </c>
    </row>
    <row r="165" spans="1:25">
      <c r="A165" s="4">
        <f>'No. To Text'!A166</f>
        <v>0</v>
      </c>
      <c r="B165" s="4">
        <f t="shared" si="30"/>
        <v>0</v>
      </c>
      <c r="C165" s="5">
        <f t="shared" si="31"/>
        <v>0</v>
      </c>
      <c r="D165" s="5">
        <f t="shared" si="32"/>
        <v>0</v>
      </c>
      <c r="E165" s="5">
        <f t="shared" si="33"/>
        <v>0</v>
      </c>
      <c r="F165" s="5">
        <f t="shared" si="34"/>
        <v>0</v>
      </c>
      <c r="G165" s="6">
        <f t="shared" si="35"/>
        <v>0</v>
      </c>
      <c r="H165" s="16" t="str">
        <f>IF((D165+E165+F165)&lt;=0,IF(ISNA(VLOOKUP(C165,Data!$A$2:$P$1000,10,FALSE)),"",VLOOKUP(C165,Data!$A$2:$P$1000,10,FALSE)),IF(ISNA(VLOOKUP(C165,Data!$A$2:$P$1000,11,FALSE)),"",VLOOKUP(C165,Data!$A$2:$P$1000,11,FALSE)&amp;" و"))</f>
        <v/>
      </c>
      <c r="I165" t="str">
        <f>IF((E165+F165)&lt;=0,IF(ISNA(VLOOKUP(D165,Data!$A$2:$P$1000,12,FALSE)),"",VLOOKUP(D165,Data!$A$2:$P$1000,12,FALSE)),IF(ISNA(VLOOKUP(D165,Data!$A$2:$P$1000,13,FALSE)),"",VLOOKUP(D165,Data!$A$2:$P$1000,13,FALSE)&amp;" و"))</f>
        <v/>
      </c>
      <c r="J165" s="3" t="str">
        <f>IF((F165)&lt;=0,IF(ISNA(VLOOKUP(E165,Data!$A$2:$P$1000,14,FALSE)),"",VLOOKUP(E165,Data!$A$2:$P$1000,14,FALSE)),IF(ISNA(VLOOKUP(E165,Data!$A$2:$P$1000,15,FALSE)),"",VLOOKUP(E165,Data!$A$2:$P$1000,15,FALSE)&amp;" و"))</f>
        <v/>
      </c>
      <c r="K165" s="7" t="str">
        <f>IF(L165&lt;&gt;"",IF(ISNA(VLOOKUP(F165,Data!$A$2:$P$1000,16,FALSE)),"",VLOOKUP(F165,Data!$A$2:$P$1000,16,FALSE)&amp;" "),IF(ISNA(VLOOKUP(F165,Data!$A$2:$P$1000,16,FALSE)),"",VLOOKUP(F165,Data!$A$2:$P$1000,16,FALSE)&amp;" "))</f>
        <v/>
      </c>
      <c r="L165" t="str">
        <f t="shared" si="36"/>
        <v/>
      </c>
      <c r="M165" t="str">
        <f>IF(L165="","",IF(L165&gt;10,Settings!$B$6,IF(L165&gt;2,Settings!$B$8,IF(L165=2,Settings!$B$7,Settings!$B$6&amp;O165&amp;Settings!$B$5))))</f>
        <v/>
      </c>
      <c r="N165" s="8" t="str">
        <f t="shared" si="37"/>
        <v/>
      </c>
      <c r="O165" s="14" t="s">
        <v>49</v>
      </c>
      <c r="P165" s="13" t="str">
        <f t="shared" si="38"/>
        <v/>
      </c>
      <c r="T165" t="str">
        <f t="shared" si="39"/>
        <v/>
      </c>
      <c r="U165" t="str">
        <f>IF((C165+D165+E165+F165)&gt;0,IF(F165&gt;10,Settings!$B$2,IF(F165=0," "&amp;Settings!$B$2,"")),"")</f>
        <v/>
      </c>
      <c r="V165" t="str">
        <f>IF(A165&gt;0,Y165&amp;English!T165,"")</f>
        <v/>
      </c>
      <c r="W165" t="s">
        <v>5208</v>
      </c>
      <c r="X165" t="s">
        <v>5209</v>
      </c>
      <c r="Y165" t="str">
        <f t="shared" si="40"/>
        <v>Only</v>
      </c>
    </row>
    <row r="166" spans="1:25">
      <c r="A166" s="4">
        <f>'No. To Text'!A167</f>
        <v>0</v>
      </c>
      <c r="B166" s="4">
        <f t="shared" si="30"/>
        <v>0</v>
      </c>
      <c r="C166" s="5">
        <f t="shared" si="31"/>
        <v>0</v>
      </c>
      <c r="D166" s="5">
        <f t="shared" si="32"/>
        <v>0</v>
      </c>
      <c r="E166" s="5">
        <f t="shared" si="33"/>
        <v>0</v>
      </c>
      <c r="F166" s="5">
        <f t="shared" si="34"/>
        <v>0</v>
      </c>
      <c r="G166" s="6">
        <f t="shared" si="35"/>
        <v>0</v>
      </c>
      <c r="H166" s="16" t="str">
        <f>IF((D166+E166+F166)&lt;=0,IF(ISNA(VLOOKUP(C166,Data!$A$2:$P$1000,10,FALSE)),"",VLOOKUP(C166,Data!$A$2:$P$1000,10,FALSE)),IF(ISNA(VLOOKUP(C166,Data!$A$2:$P$1000,11,FALSE)),"",VLOOKUP(C166,Data!$A$2:$P$1000,11,FALSE)&amp;" و"))</f>
        <v/>
      </c>
      <c r="I166" t="str">
        <f>IF((E166+F166)&lt;=0,IF(ISNA(VLOOKUP(D166,Data!$A$2:$P$1000,12,FALSE)),"",VLOOKUP(D166,Data!$A$2:$P$1000,12,FALSE)),IF(ISNA(VLOOKUP(D166,Data!$A$2:$P$1000,13,FALSE)),"",VLOOKUP(D166,Data!$A$2:$P$1000,13,FALSE)&amp;" و"))</f>
        <v/>
      </c>
      <c r="J166" s="3" t="str">
        <f>IF((F166)&lt;=0,IF(ISNA(VLOOKUP(E166,Data!$A$2:$P$1000,14,FALSE)),"",VLOOKUP(E166,Data!$A$2:$P$1000,14,FALSE)),IF(ISNA(VLOOKUP(E166,Data!$A$2:$P$1000,15,FALSE)),"",VLOOKUP(E166,Data!$A$2:$P$1000,15,FALSE)&amp;" و"))</f>
        <v/>
      </c>
      <c r="K166" s="7" t="str">
        <f>IF(L166&lt;&gt;"",IF(ISNA(VLOOKUP(F166,Data!$A$2:$P$1000,16,FALSE)),"",VLOOKUP(F166,Data!$A$2:$P$1000,16,FALSE)&amp;" "),IF(ISNA(VLOOKUP(F166,Data!$A$2:$P$1000,16,FALSE)),"",VLOOKUP(F166,Data!$A$2:$P$1000,16,FALSE)&amp;" "))</f>
        <v/>
      </c>
      <c r="L166" t="str">
        <f t="shared" si="36"/>
        <v/>
      </c>
      <c r="M166" t="str">
        <f>IF(L166="","",IF(L166&gt;10,Settings!$B$6,IF(L166&gt;2,Settings!$B$8,IF(L166=2,Settings!$B$7,Settings!$B$6&amp;O166&amp;Settings!$B$5))))</f>
        <v/>
      </c>
      <c r="N166" s="8" t="str">
        <f t="shared" si="37"/>
        <v/>
      </c>
      <c r="O166" s="14" t="s">
        <v>49</v>
      </c>
      <c r="P166" s="13" t="str">
        <f t="shared" si="38"/>
        <v/>
      </c>
      <c r="T166" t="str">
        <f t="shared" si="39"/>
        <v/>
      </c>
      <c r="U166" t="str">
        <f>IF((C166+D166+E166+F166)&gt;0,IF(F166&gt;10,Settings!$B$2,IF(F166=0," "&amp;Settings!$B$2,"")),"")</f>
        <v/>
      </c>
      <c r="V166" t="str">
        <f>IF(A166&gt;0,Y166&amp;English!T166,"")</f>
        <v/>
      </c>
      <c r="W166" t="s">
        <v>5208</v>
      </c>
      <c r="X166" t="s">
        <v>5209</v>
      </c>
      <c r="Y166" t="str">
        <f t="shared" si="40"/>
        <v>Only</v>
      </c>
    </row>
    <row r="167" spans="1:25">
      <c r="A167" s="4">
        <f>'No. To Text'!A168</f>
        <v>0</v>
      </c>
      <c r="B167" s="4">
        <f t="shared" si="30"/>
        <v>0</v>
      </c>
      <c r="C167" s="5">
        <f t="shared" si="31"/>
        <v>0</v>
      </c>
      <c r="D167" s="5">
        <f t="shared" si="32"/>
        <v>0</v>
      </c>
      <c r="E167" s="5">
        <f t="shared" si="33"/>
        <v>0</v>
      </c>
      <c r="F167" s="5">
        <f t="shared" si="34"/>
        <v>0</v>
      </c>
      <c r="G167" s="6">
        <f t="shared" si="35"/>
        <v>0</v>
      </c>
      <c r="H167" s="16" t="str">
        <f>IF((D167+E167+F167)&lt;=0,IF(ISNA(VLOOKUP(C167,Data!$A$2:$P$1000,10,FALSE)),"",VLOOKUP(C167,Data!$A$2:$P$1000,10,FALSE)),IF(ISNA(VLOOKUP(C167,Data!$A$2:$P$1000,11,FALSE)),"",VLOOKUP(C167,Data!$A$2:$P$1000,11,FALSE)&amp;" و"))</f>
        <v/>
      </c>
      <c r="I167" t="str">
        <f>IF((E167+F167)&lt;=0,IF(ISNA(VLOOKUP(D167,Data!$A$2:$P$1000,12,FALSE)),"",VLOOKUP(D167,Data!$A$2:$P$1000,12,FALSE)),IF(ISNA(VLOOKUP(D167,Data!$A$2:$P$1000,13,FALSE)),"",VLOOKUP(D167,Data!$A$2:$P$1000,13,FALSE)&amp;" و"))</f>
        <v/>
      </c>
      <c r="J167" s="3" t="str">
        <f>IF((F167)&lt;=0,IF(ISNA(VLOOKUP(E167,Data!$A$2:$P$1000,14,FALSE)),"",VLOOKUP(E167,Data!$A$2:$P$1000,14,FALSE)),IF(ISNA(VLOOKUP(E167,Data!$A$2:$P$1000,15,FALSE)),"",VLOOKUP(E167,Data!$A$2:$P$1000,15,FALSE)&amp;" و"))</f>
        <v/>
      </c>
      <c r="K167" s="7" t="str">
        <f>IF(L167&lt;&gt;"",IF(ISNA(VLOOKUP(F167,Data!$A$2:$P$1000,16,FALSE)),"",VLOOKUP(F167,Data!$A$2:$P$1000,16,FALSE)&amp;" "),IF(ISNA(VLOOKUP(F167,Data!$A$2:$P$1000,16,FALSE)),"",VLOOKUP(F167,Data!$A$2:$P$1000,16,FALSE)&amp;" "))</f>
        <v/>
      </c>
      <c r="L167" t="str">
        <f t="shared" si="36"/>
        <v/>
      </c>
      <c r="M167" t="str">
        <f>IF(L167="","",IF(L167&gt;10,Settings!$B$6,IF(L167&gt;2,Settings!$B$8,IF(L167=2,Settings!$B$7,Settings!$B$6&amp;O167&amp;Settings!$B$5))))</f>
        <v/>
      </c>
      <c r="N167" s="8" t="str">
        <f t="shared" si="37"/>
        <v/>
      </c>
      <c r="O167" s="14" t="s">
        <v>49</v>
      </c>
      <c r="P167" s="13" t="str">
        <f t="shared" si="38"/>
        <v/>
      </c>
      <c r="T167" t="str">
        <f t="shared" si="39"/>
        <v/>
      </c>
      <c r="U167" t="str">
        <f>IF((C167+D167+E167+F167)&gt;0,IF(F167&gt;10,Settings!$B$2,IF(F167=0," "&amp;Settings!$B$2,"")),"")</f>
        <v/>
      </c>
      <c r="V167" t="str">
        <f>IF(A167&gt;0,Y167&amp;English!T167,"")</f>
        <v/>
      </c>
      <c r="W167" t="s">
        <v>5208</v>
      </c>
      <c r="X167" t="s">
        <v>5209</v>
      </c>
      <c r="Y167" t="str">
        <f t="shared" si="40"/>
        <v>Only</v>
      </c>
    </row>
    <row r="168" spans="1:25">
      <c r="A168" s="4">
        <f>'No. To Text'!A169</f>
        <v>0</v>
      </c>
      <c r="B168" s="4">
        <f t="shared" si="30"/>
        <v>0</v>
      </c>
      <c r="C168" s="5">
        <f t="shared" si="31"/>
        <v>0</v>
      </c>
      <c r="D168" s="5">
        <f t="shared" si="32"/>
        <v>0</v>
      </c>
      <c r="E168" s="5">
        <f t="shared" si="33"/>
        <v>0</v>
      </c>
      <c r="F168" s="5">
        <f t="shared" si="34"/>
        <v>0</v>
      </c>
      <c r="G168" s="6">
        <f t="shared" si="35"/>
        <v>0</v>
      </c>
      <c r="H168" s="16" t="str">
        <f>IF((D168+E168+F168)&lt;=0,IF(ISNA(VLOOKUP(C168,Data!$A$2:$P$1000,10,FALSE)),"",VLOOKUP(C168,Data!$A$2:$P$1000,10,FALSE)),IF(ISNA(VLOOKUP(C168,Data!$A$2:$P$1000,11,FALSE)),"",VLOOKUP(C168,Data!$A$2:$P$1000,11,FALSE)&amp;" و"))</f>
        <v/>
      </c>
      <c r="I168" t="str">
        <f>IF((E168+F168)&lt;=0,IF(ISNA(VLOOKUP(D168,Data!$A$2:$P$1000,12,FALSE)),"",VLOOKUP(D168,Data!$A$2:$P$1000,12,FALSE)),IF(ISNA(VLOOKUP(D168,Data!$A$2:$P$1000,13,FALSE)),"",VLOOKUP(D168,Data!$A$2:$P$1000,13,FALSE)&amp;" و"))</f>
        <v/>
      </c>
      <c r="J168" s="3" t="str">
        <f>IF((F168)&lt;=0,IF(ISNA(VLOOKUP(E168,Data!$A$2:$P$1000,14,FALSE)),"",VLOOKUP(E168,Data!$A$2:$P$1000,14,FALSE)),IF(ISNA(VLOOKUP(E168,Data!$A$2:$P$1000,15,FALSE)),"",VLOOKUP(E168,Data!$A$2:$P$1000,15,FALSE)&amp;" و"))</f>
        <v/>
      </c>
      <c r="K168" s="7" t="str">
        <f>IF(L168&lt;&gt;"",IF(ISNA(VLOOKUP(F168,Data!$A$2:$P$1000,16,FALSE)),"",VLOOKUP(F168,Data!$A$2:$P$1000,16,FALSE)&amp;" "),IF(ISNA(VLOOKUP(F168,Data!$A$2:$P$1000,16,FALSE)),"",VLOOKUP(F168,Data!$A$2:$P$1000,16,FALSE)&amp;" "))</f>
        <v/>
      </c>
      <c r="L168" t="str">
        <f t="shared" si="36"/>
        <v/>
      </c>
      <c r="M168" t="str">
        <f>IF(L168="","",IF(L168&gt;10,Settings!$B$6,IF(L168&gt;2,Settings!$B$8,IF(L168=2,Settings!$B$7,Settings!$B$6&amp;O168&amp;Settings!$B$5))))</f>
        <v/>
      </c>
      <c r="N168" s="8" t="str">
        <f t="shared" si="37"/>
        <v/>
      </c>
      <c r="O168" s="14" t="s">
        <v>49</v>
      </c>
      <c r="P168" s="13" t="str">
        <f t="shared" si="38"/>
        <v/>
      </c>
      <c r="T168" t="str">
        <f t="shared" si="39"/>
        <v/>
      </c>
      <c r="U168" t="str">
        <f>IF((C168+D168+E168+F168)&gt;0,IF(F168&gt;10,Settings!$B$2,IF(F168=0," "&amp;Settings!$B$2,"")),"")</f>
        <v/>
      </c>
      <c r="V168" t="str">
        <f>IF(A168&gt;0,Y168&amp;English!T168,"")</f>
        <v/>
      </c>
      <c r="W168" t="s">
        <v>5208</v>
      </c>
      <c r="X168" t="s">
        <v>5209</v>
      </c>
      <c r="Y168" t="str">
        <f t="shared" si="40"/>
        <v>Only</v>
      </c>
    </row>
    <row r="169" spans="1:25">
      <c r="A169" s="4">
        <f>'No. To Text'!A170</f>
        <v>0</v>
      </c>
      <c r="B169" s="4">
        <f t="shared" si="30"/>
        <v>0</v>
      </c>
      <c r="C169" s="5">
        <f t="shared" si="31"/>
        <v>0</v>
      </c>
      <c r="D169" s="5">
        <f t="shared" si="32"/>
        <v>0</v>
      </c>
      <c r="E169" s="5">
        <f t="shared" si="33"/>
        <v>0</v>
      </c>
      <c r="F169" s="5">
        <f t="shared" si="34"/>
        <v>0</v>
      </c>
      <c r="G169" s="6">
        <f t="shared" si="35"/>
        <v>0</v>
      </c>
      <c r="H169" s="16" t="str">
        <f>IF((D169+E169+F169)&lt;=0,IF(ISNA(VLOOKUP(C169,Data!$A$2:$P$1000,10,FALSE)),"",VLOOKUP(C169,Data!$A$2:$P$1000,10,FALSE)),IF(ISNA(VLOOKUP(C169,Data!$A$2:$P$1000,11,FALSE)),"",VLOOKUP(C169,Data!$A$2:$P$1000,11,FALSE)&amp;" و"))</f>
        <v/>
      </c>
      <c r="I169" t="str">
        <f>IF((E169+F169)&lt;=0,IF(ISNA(VLOOKUP(D169,Data!$A$2:$P$1000,12,FALSE)),"",VLOOKUP(D169,Data!$A$2:$P$1000,12,FALSE)),IF(ISNA(VLOOKUP(D169,Data!$A$2:$P$1000,13,FALSE)),"",VLOOKUP(D169,Data!$A$2:$P$1000,13,FALSE)&amp;" و"))</f>
        <v/>
      </c>
      <c r="J169" s="3" t="str">
        <f>IF((F169)&lt;=0,IF(ISNA(VLOOKUP(E169,Data!$A$2:$P$1000,14,FALSE)),"",VLOOKUP(E169,Data!$A$2:$P$1000,14,FALSE)),IF(ISNA(VLOOKUP(E169,Data!$A$2:$P$1000,15,FALSE)),"",VLOOKUP(E169,Data!$A$2:$P$1000,15,FALSE)&amp;" و"))</f>
        <v/>
      </c>
      <c r="K169" s="7" t="str">
        <f>IF(L169&lt;&gt;"",IF(ISNA(VLOOKUP(F169,Data!$A$2:$P$1000,16,FALSE)),"",VLOOKUP(F169,Data!$A$2:$P$1000,16,FALSE)&amp;" "),IF(ISNA(VLOOKUP(F169,Data!$A$2:$P$1000,16,FALSE)),"",VLOOKUP(F169,Data!$A$2:$P$1000,16,FALSE)&amp;" "))</f>
        <v/>
      </c>
      <c r="L169" t="str">
        <f t="shared" si="36"/>
        <v/>
      </c>
      <c r="M169" t="str">
        <f>IF(L169="","",IF(L169&gt;10,Settings!$B$6,IF(L169&gt;2,Settings!$B$8,IF(L169=2,Settings!$B$7,Settings!$B$6&amp;O169&amp;Settings!$B$5))))</f>
        <v/>
      </c>
      <c r="N169" s="8" t="str">
        <f t="shared" si="37"/>
        <v/>
      </c>
      <c r="O169" s="14" t="s">
        <v>49</v>
      </c>
      <c r="P169" s="13" t="str">
        <f t="shared" si="38"/>
        <v/>
      </c>
      <c r="T169" t="str">
        <f t="shared" si="39"/>
        <v/>
      </c>
      <c r="U169" t="str">
        <f>IF((C169+D169+E169+F169)&gt;0,IF(F169&gt;10,Settings!$B$2,IF(F169=0," "&amp;Settings!$B$2,"")),"")</f>
        <v/>
      </c>
      <c r="V169" t="str">
        <f>IF(A169&gt;0,Y169&amp;English!T169,"")</f>
        <v/>
      </c>
      <c r="W169" t="s">
        <v>5208</v>
      </c>
      <c r="X169" t="s">
        <v>5209</v>
      </c>
      <c r="Y169" t="str">
        <f t="shared" si="40"/>
        <v>Only</v>
      </c>
    </row>
    <row r="170" spans="1:25">
      <c r="A170" s="4">
        <f>'No. To Text'!A171</f>
        <v>0</v>
      </c>
      <c r="B170" s="4">
        <f t="shared" si="30"/>
        <v>0</v>
      </c>
      <c r="C170" s="5">
        <f t="shared" si="31"/>
        <v>0</v>
      </c>
      <c r="D170" s="5">
        <f t="shared" si="32"/>
        <v>0</v>
      </c>
      <c r="E170" s="5">
        <f t="shared" si="33"/>
        <v>0</v>
      </c>
      <c r="F170" s="5">
        <f t="shared" si="34"/>
        <v>0</v>
      </c>
      <c r="G170" s="6">
        <f t="shared" si="35"/>
        <v>0</v>
      </c>
      <c r="H170" s="16" t="str">
        <f>IF((D170+E170+F170)&lt;=0,IF(ISNA(VLOOKUP(C170,Data!$A$2:$P$1000,10,FALSE)),"",VLOOKUP(C170,Data!$A$2:$P$1000,10,FALSE)),IF(ISNA(VLOOKUP(C170,Data!$A$2:$P$1000,11,FALSE)),"",VLOOKUP(C170,Data!$A$2:$P$1000,11,FALSE)&amp;" و"))</f>
        <v/>
      </c>
      <c r="I170" t="str">
        <f>IF((E170+F170)&lt;=0,IF(ISNA(VLOOKUP(D170,Data!$A$2:$P$1000,12,FALSE)),"",VLOOKUP(D170,Data!$A$2:$P$1000,12,FALSE)),IF(ISNA(VLOOKUP(D170,Data!$A$2:$P$1000,13,FALSE)),"",VLOOKUP(D170,Data!$A$2:$P$1000,13,FALSE)&amp;" و"))</f>
        <v/>
      </c>
      <c r="J170" s="3" t="str">
        <f>IF((F170)&lt;=0,IF(ISNA(VLOOKUP(E170,Data!$A$2:$P$1000,14,FALSE)),"",VLOOKUP(E170,Data!$A$2:$P$1000,14,FALSE)),IF(ISNA(VLOOKUP(E170,Data!$A$2:$P$1000,15,FALSE)),"",VLOOKUP(E170,Data!$A$2:$P$1000,15,FALSE)&amp;" و"))</f>
        <v/>
      </c>
      <c r="K170" s="7" t="str">
        <f>IF(L170&lt;&gt;"",IF(ISNA(VLOOKUP(F170,Data!$A$2:$P$1000,16,FALSE)),"",VLOOKUP(F170,Data!$A$2:$P$1000,16,FALSE)&amp;" "),IF(ISNA(VLOOKUP(F170,Data!$A$2:$P$1000,16,FALSE)),"",VLOOKUP(F170,Data!$A$2:$P$1000,16,FALSE)&amp;" "))</f>
        <v/>
      </c>
      <c r="L170" t="str">
        <f t="shared" si="36"/>
        <v/>
      </c>
      <c r="M170" t="str">
        <f>IF(L170="","",IF(L170&gt;10,Settings!$B$6,IF(L170&gt;2,Settings!$B$8,IF(L170=2,Settings!$B$7,Settings!$B$6&amp;O170&amp;Settings!$B$5))))</f>
        <v/>
      </c>
      <c r="N170" s="8" t="str">
        <f t="shared" si="37"/>
        <v/>
      </c>
      <c r="O170" s="14" t="s">
        <v>49</v>
      </c>
      <c r="P170" s="13" t="str">
        <f t="shared" si="38"/>
        <v/>
      </c>
      <c r="T170" t="str">
        <f t="shared" si="39"/>
        <v/>
      </c>
      <c r="U170" t="str">
        <f>IF((C170+D170+E170+F170)&gt;0,IF(F170&gt;10,Settings!$B$2,IF(F170=0," "&amp;Settings!$B$2,"")),"")</f>
        <v/>
      </c>
      <c r="V170" t="str">
        <f>IF(A170&gt;0,Y170&amp;English!T170,"")</f>
        <v/>
      </c>
      <c r="W170" t="s">
        <v>5208</v>
      </c>
      <c r="X170" t="s">
        <v>5209</v>
      </c>
      <c r="Y170" t="str">
        <f t="shared" si="40"/>
        <v>Only</v>
      </c>
    </row>
    <row r="171" spans="1:25">
      <c r="A171" s="4">
        <f>'No. To Text'!A172</f>
        <v>0</v>
      </c>
      <c r="B171" s="4">
        <f t="shared" si="30"/>
        <v>0</v>
      </c>
      <c r="C171" s="5">
        <f t="shared" si="31"/>
        <v>0</v>
      </c>
      <c r="D171" s="5">
        <f t="shared" si="32"/>
        <v>0</v>
      </c>
      <c r="E171" s="5">
        <f t="shared" si="33"/>
        <v>0</v>
      </c>
      <c r="F171" s="5">
        <f t="shared" si="34"/>
        <v>0</v>
      </c>
      <c r="G171" s="6">
        <f t="shared" si="35"/>
        <v>0</v>
      </c>
      <c r="H171" s="16" t="str">
        <f>IF((D171+E171+F171)&lt;=0,IF(ISNA(VLOOKUP(C171,Data!$A$2:$P$1000,10,FALSE)),"",VLOOKUP(C171,Data!$A$2:$P$1000,10,FALSE)),IF(ISNA(VLOOKUP(C171,Data!$A$2:$P$1000,11,FALSE)),"",VLOOKUP(C171,Data!$A$2:$P$1000,11,FALSE)&amp;" و"))</f>
        <v/>
      </c>
      <c r="I171" t="str">
        <f>IF((E171+F171)&lt;=0,IF(ISNA(VLOOKUP(D171,Data!$A$2:$P$1000,12,FALSE)),"",VLOOKUP(D171,Data!$A$2:$P$1000,12,FALSE)),IF(ISNA(VLOOKUP(D171,Data!$A$2:$P$1000,13,FALSE)),"",VLOOKUP(D171,Data!$A$2:$P$1000,13,FALSE)&amp;" و"))</f>
        <v/>
      </c>
      <c r="J171" s="3" t="str">
        <f>IF((F171)&lt;=0,IF(ISNA(VLOOKUP(E171,Data!$A$2:$P$1000,14,FALSE)),"",VLOOKUP(E171,Data!$A$2:$P$1000,14,FALSE)),IF(ISNA(VLOOKUP(E171,Data!$A$2:$P$1000,15,FALSE)),"",VLOOKUP(E171,Data!$A$2:$P$1000,15,FALSE)&amp;" و"))</f>
        <v/>
      </c>
      <c r="K171" s="7" t="str">
        <f>IF(L171&lt;&gt;"",IF(ISNA(VLOOKUP(F171,Data!$A$2:$P$1000,16,FALSE)),"",VLOOKUP(F171,Data!$A$2:$P$1000,16,FALSE)&amp;" "),IF(ISNA(VLOOKUP(F171,Data!$A$2:$P$1000,16,FALSE)),"",VLOOKUP(F171,Data!$A$2:$P$1000,16,FALSE)&amp;" "))</f>
        <v/>
      </c>
      <c r="L171" t="str">
        <f t="shared" si="36"/>
        <v/>
      </c>
      <c r="M171" t="str">
        <f>IF(L171="","",IF(L171&gt;10,Settings!$B$6,IF(L171&gt;2,Settings!$B$8,IF(L171=2,Settings!$B$7,Settings!$B$6&amp;O171&amp;Settings!$B$5))))</f>
        <v/>
      </c>
      <c r="N171" s="8" t="str">
        <f t="shared" si="37"/>
        <v/>
      </c>
      <c r="O171" s="14" t="s">
        <v>49</v>
      </c>
      <c r="P171" s="13" t="str">
        <f t="shared" si="38"/>
        <v/>
      </c>
      <c r="T171" t="str">
        <f t="shared" si="39"/>
        <v/>
      </c>
      <c r="U171" t="str">
        <f>IF((C171+D171+E171+F171)&gt;0,IF(F171&gt;10,Settings!$B$2,IF(F171=0," "&amp;Settings!$B$2,"")),"")</f>
        <v/>
      </c>
      <c r="V171" t="str">
        <f>IF(A171&gt;0,Y171&amp;English!T171,"")</f>
        <v/>
      </c>
      <c r="W171" t="s">
        <v>5208</v>
      </c>
      <c r="X171" t="s">
        <v>5209</v>
      </c>
      <c r="Y171" t="str">
        <f t="shared" si="40"/>
        <v>Only</v>
      </c>
    </row>
    <row r="172" spans="1:25">
      <c r="A172" s="4">
        <f>'No. To Text'!A173</f>
        <v>0</v>
      </c>
      <c r="B172" s="4">
        <f t="shared" si="30"/>
        <v>0</v>
      </c>
      <c r="C172" s="5">
        <f t="shared" si="31"/>
        <v>0</v>
      </c>
      <c r="D172" s="5">
        <f t="shared" si="32"/>
        <v>0</v>
      </c>
      <c r="E172" s="5">
        <f t="shared" si="33"/>
        <v>0</v>
      </c>
      <c r="F172" s="5">
        <f t="shared" si="34"/>
        <v>0</v>
      </c>
      <c r="G172" s="6">
        <f t="shared" si="35"/>
        <v>0</v>
      </c>
      <c r="H172" s="16" t="str">
        <f>IF((D172+E172+F172)&lt;=0,IF(ISNA(VLOOKUP(C172,Data!$A$2:$P$1000,10,FALSE)),"",VLOOKUP(C172,Data!$A$2:$P$1000,10,FALSE)),IF(ISNA(VLOOKUP(C172,Data!$A$2:$P$1000,11,FALSE)),"",VLOOKUP(C172,Data!$A$2:$P$1000,11,FALSE)&amp;" و"))</f>
        <v/>
      </c>
      <c r="I172" t="str">
        <f>IF((E172+F172)&lt;=0,IF(ISNA(VLOOKUP(D172,Data!$A$2:$P$1000,12,FALSE)),"",VLOOKUP(D172,Data!$A$2:$P$1000,12,FALSE)),IF(ISNA(VLOOKUP(D172,Data!$A$2:$P$1000,13,FALSE)),"",VLOOKUP(D172,Data!$A$2:$P$1000,13,FALSE)&amp;" و"))</f>
        <v/>
      </c>
      <c r="J172" s="3" t="str">
        <f>IF((F172)&lt;=0,IF(ISNA(VLOOKUP(E172,Data!$A$2:$P$1000,14,FALSE)),"",VLOOKUP(E172,Data!$A$2:$P$1000,14,FALSE)),IF(ISNA(VLOOKUP(E172,Data!$A$2:$P$1000,15,FALSE)),"",VLOOKUP(E172,Data!$A$2:$P$1000,15,FALSE)&amp;" و"))</f>
        <v/>
      </c>
      <c r="K172" s="7" t="str">
        <f>IF(L172&lt;&gt;"",IF(ISNA(VLOOKUP(F172,Data!$A$2:$P$1000,16,FALSE)),"",VLOOKUP(F172,Data!$A$2:$P$1000,16,FALSE)&amp;" "),IF(ISNA(VLOOKUP(F172,Data!$A$2:$P$1000,16,FALSE)),"",VLOOKUP(F172,Data!$A$2:$P$1000,16,FALSE)&amp;" "))</f>
        <v/>
      </c>
      <c r="L172" t="str">
        <f t="shared" si="36"/>
        <v/>
      </c>
      <c r="M172" t="str">
        <f>IF(L172="","",IF(L172&gt;10,Settings!$B$6,IF(L172&gt;2,Settings!$B$8,IF(L172=2,Settings!$B$7,Settings!$B$6&amp;O172&amp;Settings!$B$5))))</f>
        <v/>
      </c>
      <c r="N172" s="8" t="str">
        <f t="shared" si="37"/>
        <v/>
      </c>
      <c r="O172" s="14" t="s">
        <v>49</v>
      </c>
      <c r="P172" s="13" t="str">
        <f t="shared" si="38"/>
        <v/>
      </c>
      <c r="T172" t="str">
        <f t="shared" si="39"/>
        <v/>
      </c>
      <c r="U172" t="str">
        <f>IF((C172+D172+E172+F172)&gt;0,IF(F172&gt;10,Settings!$B$2,IF(F172=0," "&amp;Settings!$B$2,"")),"")</f>
        <v/>
      </c>
      <c r="V172" t="str">
        <f>IF(A172&gt;0,Y172&amp;English!T172,"")</f>
        <v/>
      </c>
      <c r="W172" t="s">
        <v>5208</v>
      </c>
      <c r="X172" t="s">
        <v>5209</v>
      </c>
      <c r="Y172" t="str">
        <f t="shared" si="40"/>
        <v>Only</v>
      </c>
    </row>
    <row r="173" spans="1:25">
      <c r="A173" s="4">
        <f>'No. To Text'!A174</f>
        <v>0</v>
      </c>
      <c r="B173" s="4">
        <f t="shared" si="30"/>
        <v>0</v>
      </c>
      <c r="C173" s="5">
        <f t="shared" si="31"/>
        <v>0</v>
      </c>
      <c r="D173" s="5">
        <f t="shared" si="32"/>
        <v>0</v>
      </c>
      <c r="E173" s="5">
        <f t="shared" si="33"/>
        <v>0</v>
      </c>
      <c r="F173" s="5">
        <f t="shared" si="34"/>
        <v>0</v>
      </c>
      <c r="G173" s="6">
        <f t="shared" si="35"/>
        <v>0</v>
      </c>
      <c r="H173" s="16" t="str">
        <f>IF((D173+E173+F173)&lt;=0,IF(ISNA(VLOOKUP(C173,Data!$A$2:$P$1000,10,FALSE)),"",VLOOKUP(C173,Data!$A$2:$P$1000,10,FALSE)),IF(ISNA(VLOOKUP(C173,Data!$A$2:$P$1000,11,FALSE)),"",VLOOKUP(C173,Data!$A$2:$P$1000,11,FALSE)&amp;" و"))</f>
        <v/>
      </c>
      <c r="I173" t="str">
        <f>IF((E173+F173)&lt;=0,IF(ISNA(VLOOKUP(D173,Data!$A$2:$P$1000,12,FALSE)),"",VLOOKUP(D173,Data!$A$2:$P$1000,12,FALSE)),IF(ISNA(VLOOKUP(D173,Data!$A$2:$P$1000,13,FALSE)),"",VLOOKUP(D173,Data!$A$2:$P$1000,13,FALSE)&amp;" و"))</f>
        <v/>
      </c>
      <c r="J173" s="3" t="str">
        <f>IF((F173)&lt;=0,IF(ISNA(VLOOKUP(E173,Data!$A$2:$P$1000,14,FALSE)),"",VLOOKUP(E173,Data!$A$2:$P$1000,14,FALSE)),IF(ISNA(VLOOKUP(E173,Data!$A$2:$P$1000,15,FALSE)),"",VLOOKUP(E173,Data!$A$2:$P$1000,15,FALSE)&amp;" و"))</f>
        <v/>
      </c>
      <c r="K173" s="7" t="str">
        <f>IF(L173&lt;&gt;"",IF(ISNA(VLOOKUP(F173,Data!$A$2:$P$1000,16,FALSE)),"",VLOOKUP(F173,Data!$A$2:$P$1000,16,FALSE)&amp;" "),IF(ISNA(VLOOKUP(F173,Data!$A$2:$P$1000,16,FALSE)),"",VLOOKUP(F173,Data!$A$2:$P$1000,16,FALSE)&amp;" "))</f>
        <v/>
      </c>
      <c r="L173" t="str">
        <f t="shared" si="36"/>
        <v/>
      </c>
      <c r="M173" t="str">
        <f>IF(L173="","",IF(L173&gt;10,Settings!$B$6,IF(L173&gt;2,Settings!$B$8,IF(L173=2,Settings!$B$7,Settings!$B$6&amp;O173&amp;Settings!$B$5))))</f>
        <v/>
      </c>
      <c r="N173" s="8" t="str">
        <f t="shared" si="37"/>
        <v/>
      </c>
      <c r="O173" s="14" t="s">
        <v>49</v>
      </c>
      <c r="P173" s="13" t="str">
        <f t="shared" si="38"/>
        <v/>
      </c>
      <c r="T173" t="str">
        <f t="shared" si="39"/>
        <v/>
      </c>
      <c r="U173" t="str">
        <f>IF((C173+D173+E173+F173)&gt;0,IF(F173&gt;10,Settings!$B$2,IF(F173=0," "&amp;Settings!$B$2,"")),"")</f>
        <v/>
      </c>
      <c r="V173" t="str">
        <f>IF(A173&gt;0,Y173&amp;English!T173,"")</f>
        <v/>
      </c>
      <c r="W173" t="s">
        <v>5208</v>
      </c>
      <c r="X173" t="s">
        <v>5209</v>
      </c>
      <c r="Y173" t="str">
        <f t="shared" si="40"/>
        <v>Only</v>
      </c>
    </row>
    <row r="174" spans="1:25">
      <c r="A174" s="4">
        <f>'No. To Text'!A175</f>
        <v>0</v>
      </c>
      <c r="B174" s="4">
        <f t="shared" si="30"/>
        <v>0</v>
      </c>
      <c r="C174" s="5">
        <f t="shared" si="31"/>
        <v>0</v>
      </c>
      <c r="D174" s="5">
        <f t="shared" si="32"/>
        <v>0</v>
      </c>
      <c r="E174" s="5">
        <f t="shared" si="33"/>
        <v>0</v>
      </c>
      <c r="F174" s="5">
        <f t="shared" si="34"/>
        <v>0</v>
      </c>
      <c r="G174" s="6">
        <f t="shared" si="35"/>
        <v>0</v>
      </c>
      <c r="H174" s="16" t="str">
        <f>IF((D174+E174+F174)&lt;=0,IF(ISNA(VLOOKUP(C174,Data!$A$2:$P$1000,10,FALSE)),"",VLOOKUP(C174,Data!$A$2:$P$1000,10,FALSE)),IF(ISNA(VLOOKUP(C174,Data!$A$2:$P$1000,11,FALSE)),"",VLOOKUP(C174,Data!$A$2:$P$1000,11,FALSE)&amp;" و"))</f>
        <v/>
      </c>
      <c r="I174" t="str">
        <f>IF((E174+F174)&lt;=0,IF(ISNA(VLOOKUP(D174,Data!$A$2:$P$1000,12,FALSE)),"",VLOOKUP(D174,Data!$A$2:$P$1000,12,FALSE)),IF(ISNA(VLOOKUP(D174,Data!$A$2:$P$1000,13,FALSE)),"",VLOOKUP(D174,Data!$A$2:$P$1000,13,FALSE)&amp;" و"))</f>
        <v/>
      </c>
      <c r="J174" s="3" t="str">
        <f>IF((F174)&lt;=0,IF(ISNA(VLOOKUP(E174,Data!$A$2:$P$1000,14,FALSE)),"",VLOOKUP(E174,Data!$A$2:$P$1000,14,FALSE)),IF(ISNA(VLOOKUP(E174,Data!$A$2:$P$1000,15,FALSE)),"",VLOOKUP(E174,Data!$A$2:$P$1000,15,FALSE)&amp;" و"))</f>
        <v/>
      </c>
      <c r="K174" s="7" t="str">
        <f>IF(L174&lt;&gt;"",IF(ISNA(VLOOKUP(F174,Data!$A$2:$P$1000,16,FALSE)),"",VLOOKUP(F174,Data!$A$2:$P$1000,16,FALSE)&amp;" "),IF(ISNA(VLOOKUP(F174,Data!$A$2:$P$1000,16,FALSE)),"",VLOOKUP(F174,Data!$A$2:$P$1000,16,FALSE)&amp;" "))</f>
        <v/>
      </c>
      <c r="L174" t="str">
        <f t="shared" si="36"/>
        <v/>
      </c>
      <c r="M174" t="str">
        <f>IF(L174="","",IF(L174&gt;10,Settings!$B$6,IF(L174&gt;2,Settings!$B$8,IF(L174=2,Settings!$B$7,Settings!$B$6&amp;O174&amp;Settings!$B$5))))</f>
        <v/>
      </c>
      <c r="N174" s="8" t="str">
        <f t="shared" si="37"/>
        <v/>
      </c>
      <c r="O174" s="14" t="s">
        <v>49</v>
      </c>
      <c r="P174" s="13" t="str">
        <f t="shared" si="38"/>
        <v/>
      </c>
      <c r="T174" t="str">
        <f t="shared" si="39"/>
        <v/>
      </c>
      <c r="U174" t="str">
        <f>IF((C174+D174+E174+F174)&gt;0,IF(F174&gt;10,Settings!$B$2,IF(F174=0," "&amp;Settings!$B$2,"")),"")</f>
        <v/>
      </c>
      <c r="V174" t="str">
        <f>IF(A174&gt;0,Y174&amp;English!T174,"")</f>
        <v/>
      </c>
      <c r="W174" t="s">
        <v>5208</v>
      </c>
      <c r="X174" t="s">
        <v>5209</v>
      </c>
      <c r="Y174" t="str">
        <f t="shared" si="40"/>
        <v>Only</v>
      </c>
    </row>
    <row r="175" spans="1:25">
      <c r="A175" s="4">
        <f>'No. To Text'!A176</f>
        <v>0</v>
      </c>
      <c r="B175" s="4">
        <f t="shared" si="30"/>
        <v>0</v>
      </c>
      <c r="C175" s="5">
        <f t="shared" si="31"/>
        <v>0</v>
      </c>
      <c r="D175" s="5">
        <f t="shared" si="32"/>
        <v>0</v>
      </c>
      <c r="E175" s="5">
        <f t="shared" si="33"/>
        <v>0</v>
      </c>
      <c r="F175" s="5">
        <f t="shared" si="34"/>
        <v>0</v>
      </c>
      <c r="G175" s="6">
        <f t="shared" si="35"/>
        <v>0</v>
      </c>
      <c r="H175" s="16" t="str">
        <f>IF((D175+E175+F175)&lt;=0,IF(ISNA(VLOOKUP(C175,Data!$A$2:$P$1000,10,FALSE)),"",VLOOKUP(C175,Data!$A$2:$P$1000,10,FALSE)),IF(ISNA(VLOOKUP(C175,Data!$A$2:$P$1000,11,FALSE)),"",VLOOKUP(C175,Data!$A$2:$P$1000,11,FALSE)&amp;" و"))</f>
        <v/>
      </c>
      <c r="I175" t="str">
        <f>IF((E175+F175)&lt;=0,IF(ISNA(VLOOKUP(D175,Data!$A$2:$P$1000,12,FALSE)),"",VLOOKUP(D175,Data!$A$2:$P$1000,12,FALSE)),IF(ISNA(VLOOKUP(D175,Data!$A$2:$P$1000,13,FALSE)),"",VLOOKUP(D175,Data!$A$2:$P$1000,13,FALSE)&amp;" و"))</f>
        <v/>
      </c>
      <c r="J175" s="3" t="str">
        <f>IF((F175)&lt;=0,IF(ISNA(VLOOKUP(E175,Data!$A$2:$P$1000,14,FALSE)),"",VLOOKUP(E175,Data!$A$2:$P$1000,14,FALSE)),IF(ISNA(VLOOKUP(E175,Data!$A$2:$P$1000,15,FALSE)),"",VLOOKUP(E175,Data!$A$2:$P$1000,15,FALSE)&amp;" و"))</f>
        <v/>
      </c>
      <c r="K175" s="7" t="str">
        <f>IF(L175&lt;&gt;"",IF(ISNA(VLOOKUP(F175,Data!$A$2:$P$1000,16,FALSE)),"",VLOOKUP(F175,Data!$A$2:$P$1000,16,FALSE)&amp;" "),IF(ISNA(VLOOKUP(F175,Data!$A$2:$P$1000,16,FALSE)),"",VLOOKUP(F175,Data!$A$2:$P$1000,16,FALSE)&amp;" "))</f>
        <v/>
      </c>
      <c r="L175" t="str">
        <f t="shared" si="36"/>
        <v/>
      </c>
      <c r="M175" t="str">
        <f>IF(L175="","",IF(L175&gt;10,Settings!$B$6,IF(L175&gt;2,Settings!$B$8,IF(L175=2,Settings!$B$7,Settings!$B$6&amp;O175&amp;Settings!$B$5))))</f>
        <v/>
      </c>
      <c r="N175" s="8" t="str">
        <f t="shared" si="37"/>
        <v/>
      </c>
      <c r="O175" s="14" t="s">
        <v>49</v>
      </c>
      <c r="P175" s="13" t="str">
        <f t="shared" si="38"/>
        <v/>
      </c>
      <c r="T175" t="str">
        <f t="shared" si="39"/>
        <v/>
      </c>
      <c r="U175" t="str">
        <f>IF((C175+D175+E175+F175)&gt;0,IF(F175&gt;10,Settings!$B$2,IF(F175=0," "&amp;Settings!$B$2,"")),"")</f>
        <v/>
      </c>
      <c r="V175" t="str">
        <f>IF(A175&gt;0,Y175&amp;English!T175,"")</f>
        <v/>
      </c>
      <c r="W175" t="s">
        <v>5208</v>
      </c>
      <c r="X175" t="s">
        <v>5209</v>
      </c>
      <c r="Y175" t="str">
        <f t="shared" si="40"/>
        <v>Only</v>
      </c>
    </row>
    <row r="176" spans="1:25">
      <c r="A176" s="4">
        <f>'No. To Text'!A177</f>
        <v>0</v>
      </c>
      <c r="B176" s="4">
        <f t="shared" si="30"/>
        <v>0</v>
      </c>
      <c r="C176" s="5">
        <f t="shared" si="31"/>
        <v>0</v>
      </c>
      <c r="D176" s="5">
        <f t="shared" si="32"/>
        <v>0</v>
      </c>
      <c r="E176" s="5">
        <f t="shared" si="33"/>
        <v>0</v>
      </c>
      <c r="F176" s="5">
        <f t="shared" si="34"/>
        <v>0</v>
      </c>
      <c r="G176" s="6">
        <f t="shared" si="35"/>
        <v>0</v>
      </c>
      <c r="H176" s="16" t="str">
        <f>IF((D176+E176+F176)&lt;=0,IF(ISNA(VLOOKUP(C176,Data!$A$2:$P$1000,10,FALSE)),"",VLOOKUP(C176,Data!$A$2:$P$1000,10,FALSE)),IF(ISNA(VLOOKUP(C176,Data!$A$2:$P$1000,11,FALSE)),"",VLOOKUP(C176,Data!$A$2:$P$1000,11,FALSE)&amp;" و"))</f>
        <v/>
      </c>
      <c r="I176" t="str">
        <f>IF((E176+F176)&lt;=0,IF(ISNA(VLOOKUP(D176,Data!$A$2:$P$1000,12,FALSE)),"",VLOOKUP(D176,Data!$A$2:$P$1000,12,FALSE)),IF(ISNA(VLOOKUP(D176,Data!$A$2:$P$1000,13,FALSE)),"",VLOOKUP(D176,Data!$A$2:$P$1000,13,FALSE)&amp;" و"))</f>
        <v/>
      </c>
      <c r="J176" s="3" t="str">
        <f>IF((F176)&lt;=0,IF(ISNA(VLOOKUP(E176,Data!$A$2:$P$1000,14,FALSE)),"",VLOOKUP(E176,Data!$A$2:$P$1000,14,FALSE)),IF(ISNA(VLOOKUP(E176,Data!$A$2:$P$1000,15,FALSE)),"",VLOOKUP(E176,Data!$A$2:$P$1000,15,FALSE)&amp;" و"))</f>
        <v/>
      </c>
      <c r="K176" s="7" t="str">
        <f>IF(L176&lt;&gt;"",IF(ISNA(VLOOKUP(F176,Data!$A$2:$P$1000,16,FALSE)),"",VLOOKUP(F176,Data!$A$2:$P$1000,16,FALSE)&amp;" "),IF(ISNA(VLOOKUP(F176,Data!$A$2:$P$1000,16,FALSE)),"",VLOOKUP(F176,Data!$A$2:$P$1000,16,FALSE)&amp;" "))</f>
        <v/>
      </c>
      <c r="L176" t="str">
        <f t="shared" si="36"/>
        <v/>
      </c>
      <c r="M176" t="str">
        <f>IF(L176="","",IF(L176&gt;10,Settings!$B$6,IF(L176&gt;2,Settings!$B$8,IF(L176=2,Settings!$B$7,Settings!$B$6&amp;O176&amp;Settings!$B$5))))</f>
        <v/>
      </c>
      <c r="N176" s="8" t="str">
        <f t="shared" si="37"/>
        <v/>
      </c>
      <c r="O176" s="14" t="s">
        <v>49</v>
      </c>
      <c r="P176" s="13" t="str">
        <f t="shared" si="38"/>
        <v/>
      </c>
      <c r="T176" t="str">
        <f t="shared" si="39"/>
        <v/>
      </c>
      <c r="U176" t="str">
        <f>IF((C176+D176+E176+F176)&gt;0,IF(F176&gt;10,Settings!$B$2,IF(F176=0," "&amp;Settings!$B$2,"")),"")</f>
        <v/>
      </c>
      <c r="V176" t="str">
        <f>IF(A176&gt;0,Y176&amp;English!T176,"")</f>
        <v/>
      </c>
      <c r="W176" t="s">
        <v>5208</v>
      </c>
      <c r="X176" t="s">
        <v>5209</v>
      </c>
      <c r="Y176" t="str">
        <f t="shared" si="40"/>
        <v>Only</v>
      </c>
    </row>
    <row r="177" spans="1:25">
      <c r="A177" s="4">
        <f>'No. To Text'!A178</f>
        <v>0</v>
      </c>
      <c r="B177" s="4">
        <f t="shared" si="30"/>
        <v>0</v>
      </c>
      <c r="C177" s="5">
        <f t="shared" si="31"/>
        <v>0</v>
      </c>
      <c r="D177" s="5">
        <f t="shared" si="32"/>
        <v>0</v>
      </c>
      <c r="E177" s="5">
        <f t="shared" si="33"/>
        <v>0</v>
      </c>
      <c r="F177" s="5">
        <f t="shared" si="34"/>
        <v>0</v>
      </c>
      <c r="G177" s="6">
        <f t="shared" si="35"/>
        <v>0</v>
      </c>
      <c r="H177" s="16" t="str">
        <f>IF((D177+E177+F177)&lt;=0,IF(ISNA(VLOOKUP(C177,Data!$A$2:$P$1000,10,FALSE)),"",VLOOKUP(C177,Data!$A$2:$P$1000,10,FALSE)),IF(ISNA(VLOOKUP(C177,Data!$A$2:$P$1000,11,FALSE)),"",VLOOKUP(C177,Data!$A$2:$P$1000,11,FALSE)&amp;" و"))</f>
        <v/>
      </c>
      <c r="I177" t="str">
        <f>IF((E177+F177)&lt;=0,IF(ISNA(VLOOKUP(D177,Data!$A$2:$P$1000,12,FALSE)),"",VLOOKUP(D177,Data!$A$2:$P$1000,12,FALSE)),IF(ISNA(VLOOKUP(D177,Data!$A$2:$P$1000,13,FALSE)),"",VLOOKUP(D177,Data!$A$2:$P$1000,13,FALSE)&amp;" و"))</f>
        <v/>
      </c>
      <c r="J177" s="3" t="str">
        <f>IF((F177)&lt;=0,IF(ISNA(VLOOKUP(E177,Data!$A$2:$P$1000,14,FALSE)),"",VLOOKUP(E177,Data!$A$2:$P$1000,14,FALSE)),IF(ISNA(VLOOKUP(E177,Data!$A$2:$P$1000,15,FALSE)),"",VLOOKUP(E177,Data!$A$2:$P$1000,15,FALSE)&amp;" و"))</f>
        <v/>
      </c>
      <c r="K177" s="7" t="str">
        <f>IF(L177&lt;&gt;"",IF(ISNA(VLOOKUP(F177,Data!$A$2:$P$1000,16,FALSE)),"",VLOOKUP(F177,Data!$A$2:$P$1000,16,FALSE)&amp;" "),IF(ISNA(VLOOKUP(F177,Data!$A$2:$P$1000,16,FALSE)),"",VLOOKUP(F177,Data!$A$2:$P$1000,16,FALSE)&amp;" "))</f>
        <v/>
      </c>
      <c r="L177" t="str">
        <f t="shared" si="36"/>
        <v/>
      </c>
      <c r="M177" t="str">
        <f>IF(L177="","",IF(L177&gt;10,Settings!$B$6,IF(L177&gt;2,Settings!$B$8,IF(L177=2,Settings!$B$7,Settings!$B$6&amp;O177&amp;Settings!$B$5))))</f>
        <v/>
      </c>
      <c r="N177" s="8" t="str">
        <f t="shared" si="37"/>
        <v/>
      </c>
      <c r="O177" s="14" t="s">
        <v>49</v>
      </c>
      <c r="P177" s="13" t="str">
        <f t="shared" si="38"/>
        <v/>
      </c>
      <c r="T177" t="str">
        <f t="shared" si="39"/>
        <v/>
      </c>
      <c r="U177" t="str">
        <f>IF((C177+D177+E177+F177)&gt;0,IF(F177&gt;10,Settings!$B$2,IF(F177=0," "&amp;Settings!$B$2,"")),"")</f>
        <v/>
      </c>
      <c r="V177" t="str">
        <f>IF(A177&gt;0,Y177&amp;English!T177,"")</f>
        <v/>
      </c>
      <c r="W177" t="s">
        <v>5208</v>
      </c>
      <c r="X177" t="s">
        <v>5209</v>
      </c>
      <c r="Y177" t="str">
        <f t="shared" si="40"/>
        <v>Only</v>
      </c>
    </row>
    <row r="178" spans="1:25">
      <c r="A178" s="4">
        <f>'No. To Text'!A179</f>
        <v>0</v>
      </c>
      <c r="B178" s="4">
        <f t="shared" si="30"/>
        <v>0</v>
      </c>
      <c r="C178" s="5">
        <f t="shared" si="31"/>
        <v>0</v>
      </c>
      <c r="D178" s="5">
        <f t="shared" si="32"/>
        <v>0</v>
      </c>
      <c r="E178" s="5">
        <f t="shared" si="33"/>
        <v>0</v>
      </c>
      <c r="F178" s="5">
        <f t="shared" si="34"/>
        <v>0</v>
      </c>
      <c r="G178" s="6">
        <f t="shared" si="35"/>
        <v>0</v>
      </c>
      <c r="H178" s="16" t="str">
        <f>IF((D178+E178+F178)&lt;=0,IF(ISNA(VLOOKUP(C178,Data!$A$2:$P$1000,10,FALSE)),"",VLOOKUP(C178,Data!$A$2:$P$1000,10,FALSE)),IF(ISNA(VLOOKUP(C178,Data!$A$2:$P$1000,11,FALSE)),"",VLOOKUP(C178,Data!$A$2:$P$1000,11,FALSE)&amp;" و"))</f>
        <v/>
      </c>
      <c r="I178" t="str">
        <f>IF((E178+F178)&lt;=0,IF(ISNA(VLOOKUP(D178,Data!$A$2:$P$1000,12,FALSE)),"",VLOOKUP(D178,Data!$A$2:$P$1000,12,FALSE)),IF(ISNA(VLOOKUP(D178,Data!$A$2:$P$1000,13,FALSE)),"",VLOOKUP(D178,Data!$A$2:$P$1000,13,FALSE)&amp;" و"))</f>
        <v/>
      </c>
      <c r="J178" s="3" t="str">
        <f>IF((F178)&lt;=0,IF(ISNA(VLOOKUP(E178,Data!$A$2:$P$1000,14,FALSE)),"",VLOOKUP(E178,Data!$A$2:$P$1000,14,FALSE)),IF(ISNA(VLOOKUP(E178,Data!$A$2:$P$1000,15,FALSE)),"",VLOOKUP(E178,Data!$A$2:$P$1000,15,FALSE)&amp;" و"))</f>
        <v/>
      </c>
      <c r="K178" s="7" t="str">
        <f>IF(L178&lt;&gt;"",IF(ISNA(VLOOKUP(F178,Data!$A$2:$P$1000,16,FALSE)),"",VLOOKUP(F178,Data!$A$2:$P$1000,16,FALSE)&amp;" "),IF(ISNA(VLOOKUP(F178,Data!$A$2:$P$1000,16,FALSE)),"",VLOOKUP(F178,Data!$A$2:$P$1000,16,FALSE)&amp;" "))</f>
        <v/>
      </c>
      <c r="L178" t="str">
        <f t="shared" si="36"/>
        <v/>
      </c>
      <c r="M178" t="str">
        <f>IF(L178="","",IF(L178&gt;10,Settings!$B$6,IF(L178&gt;2,Settings!$B$8,IF(L178=2,Settings!$B$7,Settings!$B$6&amp;O178&amp;Settings!$B$5))))</f>
        <v/>
      </c>
      <c r="N178" s="8" t="str">
        <f t="shared" si="37"/>
        <v/>
      </c>
      <c r="O178" s="14" t="s">
        <v>49</v>
      </c>
      <c r="P178" s="13" t="str">
        <f t="shared" si="38"/>
        <v/>
      </c>
      <c r="T178" t="str">
        <f t="shared" si="39"/>
        <v/>
      </c>
      <c r="U178" t="str">
        <f>IF((C178+D178+E178+F178)&gt;0,IF(F178&gt;10,Settings!$B$2,IF(F178=0," "&amp;Settings!$B$2,"")),"")</f>
        <v/>
      </c>
      <c r="V178" t="str">
        <f>IF(A178&gt;0,Y178&amp;English!T178,"")</f>
        <v/>
      </c>
      <c r="W178" t="s">
        <v>5208</v>
      </c>
      <c r="X178" t="s">
        <v>5209</v>
      </c>
      <c r="Y178" t="str">
        <f t="shared" si="40"/>
        <v>Only</v>
      </c>
    </row>
    <row r="179" spans="1:25">
      <c r="A179" s="4">
        <f>'No. To Text'!A180</f>
        <v>0</v>
      </c>
      <c r="B179" s="4">
        <f t="shared" si="30"/>
        <v>0</v>
      </c>
      <c r="C179" s="5">
        <f t="shared" si="31"/>
        <v>0</v>
      </c>
      <c r="D179" s="5">
        <f t="shared" si="32"/>
        <v>0</v>
      </c>
      <c r="E179" s="5">
        <f t="shared" si="33"/>
        <v>0</v>
      </c>
      <c r="F179" s="5">
        <f t="shared" si="34"/>
        <v>0</v>
      </c>
      <c r="G179" s="6">
        <f t="shared" si="35"/>
        <v>0</v>
      </c>
      <c r="H179" s="16" t="str">
        <f>IF((D179+E179+F179)&lt;=0,IF(ISNA(VLOOKUP(C179,Data!$A$2:$P$1000,10,FALSE)),"",VLOOKUP(C179,Data!$A$2:$P$1000,10,FALSE)),IF(ISNA(VLOOKUP(C179,Data!$A$2:$P$1000,11,FALSE)),"",VLOOKUP(C179,Data!$A$2:$P$1000,11,FALSE)&amp;" و"))</f>
        <v/>
      </c>
      <c r="I179" t="str">
        <f>IF((E179+F179)&lt;=0,IF(ISNA(VLOOKUP(D179,Data!$A$2:$P$1000,12,FALSE)),"",VLOOKUP(D179,Data!$A$2:$P$1000,12,FALSE)),IF(ISNA(VLOOKUP(D179,Data!$A$2:$P$1000,13,FALSE)),"",VLOOKUP(D179,Data!$A$2:$P$1000,13,FALSE)&amp;" و"))</f>
        <v/>
      </c>
      <c r="J179" s="3" t="str">
        <f>IF((F179)&lt;=0,IF(ISNA(VLOOKUP(E179,Data!$A$2:$P$1000,14,FALSE)),"",VLOOKUP(E179,Data!$A$2:$P$1000,14,FALSE)),IF(ISNA(VLOOKUP(E179,Data!$A$2:$P$1000,15,FALSE)),"",VLOOKUP(E179,Data!$A$2:$P$1000,15,FALSE)&amp;" و"))</f>
        <v/>
      </c>
      <c r="K179" s="7" t="str">
        <f>IF(L179&lt;&gt;"",IF(ISNA(VLOOKUP(F179,Data!$A$2:$P$1000,16,FALSE)),"",VLOOKUP(F179,Data!$A$2:$P$1000,16,FALSE)&amp;" "),IF(ISNA(VLOOKUP(F179,Data!$A$2:$P$1000,16,FALSE)),"",VLOOKUP(F179,Data!$A$2:$P$1000,16,FALSE)&amp;" "))</f>
        <v/>
      </c>
      <c r="L179" t="str">
        <f t="shared" si="36"/>
        <v/>
      </c>
      <c r="M179" t="str">
        <f>IF(L179="","",IF(L179&gt;10,Settings!$B$6,IF(L179&gt;2,Settings!$B$8,IF(L179=2,Settings!$B$7,Settings!$B$6&amp;O179&amp;Settings!$B$5))))</f>
        <v/>
      </c>
      <c r="N179" s="8" t="str">
        <f t="shared" si="37"/>
        <v/>
      </c>
      <c r="O179" s="14" t="s">
        <v>49</v>
      </c>
      <c r="P179" s="13" t="str">
        <f t="shared" si="38"/>
        <v/>
      </c>
      <c r="T179" t="str">
        <f t="shared" si="39"/>
        <v/>
      </c>
      <c r="U179" t="str">
        <f>IF((C179+D179+E179+F179)&gt;0,IF(F179&gt;10,Settings!$B$2,IF(F179=0," "&amp;Settings!$B$2,"")),"")</f>
        <v/>
      </c>
      <c r="V179" t="str">
        <f>IF(A179&gt;0,Y179&amp;English!T179,"")</f>
        <v/>
      </c>
      <c r="W179" t="s">
        <v>5208</v>
      </c>
      <c r="X179" t="s">
        <v>5209</v>
      </c>
      <c r="Y179" t="str">
        <f t="shared" si="40"/>
        <v>Only</v>
      </c>
    </row>
    <row r="180" spans="1:25">
      <c r="A180" s="4">
        <f>'No. To Text'!A181</f>
        <v>0</v>
      </c>
      <c r="B180" s="4">
        <f t="shared" si="30"/>
        <v>0</v>
      </c>
      <c r="C180" s="5">
        <f t="shared" si="31"/>
        <v>0</v>
      </c>
      <c r="D180" s="5">
        <f t="shared" si="32"/>
        <v>0</v>
      </c>
      <c r="E180" s="5">
        <f t="shared" si="33"/>
        <v>0</v>
      </c>
      <c r="F180" s="5">
        <f t="shared" si="34"/>
        <v>0</v>
      </c>
      <c r="G180" s="6">
        <f t="shared" si="35"/>
        <v>0</v>
      </c>
      <c r="H180" s="16" t="str">
        <f>IF((D180+E180+F180)&lt;=0,IF(ISNA(VLOOKUP(C180,Data!$A$2:$P$1000,10,FALSE)),"",VLOOKUP(C180,Data!$A$2:$P$1000,10,FALSE)),IF(ISNA(VLOOKUP(C180,Data!$A$2:$P$1000,11,FALSE)),"",VLOOKUP(C180,Data!$A$2:$P$1000,11,FALSE)&amp;" و"))</f>
        <v/>
      </c>
      <c r="I180" t="str">
        <f>IF((E180+F180)&lt;=0,IF(ISNA(VLOOKUP(D180,Data!$A$2:$P$1000,12,FALSE)),"",VLOOKUP(D180,Data!$A$2:$P$1000,12,FALSE)),IF(ISNA(VLOOKUP(D180,Data!$A$2:$P$1000,13,FALSE)),"",VLOOKUP(D180,Data!$A$2:$P$1000,13,FALSE)&amp;" و"))</f>
        <v/>
      </c>
      <c r="J180" s="3" t="str">
        <f>IF((F180)&lt;=0,IF(ISNA(VLOOKUP(E180,Data!$A$2:$P$1000,14,FALSE)),"",VLOOKUP(E180,Data!$A$2:$P$1000,14,FALSE)),IF(ISNA(VLOOKUP(E180,Data!$A$2:$P$1000,15,FALSE)),"",VLOOKUP(E180,Data!$A$2:$P$1000,15,FALSE)&amp;" و"))</f>
        <v/>
      </c>
      <c r="K180" s="7" t="str">
        <f>IF(L180&lt;&gt;"",IF(ISNA(VLOOKUP(F180,Data!$A$2:$P$1000,16,FALSE)),"",VLOOKUP(F180,Data!$A$2:$P$1000,16,FALSE)&amp;" "),IF(ISNA(VLOOKUP(F180,Data!$A$2:$P$1000,16,FALSE)),"",VLOOKUP(F180,Data!$A$2:$P$1000,16,FALSE)&amp;" "))</f>
        <v/>
      </c>
      <c r="L180" t="str">
        <f t="shared" si="36"/>
        <v/>
      </c>
      <c r="M180" t="str">
        <f>IF(L180="","",IF(L180&gt;10,Settings!$B$6,IF(L180&gt;2,Settings!$B$8,IF(L180=2,Settings!$B$7,Settings!$B$6&amp;O180&amp;Settings!$B$5))))</f>
        <v/>
      </c>
      <c r="N180" s="8" t="str">
        <f t="shared" si="37"/>
        <v/>
      </c>
      <c r="O180" s="14" t="s">
        <v>49</v>
      </c>
      <c r="P180" s="13" t="str">
        <f t="shared" si="38"/>
        <v/>
      </c>
      <c r="T180" t="str">
        <f t="shared" si="39"/>
        <v/>
      </c>
      <c r="U180" t="str">
        <f>IF((C180+D180+E180+F180)&gt;0,IF(F180&gt;10,Settings!$B$2,IF(F180=0," "&amp;Settings!$B$2,"")),"")</f>
        <v/>
      </c>
      <c r="V180" t="str">
        <f>IF(A180&gt;0,Y180&amp;English!T180,"")</f>
        <v/>
      </c>
      <c r="W180" t="s">
        <v>5208</v>
      </c>
      <c r="X180" t="s">
        <v>5209</v>
      </c>
      <c r="Y180" t="str">
        <f t="shared" si="40"/>
        <v>Only</v>
      </c>
    </row>
    <row r="181" spans="1:25">
      <c r="A181" s="4">
        <f>'No. To Text'!A182</f>
        <v>0</v>
      </c>
      <c r="B181" s="4">
        <f t="shared" si="30"/>
        <v>0</v>
      </c>
      <c r="C181" s="5">
        <f t="shared" si="31"/>
        <v>0</v>
      </c>
      <c r="D181" s="5">
        <f t="shared" si="32"/>
        <v>0</v>
      </c>
      <c r="E181" s="5">
        <f t="shared" si="33"/>
        <v>0</v>
      </c>
      <c r="F181" s="5">
        <f t="shared" si="34"/>
        <v>0</v>
      </c>
      <c r="G181" s="6">
        <f t="shared" si="35"/>
        <v>0</v>
      </c>
      <c r="H181" s="16" t="str">
        <f>IF((D181+E181+F181)&lt;=0,IF(ISNA(VLOOKUP(C181,Data!$A$2:$P$1000,10,FALSE)),"",VLOOKUP(C181,Data!$A$2:$P$1000,10,FALSE)),IF(ISNA(VLOOKUP(C181,Data!$A$2:$P$1000,11,FALSE)),"",VLOOKUP(C181,Data!$A$2:$P$1000,11,FALSE)&amp;" و"))</f>
        <v/>
      </c>
      <c r="I181" t="str">
        <f>IF((E181+F181)&lt;=0,IF(ISNA(VLOOKUP(D181,Data!$A$2:$P$1000,12,FALSE)),"",VLOOKUP(D181,Data!$A$2:$P$1000,12,FALSE)),IF(ISNA(VLOOKUP(D181,Data!$A$2:$P$1000,13,FALSE)),"",VLOOKUP(D181,Data!$A$2:$P$1000,13,FALSE)&amp;" و"))</f>
        <v/>
      </c>
      <c r="J181" s="3" t="str">
        <f>IF((F181)&lt;=0,IF(ISNA(VLOOKUP(E181,Data!$A$2:$P$1000,14,FALSE)),"",VLOOKUP(E181,Data!$A$2:$P$1000,14,FALSE)),IF(ISNA(VLOOKUP(E181,Data!$A$2:$P$1000,15,FALSE)),"",VLOOKUP(E181,Data!$A$2:$P$1000,15,FALSE)&amp;" و"))</f>
        <v/>
      </c>
      <c r="K181" s="7" t="str">
        <f>IF(L181&lt;&gt;"",IF(ISNA(VLOOKUP(F181,Data!$A$2:$P$1000,16,FALSE)),"",VLOOKUP(F181,Data!$A$2:$P$1000,16,FALSE)&amp;" "),IF(ISNA(VLOOKUP(F181,Data!$A$2:$P$1000,16,FALSE)),"",VLOOKUP(F181,Data!$A$2:$P$1000,16,FALSE)&amp;" "))</f>
        <v/>
      </c>
      <c r="L181" t="str">
        <f t="shared" si="36"/>
        <v/>
      </c>
      <c r="M181" t="str">
        <f>IF(L181="","",IF(L181&gt;10,Settings!$B$6,IF(L181&gt;2,Settings!$B$8,IF(L181=2,Settings!$B$7,Settings!$B$6&amp;O181&amp;Settings!$B$5))))</f>
        <v/>
      </c>
      <c r="N181" s="8" t="str">
        <f t="shared" si="37"/>
        <v/>
      </c>
      <c r="O181" s="14" t="s">
        <v>49</v>
      </c>
      <c r="P181" s="13" t="str">
        <f t="shared" si="38"/>
        <v/>
      </c>
      <c r="T181" t="str">
        <f t="shared" si="39"/>
        <v/>
      </c>
      <c r="U181" t="str">
        <f>IF((C181+D181+E181+F181)&gt;0,IF(F181&gt;10,Settings!$B$2,IF(F181=0," "&amp;Settings!$B$2,"")),"")</f>
        <v/>
      </c>
      <c r="V181" t="str">
        <f>IF(A181&gt;0,Y181&amp;English!T181,"")</f>
        <v/>
      </c>
      <c r="W181" t="s">
        <v>5208</v>
      </c>
      <c r="X181" t="s">
        <v>5209</v>
      </c>
      <c r="Y181" t="str">
        <f t="shared" si="40"/>
        <v>Only</v>
      </c>
    </row>
    <row r="182" spans="1:25">
      <c r="A182" s="4">
        <f>'No. To Text'!A183</f>
        <v>0</v>
      </c>
      <c r="B182" s="4">
        <f t="shared" si="30"/>
        <v>0</v>
      </c>
      <c r="C182" s="5">
        <f t="shared" si="31"/>
        <v>0</v>
      </c>
      <c r="D182" s="5">
        <f t="shared" si="32"/>
        <v>0</v>
      </c>
      <c r="E182" s="5">
        <f t="shared" si="33"/>
        <v>0</v>
      </c>
      <c r="F182" s="5">
        <f t="shared" si="34"/>
        <v>0</v>
      </c>
      <c r="G182" s="6">
        <f t="shared" si="35"/>
        <v>0</v>
      </c>
      <c r="H182" s="16" t="str">
        <f>IF((D182+E182+F182)&lt;=0,IF(ISNA(VLOOKUP(C182,Data!$A$2:$P$1000,10,FALSE)),"",VLOOKUP(C182,Data!$A$2:$P$1000,10,FALSE)),IF(ISNA(VLOOKUP(C182,Data!$A$2:$P$1000,11,FALSE)),"",VLOOKUP(C182,Data!$A$2:$P$1000,11,FALSE)&amp;" و"))</f>
        <v/>
      </c>
      <c r="I182" t="str">
        <f>IF((E182+F182)&lt;=0,IF(ISNA(VLOOKUP(D182,Data!$A$2:$P$1000,12,FALSE)),"",VLOOKUP(D182,Data!$A$2:$P$1000,12,FALSE)),IF(ISNA(VLOOKUP(D182,Data!$A$2:$P$1000,13,FALSE)),"",VLOOKUP(D182,Data!$A$2:$P$1000,13,FALSE)&amp;" و"))</f>
        <v/>
      </c>
      <c r="J182" s="3" t="str">
        <f>IF((F182)&lt;=0,IF(ISNA(VLOOKUP(E182,Data!$A$2:$P$1000,14,FALSE)),"",VLOOKUP(E182,Data!$A$2:$P$1000,14,FALSE)),IF(ISNA(VLOOKUP(E182,Data!$A$2:$P$1000,15,FALSE)),"",VLOOKUP(E182,Data!$A$2:$P$1000,15,FALSE)&amp;" و"))</f>
        <v/>
      </c>
      <c r="K182" s="7" t="str">
        <f>IF(L182&lt;&gt;"",IF(ISNA(VLOOKUP(F182,Data!$A$2:$P$1000,16,FALSE)),"",VLOOKUP(F182,Data!$A$2:$P$1000,16,FALSE)&amp;" "),IF(ISNA(VLOOKUP(F182,Data!$A$2:$P$1000,16,FALSE)),"",VLOOKUP(F182,Data!$A$2:$P$1000,16,FALSE)&amp;" "))</f>
        <v/>
      </c>
      <c r="L182" t="str">
        <f t="shared" si="36"/>
        <v/>
      </c>
      <c r="M182" t="str">
        <f>IF(L182="","",IF(L182&gt;10,Settings!$B$6,IF(L182&gt;2,Settings!$B$8,IF(L182=2,Settings!$B$7,Settings!$B$6&amp;O182&amp;Settings!$B$5))))</f>
        <v/>
      </c>
      <c r="N182" s="8" t="str">
        <f t="shared" si="37"/>
        <v/>
      </c>
      <c r="O182" s="14" t="s">
        <v>49</v>
      </c>
      <c r="P182" s="13" t="str">
        <f t="shared" si="38"/>
        <v/>
      </c>
      <c r="T182" t="str">
        <f t="shared" si="39"/>
        <v/>
      </c>
      <c r="U182" t="str">
        <f>IF((C182+D182+E182+F182)&gt;0,IF(F182&gt;10,Settings!$B$2,IF(F182=0," "&amp;Settings!$B$2,"")),"")</f>
        <v/>
      </c>
      <c r="V182" t="str">
        <f>IF(A182&gt;0,Y182&amp;English!T182,"")</f>
        <v/>
      </c>
      <c r="W182" t="s">
        <v>5208</v>
      </c>
      <c r="X182" t="s">
        <v>5209</v>
      </c>
      <c r="Y182" t="str">
        <f t="shared" si="40"/>
        <v>Only</v>
      </c>
    </row>
    <row r="183" spans="1:25">
      <c r="A183" s="4">
        <f>'No. To Text'!A184</f>
        <v>0</v>
      </c>
      <c r="B183" s="4">
        <f t="shared" si="30"/>
        <v>0</v>
      </c>
      <c r="C183" s="5">
        <f t="shared" si="31"/>
        <v>0</v>
      </c>
      <c r="D183" s="5">
        <f t="shared" si="32"/>
        <v>0</v>
      </c>
      <c r="E183" s="5">
        <f t="shared" si="33"/>
        <v>0</v>
      </c>
      <c r="F183" s="5">
        <f t="shared" si="34"/>
        <v>0</v>
      </c>
      <c r="G183" s="6">
        <f t="shared" si="35"/>
        <v>0</v>
      </c>
      <c r="H183" s="16" t="str">
        <f>IF((D183+E183+F183)&lt;=0,IF(ISNA(VLOOKUP(C183,Data!$A$2:$P$1000,10,FALSE)),"",VLOOKUP(C183,Data!$A$2:$P$1000,10,FALSE)),IF(ISNA(VLOOKUP(C183,Data!$A$2:$P$1000,11,FALSE)),"",VLOOKUP(C183,Data!$A$2:$P$1000,11,FALSE)&amp;" و"))</f>
        <v/>
      </c>
      <c r="I183" t="str">
        <f>IF((E183+F183)&lt;=0,IF(ISNA(VLOOKUP(D183,Data!$A$2:$P$1000,12,FALSE)),"",VLOOKUP(D183,Data!$A$2:$P$1000,12,FALSE)),IF(ISNA(VLOOKUP(D183,Data!$A$2:$P$1000,13,FALSE)),"",VLOOKUP(D183,Data!$A$2:$P$1000,13,FALSE)&amp;" و"))</f>
        <v/>
      </c>
      <c r="J183" s="3" t="str">
        <f>IF((F183)&lt;=0,IF(ISNA(VLOOKUP(E183,Data!$A$2:$P$1000,14,FALSE)),"",VLOOKUP(E183,Data!$A$2:$P$1000,14,FALSE)),IF(ISNA(VLOOKUP(E183,Data!$A$2:$P$1000,15,FALSE)),"",VLOOKUP(E183,Data!$A$2:$P$1000,15,FALSE)&amp;" و"))</f>
        <v/>
      </c>
      <c r="K183" s="7" t="str">
        <f>IF(L183&lt;&gt;"",IF(ISNA(VLOOKUP(F183,Data!$A$2:$P$1000,16,FALSE)),"",VLOOKUP(F183,Data!$A$2:$P$1000,16,FALSE)&amp;" "),IF(ISNA(VLOOKUP(F183,Data!$A$2:$P$1000,16,FALSE)),"",VLOOKUP(F183,Data!$A$2:$P$1000,16,FALSE)&amp;" "))</f>
        <v/>
      </c>
      <c r="L183" t="str">
        <f t="shared" si="36"/>
        <v/>
      </c>
      <c r="M183" t="str">
        <f>IF(L183="","",IF(L183&gt;10,Settings!$B$6,IF(L183&gt;2,Settings!$B$8,IF(L183=2,Settings!$B$7,Settings!$B$6&amp;O183&amp;Settings!$B$5))))</f>
        <v/>
      </c>
      <c r="N183" s="8" t="str">
        <f t="shared" si="37"/>
        <v/>
      </c>
      <c r="O183" s="14" t="s">
        <v>49</v>
      </c>
      <c r="P183" s="13" t="str">
        <f t="shared" si="38"/>
        <v/>
      </c>
      <c r="T183" t="str">
        <f t="shared" si="39"/>
        <v/>
      </c>
      <c r="U183" t="str">
        <f>IF((C183+D183+E183+F183)&gt;0,IF(F183&gt;10,Settings!$B$2,IF(F183=0," "&amp;Settings!$B$2,"")),"")</f>
        <v/>
      </c>
      <c r="V183" t="str">
        <f>IF(A183&gt;0,Y183&amp;English!T183,"")</f>
        <v/>
      </c>
      <c r="W183" t="s">
        <v>5208</v>
      </c>
      <c r="X183" t="s">
        <v>5209</v>
      </c>
      <c r="Y183" t="str">
        <f t="shared" si="40"/>
        <v>Only</v>
      </c>
    </row>
    <row r="184" spans="1:25">
      <c r="A184" s="4">
        <f>'No. To Text'!A185</f>
        <v>0</v>
      </c>
      <c r="B184" s="4">
        <f t="shared" si="30"/>
        <v>0</v>
      </c>
      <c r="C184" s="5">
        <f t="shared" si="31"/>
        <v>0</v>
      </c>
      <c r="D184" s="5">
        <f t="shared" si="32"/>
        <v>0</v>
      </c>
      <c r="E184" s="5">
        <f t="shared" si="33"/>
        <v>0</v>
      </c>
      <c r="F184" s="5">
        <f t="shared" si="34"/>
        <v>0</v>
      </c>
      <c r="G184" s="6">
        <f t="shared" si="35"/>
        <v>0</v>
      </c>
      <c r="H184" s="16" t="str">
        <f>IF((D184+E184+F184)&lt;=0,IF(ISNA(VLOOKUP(C184,Data!$A$2:$P$1000,10,FALSE)),"",VLOOKUP(C184,Data!$A$2:$P$1000,10,FALSE)),IF(ISNA(VLOOKUP(C184,Data!$A$2:$P$1000,11,FALSE)),"",VLOOKUP(C184,Data!$A$2:$P$1000,11,FALSE)&amp;" و"))</f>
        <v/>
      </c>
      <c r="I184" t="str">
        <f>IF((E184+F184)&lt;=0,IF(ISNA(VLOOKUP(D184,Data!$A$2:$P$1000,12,FALSE)),"",VLOOKUP(D184,Data!$A$2:$P$1000,12,FALSE)),IF(ISNA(VLOOKUP(D184,Data!$A$2:$P$1000,13,FALSE)),"",VLOOKUP(D184,Data!$A$2:$P$1000,13,FALSE)&amp;" و"))</f>
        <v/>
      </c>
      <c r="J184" s="3" t="str">
        <f>IF((F184)&lt;=0,IF(ISNA(VLOOKUP(E184,Data!$A$2:$P$1000,14,FALSE)),"",VLOOKUP(E184,Data!$A$2:$P$1000,14,FALSE)),IF(ISNA(VLOOKUP(E184,Data!$A$2:$P$1000,15,FALSE)),"",VLOOKUP(E184,Data!$A$2:$P$1000,15,FALSE)&amp;" و"))</f>
        <v/>
      </c>
      <c r="K184" s="7" t="str">
        <f>IF(L184&lt;&gt;"",IF(ISNA(VLOOKUP(F184,Data!$A$2:$P$1000,16,FALSE)),"",VLOOKUP(F184,Data!$A$2:$P$1000,16,FALSE)&amp;" "),IF(ISNA(VLOOKUP(F184,Data!$A$2:$P$1000,16,FALSE)),"",VLOOKUP(F184,Data!$A$2:$P$1000,16,FALSE)&amp;" "))</f>
        <v/>
      </c>
      <c r="L184" t="str">
        <f t="shared" si="36"/>
        <v/>
      </c>
      <c r="M184" t="str">
        <f>IF(L184="","",IF(L184&gt;10,Settings!$B$6,IF(L184&gt;2,Settings!$B$8,IF(L184=2,Settings!$B$7,Settings!$B$6&amp;O184&amp;Settings!$B$5))))</f>
        <v/>
      </c>
      <c r="N184" s="8" t="str">
        <f t="shared" si="37"/>
        <v/>
      </c>
      <c r="O184" s="14" t="s">
        <v>49</v>
      </c>
      <c r="P184" s="13" t="str">
        <f t="shared" si="38"/>
        <v/>
      </c>
      <c r="T184" t="str">
        <f t="shared" si="39"/>
        <v/>
      </c>
      <c r="U184" t="str">
        <f>IF((C184+D184+E184+F184)&gt;0,IF(F184&gt;10,Settings!$B$2,IF(F184=0," "&amp;Settings!$B$2,"")),"")</f>
        <v/>
      </c>
      <c r="V184" t="str">
        <f>IF(A184&gt;0,Y184&amp;English!T184,"")</f>
        <v/>
      </c>
      <c r="W184" t="s">
        <v>5208</v>
      </c>
      <c r="X184" t="s">
        <v>5209</v>
      </c>
      <c r="Y184" t="str">
        <f t="shared" si="40"/>
        <v>Only</v>
      </c>
    </row>
    <row r="185" spans="1:25">
      <c r="A185" s="4">
        <f>'No. To Text'!A186</f>
        <v>0</v>
      </c>
      <c r="B185" s="4">
        <f t="shared" si="30"/>
        <v>0</v>
      </c>
      <c r="C185" s="5">
        <f t="shared" si="31"/>
        <v>0</v>
      </c>
      <c r="D185" s="5">
        <f t="shared" si="32"/>
        <v>0</v>
      </c>
      <c r="E185" s="5">
        <f t="shared" si="33"/>
        <v>0</v>
      </c>
      <c r="F185" s="5">
        <f t="shared" si="34"/>
        <v>0</v>
      </c>
      <c r="G185" s="6">
        <f t="shared" si="35"/>
        <v>0</v>
      </c>
      <c r="H185" s="16" t="str">
        <f>IF((D185+E185+F185)&lt;=0,IF(ISNA(VLOOKUP(C185,Data!$A$2:$P$1000,10,FALSE)),"",VLOOKUP(C185,Data!$A$2:$P$1000,10,FALSE)),IF(ISNA(VLOOKUP(C185,Data!$A$2:$P$1000,11,FALSE)),"",VLOOKUP(C185,Data!$A$2:$P$1000,11,FALSE)&amp;" و"))</f>
        <v/>
      </c>
      <c r="I185" t="str">
        <f>IF((E185+F185)&lt;=0,IF(ISNA(VLOOKUP(D185,Data!$A$2:$P$1000,12,FALSE)),"",VLOOKUP(D185,Data!$A$2:$P$1000,12,FALSE)),IF(ISNA(VLOOKUP(D185,Data!$A$2:$P$1000,13,FALSE)),"",VLOOKUP(D185,Data!$A$2:$P$1000,13,FALSE)&amp;" و"))</f>
        <v/>
      </c>
      <c r="J185" s="3" t="str">
        <f>IF((F185)&lt;=0,IF(ISNA(VLOOKUP(E185,Data!$A$2:$P$1000,14,FALSE)),"",VLOOKUP(E185,Data!$A$2:$P$1000,14,FALSE)),IF(ISNA(VLOOKUP(E185,Data!$A$2:$P$1000,15,FALSE)),"",VLOOKUP(E185,Data!$A$2:$P$1000,15,FALSE)&amp;" و"))</f>
        <v/>
      </c>
      <c r="K185" s="7" t="str">
        <f>IF(L185&lt;&gt;"",IF(ISNA(VLOOKUP(F185,Data!$A$2:$P$1000,16,FALSE)),"",VLOOKUP(F185,Data!$A$2:$P$1000,16,FALSE)&amp;" "),IF(ISNA(VLOOKUP(F185,Data!$A$2:$P$1000,16,FALSE)),"",VLOOKUP(F185,Data!$A$2:$P$1000,16,FALSE)&amp;" "))</f>
        <v/>
      </c>
      <c r="L185" t="str">
        <f t="shared" si="36"/>
        <v/>
      </c>
      <c r="M185" t="str">
        <f>IF(L185="","",IF(L185&gt;10,Settings!$B$6,IF(L185&gt;2,Settings!$B$8,IF(L185=2,Settings!$B$7,Settings!$B$6&amp;O185&amp;Settings!$B$5))))</f>
        <v/>
      </c>
      <c r="N185" s="8" t="str">
        <f t="shared" si="37"/>
        <v/>
      </c>
      <c r="O185" s="14" t="s">
        <v>49</v>
      </c>
      <c r="P185" s="13" t="str">
        <f t="shared" si="38"/>
        <v/>
      </c>
      <c r="T185" t="str">
        <f t="shared" si="39"/>
        <v/>
      </c>
      <c r="U185" t="str">
        <f>IF((C185+D185+E185+F185)&gt;0,IF(F185&gt;10,Settings!$B$2,IF(F185=0," "&amp;Settings!$B$2,"")),"")</f>
        <v/>
      </c>
      <c r="V185" t="str">
        <f>IF(A185&gt;0,Y185&amp;English!T185,"")</f>
        <v/>
      </c>
      <c r="W185" t="s">
        <v>5208</v>
      </c>
      <c r="X185" t="s">
        <v>5209</v>
      </c>
      <c r="Y185" t="str">
        <f t="shared" si="40"/>
        <v>Only</v>
      </c>
    </row>
    <row r="186" spans="1:25">
      <c r="A186" s="4">
        <f>'No. To Text'!A187</f>
        <v>0</v>
      </c>
      <c r="B186" s="4">
        <f t="shared" si="30"/>
        <v>0</v>
      </c>
      <c r="C186" s="5">
        <f t="shared" si="31"/>
        <v>0</v>
      </c>
      <c r="D186" s="5">
        <f t="shared" si="32"/>
        <v>0</v>
      </c>
      <c r="E186" s="5">
        <f t="shared" si="33"/>
        <v>0</v>
      </c>
      <c r="F186" s="5">
        <f t="shared" si="34"/>
        <v>0</v>
      </c>
      <c r="G186" s="6">
        <f t="shared" si="35"/>
        <v>0</v>
      </c>
      <c r="H186" s="16" t="str">
        <f>IF((D186+E186+F186)&lt;=0,IF(ISNA(VLOOKUP(C186,Data!$A$2:$P$1000,10,FALSE)),"",VLOOKUP(C186,Data!$A$2:$P$1000,10,FALSE)),IF(ISNA(VLOOKUP(C186,Data!$A$2:$P$1000,11,FALSE)),"",VLOOKUP(C186,Data!$A$2:$P$1000,11,FALSE)&amp;" و"))</f>
        <v/>
      </c>
      <c r="I186" t="str">
        <f>IF((E186+F186)&lt;=0,IF(ISNA(VLOOKUP(D186,Data!$A$2:$P$1000,12,FALSE)),"",VLOOKUP(D186,Data!$A$2:$P$1000,12,FALSE)),IF(ISNA(VLOOKUP(D186,Data!$A$2:$P$1000,13,FALSE)),"",VLOOKUP(D186,Data!$A$2:$P$1000,13,FALSE)&amp;" و"))</f>
        <v/>
      </c>
      <c r="J186" s="3" t="str">
        <f>IF((F186)&lt;=0,IF(ISNA(VLOOKUP(E186,Data!$A$2:$P$1000,14,FALSE)),"",VLOOKUP(E186,Data!$A$2:$P$1000,14,FALSE)),IF(ISNA(VLOOKUP(E186,Data!$A$2:$P$1000,15,FALSE)),"",VLOOKUP(E186,Data!$A$2:$P$1000,15,FALSE)&amp;" و"))</f>
        <v/>
      </c>
      <c r="K186" s="7" t="str">
        <f>IF(L186&lt;&gt;"",IF(ISNA(VLOOKUP(F186,Data!$A$2:$P$1000,16,FALSE)),"",VLOOKUP(F186,Data!$A$2:$P$1000,16,FALSE)&amp;" "),IF(ISNA(VLOOKUP(F186,Data!$A$2:$P$1000,16,FALSE)),"",VLOOKUP(F186,Data!$A$2:$P$1000,16,FALSE)&amp;" "))</f>
        <v/>
      </c>
      <c r="L186" t="str">
        <f t="shared" si="36"/>
        <v/>
      </c>
      <c r="M186" t="str">
        <f>IF(L186="","",IF(L186&gt;10,Settings!$B$6,IF(L186&gt;2,Settings!$B$8,IF(L186=2,Settings!$B$7,Settings!$B$6&amp;O186&amp;Settings!$B$5))))</f>
        <v/>
      </c>
      <c r="N186" s="8" t="str">
        <f t="shared" si="37"/>
        <v/>
      </c>
      <c r="O186" s="14" t="s">
        <v>49</v>
      </c>
      <c r="P186" s="13" t="str">
        <f t="shared" si="38"/>
        <v/>
      </c>
      <c r="T186" t="str">
        <f t="shared" si="39"/>
        <v/>
      </c>
      <c r="U186" t="str">
        <f>IF((C186+D186+E186+F186)&gt;0,IF(F186&gt;10,Settings!$B$2,IF(F186=0," "&amp;Settings!$B$2,"")),"")</f>
        <v/>
      </c>
      <c r="V186" t="str">
        <f>IF(A186&gt;0,Y186&amp;English!T186,"")</f>
        <v/>
      </c>
      <c r="W186" t="s">
        <v>5208</v>
      </c>
      <c r="X186" t="s">
        <v>5209</v>
      </c>
      <c r="Y186" t="str">
        <f t="shared" si="40"/>
        <v>Only</v>
      </c>
    </row>
    <row r="187" spans="1:25">
      <c r="A187" s="4">
        <f>'No. To Text'!A188</f>
        <v>0</v>
      </c>
      <c r="B187" s="4">
        <f t="shared" si="30"/>
        <v>0</v>
      </c>
      <c r="C187" s="5">
        <f t="shared" si="31"/>
        <v>0</v>
      </c>
      <c r="D187" s="5">
        <f t="shared" si="32"/>
        <v>0</v>
      </c>
      <c r="E187" s="5">
        <f t="shared" si="33"/>
        <v>0</v>
      </c>
      <c r="F187" s="5">
        <f t="shared" si="34"/>
        <v>0</v>
      </c>
      <c r="G187" s="6">
        <f t="shared" si="35"/>
        <v>0</v>
      </c>
      <c r="H187" s="16" t="str">
        <f>IF((D187+E187+F187)&lt;=0,IF(ISNA(VLOOKUP(C187,Data!$A$2:$P$1000,10,FALSE)),"",VLOOKUP(C187,Data!$A$2:$P$1000,10,FALSE)),IF(ISNA(VLOOKUP(C187,Data!$A$2:$P$1000,11,FALSE)),"",VLOOKUP(C187,Data!$A$2:$P$1000,11,FALSE)&amp;" و"))</f>
        <v/>
      </c>
      <c r="I187" t="str">
        <f>IF((E187+F187)&lt;=0,IF(ISNA(VLOOKUP(D187,Data!$A$2:$P$1000,12,FALSE)),"",VLOOKUP(D187,Data!$A$2:$P$1000,12,FALSE)),IF(ISNA(VLOOKUP(D187,Data!$A$2:$P$1000,13,FALSE)),"",VLOOKUP(D187,Data!$A$2:$P$1000,13,FALSE)&amp;" و"))</f>
        <v/>
      </c>
      <c r="J187" s="3" t="str">
        <f>IF((F187)&lt;=0,IF(ISNA(VLOOKUP(E187,Data!$A$2:$P$1000,14,FALSE)),"",VLOOKUP(E187,Data!$A$2:$P$1000,14,FALSE)),IF(ISNA(VLOOKUP(E187,Data!$A$2:$P$1000,15,FALSE)),"",VLOOKUP(E187,Data!$A$2:$P$1000,15,FALSE)&amp;" و"))</f>
        <v/>
      </c>
      <c r="K187" s="7" t="str">
        <f>IF(L187&lt;&gt;"",IF(ISNA(VLOOKUP(F187,Data!$A$2:$P$1000,16,FALSE)),"",VLOOKUP(F187,Data!$A$2:$P$1000,16,FALSE)&amp;" "),IF(ISNA(VLOOKUP(F187,Data!$A$2:$P$1000,16,FALSE)),"",VLOOKUP(F187,Data!$A$2:$P$1000,16,FALSE)&amp;" "))</f>
        <v/>
      </c>
      <c r="L187" t="str">
        <f t="shared" si="36"/>
        <v/>
      </c>
      <c r="M187" t="str">
        <f>IF(L187="","",IF(L187&gt;10,Settings!$B$6,IF(L187&gt;2,Settings!$B$8,IF(L187=2,Settings!$B$7,Settings!$B$6&amp;O187&amp;Settings!$B$5))))</f>
        <v/>
      </c>
      <c r="N187" s="8" t="str">
        <f t="shared" si="37"/>
        <v/>
      </c>
      <c r="O187" s="14" t="s">
        <v>49</v>
      </c>
      <c r="P187" s="13" t="str">
        <f t="shared" si="38"/>
        <v/>
      </c>
      <c r="T187" t="str">
        <f t="shared" si="39"/>
        <v/>
      </c>
      <c r="U187" t="str">
        <f>IF((C187+D187+E187+F187)&gt;0,IF(F187&gt;10,Settings!$B$2,IF(F187=0," "&amp;Settings!$B$2,"")),"")</f>
        <v/>
      </c>
      <c r="V187" t="str">
        <f>IF(A187&gt;0,Y187&amp;English!T187,"")</f>
        <v/>
      </c>
      <c r="W187" t="s">
        <v>5208</v>
      </c>
      <c r="X187" t="s">
        <v>5209</v>
      </c>
      <c r="Y187" t="str">
        <f t="shared" si="40"/>
        <v>Only</v>
      </c>
    </row>
    <row r="188" spans="1:25">
      <c r="A188" s="4">
        <f>'No. To Text'!A189</f>
        <v>0</v>
      </c>
      <c r="B188" s="4">
        <f t="shared" si="30"/>
        <v>0</v>
      </c>
      <c r="C188" s="5">
        <f t="shared" si="31"/>
        <v>0</v>
      </c>
      <c r="D188" s="5">
        <f t="shared" si="32"/>
        <v>0</v>
      </c>
      <c r="E188" s="5">
        <f t="shared" si="33"/>
        <v>0</v>
      </c>
      <c r="F188" s="5">
        <f t="shared" si="34"/>
        <v>0</v>
      </c>
      <c r="G188" s="6">
        <f t="shared" si="35"/>
        <v>0</v>
      </c>
      <c r="H188" s="16" t="str">
        <f>IF((D188+E188+F188)&lt;=0,IF(ISNA(VLOOKUP(C188,Data!$A$2:$P$1000,10,FALSE)),"",VLOOKUP(C188,Data!$A$2:$P$1000,10,FALSE)),IF(ISNA(VLOOKUP(C188,Data!$A$2:$P$1000,11,FALSE)),"",VLOOKUP(C188,Data!$A$2:$P$1000,11,FALSE)&amp;" و"))</f>
        <v/>
      </c>
      <c r="I188" t="str">
        <f>IF((E188+F188)&lt;=0,IF(ISNA(VLOOKUP(D188,Data!$A$2:$P$1000,12,FALSE)),"",VLOOKUP(D188,Data!$A$2:$P$1000,12,FALSE)),IF(ISNA(VLOOKUP(D188,Data!$A$2:$P$1000,13,FALSE)),"",VLOOKUP(D188,Data!$A$2:$P$1000,13,FALSE)&amp;" و"))</f>
        <v/>
      </c>
      <c r="J188" s="3" t="str">
        <f>IF((F188)&lt;=0,IF(ISNA(VLOOKUP(E188,Data!$A$2:$P$1000,14,FALSE)),"",VLOOKUP(E188,Data!$A$2:$P$1000,14,FALSE)),IF(ISNA(VLOOKUP(E188,Data!$A$2:$P$1000,15,FALSE)),"",VLOOKUP(E188,Data!$A$2:$P$1000,15,FALSE)&amp;" و"))</f>
        <v/>
      </c>
      <c r="K188" s="7" t="str">
        <f>IF(L188&lt;&gt;"",IF(ISNA(VLOOKUP(F188,Data!$A$2:$P$1000,16,FALSE)),"",VLOOKUP(F188,Data!$A$2:$P$1000,16,FALSE)&amp;" "),IF(ISNA(VLOOKUP(F188,Data!$A$2:$P$1000,16,FALSE)),"",VLOOKUP(F188,Data!$A$2:$P$1000,16,FALSE)&amp;" "))</f>
        <v/>
      </c>
      <c r="L188" t="str">
        <f t="shared" si="36"/>
        <v/>
      </c>
      <c r="M188" t="str">
        <f>IF(L188="","",IF(L188&gt;10,Settings!$B$6,IF(L188&gt;2,Settings!$B$8,IF(L188=2,Settings!$B$7,Settings!$B$6&amp;O188&amp;Settings!$B$5))))</f>
        <v/>
      </c>
      <c r="N188" s="8" t="str">
        <f t="shared" si="37"/>
        <v/>
      </c>
      <c r="O188" s="14" t="s">
        <v>49</v>
      </c>
      <c r="P188" s="13" t="str">
        <f t="shared" si="38"/>
        <v/>
      </c>
      <c r="T188" t="str">
        <f t="shared" si="39"/>
        <v/>
      </c>
      <c r="U188" t="str">
        <f>IF((C188+D188+E188+F188)&gt;0,IF(F188&gt;10,Settings!$B$2,IF(F188=0," "&amp;Settings!$B$2,"")),"")</f>
        <v/>
      </c>
      <c r="V188" t="str">
        <f>IF(A188&gt;0,Y188&amp;English!T188,"")</f>
        <v/>
      </c>
      <c r="W188" t="s">
        <v>5208</v>
      </c>
      <c r="X188" t="s">
        <v>5209</v>
      </c>
      <c r="Y188" t="str">
        <f t="shared" si="40"/>
        <v>Only</v>
      </c>
    </row>
    <row r="189" spans="1:25">
      <c r="A189" s="4">
        <f>'No. To Text'!A190</f>
        <v>0</v>
      </c>
      <c r="B189" s="4">
        <f t="shared" si="30"/>
        <v>0</v>
      </c>
      <c r="C189" s="5">
        <f t="shared" si="31"/>
        <v>0</v>
      </c>
      <c r="D189" s="5">
        <f t="shared" si="32"/>
        <v>0</v>
      </c>
      <c r="E189" s="5">
        <f t="shared" si="33"/>
        <v>0</v>
      </c>
      <c r="F189" s="5">
        <f t="shared" si="34"/>
        <v>0</v>
      </c>
      <c r="G189" s="6">
        <f t="shared" si="35"/>
        <v>0</v>
      </c>
      <c r="H189" s="16" t="str">
        <f>IF((D189+E189+F189)&lt;=0,IF(ISNA(VLOOKUP(C189,Data!$A$2:$P$1000,10,FALSE)),"",VLOOKUP(C189,Data!$A$2:$P$1000,10,FALSE)),IF(ISNA(VLOOKUP(C189,Data!$A$2:$P$1000,11,FALSE)),"",VLOOKUP(C189,Data!$A$2:$P$1000,11,FALSE)&amp;" و"))</f>
        <v/>
      </c>
      <c r="I189" t="str">
        <f>IF((E189+F189)&lt;=0,IF(ISNA(VLOOKUP(D189,Data!$A$2:$P$1000,12,FALSE)),"",VLOOKUP(D189,Data!$A$2:$P$1000,12,FALSE)),IF(ISNA(VLOOKUP(D189,Data!$A$2:$P$1000,13,FALSE)),"",VLOOKUP(D189,Data!$A$2:$P$1000,13,FALSE)&amp;" و"))</f>
        <v/>
      </c>
      <c r="J189" s="3" t="str">
        <f>IF((F189)&lt;=0,IF(ISNA(VLOOKUP(E189,Data!$A$2:$P$1000,14,FALSE)),"",VLOOKUP(E189,Data!$A$2:$P$1000,14,FALSE)),IF(ISNA(VLOOKUP(E189,Data!$A$2:$P$1000,15,FALSE)),"",VLOOKUP(E189,Data!$A$2:$P$1000,15,FALSE)&amp;" و"))</f>
        <v/>
      </c>
      <c r="K189" s="7" t="str">
        <f>IF(L189&lt;&gt;"",IF(ISNA(VLOOKUP(F189,Data!$A$2:$P$1000,16,FALSE)),"",VLOOKUP(F189,Data!$A$2:$P$1000,16,FALSE)&amp;" "),IF(ISNA(VLOOKUP(F189,Data!$A$2:$P$1000,16,FALSE)),"",VLOOKUP(F189,Data!$A$2:$P$1000,16,FALSE)&amp;" "))</f>
        <v/>
      </c>
      <c r="L189" t="str">
        <f t="shared" si="36"/>
        <v/>
      </c>
      <c r="M189" t="str">
        <f>IF(L189="","",IF(L189&gt;10,Settings!$B$6,IF(L189&gt;2,Settings!$B$8,IF(L189=2,Settings!$B$7,Settings!$B$6&amp;O189&amp;Settings!$B$5))))</f>
        <v/>
      </c>
      <c r="N189" s="8" t="str">
        <f t="shared" si="37"/>
        <v/>
      </c>
      <c r="O189" s="14" t="s">
        <v>49</v>
      </c>
      <c r="P189" s="13" t="str">
        <f t="shared" si="38"/>
        <v/>
      </c>
      <c r="T189" t="str">
        <f t="shared" si="39"/>
        <v/>
      </c>
      <c r="U189" t="str">
        <f>IF((C189+D189+E189+F189)&gt;0,IF(F189&gt;10,Settings!$B$2,IF(F189=0," "&amp;Settings!$B$2,"")),"")</f>
        <v/>
      </c>
      <c r="V189" t="str">
        <f>IF(A189&gt;0,Y189&amp;English!T189,"")</f>
        <v/>
      </c>
      <c r="W189" t="s">
        <v>5208</v>
      </c>
      <c r="X189" t="s">
        <v>5209</v>
      </c>
      <c r="Y189" t="str">
        <f t="shared" si="40"/>
        <v>Only</v>
      </c>
    </row>
    <row r="190" spans="1:25">
      <c r="A190" s="4">
        <f>'No. To Text'!A191</f>
        <v>0</v>
      </c>
      <c r="B190" s="4">
        <f t="shared" si="30"/>
        <v>0</v>
      </c>
      <c r="C190" s="5">
        <f t="shared" si="31"/>
        <v>0</v>
      </c>
      <c r="D190" s="5">
        <f t="shared" si="32"/>
        <v>0</v>
      </c>
      <c r="E190" s="5">
        <f t="shared" si="33"/>
        <v>0</v>
      </c>
      <c r="F190" s="5">
        <f t="shared" si="34"/>
        <v>0</v>
      </c>
      <c r="G190" s="6">
        <f t="shared" si="35"/>
        <v>0</v>
      </c>
      <c r="H190" s="16" t="str">
        <f>IF((D190+E190+F190)&lt;=0,IF(ISNA(VLOOKUP(C190,Data!$A$2:$P$1000,10,FALSE)),"",VLOOKUP(C190,Data!$A$2:$P$1000,10,FALSE)),IF(ISNA(VLOOKUP(C190,Data!$A$2:$P$1000,11,FALSE)),"",VLOOKUP(C190,Data!$A$2:$P$1000,11,FALSE)&amp;" و"))</f>
        <v/>
      </c>
      <c r="I190" t="str">
        <f>IF((E190+F190)&lt;=0,IF(ISNA(VLOOKUP(D190,Data!$A$2:$P$1000,12,FALSE)),"",VLOOKUP(D190,Data!$A$2:$P$1000,12,FALSE)),IF(ISNA(VLOOKUP(D190,Data!$A$2:$P$1000,13,FALSE)),"",VLOOKUP(D190,Data!$A$2:$P$1000,13,FALSE)&amp;" و"))</f>
        <v/>
      </c>
      <c r="J190" s="3" t="str">
        <f>IF((F190)&lt;=0,IF(ISNA(VLOOKUP(E190,Data!$A$2:$P$1000,14,FALSE)),"",VLOOKUP(E190,Data!$A$2:$P$1000,14,FALSE)),IF(ISNA(VLOOKUP(E190,Data!$A$2:$P$1000,15,FALSE)),"",VLOOKUP(E190,Data!$A$2:$P$1000,15,FALSE)&amp;" و"))</f>
        <v/>
      </c>
      <c r="K190" s="7" t="str">
        <f>IF(L190&lt;&gt;"",IF(ISNA(VLOOKUP(F190,Data!$A$2:$P$1000,16,FALSE)),"",VLOOKUP(F190,Data!$A$2:$P$1000,16,FALSE)&amp;" "),IF(ISNA(VLOOKUP(F190,Data!$A$2:$P$1000,16,FALSE)),"",VLOOKUP(F190,Data!$A$2:$P$1000,16,FALSE)&amp;" "))</f>
        <v/>
      </c>
      <c r="L190" t="str">
        <f t="shared" si="36"/>
        <v/>
      </c>
      <c r="M190" t="str">
        <f>IF(L190="","",IF(L190&gt;10,Settings!$B$6,IF(L190&gt;2,Settings!$B$8,IF(L190=2,Settings!$B$7,Settings!$B$6&amp;O190&amp;Settings!$B$5))))</f>
        <v/>
      </c>
      <c r="N190" s="8" t="str">
        <f t="shared" si="37"/>
        <v/>
      </c>
      <c r="O190" s="14" t="s">
        <v>49</v>
      </c>
      <c r="P190" s="13" t="str">
        <f t="shared" si="38"/>
        <v/>
      </c>
      <c r="T190" t="str">
        <f t="shared" si="39"/>
        <v/>
      </c>
      <c r="U190" t="str">
        <f>IF((C190+D190+E190+F190)&gt;0,IF(F190&gt;10,Settings!$B$2,IF(F190=0," "&amp;Settings!$B$2,"")),"")</f>
        <v/>
      </c>
      <c r="V190" t="str">
        <f>IF(A190&gt;0,Y190&amp;English!T190,"")</f>
        <v/>
      </c>
      <c r="W190" t="s">
        <v>5208</v>
      </c>
      <c r="X190" t="s">
        <v>5209</v>
      </c>
      <c r="Y190" t="str">
        <f t="shared" si="40"/>
        <v>Only</v>
      </c>
    </row>
    <row r="191" spans="1:25">
      <c r="A191" s="4">
        <f>'No. To Text'!A192</f>
        <v>0</v>
      </c>
      <c r="B191" s="4">
        <f t="shared" si="30"/>
        <v>0</v>
      </c>
      <c r="C191" s="5">
        <f t="shared" si="31"/>
        <v>0</v>
      </c>
      <c r="D191" s="5">
        <f t="shared" si="32"/>
        <v>0</v>
      </c>
      <c r="E191" s="5">
        <f t="shared" si="33"/>
        <v>0</v>
      </c>
      <c r="F191" s="5">
        <f t="shared" si="34"/>
        <v>0</v>
      </c>
      <c r="G191" s="6">
        <f t="shared" si="35"/>
        <v>0</v>
      </c>
      <c r="H191" s="16" t="str">
        <f>IF((D191+E191+F191)&lt;=0,IF(ISNA(VLOOKUP(C191,Data!$A$2:$P$1000,10,FALSE)),"",VLOOKUP(C191,Data!$A$2:$P$1000,10,FALSE)),IF(ISNA(VLOOKUP(C191,Data!$A$2:$P$1000,11,FALSE)),"",VLOOKUP(C191,Data!$A$2:$P$1000,11,FALSE)&amp;" و"))</f>
        <v/>
      </c>
      <c r="I191" t="str">
        <f>IF((E191+F191)&lt;=0,IF(ISNA(VLOOKUP(D191,Data!$A$2:$P$1000,12,FALSE)),"",VLOOKUP(D191,Data!$A$2:$P$1000,12,FALSE)),IF(ISNA(VLOOKUP(D191,Data!$A$2:$P$1000,13,FALSE)),"",VLOOKUP(D191,Data!$A$2:$P$1000,13,FALSE)&amp;" و"))</f>
        <v/>
      </c>
      <c r="J191" s="3" t="str">
        <f>IF((F191)&lt;=0,IF(ISNA(VLOOKUP(E191,Data!$A$2:$P$1000,14,FALSE)),"",VLOOKUP(E191,Data!$A$2:$P$1000,14,FALSE)),IF(ISNA(VLOOKUP(E191,Data!$A$2:$P$1000,15,FALSE)),"",VLOOKUP(E191,Data!$A$2:$P$1000,15,FALSE)&amp;" و"))</f>
        <v/>
      </c>
      <c r="K191" s="7" t="str">
        <f>IF(L191&lt;&gt;"",IF(ISNA(VLOOKUP(F191,Data!$A$2:$P$1000,16,FALSE)),"",VLOOKUP(F191,Data!$A$2:$P$1000,16,FALSE)&amp;" "),IF(ISNA(VLOOKUP(F191,Data!$A$2:$P$1000,16,FALSE)),"",VLOOKUP(F191,Data!$A$2:$P$1000,16,FALSE)&amp;" "))</f>
        <v/>
      </c>
      <c r="L191" t="str">
        <f t="shared" si="36"/>
        <v/>
      </c>
      <c r="M191" t="str">
        <f>IF(L191="","",IF(L191&gt;10,Settings!$B$6,IF(L191&gt;2,Settings!$B$8,IF(L191=2,Settings!$B$7,Settings!$B$6&amp;O191&amp;Settings!$B$5))))</f>
        <v/>
      </c>
      <c r="N191" s="8" t="str">
        <f t="shared" si="37"/>
        <v/>
      </c>
      <c r="O191" s="14" t="s">
        <v>49</v>
      </c>
      <c r="P191" s="13" t="str">
        <f t="shared" si="38"/>
        <v/>
      </c>
      <c r="T191" t="str">
        <f t="shared" si="39"/>
        <v/>
      </c>
      <c r="U191" t="str">
        <f>IF((C191+D191+E191+F191)&gt;0,IF(F191&gt;10,Settings!$B$2,IF(F191=0," "&amp;Settings!$B$2,"")),"")</f>
        <v/>
      </c>
      <c r="V191" t="str">
        <f>IF(A191&gt;0,Y191&amp;English!T191,"")</f>
        <v/>
      </c>
      <c r="W191" t="s">
        <v>5208</v>
      </c>
      <c r="X191" t="s">
        <v>5209</v>
      </c>
      <c r="Y191" t="str">
        <f t="shared" si="40"/>
        <v>Only</v>
      </c>
    </row>
    <row r="192" spans="1:25">
      <c r="A192" s="4">
        <f>'No. To Text'!A193</f>
        <v>0</v>
      </c>
      <c r="B192" s="4">
        <f t="shared" si="30"/>
        <v>0</v>
      </c>
      <c r="C192" s="5">
        <f t="shared" si="31"/>
        <v>0</v>
      </c>
      <c r="D192" s="5">
        <f t="shared" si="32"/>
        <v>0</v>
      </c>
      <c r="E192" s="5">
        <f t="shared" si="33"/>
        <v>0</v>
      </c>
      <c r="F192" s="5">
        <f t="shared" si="34"/>
        <v>0</v>
      </c>
      <c r="G192" s="6">
        <f t="shared" si="35"/>
        <v>0</v>
      </c>
      <c r="H192" s="16" t="str">
        <f>IF((D192+E192+F192)&lt;=0,IF(ISNA(VLOOKUP(C192,Data!$A$2:$P$1000,10,FALSE)),"",VLOOKUP(C192,Data!$A$2:$P$1000,10,FALSE)),IF(ISNA(VLOOKUP(C192,Data!$A$2:$P$1000,11,FALSE)),"",VLOOKUP(C192,Data!$A$2:$P$1000,11,FALSE)&amp;" و"))</f>
        <v/>
      </c>
      <c r="I192" t="str">
        <f>IF((E192+F192)&lt;=0,IF(ISNA(VLOOKUP(D192,Data!$A$2:$P$1000,12,FALSE)),"",VLOOKUP(D192,Data!$A$2:$P$1000,12,FALSE)),IF(ISNA(VLOOKUP(D192,Data!$A$2:$P$1000,13,FALSE)),"",VLOOKUP(D192,Data!$A$2:$P$1000,13,FALSE)&amp;" و"))</f>
        <v/>
      </c>
      <c r="J192" s="3" t="str">
        <f>IF((F192)&lt;=0,IF(ISNA(VLOOKUP(E192,Data!$A$2:$P$1000,14,FALSE)),"",VLOOKUP(E192,Data!$A$2:$P$1000,14,FALSE)),IF(ISNA(VLOOKUP(E192,Data!$A$2:$P$1000,15,FALSE)),"",VLOOKUP(E192,Data!$A$2:$P$1000,15,FALSE)&amp;" و"))</f>
        <v/>
      </c>
      <c r="K192" s="7" t="str">
        <f>IF(L192&lt;&gt;"",IF(ISNA(VLOOKUP(F192,Data!$A$2:$P$1000,16,FALSE)),"",VLOOKUP(F192,Data!$A$2:$P$1000,16,FALSE)&amp;" "),IF(ISNA(VLOOKUP(F192,Data!$A$2:$P$1000,16,FALSE)),"",VLOOKUP(F192,Data!$A$2:$P$1000,16,FALSE)&amp;" "))</f>
        <v/>
      </c>
      <c r="L192" t="str">
        <f t="shared" si="36"/>
        <v/>
      </c>
      <c r="M192" t="str">
        <f>IF(L192="","",IF(L192&gt;10,Settings!$B$6,IF(L192&gt;2,Settings!$B$8,IF(L192=2,Settings!$B$7,Settings!$B$6&amp;O192&amp;Settings!$B$5))))</f>
        <v/>
      </c>
      <c r="N192" s="8" t="str">
        <f t="shared" si="37"/>
        <v/>
      </c>
      <c r="O192" s="14" t="s">
        <v>49</v>
      </c>
      <c r="P192" s="13" t="str">
        <f t="shared" si="38"/>
        <v/>
      </c>
      <c r="T192" t="str">
        <f t="shared" si="39"/>
        <v/>
      </c>
      <c r="U192" t="str">
        <f>IF((C192+D192+E192+F192)&gt;0,IF(F192&gt;10,Settings!$B$2,IF(F192=0," "&amp;Settings!$B$2,"")),"")</f>
        <v/>
      </c>
      <c r="V192" t="str">
        <f>IF(A192&gt;0,Y192&amp;English!T192,"")</f>
        <v/>
      </c>
      <c r="W192" t="s">
        <v>5208</v>
      </c>
      <c r="X192" t="s">
        <v>5209</v>
      </c>
      <c r="Y192" t="str">
        <f t="shared" si="40"/>
        <v>Only</v>
      </c>
    </row>
    <row r="193" spans="1:25">
      <c r="A193" s="4">
        <f>'No. To Text'!A194</f>
        <v>0</v>
      </c>
      <c r="B193" s="4">
        <f t="shared" si="30"/>
        <v>0</v>
      </c>
      <c r="C193" s="5">
        <f t="shared" si="31"/>
        <v>0</v>
      </c>
      <c r="D193" s="5">
        <f t="shared" si="32"/>
        <v>0</v>
      </c>
      <c r="E193" s="5">
        <f t="shared" si="33"/>
        <v>0</v>
      </c>
      <c r="F193" s="5">
        <f t="shared" si="34"/>
        <v>0</v>
      </c>
      <c r="G193" s="6">
        <f t="shared" si="35"/>
        <v>0</v>
      </c>
      <c r="H193" s="16" t="str">
        <f>IF((D193+E193+F193)&lt;=0,IF(ISNA(VLOOKUP(C193,Data!$A$2:$P$1000,10,FALSE)),"",VLOOKUP(C193,Data!$A$2:$P$1000,10,FALSE)),IF(ISNA(VLOOKUP(C193,Data!$A$2:$P$1000,11,FALSE)),"",VLOOKUP(C193,Data!$A$2:$P$1000,11,FALSE)&amp;" و"))</f>
        <v/>
      </c>
      <c r="I193" t="str">
        <f>IF((E193+F193)&lt;=0,IF(ISNA(VLOOKUP(D193,Data!$A$2:$P$1000,12,FALSE)),"",VLOOKUP(D193,Data!$A$2:$P$1000,12,FALSE)),IF(ISNA(VLOOKUP(D193,Data!$A$2:$P$1000,13,FALSE)),"",VLOOKUP(D193,Data!$A$2:$P$1000,13,FALSE)&amp;" و"))</f>
        <v/>
      </c>
      <c r="J193" s="3" t="str">
        <f>IF((F193)&lt;=0,IF(ISNA(VLOOKUP(E193,Data!$A$2:$P$1000,14,FALSE)),"",VLOOKUP(E193,Data!$A$2:$P$1000,14,FALSE)),IF(ISNA(VLOOKUP(E193,Data!$A$2:$P$1000,15,FALSE)),"",VLOOKUP(E193,Data!$A$2:$P$1000,15,FALSE)&amp;" و"))</f>
        <v/>
      </c>
      <c r="K193" s="7" t="str">
        <f>IF(L193&lt;&gt;"",IF(ISNA(VLOOKUP(F193,Data!$A$2:$P$1000,16,FALSE)),"",VLOOKUP(F193,Data!$A$2:$P$1000,16,FALSE)&amp;" "),IF(ISNA(VLOOKUP(F193,Data!$A$2:$P$1000,16,FALSE)),"",VLOOKUP(F193,Data!$A$2:$P$1000,16,FALSE)&amp;" "))</f>
        <v/>
      </c>
      <c r="L193" t="str">
        <f t="shared" si="36"/>
        <v/>
      </c>
      <c r="M193" t="str">
        <f>IF(L193="","",IF(L193&gt;10,Settings!$B$6,IF(L193&gt;2,Settings!$B$8,IF(L193=2,Settings!$B$7,Settings!$B$6&amp;O193&amp;Settings!$B$5))))</f>
        <v/>
      </c>
      <c r="N193" s="8" t="str">
        <f t="shared" si="37"/>
        <v/>
      </c>
      <c r="O193" s="14" t="s">
        <v>49</v>
      </c>
      <c r="P193" s="13" t="str">
        <f t="shared" si="38"/>
        <v/>
      </c>
      <c r="T193" t="str">
        <f t="shared" si="39"/>
        <v/>
      </c>
      <c r="U193" t="str">
        <f>IF((C193+D193+E193+F193)&gt;0,IF(F193&gt;10,Settings!$B$2,IF(F193=0," "&amp;Settings!$B$2,"")),"")</f>
        <v/>
      </c>
      <c r="V193" t="str">
        <f>IF(A193&gt;0,Y193&amp;English!T193,"")</f>
        <v/>
      </c>
      <c r="W193" t="s">
        <v>5208</v>
      </c>
      <c r="X193" t="s">
        <v>5209</v>
      </c>
      <c r="Y193" t="str">
        <f t="shared" si="40"/>
        <v>Only</v>
      </c>
    </row>
    <row r="194" spans="1:25">
      <c r="A194" s="4">
        <f>'No. To Text'!A195</f>
        <v>0</v>
      </c>
      <c r="B194" s="4">
        <f t="shared" si="30"/>
        <v>0</v>
      </c>
      <c r="C194" s="5">
        <f t="shared" si="31"/>
        <v>0</v>
      </c>
      <c r="D194" s="5">
        <f t="shared" si="32"/>
        <v>0</v>
      </c>
      <c r="E194" s="5">
        <f t="shared" si="33"/>
        <v>0</v>
      </c>
      <c r="F194" s="5">
        <f t="shared" si="34"/>
        <v>0</v>
      </c>
      <c r="G194" s="6">
        <f t="shared" si="35"/>
        <v>0</v>
      </c>
      <c r="H194" s="16" t="str">
        <f>IF((D194+E194+F194)&lt;=0,IF(ISNA(VLOOKUP(C194,Data!$A$2:$P$1000,10,FALSE)),"",VLOOKUP(C194,Data!$A$2:$P$1000,10,FALSE)),IF(ISNA(VLOOKUP(C194,Data!$A$2:$P$1000,11,FALSE)),"",VLOOKUP(C194,Data!$A$2:$P$1000,11,FALSE)&amp;" و"))</f>
        <v/>
      </c>
      <c r="I194" t="str">
        <f>IF((E194+F194)&lt;=0,IF(ISNA(VLOOKUP(D194,Data!$A$2:$P$1000,12,FALSE)),"",VLOOKUP(D194,Data!$A$2:$P$1000,12,FALSE)),IF(ISNA(VLOOKUP(D194,Data!$A$2:$P$1000,13,FALSE)),"",VLOOKUP(D194,Data!$A$2:$P$1000,13,FALSE)&amp;" و"))</f>
        <v/>
      </c>
      <c r="J194" s="3" t="str">
        <f>IF((F194)&lt;=0,IF(ISNA(VLOOKUP(E194,Data!$A$2:$P$1000,14,FALSE)),"",VLOOKUP(E194,Data!$A$2:$P$1000,14,FALSE)),IF(ISNA(VLOOKUP(E194,Data!$A$2:$P$1000,15,FALSE)),"",VLOOKUP(E194,Data!$A$2:$P$1000,15,FALSE)&amp;" و"))</f>
        <v/>
      </c>
      <c r="K194" s="7" t="str">
        <f>IF(L194&lt;&gt;"",IF(ISNA(VLOOKUP(F194,Data!$A$2:$P$1000,16,FALSE)),"",VLOOKUP(F194,Data!$A$2:$P$1000,16,FALSE)&amp;" "),IF(ISNA(VLOOKUP(F194,Data!$A$2:$P$1000,16,FALSE)),"",VLOOKUP(F194,Data!$A$2:$P$1000,16,FALSE)&amp;" "))</f>
        <v/>
      </c>
      <c r="L194" t="str">
        <f t="shared" si="36"/>
        <v/>
      </c>
      <c r="M194" t="str">
        <f>IF(L194="","",IF(L194&gt;10,Settings!$B$6,IF(L194&gt;2,Settings!$B$8,IF(L194=2,Settings!$B$7,Settings!$B$6&amp;O194&amp;Settings!$B$5))))</f>
        <v/>
      </c>
      <c r="N194" s="8" t="str">
        <f t="shared" si="37"/>
        <v/>
      </c>
      <c r="O194" s="14" t="s">
        <v>49</v>
      </c>
      <c r="P194" s="13" t="str">
        <f t="shared" si="38"/>
        <v/>
      </c>
      <c r="T194" t="str">
        <f t="shared" si="39"/>
        <v/>
      </c>
      <c r="U194" t="str">
        <f>IF((C194+D194+E194+F194)&gt;0,IF(F194&gt;10,Settings!$B$2,IF(F194=0," "&amp;Settings!$B$2,"")),"")</f>
        <v/>
      </c>
      <c r="V194" t="str">
        <f>IF(A194&gt;0,Y194&amp;English!T194,"")</f>
        <v/>
      </c>
      <c r="W194" t="s">
        <v>5208</v>
      </c>
      <c r="X194" t="s">
        <v>5209</v>
      </c>
      <c r="Y194" t="str">
        <f t="shared" si="40"/>
        <v>Only</v>
      </c>
    </row>
    <row r="195" spans="1:25">
      <c r="A195" s="4">
        <f>'No. To Text'!A196</f>
        <v>0</v>
      </c>
      <c r="B195" s="4">
        <f t="shared" ref="B195:B258" si="41">IF(A195&gt;999999999999.99,"Out Of Range",ROUND(A195,2))</f>
        <v>0</v>
      </c>
      <c r="C195" s="5">
        <f t="shared" ref="C195:C258" si="42">IF(A195&lt;=999999999999.99,TRUNC(B195/1000000000,0),0)</f>
        <v>0</v>
      </c>
      <c r="D195" s="5">
        <f t="shared" ref="D195:D258" si="43">IF(A195&lt;=999999999999.99,TRUNC(((B195-(C195*1000000000))/1000000),0),0)</f>
        <v>0</v>
      </c>
      <c r="E195" s="5">
        <f t="shared" ref="E195:E258" si="44">IF(A195&lt;=999999999999.99,TRUNC(((B195-(C195*1000000000)-(D195*1000000))/1000),0),0)</f>
        <v>0</v>
      </c>
      <c r="F195" s="5">
        <f t="shared" ref="F195:F258" si="45">IF(A195&lt;=999999999999.99,TRUNC(B195-(C195*1000000000)-(D195*1000000)-(E195*1000),0),0)</f>
        <v>0</v>
      </c>
      <c r="G195" s="6">
        <f t="shared" ref="G195:G258" si="46">IF(A195&lt;=999999999999.99,ROUND((B195-(C195*1000000000)-(D195*1000000)-(E195*1000)-F195),2),0)</f>
        <v>0</v>
      </c>
      <c r="H195" s="16" t="str">
        <f>IF((D195+E195+F195)&lt;=0,IF(ISNA(VLOOKUP(C195,Data!$A$2:$P$1000,10,FALSE)),"",VLOOKUP(C195,Data!$A$2:$P$1000,10,FALSE)),IF(ISNA(VLOOKUP(C195,Data!$A$2:$P$1000,11,FALSE)),"",VLOOKUP(C195,Data!$A$2:$P$1000,11,FALSE)&amp;" و"))</f>
        <v/>
      </c>
      <c r="I195" t="str">
        <f>IF((E195+F195)&lt;=0,IF(ISNA(VLOOKUP(D195,Data!$A$2:$P$1000,12,FALSE)),"",VLOOKUP(D195,Data!$A$2:$P$1000,12,FALSE)),IF(ISNA(VLOOKUP(D195,Data!$A$2:$P$1000,13,FALSE)),"",VLOOKUP(D195,Data!$A$2:$P$1000,13,FALSE)&amp;" و"))</f>
        <v/>
      </c>
      <c r="J195" s="3" t="str">
        <f>IF((F195)&lt;=0,IF(ISNA(VLOOKUP(E195,Data!$A$2:$P$1000,14,FALSE)),"",VLOOKUP(E195,Data!$A$2:$P$1000,14,FALSE)),IF(ISNA(VLOOKUP(E195,Data!$A$2:$P$1000,15,FALSE)),"",VLOOKUP(E195,Data!$A$2:$P$1000,15,FALSE)&amp;" و"))</f>
        <v/>
      </c>
      <c r="K195" s="7" t="str">
        <f>IF(L195&lt;&gt;"",IF(ISNA(VLOOKUP(F195,Data!$A$2:$P$1000,16,FALSE)),"",VLOOKUP(F195,Data!$A$2:$P$1000,16,FALSE)&amp;" "),IF(ISNA(VLOOKUP(F195,Data!$A$2:$P$1000,16,FALSE)),"",VLOOKUP(F195,Data!$A$2:$P$1000,16,FALSE)&amp;" "))</f>
        <v/>
      </c>
      <c r="L195" t="str">
        <f t="shared" ref="L195:L258" si="47">IF(G195&lt;&gt;0,G195*100,"")</f>
        <v/>
      </c>
      <c r="M195" t="str">
        <f>IF(L195="","",IF(L195&gt;10,Settings!$B$6,IF(L195&gt;2,Settings!$B$8,IF(L195=2,Settings!$B$7,Settings!$B$6&amp;O195&amp;Settings!$B$5))))</f>
        <v/>
      </c>
      <c r="N195" s="8" t="str">
        <f t="shared" ref="N195:N258" si="48">IF((C195+D195+E195+F195)&gt;0,IF(L195&lt;&gt;"",IF(L195=2," و "&amp;M195,IF(L195=1," و "&amp;M195," و "&amp;L195&amp;" "&amp;M195)),""),IF(L195&lt;&gt;"",IF(L195=2,M195,IF(L195=1,M195,L195&amp;" "&amp;M195)),""))</f>
        <v/>
      </c>
      <c r="O195" s="14" t="s">
        <v>49</v>
      </c>
      <c r="P195" s="13" t="str">
        <f t="shared" ref="P195:P258" si="49">IF(U195="",""," ")</f>
        <v/>
      </c>
      <c r="T195" t="str">
        <f t="shared" ref="T195:T258" si="50">IF(A195&gt;0,W195&amp;H195&amp;I195&amp;J195&amp;K195&amp;U195&amp;N195&amp;X195,"")</f>
        <v/>
      </c>
      <c r="U195" t="str">
        <f>IF((C195+D195+E195+F195)&gt;0,IF(F195&gt;10,Settings!$B$2,IF(F195=0," "&amp;Settings!$B$2,"")),"")</f>
        <v/>
      </c>
      <c r="V195" t="str">
        <f>IF(A195&gt;0,Y195&amp;English!T195,"")</f>
        <v/>
      </c>
      <c r="W195" t="s">
        <v>5208</v>
      </c>
      <c r="X195" t="s">
        <v>5209</v>
      </c>
      <c r="Y195" t="str">
        <f t="shared" ref="Y195:Y258" si="51">IF(A195&gt;=1000000000,"Only ","Only")</f>
        <v>Only</v>
      </c>
    </row>
    <row r="196" spans="1:25">
      <c r="A196" s="4">
        <f>'No. To Text'!A197</f>
        <v>0</v>
      </c>
      <c r="B196" s="4">
        <f t="shared" si="41"/>
        <v>0</v>
      </c>
      <c r="C196" s="5">
        <f t="shared" si="42"/>
        <v>0</v>
      </c>
      <c r="D196" s="5">
        <f t="shared" si="43"/>
        <v>0</v>
      </c>
      <c r="E196" s="5">
        <f t="shared" si="44"/>
        <v>0</v>
      </c>
      <c r="F196" s="5">
        <f t="shared" si="45"/>
        <v>0</v>
      </c>
      <c r="G196" s="6">
        <f t="shared" si="46"/>
        <v>0</v>
      </c>
      <c r="H196" s="16" t="str">
        <f>IF((D196+E196+F196)&lt;=0,IF(ISNA(VLOOKUP(C196,Data!$A$2:$P$1000,10,FALSE)),"",VLOOKUP(C196,Data!$A$2:$P$1000,10,FALSE)),IF(ISNA(VLOOKUP(C196,Data!$A$2:$P$1000,11,FALSE)),"",VLOOKUP(C196,Data!$A$2:$P$1000,11,FALSE)&amp;" و"))</f>
        <v/>
      </c>
      <c r="I196" t="str">
        <f>IF((E196+F196)&lt;=0,IF(ISNA(VLOOKUP(D196,Data!$A$2:$P$1000,12,FALSE)),"",VLOOKUP(D196,Data!$A$2:$P$1000,12,FALSE)),IF(ISNA(VLOOKUP(D196,Data!$A$2:$P$1000,13,FALSE)),"",VLOOKUP(D196,Data!$A$2:$P$1000,13,FALSE)&amp;" و"))</f>
        <v/>
      </c>
      <c r="J196" s="3" t="str">
        <f>IF((F196)&lt;=0,IF(ISNA(VLOOKUP(E196,Data!$A$2:$P$1000,14,FALSE)),"",VLOOKUP(E196,Data!$A$2:$P$1000,14,FALSE)),IF(ISNA(VLOOKUP(E196,Data!$A$2:$P$1000,15,FALSE)),"",VLOOKUP(E196,Data!$A$2:$P$1000,15,FALSE)&amp;" و"))</f>
        <v/>
      </c>
      <c r="K196" s="7" t="str">
        <f>IF(L196&lt;&gt;"",IF(ISNA(VLOOKUP(F196,Data!$A$2:$P$1000,16,FALSE)),"",VLOOKUP(F196,Data!$A$2:$P$1000,16,FALSE)&amp;" "),IF(ISNA(VLOOKUP(F196,Data!$A$2:$P$1000,16,FALSE)),"",VLOOKUP(F196,Data!$A$2:$P$1000,16,FALSE)&amp;" "))</f>
        <v/>
      </c>
      <c r="L196" t="str">
        <f t="shared" si="47"/>
        <v/>
      </c>
      <c r="M196" t="str">
        <f>IF(L196="","",IF(L196&gt;10,Settings!$B$6,IF(L196&gt;2,Settings!$B$8,IF(L196=2,Settings!$B$7,Settings!$B$6&amp;O196&amp;Settings!$B$5))))</f>
        <v/>
      </c>
      <c r="N196" s="8" t="str">
        <f t="shared" si="48"/>
        <v/>
      </c>
      <c r="O196" s="14" t="s">
        <v>49</v>
      </c>
      <c r="P196" s="13" t="str">
        <f t="shared" si="49"/>
        <v/>
      </c>
      <c r="T196" t="str">
        <f t="shared" si="50"/>
        <v/>
      </c>
      <c r="U196" t="str">
        <f>IF((C196+D196+E196+F196)&gt;0,IF(F196&gt;10,Settings!$B$2,IF(F196=0," "&amp;Settings!$B$2,"")),"")</f>
        <v/>
      </c>
      <c r="V196" t="str">
        <f>IF(A196&gt;0,Y196&amp;English!T196,"")</f>
        <v/>
      </c>
      <c r="W196" t="s">
        <v>5208</v>
      </c>
      <c r="X196" t="s">
        <v>5209</v>
      </c>
      <c r="Y196" t="str">
        <f t="shared" si="51"/>
        <v>Only</v>
      </c>
    </row>
    <row r="197" spans="1:25">
      <c r="A197" s="4">
        <f>'No. To Text'!A198</f>
        <v>0</v>
      </c>
      <c r="B197" s="4">
        <f t="shared" si="41"/>
        <v>0</v>
      </c>
      <c r="C197" s="5">
        <f t="shared" si="42"/>
        <v>0</v>
      </c>
      <c r="D197" s="5">
        <f t="shared" si="43"/>
        <v>0</v>
      </c>
      <c r="E197" s="5">
        <f t="shared" si="44"/>
        <v>0</v>
      </c>
      <c r="F197" s="5">
        <f t="shared" si="45"/>
        <v>0</v>
      </c>
      <c r="G197" s="6">
        <f t="shared" si="46"/>
        <v>0</v>
      </c>
      <c r="H197" s="16" t="str">
        <f>IF((D197+E197+F197)&lt;=0,IF(ISNA(VLOOKUP(C197,Data!$A$2:$P$1000,10,FALSE)),"",VLOOKUP(C197,Data!$A$2:$P$1000,10,FALSE)),IF(ISNA(VLOOKUP(C197,Data!$A$2:$P$1000,11,FALSE)),"",VLOOKUP(C197,Data!$A$2:$P$1000,11,FALSE)&amp;" و"))</f>
        <v/>
      </c>
      <c r="I197" t="str">
        <f>IF((E197+F197)&lt;=0,IF(ISNA(VLOOKUP(D197,Data!$A$2:$P$1000,12,FALSE)),"",VLOOKUP(D197,Data!$A$2:$P$1000,12,FALSE)),IF(ISNA(VLOOKUP(D197,Data!$A$2:$P$1000,13,FALSE)),"",VLOOKUP(D197,Data!$A$2:$P$1000,13,FALSE)&amp;" و"))</f>
        <v/>
      </c>
      <c r="J197" s="3" t="str">
        <f>IF((F197)&lt;=0,IF(ISNA(VLOOKUP(E197,Data!$A$2:$P$1000,14,FALSE)),"",VLOOKUP(E197,Data!$A$2:$P$1000,14,FALSE)),IF(ISNA(VLOOKUP(E197,Data!$A$2:$P$1000,15,FALSE)),"",VLOOKUP(E197,Data!$A$2:$P$1000,15,FALSE)&amp;" و"))</f>
        <v/>
      </c>
      <c r="K197" s="7" t="str">
        <f>IF(L197&lt;&gt;"",IF(ISNA(VLOOKUP(F197,Data!$A$2:$P$1000,16,FALSE)),"",VLOOKUP(F197,Data!$A$2:$P$1000,16,FALSE)&amp;" "),IF(ISNA(VLOOKUP(F197,Data!$A$2:$P$1000,16,FALSE)),"",VLOOKUP(F197,Data!$A$2:$P$1000,16,FALSE)&amp;" "))</f>
        <v/>
      </c>
      <c r="L197" t="str">
        <f t="shared" si="47"/>
        <v/>
      </c>
      <c r="M197" t="str">
        <f>IF(L197="","",IF(L197&gt;10,Settings!$B$6,IF(L197&gt;2,Settings!$B$8,IF(L197=2,Settings!$B$7,Settings!$B$6&amp;O197&amp;Settings!$B$5))))</f>
        <v/>
      </c>
      <c r="N197" s="8" t="str">
        <f t="shared" si="48"/>
        <v/>
      </c>
      <c r="O197" s="14" t="s">
        <v>49</v>
      </c>
      <c r="P197" s="13" t="str">
        <f t="shared" si="49"/>
        <v/>
      </c>
      <c r="T197" t="str">
        <f t="shared" si="50"/>
        <v/>
      </c>
      <c r="U197" t="str">
        <f>IF((C197+D197+E197+F197)&gt;0,IF(F197&gt;10,Settings!$B$2,IF(F197=0," "&amp;Settings!$B$2,"")),"")</f>
        <v/>
      </c>
      <c r="V197" t="str">
        <f>IF(A197&gt;0,Y197&amp;English!T197,"")</f>
        <v/>
      </c>
      <c r="W197" t="s">
        <v>5208</v>
      </c>
      <c r="X197" t="s">
        <v>5209</v>
      </c>
      <c r="Y197" t="str">
        <f t="shared" si="51"/>
        <v>Only</v>
      </c>
    </row>
    <row r="198" spans="1:25">
      <c r="A198" s="4">
        <f>'No. To Text'!A199</f>
        <v>0</v>
      </c>
      <c r="B198" s="4">
        <f t="shared" si="41"/>
        <v>0</v>
      </c>
      <c r="C198" s="5">
        <f t="shared" si="42"/>
        <v>0</v>
      </c>
      <c r="D198" s="5">
        <f t="shared" si="43"/>
        <v>0</v>
      </c>
      <c r="E198" s="5">
        <f t="shared" si="44"/>
        <v>0</v>
      </c>
      <c r="F198" s="5">
        <f t="shared" si="45"/>
        <v>0</v>
      </c>
      <c r="G198" s="6">
        <f t="shared" si="46"/>
        <v>0</v>
      </c>
      <c r="H198" s="16" t="str">
        <f>IF((D198+E198+F198)&lt;=0,IF(ISNA(VLOOKUP(C198,Data!$A$2:$P$1000,10,FALSE)),"",VLOOKUP(C198,Data!$A$2:$P$1000,10,FALSE)),IF(ISNA(VLOOKUP(C198,Data!$A$2:$P$1000,11,FALSE)),"",VLOOKUP(C198,Data!$A$2:$P$1000,11,FALSE)&amp;" و"))</f>
        <v/>
      </c>
      <c r="I198" t="str">
        <f>IF((E198+F198)&lt;=0,IF(ISNA(VLOOKUP(D198,Data!$A$2:$P$1000,12,FALSE)),"",VLOOKUP(D198,Data!$A$2:$P$1000,12,FALSE)),IF(ISNA(VLOOKUP(D198,Data!$A$2:$P$1000,13,FALSE)),"",VLOOKUP(D198,Data!$A$2:$P$1000,13,FALSE)&amp;" و"))</f>
        <v/>
      </c>
      <c r="J198" s="3" t="str">
        <f>IF((F198)&lt;=0,IF(ISNA(VLOOKUP(E198,Data!$A$2:$P$1000,14,FALSE)),"",VLOOKUP(E198,Data!$A$2:$P$1000,14,FALSE)),IF(ISNA(VLOOKUP(E198,Data!$A$2:$P$1000,15,FALSE)),"",VLOOKUP(E198,Data!$A$2:$P$1000,15,FALSE)&amp;" و"))</f>
        <v/>
      </c>
      <c r="K198" s="7" t="str">
        <f>IF(L198&lt;&gt;"",IF(ISNA(VLOOKUP(F198,Data!$A$2:$P$1000,16,FALSE)),"",VLOOKUP(F198,Data!$A$2:$P$1000,16,FALSE)&amp;" "),IF(ISNA(VLOOKUP(F198,Data!$A$2:$P$1000,16,FALSE)),"",VLOOKUP(F198,Data!$A$2:$P$1000,16,FALSE)&amp;" "))</f>
        <v/>
      </c>
      <c r="L198" t="str">
        <f t="shared" si="47"/>
        <v/>
      </c>
      <c r="M198" t="str">
        <f>IF(L198="","",IF(L198&gt;10,Settings!$B$6,IF(L198&gt;2,Settings!$B$8,IF(L198=2,Settings!$B$7,Settings!$B$6&amp;O198&amp;Settings!$B$5))))</f>
        <v/>
      </c>
      <c r="N198" s="8" t="str">
        <f t="shared" si="48"/>
        <v/>
      </c>
      <c r="O198" s="14" t="s">
        <v>49</v>
      </c>
      <c r="P198" s="13" t="str">
        <f t="shared" si="49"/>
        <v/>
      </c>
      <c r="T198" t="str">
        <f t="shared" si="50"/>
        <v/>
      </c>
      <c r="U198" t="str">
        <f>IF((C198+D198+E198+F198)&gt;0,IF(F198&gt;10,Settings!$B$2,IF(F198=0," "&amp;Settings!$B$2,"")),"")</f>
        <v/>
      </c>
      <c r="V198" t="str">
        <f>IF(A198&gt;0,Y198&amp;English!T198,"")</f>
        <v/>
      </c>
      <c r="W198" t="s">
        <v>5208</v>
      </c>
      <c r="X198" t="s">
        <v>5209</v>
      </c>
      <c r="Y198" t="str">
        <f t="shared" si="51"/>
        <v>Only</v>
      </c>
    </row>
    <row r="199" spans="1:25">
      <c r="A199" s="4">
        <f>'No. To Text'!A200</f>
        <v>0</v>
      </c>
      <c r="B199" s="4">
        <f t="shared" si="41"/>
        <v>0</v>
      </c>
      <c r="C199" s="5">
        <f t="shared" si="42"/>
        <v>0</v>
      </c>
      <c r="D199" s="5">
        <f t="shared" si="43"/>
        <v>0</v>
      </c>
      <c r="E199" s="5">
        <f t="shared" si="44"/>
        <v>0</v>
      </c>
      <c r="F199" s="5">
        <f t="shared" si="45"/>
        <v>0</v>
      </c>
      <c r="G199" s="6">
        <f t="shared" si="46"/>
        <v>0</v>
      </c>
      <c r="H199" s="16" t="str">
        <f>IF((D199+E199+F199)&lt;=0,IF(ISNA(VLOOKUP(C199,Data!$A$2:$P$1000,10,FALSE)),"",VLOOKUP(C199,Data!$A$2:$P$1000,10,FALSE)),IF(ISNA(VLOOKUP(C199,Data!$A$2:$P$1000,11,FALSE)),"",VLOOKUP(C199,Data!$A$2:$P$1000,11,FALSE)&amp;" و"))</f>
        <v/>
      </c>
      <c r="I199" t="str">
        <f>IF((E199+F199)&lt;=0,IF(ISNA(VLOOKUP(D199,Data!$A$2:$P$1000,12,FALSE)),"",VLOOKUP(D199,Data!$A$2:$P$1000,12,FALSE)),IF(ISNA(VLOOKUP(D199,Data!$A$2:$P$1000,13,FALSE)),"",VLOOKUP(D199,Data!$A$2:$P$1000,13,FALSE)&amp;" و"))</f>
        <v/>
      </c>
      <c r="J199" s="3" t="str">
        <f>IF((F199)&lt;=0,IF(ISNA(VLOOKUP(E199,Data!$A$2:$P$1000,14,FALSE)),"",VLOOKUP(E199,Data!$A$2:$P$1000,14,FALSE)),IF(ISNA(VLOOKUP(E199,Data!$A$2:$P$1000,15,FALSE)),"",VLOOKUP(E199,Data!$A$2:$P$1000,15,FALSE)&amp;" و"))</f>
        <v/>
      </c>
      <c r="K199" s="7" t="str">
        <f>IF(L199&lt;&gt;"",IF(ISNA(VLOOKUP(F199,Data!$A$2:$P$1000,16,FALSE)),"",VLOOKUP(F199,Data!$A$2:$P$1000,16,FALSE)&amp;" "),IF(ISNA(VLOOKUP(F199,Data!$A$2:$P$1000,16,FALSE)),"",VLOOKUP(F199,Data!$A$2:$P$1000,16,FALSE)&amp;" "))</f>
        <v/>
      </c>
      <c r="L199" t="str">
        <f t="shared" si="47"/>
        <v/>
      </c>
      <c r="M199" t="str">
        <f>IF(L199="","",IF(L199&gt;10,Settings!$B$6,IF(L199&gt;2,Settings!$B$8,IF(L199=2,Settings!$B$7,Settings!$B$6&amp;O199&amp;Settings!$B$5))))</f>
        <v/>
      </c>
      <c r="N199" s="8" t="str">
        <f t="shared" si="48"/>
        <v/>
      </c>
      <c r="O199" s="14" t="s">
        <v>49</v>
      </c>
      <c r="P199" s="13" t="str">
        <f t="shared" si="49"/>
        <v/>
      </c>
      <c r="T199" t="str">
        <f t="shared" si="50"/>
        <v/>
      </c>
      <c r="U199" t="str">
        <f>IF((C199+D199+E199+F199)&gt;0,IF(F199&gt;10,Settings!$B$2,IF(F199=0," "&amp;Settings!$B$2,"")),"")</f>
        <v/>
      </c>
      <c r="V199" t="str">
        <f>IF(A199&gt;0,Y199&amp;English!T199,"")</f>
        <v/>
      </c>
      <c r="W199" t="s">
        <v>5208</v>
      </c>
      <c r="X199" t="s">
        <v>5209</v>
      </c>
      <c r="Y199" t="str">
        <f t="shared" si="51"/>
        <v>Only</v>
      </c>
    </row>
    <row r="200" spans="1:25">
      <c r="A200" s="4">
        <f>'No. To Text'!A201</f>
        <v>0</v>
      </c>
      <c r="B200" s="4">
        <f t="shared" si="41"/>
        <v>0</v>
      </c>
      <c r="C200" s="5">
        <f t="shared" si="42"/>
        <v>0</v>
      </c>
      <c r="D200" s="5">
        <f t="shared" si="43"/>
        <v>0</v>
      </c>
      <c r="E200" s="5">
        <f t="shared" si="44"/>
        <v>0</v>
      </c>
      <c r="F200" s="5">
        <f t="shared" si="45"/>
        <v>0</v>
      </c>
      <c r="G200" s="6">
        <f t="shared" si="46"/>
        <v>0</v>
      </c>
      <c r="H200" s="16" t="str">
        <f>IF((D200+E200+F200)&lt;=0,IF(ISNA(VLOOKUP(C200,Data!$A$2:$P$1000,10,FALSE)),"",VLOOKUP(C200,Data!$A$2:$P$1000,10,FALSE)),IF(ISNA(VLOOKUP(C200,Data!$A$2:$P$1000,11,FALSE)),"",VLOOKUP(C200,Data!$A$2:$P$1000,11,FALSE)&amp;" و"))</f>
        <v/>
      </c>
      <c r="I200" t="str">
        <f>IF((E200+F200)&lt;=0,IF(ISNA(VLOOKUP(D200,Data!$A$2:$P$1000,12,FALSE)),"",VLOOKUP(D200,Data!$A$2:$P$1000,12,FALSE)),IF(ISNA(VLOOKUP(D200,Data!$A$2:$P$1000,13,FALSE)),"",VLOOKUP(D200,Data!$A$2:$P$1000,13,FALSE)&amp;" و"))</f>
        <v/>
      </c>
      <c r="J200" s="3" t="str">
        <f>IF((F200)&lt;=0,IF(ISNA(VLOOKUP(E200,Data!$A$2:$P$1000,14,FALSE)),"",VLOOKUP(E200,Data!$A$2:$P$1000,14,FALSE)),IF(ISNA(VLOOKUP(E200,Data!$A$2:$P$1000,15,FALSE)),"",VLOOKUP(E200,Data!$A$2:$P$1000,15,FALSE)&amp;" و"))</f>
        <v/>
      </c>
      <c r="K200" s="7" t="str">
        <f>IF(L200&lt;&gt;"",IF(ISNA(VLOOKUP(F200,Data!$A$2:$P$1000,16,FALSE)),"",VLOOKUP(F200,Data!$A$2:$P$1000,16,FALSE)&amp;" "),IF(ISNA(VLOOKUP(F200,Data!$A$2:$P$1000,16,FALSE)),"",VLOOKUP(F200,Data!$A$2:$P$1000,16,FALSE)&amp;" "))</f>
        <v/>
      </c>
      <c r="L200" t="str">
        <f t="shared" si="47"/>
        <v/>
      </c>
      <c r="M200" t="str">
        <f>IF(L200="","",IF(L200&gt;10,Settings!$B$6,IF(L200&gt;2,Settings!$B$8,IF(L200=2,Settings!$B$7,Settings!$B$6&amp;O200&amp;Settings!$B$5))))</f>
        <v/>
      </c>
      <c r="N200" s="8" t="str">
        <f t="shared" si="48"/>
        <v/>
      </c>
      <c r="O200" s="14" t="s">
        <v>49</v>
      </c>
      <c r="P200" s="13" t="str">
        <f t="shared" si="49"/>
        <v/>
      </c>
      <c r="T200" t="str">
        <f t="shared" si="50"/>
        <v/>
      </c>
      <c r="U200" t="str">
        <f>IF((C200+D200+E200+F200)&gt;0,IF(F200&gt;10,Settings!$B$2,IF(F200=0," "&amp;Settings!$B$2,"")),"")</f>
        <v/>
      </c>
      <c r="V200" t="str">
        <f>IF(A200&gt;0,Y200&amp;English!T200,"")</f>
        <v/>
      </c>
      <c r="W200" t="s">
        <v>5208</v>
      </c>
      <c r="X200" t="s">
        <v>5209</v>
      </c>
      <c r="Y200" t="str">
        <f t="shared" si="51"/>
        <v>Only</v>
      </c>
    </row>
    <row r="201" spans="1:25">
      <c r="A201" s="4">
        <f>'No. To Text'!A202</f>
        <v>0</v>
      </c>
      <c r="B201" s="4">
        <f t="shared" si="41"/>
        <v>0</v>
      </c>
      <c r="C201" s="5">
        <f t="shared" si="42"/>
        <v>0</v>
      </c>
      <c r="D201" s="5">
        <f t="shared" si="43"/>
        <v>0</v>
      </c>
      <c r="E201" s="5">
        <f t="shared" si="44"/>
        <v>0</v>
      </c>
      <c r="F201" s="5">
        <f t="shared" si="45"/>
        <v>0</v>
      </c>
      <c r="G201" s="6">
        <f t="shared" si="46"/>
        <v>0</v>
      </c>
      <c r="H201" s="16" t="str">
        <f>IF((D201+E201+F201)&lt;=0,IF(ISNA(VLOOKUP(C201,Data!$A$2:$P$1000,10,FALSE)),"",VLOOKUP(C201,Data!$A$2:$P$1000,10,FALSE)),IF(ISNA(VLOOKUP(C201,Data!$A$2:$P$1000,11,FALSE)),"",VLOOKUP(C201,Data!$A$2:$P$1000,11,FALSE)&amp;" و"))</f>
        <v/>
      </c>
      <c r="I201" t="str">
        <f>IF((E201+F201)&lt;=0,IF(ISNA(VLOOKUP(D201,Data!$A$2:$P$1000,12,FALSE)),"",VLOOKUP(D201,Data!$A$2:$P$1000,12,FALSE)),IF(ISNA(VLOOKUP(D201,Data!$A$2:$P$1000,13,FALSE)),"",VLOOKUP(D201,Data!$A$2:$P$1000,13,FALSE)&amp;" و"))</f>
        <v/>
      </c>
      <c r="J201" s="3" t="str">
        <f>IF((F201)&lt;=0,IF(ISNA(VLOOKUP(E201,Data!$A$2:$P$1000,14,FALSE)),"",VLOOKUP(E201,Data!$A$2:$P$1000,14,FALSE)),IF(ISNA(VLOOKUP(E201,Data!$A$2:$P$1000,15,FALSE)),"",VLOOKUP(E201,Data!$A$2:$P$1000,15,FALSE)&amp;" و"))</f>
        <v/>
      </c>
      <c r="K201" s="7" t="str">
        <f>IF(L201&lt;&gt;"",IF(ISNA(VLOOKUP(F201,Data!$A$2:$P$1000,16,FALSE)),"",VLOOKUP(F201,Data!$A$2:$P$1000,16,FALSE)&amp;" "),IF(ISNA(VLOOKUP(F201,Data!$A$2:$P$1000,16,FALSE)),"",VLOOKUP(F201,Data!$A$2:$P$1000,16,FALSE)&amp;" "))</f>
        <v/>
      </c>
      <c r="L201" t="str">
        <f t="shared" si="47"/>
        <v/>
      </c>
      <c r="M201" t="str">
        <f>IF(L201="","",IF(L201&gt;10,Settings!$B$6,IF(L201&gt;2,Settings!$B$8,IF(L201=2,Settings!$B$7,Settings!$B$6&amp;O201&amp;Settings!$B$5))))</f>
        <v/>
      </c>
      <c r="N201" s="8" t="str">
        <f t="shared" si="48"/>
        <v/>
      </c>
      <c r="O201" s="14" t="s">
        <v>49</v>
      </c>
      <c r="P201" s="13" t="str">
        <f t="shared" si="49"/>
        <v/>
      </c>
      <c r="T201" t="str">
        <f t="shared" si="50"/>
        <v/>
      </c>
      <c r="U201" t="str">
        <f>IF((C201+D201+E201+F201)&gt;0,IF(F201&gt;10,Settings!$B$2,IF(F201=0," "&amp;Settings!$B$2,"")),"")</f>
        <v/>
      </c>
      <c r="V201" t="str">
        <f>IF(A201&gt;0,Y201&amp;English!T201,"")</f>
        <v/>
      </c>
      <c r="W201" t="s">
        <v>5208</v>
      </c>
      <c r="X201" t="s">
        <v>5209</v>
      </c>
      <c r="Y201" t="str">
        <f t="shared" si="51"/>
        <v>Only</v>
      </c>
    </row>
    <row r="202" spans="1:25">
      <c r="A202" s="4">
        <f>'No. To Text'!A203</f>
        <v>0</v>
      </c>
      <c r="B202" s="4">
        <f t="shared" si="41"/>
        <v>0</v>
      </c>
      <c r="C202" s="5">
        <f t="shared" si="42"/>
        <v>0</v>
      </c>
      <c r="D202" s="5">
        <f t="shared" si="43"/>
        <v>0</v>
      </c>
      <c r="E202" s="5">
        <f t="shared" si="44"/>
        <v>0</v>
      </c>
      <c r="F202" s="5">
        <f t="shared" si="45"/>
        <v>0</v>
      </c>
      <c r="G202" s="6">
        <f t="shared" si="46"/>
        <v>0</v>
      </c>
      <c r="H202" s="16" t="str">
        <f>IF((D202+E202+F202)&lt;=0,IF(ISNA(VLOOKUP(C202,Data!$A$2:$P$1000,10,FALSE)),"",VLOOKUP(C202,Data!$A$2:$P$1000,10,FALSE)),IF(ISNA(VLOOKUP(C202,Data!$A$2:$P$1000,11,FALSE)),"",VLOOKUP(C202,Data!$A$2:$P$1000,11,FALSE)&amp;" و"))</f>
        <v/>
      </c>
      <c r="I202" t="str">
        <f>IF((E202+F202)&lt;=0,IF(ISNA(VLOOKUP(D202,Data!$A$2:$P$1000,12,FALSE)),"",VLOOKUP(D202,Data!$A$2:$P$1000,12,FALSE)),IF(ISNA(VLOOKUP(D202,Data!$A$2:$P$1000,13,FALSE)),"",VLOOKUP(D202,Data!$A$2:$P$1000,13,FALSE)&amp;" و"))</f>
        <v/>
      </c>
      <c r="J202" s="3" t="str">
        <f>IF((F202)&lt;=0,IF(ISNA(VLOOKUP(E202,Data!$A$2:$P$1000,14,FALSE)),"",VLOOKUP(E202,Data!$A$2:$P$1000,14,FALSE)),IF(ISNA(VLOOKUP(E202,Data!$A$2:$P$1000,15,FALSE)),"",VLOOKUP(E202,Data!$A$2:$P$1000,15,FALSE)&amp;" و"))</f>
        <v/>
      </c>
      <c r="K202" s="7" t="str">
        <f>IF(L202&lt;&gt;"",IF(ISNA(VLOOKUP(F202,Data!$A$2:$P$1000,16,FALSE)),"",VLOOKUP(F202,Data!$A$2:$P$1000,16,FALSE)&amp;" "),IF(ISNA(VLOOKUP(F202,Data!$A$2:$P$1000,16,FALSE)),"",VLOOKUP(F202,Data!$A$2:$P$1000,16,FALSE)&amp;" "))</f>
        <v/>
      </c>
      <c r="L202" t="str">
        <f t="shared" si="47"/>
        <v/>
      </c>
      <c r="M202" t="str">
        <f>IF(L202="","",IF(L202&gt;10,Settings!$B$6,IF(L202&gt;2,Settings!$B$8,IF(L202=2,Settings!$B$7,Settings!$B$6&amp;O202&amp;Settings!$B$5))))</f>
        <v/>
      </c>
      <c r="N202" s="8" t="str">
        <f t="shared" si="48"/>
        <v/>
      </c>
      <c r="O202" s="14" t="s">
        <v>49</v>
      </c>
      <c r="P202" s="13" t="str">
        <f t="shared" si="49"/>
        <v/>
      </c>
      <c r="T202" t="str">
        <f t="shared" si="50"/>
        <v/>
      </c>
      <c r="U202" t="str">
        <f>IF((C202+D202+E202+F202)&gt;0,IF(F202&gt;10,Settings!$B$2,IF(F202=0," "&amp;Settings!$B$2,"")),"")</f>
        <v/>
      </c>
      <c r="V202" t="str">
        <f>IF(A202&gt;0,Y202&amp;English!T202,"")</f>
        <v/>
      </c>
      <c r="W202" t="s">
        <v>5208</v>
      </c>
      <c r="X202" t="s">
        <v>5209</v>
      </c>
      <c r="Y202" t="str">
        <f t="shared" si="51"/>
        <v>Only</v>
      </c>
    </row>
    <row r="203" spans="1:25">
      <c r="A203" s="4">
        <f>'No. To Text'!A204</f>
        <v>0</v>
      </c>
      <c r="B203" s="4">
        <f t="shared" si="41"/>
        <v>0</v>
      </c>
      <c r="C203" s="5">
        <f t="shared" si="42"/>
        <v>0</v>
      </c>
      <c r="D203" s="5">
        <f t="shared" si="43"/>
        <v>0</v>
      </c>
      <c r="E203" s="5">
        <f t="shared" si="44"/>
        <v>0</v>
      </c>
      <c r="F203" s="5">
        <f t="shared" si="45"/>
        <v>0</v>
      </c>
      <c r="G203" s="6">
        <f t="shared" si="46"/>
        <v>0</v>
      </c>
      <c r="H203" s="16" t="str">
        <f>IF((D203+E203+F203)&lt;=0,IF(ISNA(VLOOKUP(C203,Data!$A$2:$P$1000,10,FALSE)),"",VLOOKUP(C203,Data!$A$2:$P$1000,10,FALSE)),IF(ISNA(VLOOKUP(C203,Data!$A$2:$P$1000,11,FALSE)),"",VLOOKUP(C203,Data!$A$2:$P$1000,11,FALSE)&amp;" و"))</f>
        <v/>
      </c>
      <c r="I203" t="str">
        <f>IF((E203+F203)&lt;=0,IF(ISNA(VLOOKUP(D203,Data!$A$2:$P$1000,12,FALSE)),"",VLOOKUP(D203,Data!$A$2:$P$1000,12,FALSE)),IF(ISNA(VLOOKUP(D203,Data!$A$2:$P$1000,13,FALSE)),"",VLOOKUP(D203,Data!$A$2:$P$1000,13,FALSE)&amp;" و"))</f>
        <v/>
      </c>
      <c r="J203" s="3" t="str">
        <f>IF((F203)&lt;=0,IF(ISNA(VLOOKUP(E203,Data!$A$2:$P$1000,14,FALSE)),"",VLOOKUP(E203,Data!$A$2:$P$1000,14,FALSE)),IF(ISNA(VLOOKUP(E203,Data!$A$2:$P$1000,15,FALSE)),"",VLOOKUP(E203,Data!$A$2:$P$1000,15,FALSE)&amp;" و"))</f>
        <v/>
      </c>
      <c r="K203" s="7" t="str">
        <f>IF(L203&lt;&gt;"",IF(ISNA(VLOOKUP(F203,Data!$A$2:$P$1000,16,FALSE)),"",VLOOKUP(F203,Data!$A$2:$P$1000,16,FALSE)&amp;" "),IF(ISNA(VLOOKUP(F203,Data!$A$2:$P$1000,16,FALSE)),"",VLOOKUP(F203,Data!$A$2:$P$1000,16,FALSE)&amp;" "))</f>
        <v/>
      </c>
      <c r="L203" t="str">
        <f t="shared" si="47"/>
        <v/>
      </c>
      <c r="M203" t="str">
        <f>IF(L203="","",IF(L203&gt;10,Settings!$B$6,IF(L203&gt;2,Settings!$B$8,IF(L203=2,Settings!$B$7,Settings!$B$6&amp;O203&amp;Settings!$B$5))))</f>
        <v/>
      </c>
      <c r="N203" s="8" t="str">
        <f t="shared" si="48"/>
        <v/>
      </c>
      <c r="O203" s="14" t="s">
        <v>49</v>
      </c>
      <c r="P203" s="13" t="str">
        <f t="shared" si="49"/>
        <v/>
      </c>
      <c r="T203" t="str">
        <f t="shared" si="50"/>
        <v/>
      </c>
      <c r="U203" t="str">
        <f>IF((C203+D203+E203+F203)&gt;0,IF(F203&gt;10,Settings!$B$2,IF(F203=0," "&amp;Settings!$B$2,"")),"")</f>
        <v/>
      </c>
      <c r="V203" t="str">
        <f>IF(A203&gt;0,Y203&amp;English!T203,"")</f>
        <v/>
      </c>
      <c r="W203" t="s">
        <v>5208</v>
      </c>
      <c r="X203" t="s">
        <v>5209</v>
      </c>
      <c r="Y203" t="str">
        <f t="shared" si="51"/>
        <v>Only</v>
      </c>
    </row>
    <row r="204" spans="1:25">
      <c r="A204" s="4">
        <f>'No. To Text'!A205</f>
        <v>0</v>
      </c>
      <c r="B204" s="4">
        <f t="shared" si="41"/>
        <v>0</v>
      </c>
      <c r="C204" s="5">
        <f t="shared" si="42"/>
        <v>0</v>
      </c>
      <c r="D204" s="5">
        <f t="shared" si="43"/>
        <v>0</v>
      </c>
      <c r="E204" s="5">
        <f t="shared" si="44"/>
        <v>0</v>
      </c>
      <c r="F204" s="5">
        <f t="shared" si="45"/>
        <v>0</v>
      </c>
      <c r="G204" s="6">
        <f t="shared" si="46"/>
        <v>0</v>
      </c>
      <c r="H204" s="16" t="str">
        <f>IF((D204+E204+F204)&lt;=0,IF(ISNA(VLOOKUP(C204,Data!$A$2:$P$1000,10,FALSE)),"",VLOOKUP(C204,Data!$A$2:$P$1000,10,FALSE)),IF(ISNA(VLOOKUP(C204,Data!$A$2:$P$1000,11,FALSE)),"",VLOOKUP(C204,Data!$A$2:$P$1000,11,FALSE)&amp;" و"))</f>
        <v/>
      </c>
      <c r="I204" t="str">
        <f>IF((E204+F204)&lt;=0,IF(ISNA(VLOOKUP(D204,Data!$A$2:$P$1000,12,FALSE)),"",VLOOKUP(D204,Data!$A$2:$P$1000,12,FALSE)),IF(ISNA(VLOOKUP(D204,Data!$A$2:$P$1000,13,FALSE)),"",VLOOKUP(D204,Data!$A$2:$P$1000,13,FALSE)&amp;" و"))</f>
        <v/>
      </c>
      <c r="J204" s="3" t="str">
        <f>IF((F204)&lt;=0,IF(ISNA(VLOOKUP(E204,Data!$A$2:$P$1000,14,FALSE)),"",VLOOKUP(E204,Data!$A$2:$P$1000,14,FALSE)),IF(ISNA(VLOOKUP(E204,Data!$A$2:$P$1000,15,FALSE)),"",VLOOKUP(E204,Data!$A$2:$P$1000,15,FALSE)&amp;" و"))</f>
        <v/>
      </c>
      <c r="K204" s="7" t="str">
        <f>IF(L204&lt;&gt;"",IF(ISNA(VLOOKUP(F204,Data!$A$2:$P$1000,16,FALSE)),"",VLOOKUP(F204,Data!$A$2:$P$1000,16,FALSE)&amp;" "),IF(ISNA(VLOOKUP(F204,Data!$A$2:$P$1000,16,FALSE)),"",VLOOKUP(F204,Data!$A$2:$P$1000,16,FALSE)&amp;" "))</f>
        <v/>
      </c>
      <c r="L204" t="str">
        <f t="shared" si="47"/>
        <v/>
      </c>
      <c r="M204" t="str">
        <f>IF(L204="","",IF(L204&gt;10,Settings!$B$6,IF(L204&gt;2,Settings!$B$8,IF(L204=2,Settings!$B$7,Settings!$B$6&amp;O204&amp;Settings!$B$5))))</f>
        <v/>
      </c>
      <c r="N204" s="8" t="str">
        <f t="shared" si="48"/>
        <v/>
      </c>
      <c r="O204" s="14" t="s">
        <v>49</v>
      </c>
      <c r="P204" s="13" t="str">
        <f t="shared" si="49"/>
        <v/>
      </c>
      <c r="T204" t="str">
        <f t="shared" si="50"/>
        <v/>
      </c>
      <c r="U204" t="str">
        <f>IF((C204+D204+E204+F204)&gt;0,IF(F204&gt;10,Settings!$B$2,IF(F204=0," "&amp;Settings!$B$2,"")),"")</f>
        <v/>
      </c>
      <c r="V204" t="str">
        <f>IF(A204&gt;0,Y204&amp;English!T204,"")</f>
        <v/>
      </c>
      <c r="W204" t="s">
        <v>5208</v>
      </c>
      <c r="X204" t="s">
        <v>5209</v>
      </c>
      <c r="Y204" t="str">
        <f t="shared" si="51"/>
        <v>Only</v>
      </c>
    </row>
    <row r="205" spans="1:25">
      <c r="A205" s="4">
        <f>'No. To Text'!A206</f>
        <v>0</v>
      </c>
      <c r="B205" s="4">
        <f t="shared" si="41"/>
        <v>0</v>
      </c>
      <c r="C205" s="5">
        <f t="shared" si="42"/>
        <v>0</v>
      </c>
      <c r="D205" s="5">
        <f t="shared" si="43"/>
        <v>0</v>
      </c>
      <c r="E205" s="5">
        <f t="shared" si="44"/>
        <v>0</v>
      </c>
      <c r="F205" s="5">
        <f t="shared" si="45"/>
        <v>0</v>
      </c>
      <c r="G205" s="6">
        <f t="shared" si="46"/>
        <v>0</v>
      </c>
      <c r="H205" s="16" t="str">
        <f>IF((D205+E205+F205)&lt;=0,IF(ISNA(VLOOKUP(C205,Data!$A$2:$P$1000,10,FALSE)),"",VLOOKUP(C205,Data!$A$2:$P$1000,10,FALSE)),IF(ISNA(VLOOKUP(C205,Data!$A$2:$P$1000,11,FALSE)),"",VLOOKUP(C205,Data!$A$2:$P$1000,11,FALSE)&amp;" و"))</f>
        <v/>
      </c>
      <c r="I205" t="str">
        <f>IF((E205+F205)&lt;=0,IF(ISNA(VLOOKUP(D205,Data!$A$2:$P$1000,12,FALSE)),"",VLOOKUP(D205,Data!$A$2:$P$1000,12,FALSE)),IF(ISNA(VLOOKUP(D205,Data!$A$2:$P$1000,13,FALSE)),"",VLOOKUP(D205,Data!$A$2:$P$1000,13,FALSE)&amp;" و"))</f>
        <v/>
      </c>
      <c r="J205" s="3" t="str">
        <f>IF((F205)&lt;=0,IF(ISNA(VLOOKUP(E205,Data!$A$2:$P$1000,14,FALSE)),"",VLOOKUP(E205,Data!$A$2:$P$1000,14,FALSE)),IF(ISNA(VLOOKUP(E205,Data!$A$2:$P$1000,15,FALSE)),"",VLOOKUP(E205,Data!$A$2:$P$1000,15,FALSE)&amp;" و"))</f>
        <v/>
      </c>
      <c r="K205" s="7" t="str">
        <f>IF(L205&lt;&gt;"",IF(ISNA(VLOOKUP(F205,Data!$A$2:$P$1000,16,FALSE)),"",VLOOKUP(F205,Data!$A$2:$P$1000,16,FALSE)&amp;" "),IF(ISNA(VLOOKUP(F205,Data!$A$2:$P$1000,16,FALSE)),"",VLOOKUP(F205,Data!$A$2:$P$1000,16,FALSE)&amp;" "))</f>
        <v/>
      </c>
      <c r="L205" t="str">
        <f t="shared" si="47"/>
        <v/>
      </c>
      <c r="M205" t="str">
        <f>IF(L205="","",IF(L205&gt;10,Settings!$B$6,IF(L205&gt;2,Settings!$B$8,IF(L205=2,Settings!$B$7,Settings!$B$6&amp;O205&amp;Settings!$B$5))))</f>
        <v/>
      </c>
      <c r="N205" s="8" t="str">
        <f t="shared" si="48"/>
        <v/>
      </c>
      <c r="O205" s="14" t="s">
        <v>49</v>
      </c>
      <c r="P205" s="13" t="str">
        <f t="shared" si="49"/>
        <v/>
      </c>
      <c r="T205" t="str">
        <f t="shared" si="50"/>
        <v/>
      </c>
      <c r="U205" t="str">
        <f>IF((C205+D205+E205+F205)&gt;0,IF(F205&gt;10,Settings!$B$2,IF(F205=0," "&amp;Settings!$B$2,"")),"")</f>
        <v/>
      </c>
      <c r="V205" t="str">
        <f>IF(A205&gt;0,Y205&amp;English!T205,"")</f>
        <v/>
      </c>
      <c r="W205" t="s">
        <v>5208</v>
      </c>
      <c r="X205" t="s">
        <v>5209</v>
      </c>
      <c r="Y205" t="str">
        <f t="shared" si="51"/>
        <v>Only</v>
      </c>
    </row>
    <row r="206" spans="1:25">
      <c r="A206" s="4">
        <f>'No. To Text'!A207</f>
        <v>0</v>
      </c>
      <c r="B206" s="4">
        <f t="shared" si="41"/>
        <v>0</v>
      </c>
      <c r="C206" s="5">
        <f t="shared" si="42"/>
        <v>0</v>
      </c>
      <c r="D206" s="5">
        <f t="shared" si="43"/>
        <v>0</v>
      </c>
      <c r="E206" s="5">
        <f t="shared" si="44"/>
        <v>0</v>
      </c>
      <c r="F206" s="5">
        <f t="shared" si="45"/>
        <v>0</v>
      </c>
      <c r="G206" s="6">
        <f t="shared" si="46"/>
        <v>0</v>
      </c>
      <c r="H206" s="16" t="str">
        <f>IF((D206+E206+F206)&lt;=0,IF(ISNA(VLOOKUP(C206,Data!$A$2:$P$1000,10,FALSE)),"",VLOOKUP(C206,Data!$A$2:$P$1000,10,FALSE)),IF(ISNA(VLOOKUP(C206,Data!$A$2:$P$1000,11,FALSE)),"",VLOOKUP(C206,Data!$A$2:$P$1000,11,FALSE)&amp;" و"))</f>
        <v/>
      </c>
      <c r="I206" t="str">
        <f>IF((E206+F206)&lt;=0,IF(ISNA(VLOOKUP(D206,Data!$A$2:$P$1000,12,FALSE)),"",VLOOKUP(D206,Data!$A$2:$P$1000,12,FALSE)),IF(ISNA(VLOOKUP(D206,Data!$A$2:$P$1000,13,FALSE)),"",VLOOKUP(D206,Data!$A$2:$P$1000,13,FALSE)&amp;" و"))</f>
        <v/>
      </c>
      <c r="J206" s="3" t="str">
        <f>IF((F206)&lt;=0,IF(ISNA(VLOOKUP(E206,Data!$A$2:$P$1000,14,FALSE)),"",VLOOKUP(E206,Data!$A$2:$P$1000,14,FALSE)),IF(ISNA(VLOOKUP(E206,Data!$A$2:$P$1000,15,FALSE)),"",VLOOKUP(E206,Data!$A$2:$P$1000,15,FALSE)&amp;" و"))</f>
        <v/>
      </c>
      <c r="K206" s="7" t="str">
        <f>IF(L206&lt;&gt;"",IF(ISNA(VLOOKUP(F206,Data!$A$2:$P$1000,16,FALSE)),"",VLOOKUP(F206,Data!$A$2:$P$1000,16,FALSE)&amp;" "),IF(ISNA(VLOOKUP(F206,Data!$A$2:$P$1000,16,FALSE)),"",VLOOKUP(F206,Data!$A$2:$P$1000,16,FALSE)&amp;" "))</f>
        <v/>
      </c>
      <c r="L206" t="str">
        <f t="shared" si="47"/>
        <v/>
      </c>
      <c r="M206" t="str">
        <f>IF(L206="","",IF(L206&gt;10,Settings!$B$6,IF(L206&gt;2,Settings!$B$8,IF(L206=2,Settings!$B$7,Settings!$B$6&amp;O206&amp;Settings!$B$5))))</f>
        <v/>
      </c>
      <c r="N206" s="8" t="str">
        <f t="shared" si="48"/>
        <v/>
      </c>
      <c r="O206" s="14" t="s">
        <v>49</v>
      </c>
      <c r="P206" s="13" t="str">
        <f t="shared" si="49"/>
        <v/>
      </c>
      <c r="T206" t="str">
        <f t="shared" si="50"/>
        <v/>
      </c>
      <c r="U206" t="str">
        <f>IF((C206+D206+E206+F206)&gt;0,IF(F206&gt;10,Settings!$B$2,IF(F206=0," "&amp;Settings!$B$2,"")),"")</f>
        <v/>
      </c>
      <c r="V206" t="str">
        <f>IF(A206&gt;0,Y206&amp;English!T206,"")</f>
        <v/>
      </c>
      <c r="W206" t="s">
        <v>5208</v>
      </c>
      <c r="X206" t="s">
        <v>5209</v>
      </c>
      <c r="Y206" t="str">
        <f t="shared" si="51"/>
        <v>Only</v>
      </c>
    </row>
    <row r="207" spans="1:25">
      <c r="A207" s="4">
        <f>'No. To Text'!A208</f>
        <v>0</v>
      </c>
      <c r="B207" s="4">
        <f t="shared" si="41"/>
        <v>0</v>
      </c>
      <c r="C207" s="5">
        <f t="shared" si="42"/>
        <v>0</v>
      </c>
      <c r="D207" s="5">
        <f t="shared" si="43"/>
        <v>0</v>
      </c>
      <c r="E207" s="5">
        <f t="shared" si="44"/>
        <v>0</v>
      </c>
      <c r="F207" s="5">
        <f t="shared" si="45"/>
        <v>0</v>
      </c>
      <c r="G207" s="6">
        <f t="shared" si="46"/>
        <v>0</v>
      </c>
      <c r="H207" s="16" t="str">
        <f>IF((D207+E207+F207)&lt;=0,IF(ISNA(VLOOKUP(C207,Data!$A$2:$P$1000,10,FALSE)),"",VLOOKUP(C207,Data!$A$2:$P$1000,10,FALSE)),IF(ISNA(VLOOKUP(C207,Data!$A$2:$P$1000,11,FALSE)),"",VLOOKUP(C207,Data!$A$2:$P$1000,11,FALSE)&amp;" و"))</f>
        <v/>
      </c>
      <c r="I207" t="str">
        <f>IF((E207+F207)&lt;=0,IF(ISNA(VLOOKUP(D207,Data!$A$2:$P$1000,12,FALSE)),"",VLOOKUP(D207,Data!$A$2:$P$1000,12,FALSE)),IF(ISNA(VLOOKUP(D207,Data!$A$2:$P$1000,13,FALSE)),"",VLOOKUP(D207,Data!$A$2:$P$1000,13,FALSE)&amp;" و"))</f>
        <v/>
      </c>
      <c r="J207" s="3" t="str">
        <f>IF((F207)&lt;=0,IF(ISNA(VLOOKUP(E207,Data!$A$2:$P$1000,14,FALSE)),"",VLOOKUP(E207,Data!$A$2:$P$1000,14,FALSE)),IF(ISNA(VLOOKUP(E207,Data!$A$2:$P$1000,15,FALSE)),"",VLOOKUP(E207,Data!$A$2:$P$1000,15,FALSE)&amp;" و"))</f>
        <v/>
      </c>
      <c r="K207" s="7" t="str">
        <f>IF(L207&lt;&gt;"",IF(ISNA(VLOOKUP(F207,Data!$A$2:$P$1000,16,FALSE)),"",VLOOKUP(F207,Data!$A$2:$P$1000,16,FALSE)&amp;" "),IF(ISNA(VLOOKUP(F207,Data!$A$2:$P$1000,16,FALSE)),"",VLOOKUP(F207,Data!$A$2:$P$1000,16,FALSE)&amp;" "))</f>
        <v/>
      </c>
      <c r="L207" t="str">
        <f t="shared" si="47"/>
        <v/>
      </c>
      <c r="M207" t="str">
        <f>IF(L207="","",IF(L207&gt;10,Settings!$B$6,IF(L207&gt;2,Settings!$B$8,IF(L207=2,Settings!$B$7,Settings!$B$6&amp;O207&amp;Settings!$B$5))))</f>
        <v/>
      </c>
      <c r="N207" s="8" t="str">
        <f t="shared" si="48"/>
        <v/>
      </c>
      <c r="O207" s="14" t="s">
        <v>49</v>
      </c>
      <c r="P207" s="13" t="str">
        <f t="shared" si="49"/>
        <v/>
      </c>
      <c r="T207" t="str">
        <f t="shared" si="50"/>
        <v/>
      </c>
      <c r="U207" t="str">
        <f>IF((C207+D207+E207+F207)&gt;0,IF(F207&gt;10,Settings!$B$2,IF(F207=0," "&amp;Settings!$B$2,"")),"")</f>
        <v/>
      </c>
      <c r="V207" t="str">
        <f>IF(A207&gt;0,Y207&amp;English!T207,"")</f>
        <v/>
      </c>
      <c r="W207" t="s">
        <v>5208</v>
      </c>
      <c r="X207" t="s">
        <v>5209</v>
      </c>
      <c r="Y207" t="str">
        <f t="shared" si="51"/>
        <v>Only</v>
      </c>
    </row>
    <row r="208" spans="1:25">
      <c r="A208" s="4">
        <f>'No. To Text'!A209</f>
        <v>0</v>
      </c>
      <c r="B208" s="4">
        <f t="shared" si="41"/>
        <v>0</v>
      </c>
      <c r="C208" s="5">
        <f t="shared" si="42"/>
        <v>0</v>
      </c>
      <c r="D208" s="5">
        <f t="shared" si="43"/>
        <v>0</v>
      </c>
      <c r="E208" s="5">
        <f t="shared" si="44"/>
        <v>0</v>
      </c>
      <c r="F208" s="5">
        <f t="shared" si="45"/>
        <v>0</v>
      </c>
      <c r="G208" s="6">
        <f t="shared" si="46"/>
        <v>0</v>
      </c>
      <c r="H208" s="16" t="str">
        <f>IF((D208+E208+F208)&lt;=0,IF(ISNA(VLOOKUP(C208,Data!$A$2:$P$1000,10,FALSE)),"",VLOOKUP(C208,Data!$A$2:$P$1000,10,FALSE)),IF(ISNA(VLOOKUP(C208,Data!$A$2:$P$1000,11,FALSE)),"",VLOOKUP(C208,Data!$A$2:$P$1000,11,FALSE)&amp;" و"))</f>
        <v/>
      </c>
      <c r="I208" t="str">
        <f>IF((E208+F208)&lt;=0,IF(ISNA(VLOOKUP(D208,Data!$A$2:$P$1000,12,FALSE)),"",VLOOKUP(D208,Data!$A$2:$P$1000,12,FALSE)),IF(ISNA(VLOOKUP(D208,Data!$A$2:$P$1000,13,FALSE)),"",VLOOKUP(D208,Data!$A$2:$P$1000,13,FALSE)&amp;" و"))</f>
        <v/>
      </c>
      <c r="J208" s="3" t="str">
        <f>IF((F208)&lt;=0,IF(ISNA(VLOOKUP(E208,Data!$A$2:$P$1000,14,FALSE)),"",VLOOKUP(E208,Data!$A$2:$P$1000,14,FALSE)),IF(ISNA(VLOOKUP(E208,Data!$A$2:$P$1000,15,FALSE)),"",VLOOKUP(E208,Data!$A$2:$P$1000,15,FALSE)&amp;" و"))</f>
        <v/>
      </c>
      <c r="K208" s="7" t="str">
        <f>IF(L208&lt;&gt;"",IF(ISNA(VLOOKUP(F208,Data!$A$2:$P$1000,16,FALSE)),"",VLOOKUP(F208,Data!$A$2:$P$1000,16,FALSE)&amp;" "),IF(ISNA(VLOOKUP(F208,Data!$A$2:$P$1000,16,FALSE)),"",VLOOKUP(F208,Data!$A$2:$P$1000,16,FALSE)&amp;" "))</f>
        <v/>
      </c>
      <c r="L208" t="str">
        <f t="shared" si="47"/>
        <v/>
      </c>
      <c r="M208" t="str">
        <f>IF(L208="","",IF(L208&gt;10,Settings!$B$6,IF(L208&gt;2,Settings!$B$8,IF(L208=2,Settings!$B$7,Settings!$B$6&amp;O208&amp;Settings!$B$5))))</f>
        <v/>
      </c>
      <c r="N208" s="8" t="str">
        <f t="shared" si="48"/>
        <v/>
      </c>
      <c r="O208" s="14" t="s">
        <v>49</v>
      </c>
      <c r="P208" s="13" t="str">
        <f t="shared" si="49"/>
        <v/>
      </c>
      <c r="T208" t="str">
        <f t="shared" si="50"/>
        <v/>
      </c>
      <c r="U208" t="str">
        <f>IF((C208+D208+E208+F208)&gt;0,IF(F208&gt;10,Settings!$B$2,IF(F208=0," "&amp;Settings!$B$2,"")),"")</f>
        <v/>
      </c>
      <c r="V208" t="str">
        <f>IF(A208&gt;0,Y208&amp;English!T208,"")</f>
        <v/>
      </c>
      <c r="W208" t="s">
        <v>5208</v>
      </c>
      <c r="X208" t="s">
        <v>5209</v>
      </c>
      <c r="Y208" t="str">
        <f t="shared" si="51"/>
        <v>Only</v>
      </c>
    </row>
    <row r="209" spans="1:25">
      <c r="A209" s="4">
        <f>'No. To Text'!A210</f>
        <v>0</v>
      </c>
      <c r="B209" s="4">
        <f t="shared" si="41"/>
        <v>0</v>
      </c>
      <c r="C209" s="5">
        <f t="shared" si="42"/>
        <v>0</v>
      </c>
      <c r="D209" s="5">
        <f t="shared" si="43"/>
        <v>0</v>
      </c>
      <c r="E209" s="5">
        <f t="shared" si="44"/>
        <v>0</v>
      </c>
      <c r="F209" s="5">
        <f t="shared" si="45"/>
        <v>0</v>
      </c>
      <c r="G209" s="6">
        <f t="shared" si="46"/>
        <v>0</v>
      </c>
      <c r="H209" s="16" t="str">
        <f>IF((D209+E209+F209)&lt;=0,IF(ISNA(VLOOKUP(C209,Data!$A$2:$P$1000,10,FALSE)),"",VLOOKUP(C209,Data!$A$2:$P$1000,10,FALSE)),IF(ISNA(VLOOKUP(C209,Data!$A$2:$P$1000,11,FALSE)),"",VLOOKUP(C209,Data!$A$2:$P$1000,11,FALSE)&amp;" و"))</f>
        <v/>
      </c>
      <c r="I209" t="str">
        <f>IF((E209+F209)&lt;=0,IF(ISNA(VLOOKUP(D209,Data!$A$2:$P$1000,12,FALSE)),"",VLOOKUP(D209,Data!$A$2:$P$1000,12,FALSE)),IF(ISNA(VLOOKUP(D209,Data!$A$2:$P$1000,13,FALSE)),"",VLOOKUP(D209,Data!$A$2:$P$1000,13,FALSE)&amp;" و"))</f>
        <v/>
      </c>
      <c r="J209" s="3" t="str">
        <f>IF((F209)&lt;=0,IF(ISNA(VLOOKUP(E209,Data!$A$2:$P$1000,14,FALSE)),"",VLOOKUP(E209,Data!$A$2:$P$1000,14,FALSE)),IF(ISNA(VLOOKUP(E209,Data!$A$2:$P$1000,15,FALSE)),"",VLOOKUP(E209,Data!$A$2:$P$1000,15,FALSE)&amp;" و"))</f>
        <v/>
      </c>
      <c r="K209" s="7" t="str">
        <f>IF(L209&lt;&gt;"",IF(ISNA(VLOOKUP(F209,Data!$A$2:$P$1000,16,FALSE)),"",VLOOKUP(F209,Data!$A$2:$P$1000,16,FALSE)&amp;" "),IF(ISNA(VLOOKUP(F209,Data!$A$2:$P$1000,16,FALSE)),"",VLOOKUP(F209,Data!$A$2:$P$1000,16,FALSE)&amp;" "))</f>
        <v/>
      </c>
      <c r="L209" t="str">
        <f t="shared" si="47"/>
        <v/>
      </c>
      <c r="M209" t="str">
        <f>IF(L209="","",IF(L209&gt;10,Settings!$B$6,IF(L209&gt;2,Settings!$B$8,IF(L209=2,Settings!$B$7,Settings!$B$6&amp;O209&amp;Settings!$B$5))))</f>
        <v/>
      </c>
      <c r="N209" s="8" t="str">
        <f t="shared" si="48"/>
        <v/>
      </c>
      <c r="O209" s="14" t="s">
        <v>49</v>
      </c>
      <c r="P209" s="13" t="str">
        <f t="shared" si="49"/>
        <v/>
      </c>
      <c r="T209" t="str">
        <f t="shared" si="50"/>
        <v/>
      </c>
      <c r="U209" t="str">
        <f>IF((C209+D209+E209+F209)&gt;0,IF(F209&gt;10,Settings!$B$2,IF(F209=0," "&amp;Settings!$B$2,"")),"")</f>
        <v/>
      </c>
      <c r="V209" t="str">
        <f>IF(A209&gt;0,Y209&amp;English!T209,"")</f>
        <v/>
      </c>
      <c r="W209" t="s">
        <v>5208</v>
      </c>
      <c r="X209" t="s">
        <v>5209</v>
      </c>
      <c r="Y209" t="str">
        <f t="shared" si="51"/>
        <v>Only</v>
      </c>
    </row>
    <row r="210" spans="1:25">
      <c r="A210" s="4">
        <f>'No. To Text'!A211</f>
        <v>0</v>
      </c>
      <c r="B210" s="4">
        <f t="shared" si="41"/>
        <v>0</v>
      </c>
      <c r="C210" s="5">
        <f t="shared" si="42"/>
        <v>0</v>
      </c>
      <c r="D210" s="5">
        <f t="shared" si="43"/>
        <v>0</v>
      </c>
      <c r="E210" s="5">
        <f t="shared" si="44"/>
        <v>0</v>
      </c>
      <c r="F210" s="5">
        <f t="shared" si="45"/>
        <v>0</v>
      </c>
      <c r="G210" s="6">
        <f t="shared" si="46"/>
        <v>0</v>
      </c>
      <c r="H210" s="16" t="str">
        <f>IF((D210+E210+F210)&lt;=0,IF(ISNA(VLOOKUP(C210,Data!$A$2:$P$1000,10,FALSE)),"",VLOOKUP(C210,Data!$A$2:$P$1000,10,FALSE)),IF(ISNA(VLOOKUP(C210,Data!$A$2:$P$1000,11,FALSE)),"",VLOOKUP(C210,Data!$A$2:$P$1000,11,FALSE)&amp;" و"))</f>
        <v/>
      </c>
      <c r="I210" t="str">
        <f>IF((E210+F210)&lt;=0,IF(ISNA(VLOOKUP(D210,Data!$A$2:$P$1000,12,FALSE)),"",VLOOKUP(D210,Data!$A$2:$P$1000,12,FALSE)),IF(ISNA(VLOOKUP(D210,Data!$A$2:$P$1000,13,FALSE)),"",VLOOKUP(D210,Data!$A$2:$P$1000,13,FALSE)&amp;" و"))</f>
        <v/>
      </c>
      <c r="J210" s="3" t="str">
        <f>IF((F210)&lt;=0,IF(ISNA(VLOOKUP(E210,Data!$A$2:$P$1000,14,FALSE)),"",VLOOKUP(E210,Data!$A$2:$P$1000,14,FALSE)),IF(ISNA(VLOOKUP(E210,Data!$A$2:$P$1000,15,FALSE)),"",VLOOKUP(E210,Data!$A$2:$P$1000,15,FALSE)&amp;" و"))</f>
        <v/>
      </c>
      <c r="K210" s="7" t="str">
        <f>IF(L210&lt;&gt;"",IF(ISNA(VLOOKUP(F210,Data!$A$2:$P$1000,16,FALSE)),"",VLOOKUP(F210,Data!$A$2:$P$1000,16,FALSE)&amp;" "),IF(ISNA(VLOOKUP(F210,Data!$A$2:$P$1000,16,FALSE)),"",VLOOKUP(F210,Data!$A$2:$P$1000,16,FALSE)&amp;" "))</f>
        <v/>
      </c>
      <c r="L210" t="str">
        <f t="shared" si="47"/>
        <v/>
      </c>
      <c r="M210" t="str">
        <f>IF(L210="","",IF(L210&gt;10,Settings!$B$6,IF(L210&gt;2,Settings!$B$8,IF(L210=2,Settings!$B$7,Settings!$B$6&amp;O210&amp;Settings!$B$5))))</f>
        <v/>
      </c>
      <c r="N210" s="8" t="str">
        <f t="shared" si="48"/>
        <v/>
      </c>
      <c r="O210" s="14" t="s">
        <v>49</v>
      </c>
      <c r="P210" s="13" t="str">
        <f t="shared" si="49"/>
        <v/>
      </c>
      <c r="T210" t="str">
        <f t="shared" si="50"/>
        <v/>
      </c>
      <c r="U210" t="str">
        <f>IF((C210+D210+E210+F210)&gt;0,IF(F210&gt;10,Settings!$B$2,IF(F210=0," "&amp;Settings!$B$2,"")),"")</f>
        <v/>
      </c>
      <c r="V210" t="str">
        <f>IF(A210&gt;0,Y210&amp;English!T210,"")</f>
        <v/>
      </c>
      <c r="W210" t="s">
        <v>5208</v>
      </c>
      <c r="X210" t="s">
        <v>5209</v>
      </c>
      <c r="Y210" t="str">
        <f t="shared" si="51"/>
        <v>Only</v>
      </c>
    </row>
    <row r="211" spans="1:25">
      <c r="A211" s="4">
        <f>'No. To Text'!A212</f>
        <v>0</v>
      </c>
      <c r="B211" s="4">
        <f t="shared" si="41"/>
        <v>0</v>
      </c>
      <c r="C211" s="5">
        <f t="shared" si="42"/>
        <v>0</v>
      </c>
      <c r="D211" s="5">
        <f t="shared" si="43"/>
        <v>0</v>
      </c>
      <c r="E211" s="5">
        <f t="shared" si="44"/>
        <v>0</v>
      </c>
      <c r="F211" s="5">
        <f t="shared" si="45"/>
        <v>0</v>
      </c>
      <c r="G211" s="6">
        <f t="shared" si="46"/>
        <v>0</v>
      </c>
      <c r="H211" s="16" t="str">
        <f>IF((D211+E211+F211)&lt;=0,IF(ISNA(VLOOKUP(C211,Data!$A$2:$P$1000,10,FALSE)),"",VLOOKUP(C211,Data!$A$2:$P$1000,10,FALSE)),IF(ISNA(VLOOKUP(C211,Data!$A$2:$P$1000,11,FALSE)),"",VLOOKUP(C211,Data!$A$2:$P$1000,11,FALSE)&amp;" و"))</f>
        <v/>
      </c>
      <c r="I211" t="str">
        <f>IF((E211+F211)&lt;=0,IF(ISNA(VLOOKUP(D211,Data!$A$2:$P$1000,12,FALSE)),"",VLOOKUP(D211,Data!$A$2:$P$1000,12,FALSE)),IF(ISNA(VLOOKUP(D211,Data!$A$2:$P$1000,13,FALSE)),"",VLOOKUP(D211,Data!$A$2:$P$1000,13,FALSE)&amp;" و"))</f>
        <v/>
      </c>
      <c r="J211" s="3" t="str">
        <f>IF((F211)&lt;=0,IF(ISNA(VLOOKUP(E211,Data!$A$2:$P$1000,14,FALSE)),"",VLOOKUP(E211,Data!$A$2:$P$1000,14,FALSE)),IF(ISNA(VLOOKUP(E211,Data!$A$2:$P$1000,15,FALSE)),"",VLOOKUP(E211,Data!$A$2:$P$1000,15,FALSE)&amp;" و"))</f>
        <v/>
      </c>
      <c r="K211" s="7" t="str">
        <f>IF(L211&lt;&gt;"",IF(ISNA(VLOOKUP(F211,Data!$A$2:$P$1000,16,FALSE)),"",VLOOKUP(F211,Data!$A$2:$P$1000,16,FALSE)&amp;" "),IF(ISNA(VLOOKUP(F211,Data!$A$2:$P$1000,16,FALSE)),"",VLOOKUP(F211,Data!$A$2:$P$1000,16,FALSE)&amp;" "))</f>
        <v/>
      </c>
      <c r="L211" t="str">
        <f t="shared" si="47"/>
        <v/>
      </c>
      <c r="M211" t="str">
        <f>IF(L211="","",IF(L211&gt;10,Settings!$B$6,IF(L211&gt;2,Settings!$B$8,IF(L211=2,Settings!$B$7,Settings!$B$6&amp;O211&amp;Settings!$B$5))))</f>
        <v/>
      </c>
      <c r="N211" s="8" t="str">
        <f t="shared" si="48"/>
        <v/>
      </c>
      <c r="O211" s="14" t="s">
        <v>49</v>
      </c>
      <c r="P211" s="13" t="str">
        <f t="shared" si="49"/>
        <v/>
      </c>
      <c r="T211" t="str">
        <f t="shared" si="50"/>
        <v/>
      </c>
      <c r="U211" t="str">
        <f>IF((C211+D211+E211+F211)&gt;0,IF(F211&gt;10,Settings!$B$2,IF(F211=0," "&amp;Settings!$B$2,"")),"")</f>
        <v/>
      </c>
      <c r="V211" t="str">
        <f>IF(A211&gt;0,Y211&amp;English!T211,"")</f>
        <v/>
      </c>
      <c r="W211" t="s">
        <v>5208</v>
      </c>
      <c r="X211" t="s">
        <v>5209</v>
      </c>
      <c r="Y211" t="str">
        <f t="shared" si="51"/>
        <v>Only</v>
      </c>
    </row>
    <row r="212" spans="1:25">
      <c r="A212" s="4">
        <f>'No. To Text'!A213</f>
        <v>0</v>
      </c>
      <c r="B212" s="4">
        <f t="shared" si="41"/>
        <v>0</v>
      </c>
      <c r="C212" s="5">
        <f t="shared" si="42"/>
        <v>0</v>
      </c>
      <c r="D212" s="5">
        <f t="shared" si="43"/>
        <v>0</v>
      </c>
      <c r="E212" s="5">
        <f t="shared" si="44"/>
        <v>0</v>
      </c>
      <c r="F212" s="5">
        <f t="shared" si="45"/>
        <v>0</v>
      </c>
      <c r="G212" s="6">
        <f t="shared" si="46"/>
        <v>0</v>
      </c>
      <c r="H212" s="16" t="str">
        <f>IF((D212+E212+F212)&lt;=0,IF(ISNA(VLOOKUP(C212,Data!$A$2:$P$1000,10,FALSE)),"",VLOOKUP(C212,Data!$A$2:$P$1000,10,FALSE)),IF(ISNA(VLOOKUP(C212,Data!$A$2:$P$1000,11,FALSE)),"",VLOOKUP(C212,Data!$A$2:$P$1000,11,FALSE)&amp;" و"))</f>
        <v/>
      </c>
      <c r="I212" t="str">
        <f>IF((E212+F212)&lt;=0,IF(ISNA(VLOOKUP(D212,Data!$A$2:$P$1000,12,FALSE)),"",VLOOKUP(D212,Data!$A$2:$P$1000,12,FALSE)),IF(ISNA(VLOOKUP(D212,Data!$A$2:$P$1000,13,FALSE)),"",VLOOKUP(D212,Data!$A$2:$P$1000,13,FALSE)&amp;" و"))</f>
        <v/>
      </c>
      <c r="J212" s="3" t="str">
        <f>IF((F212)&lt;=0,IF(ISNA(VLOOKUP(E212,Data!$A$2:$P$1000,14,FALSE)),"",VLOOKUP(E212,Data!$A$2:$P$1000,14,FALSE)),IF(ISNA(VLOOKUP(E212,Data!$A$2:$P$1000,15,FALSE)),"",VLOOKUP(E212,Data!$A$2:$P$1000,15,FALSE)&amp;" و"))</f>
        <v/>
      </c>
      <c r="K212" s="7" t="str">
        <f>IF(L212&lt;&gt;"",IF(ISNA(VLOOKUP(F212,Data!$A$2:$P$1000,16,FALSE)),"",VLOOKUP(F212,Data!$A$2:$P$1000,16,FALSE)&amp;" "),IF(ISNA(VLOOKUP(F212,Data!$A$2:$P$1000,16,FALSE)),"",VLOOKUP(F212,Data!$A$2:$P$1000,16,FALSE)&amp;" "))</f>
        <v/>
      </c>
      <c r="L212" t="str">
        <f t="shared" si="47"/>
        <v/>
      </c>
      <c r="M212" t="str">
        <f>IF(L212="","",IF(L212&gt;10,Settings!$B$6,IF(L212&gt;2,Settings!$B$8,IF(L212=2,Settings!$B$7,Settings!$B$6&amp;O212&amp;Settings!$B$5))))</f>
        <v/>
      </c>
      <c r="N212" s="8" t="str">
        <f t="shared" si="48"/>
        <v/>
      </c>
      <c r="O212" s="14" t="s">
        <v>49</v>
      </c>
      <c r="P212" s="13" t="str">
        <f t="shared" si="49"/>
        <v/>
      </c>
      <c r="T212" t="str">
        <f t="shared" si="50"/>
        <v/>
      </c>
      <c r="U212" t="str">
        <f>IF((C212+D212+E212+F212)&gt;0,IF(F212&gt;10,Settings!$B$2,IF(F212=0," "&amp;Settings!$B$2,"")),"")</f>
        <v/>
      </c>
      <c r="V212" t="str">
        <f>IF(A212&gt;0,Y212&amp;English!T212,"")</f>
        <v/>
      </c>
      <c r="W212" t="s">
        <v>5208</v>
      </c>
      <c r="X212" t="s">
        <v>5209</v>
      </c>
      <c r="Y212" t="str">
        <f t="shared" si="51"/>
        <v>Only</v>
      </c>
    </row>
    <row r="213" spans="1:25">
      <c r="A213" s="4">
        <f>'No. To Text'!A214</f>
        <v>0</v>
      </c>
      <c r="B213" s="4">
        <f t="shared" si="41"/>
        <v>0</v>
      </c>
      <c r="C213" s="5">
        <f t="shared" si="42"/>
        <v>0</v>
      </c>
      <c r="D213" s="5">
        <f t="shared" si="43"/>
        <v>0</v>
      </c>
      <c r="E213" s="5">
        <f t="shared" si="44"/>
        <v>0</v>
      </c>
      <c r="F213" s="5">
        <f t="shared" si="45"/>
        <v>0</v>
      </c>
      <c r="G213" s="6">
        <f t="shared" si="46"/>
        <v>0</v>
      </c>
      <c r="H213" s="16" t="str">
        <f>IF((D213+E213+F213)&lt;=0,IF(ISNA(VLOOKUP(C213,Data!$A$2:$P$1000,10,FALSE)),"",VLOOKUP(C213,Data!$A$2:$P$1000,10,FALSE)),IF(ISNA(VLOOKUP(C213,Data!$A$2:$P$1000,11,FALSE)),"",VLOOKUP(C213,Data!$A$2:$P$1000,11,FALSE)&amp;" و"))</f>
        <v/>
      </c>
      <c r="I213" t="str">
        <f>IF((E213+F213)&lt;=0,IF(ISNA(VLOOKUP(D213,Data!$A$2:$P$1000,12,FALSE)),"",VLOOKUP(D213,Data!$A$2:$P$1000,12,FALSE)),IF(ISNA(VLOOKUP(D213,Data!$A$2:$P$1000,13,FALSE)),"",VLOOKUP(D213,Data!$A$2:$P$1000,13,FALSE)&amp;" و"))</f>
        <v/>
      </c>
      <c r="J213" s="3" t="str">
        <f>IF((F213)&lt;=0,IF(ISNA(VLOOKUP(E213,Data!$A$2:$P$1000,14,FALSE)),"",VLOOKUP(E213,Data!$A$2:$P$1000,14,FALSE)),IF(ISNA(VLOOKUP(E213,Data!$A$2:$P$1000,15,FALSE)),"",VLOOKUP(E213,Data!$A$2:$P$1000,15,FALSE)&amp;" و"))</f>
        <v/>
      </c>
      <c r="K213" s="7" t="str">
        <f>IF(L213&lt;&gt;"",IF(ISNA(VLOOKUP(F213,Data!$A$2:$P$1000,16,FALSE)),"",VLOOKUP(F213,Data!$A$2:$P$1000,16,FALSE)&amp;" "),IF(ISNA(VLOOKUP(F213,Data!$A$2:$P$1000,16,FALSE)),"",VLOOKUP(F213,Data!$A$2:$P$1000,16,FALSE)&amp;" "))</f>
        <v/>
      </c>
      <c r="L213" t="str">
        <f t="shared" si="47"/>
        <v/>
      </c>
      <c r="M213" t="str">
        <f>IF(L213="","",IF(L213&gt;10,Settings!$B$6,IF(L213&gt;2,Settings!$B$8,IF(L213=2,Settings!$B$7,Settings!$B$6&amp;O213&amp;Settings!$B$5))))</f>
        <v/>
      </c>
      <c r="N213" s="8" t="str">
        <f t="shared" si="48"/>
        <v/>
      </c>
      <c r="O213" s="14" t="s">
        <v>49</v>
      </c>
      <c r="P213" s="13" t="str">
        <f t="shared" si="49"/>
        <v/>
      </c>
      <c r="T213" t="str">
        <f t="shared" si="50"/>
        <v/>
      </c>
      <c r="U213" t="str">
        <f>IF((C213+D213+E213+F213)&gt;0,IF(F213&gt;10,Settings!$B$2,IF(F213=0," "&amp;Settings!$B$2,"")),"")</f>
        <v/>
      </c>
      <c r="V213" t="str">
        <f>IF(A213&gt;0,Y213&amp;English!T213,"")</f>
        <v/>
      </c>
      <c r="W213" t="s">
        <v>5208</v>
      </c>
      <c r="X213" t="s">
        <v>5209</v>
      </c>
      <c r="Y213" t="str">
        <f t="shared" si="51"/>
        <v>Only</v>
      </c>
    </row>
    <row r="214" spans="1:25">
      <c r="A214" s="4">
        <f>'No. To Text'!A215</f>
        <v>0</v>
      </c>
      <c r="B214" s="4">
        <f t="shared" si="41"/>
        <v>0</v>
      </c>
      <c r="C214" s="5">
        <f t="shared" si="42"/>
        <v>0</v>
      </c>
      <c r="D214" s="5">
        <f t="shared" si="43"/>
        <v>0</v>
      </c>
      <c r="E214" s="5">
        <f t="shared" si="44"/>
        <v>0</v>
      </c>
      <c r="F214" s="5">
        <f t="shared" si="45"/>
        <v>0</v>
      </c>
      <c r="G214" s="6">
        <f t="shared" si="46"/>
        <v>0</v>
      </c>
      <c r="H214" s="16" t="str">
        <f>IF((D214+E214+F214)&lt;=0,IF(ISNA(VLOOKUP(C214,Data!$A$2:$P$1000,10,FALSE)),"",VLOOKUP(C214,Data!$A$2:$P$1000,10,FALSE)),IF(ISNA(VLOOKUP(C214,Data!$A$2:$P$1000,11,FALSE)),"",VLOOKUP(C214,Data!$A$2:$P$1000,11,FALSE)&amp;" و"))</f>
        <v/>
      </c>
      <c r="I214" t="str">
        <f>IF((E214+F214)&lt;=0,IF(ISNA(VLOOKUP(D214,Data!$A$2:$P$1000,12,FALSE)),"",VLOOKUP(D214,Data!$A$2:$P$1000,12,FALSE)),IF(ISNA(VLOOKUP(D214,Data!$A$2:$P$1000,13,FALSE)),"",VLOOKUP(D214,Data!$A$2:$P$1000,13,FALSE)&amp;" و"))</f>
        <v/>
      </c>
      <c r="J214" s="3" t="str">
        <f>IF((F214)&lt;=0,IF(ISNA(VLOOKUP(E214,Data!$A$2:$P$1000,14,FALSE)),"",VLOOKUP(E214,Data!$A$2:$P$1000,14,FALSE)),IF(ISNA(VLOOKUP(E214,Data!$A$2:$P$1000,15,FALSE)),"",VLOOKUP(E214,Data!$A$2:$P$1000,15,FALSE)&amp;" و"))</f>
        <v/>
      </c>
      <c r="K214" s="7" t="str">
        <f>IF(L214&lt;&gt;"",IF(ISNA(VLOOKUP(F214,Data!$A$2:$P$1000,16,FALSE)),"",VLOOKUP(F214,Data!$A$2:$P$1000,16,FALSE)&amp;" "),IF(ISNA(VLOOKUP(F214,Data!$A$2:$P$1000,16,FALSE)),"",VLOOKUP(F214,Data!$A$2:$P$1000,16,FALSE)&amp;" "))</f>
        <v/>
      </c>
      <c r="L214" t="str">
        <f t="shared" si="47"/>
        <v/>
      </c>
      <c r="M214" t="str">
        <f>IF(L214="","",IF(L214&gt;10,Settings!$B$6,IF(L214&gt;2,Settings!$B$8,IF(L214=2,Settings!$B$7,Settings!$B$6&amp;O214&amp;Settings!$B$5))))</f>
        <v/>
      </c>
      <c r="N214" s="8" t="str">
        <f t="shared" si="48"/>
        <v/>
      </c>
      <c r="O214" s="14" t="s">
        <v>49</v>
      </c>
      <c r="P214" s="13" t="str">
        <f t="shared" si="49"/>
        <v/>
      </c>
      <c r="T214" t="str">
        <f t="shared" si="50"/>
        <v/>
      </c>
      <c r="U214" t="str">
        <f>IF((C214+D214+E214+F214)&gt;0,IF(F214&gt;10,Settings!$B$2,IF(F214=0," "&amp;Settings!$B$2,"")),"")</f>
        <v/>
      </c>
      <c r="V214" t="str">
        <f>IF(A214&gt;0,Y214&amp;English!T214,"")</f>
        <v/>
      </c>
      <c r="W214" t="s">
        <v>5208</v>
      </c>
      <c r="X214" t="s">
        <v>5209</v>
      </c>
      <c r="Y214" t="str">
        <f t="shared" si="51"/>
        <v>Only</v>
      </c>
    </row>
    <row r="215" spans="1:25">
      <c r="A215" s="4">
        <f>'No. To Text'!A216</f>
        <v>0</v>
      </c>
      <c r="B215" s="4">
        <f t="shared" si="41"/>
        <v>0</v>
      </c>
      <c r="C215" s="5">
        <f t="shared" si="42"/>
        <v>0</v>
      </c>
      <c r="D215" s="5">
        <f t="shared" si="43"/>
        <v>0</v>
      </c>
      <c r="E215" s="5">
        <f t="shared" si="44"/>
        <v>0</v>
      </c>
      <c r="F215" s="5">
        <f t="shared" si="45"/>
        <v>0</v>
      </c>
      <c r="G215" s="6">
        <f t="shared" si="46"/>
        <v>0</v>
      </c>
      <c r="H215" s="16" t="str">
        <f>IF((D215+E215+F215)&lt;=0,IF(ISNA(VLOOKUP(C215,Data!$A$2:$P$1000,10,FALSE)),"",VLOOKUP(C215,Data!$A$2:$P$1000,10,FALSE)),IF(ISNA(VLOOKUP(C215,Data!$A$2:$P$1000,11,FALSE)),"",VLOOKUP(C215,Data!$A$2:$P$1000,11,FALSE)&amp;" و"))</f>
        <v/>
      </c>
      <c r="I215" t="str">
        <f>IF((E215+F215)&lt;=0,IF(ISNA(VLOOKUP(D215,Data!$A$2:$P$1000,12,FALSE)),"",VLOOKUP(D215,Data!$A$2:$P$1000,12,FALSE)),IF(ISNA(VLOOKUP(D215,Data!$A$2:$P$1000,13,FALSE)),"",VLOOKUP(D215,Data!$A$2:$P$1000,13,FALSE)&amp;" و"))</f>
        <v/>
      </c>
      <c r="J215" s="3" t="str">
        <f>IF((F215)&lt;=0,IF(ISNA(VLOOKUP(E215,Data!$A$2:$P$1000,14,FALSE)),"",VLOOKUP(E215,Data!$A$2:$P$1000,14,FALSE)),IF(ISNA(VLOOKUP(E215,Data!$A$2:$P$1000,15,FALSE)),"",VLOOKUP(E215,Data!$A$2:$P$1000,15,FALSE)&amp;" و"))</f>
        <v/>
      </c>
      <c r="K215" s="7" t="str">
        <f>IF(L215&lt;&gt;"",IF(ISNA(VLOOKUP(F215,Data!$A$2:$P$1000,16,FALSE)),"",VLOOKUP(F215,Data!$A$2:$P$1000,16,FALSE)&amp;" "),IF(ISNA(VLOOKUP(F215,Data!$A$2:$P$1000,16,FALSE)),"",VLOOKUP(F215,Data!$A$2:$P$1000,16,FALSE)&amp;" "))</f>
        <v/>
      </c>
      <c r="L215" t="str">
        <f t="shared" si="47"/>
        <v/>
      </c>
      <c r="M215" t="str">
        <f>IF(L215="","",IF(L215&gt;10,Settings!$B$6,IF(L215&gt;2,Settings!$B$8,IF(L215=2,Settings!$B$7,Settings!$B$6&amp;O215&amp;Settings!$B$5))))</f>
        <v/>
      </c>
      <c r="N215" s="8" t="str">
        <f t="shared" si="48"/>
        <v/>
      </c>
      <c r="O215" s="14" t="s">
        <v>49</v>
      </c>
      <c r="P215" s="13" t="str">
        <f t="shared" si="49"/>
        <v/>
      </c>
      <c r="T215" t="str">
        <f t="shared" si="50"/>
        <v/>
      </c>
      <c r="U215" t="str">
        <f>IF((C215+D215+E215+F215)&gt;0,IF(F215&gt;10,Settings!$B$2,IF(F215=0," "&amp;Settings!$B$2,"")),"")</f>
        <v/>
      </c>
      <c r="V215" t="str">
        <f>IF(A215&gt;0,Y215&amp;English!T215,"")</f>
        <v/>
      </c>
      <c r="W215" t="s">
        <v>5208</v>
      </c>
      <c r="X215" t="s">
        <v>5209</v>
      </c>
      <c r="Y215" t="str">
        <f t="shared" si="51"/>
        <v>Only</v>
      </c>
    </row>
    <row r="216" spans="1:25">
      <c r="A216" s="4">
        <f>'No. To Text'!A217</f>
        <v>0</v>
      </c>
      <c r="B216" s="4">
        <f t="shared" si="41"/>
        <v>0</v>
      </c>
      <c r="C216" s="5">
        <f t="shared" si="42"/>
        <v>0</v>
      </c>
      <c r="D216" s="5">
        <f t="shared" si="43"/>
        <v>0</v>
      </c>
      <c r="E216" s="5">
        <f t="shared" si="44"/>
        <v>0</v>
      </c>
      <c r="F216" s="5">
        <f t="shared" si="45"/>
        <v>0</v>
      </c>
      <c r="G216" s="6">
        <f t="shared" si="46"/>
        <v>0</v>
      </c>
      <c r="H216" s="16" t="str">
        <f>IF((D216+E216+F216)&lt;=0,IF(ISNA(VLOOKUP(C216,Data!$A$2:$P$1000,10,FALSE)),"",VLOOKUP(C216,Data!$A$2:$P$1000,10,FALSE)),IF(ISNA(VLOOKUP(C216,Data!$A$2:$P$1000,11,FALSE)),"",VLOOKUP(C216,Data!$A$2:$P$1000,11,FALSE)&amp;" و"))</f>
        <v/>
      </c>
      <c r="I216" t="str">
        <f>IF((E216+F216)&lt;=0,IF(ISNA(VLOOKUP(D216,Data!$A$2:$P$1000,12,FALSE)),"",VLOOKUP(D216,Data!$A$2:$P$1000,12,FALSE)),IF(ISNA(VLOOKUP(D216,Data!$A$2:$P$1000,13,FALSE)),"",VLOOKUP(D216,Data!$A$2:$P$1000,13,FALSE)&amp;" و"))</f>
        <v/>
      </c>
      <c r="J216" s="3" t="str">
        <f>IF((F216)&lt;=0,IF(ISNA(VLOOKUP(E216,Data!$A$2:$P$1000,14,FALSE)),"",VLOOKUP(E216,Data!$A$2:$P$1000,14,FALSE)),IF(ISNA(VLOOKUP(E216,Data!$A$2:$P$1000,15,FALSE)),"",VLOOKUP(E216,Data!$A$2:$P$1000,15,FALSE)&amp;" و"))</f>
        <v/>
      </c>
      <c r="K216" s="7" t="str">
        <f>IF(L216&lt;&gt;"",IF(ISNA(VLOOKUP(F216,Data!$A$2:$P$1000,16,FALSE)),"",VLOOKUP(F216,Data!$A$2:$P$1000,16,FALSE)&amp;" "),IF(ISNA(VLOOKUP(F216,Data!$A$2:$P$1000,16,FALSE)),"",VLOOKUP(F216,Data!$A$2:$P$1000,16,FALSE)&amp;" "))</f>
        <v/>
      </c>
      <c r="L216" t="str">
        <f t="shared" si="47"/>
        <v/>
      </c>
      <c r="M216" t="str">
        <f>IF(L216="","",IF(L216&gt;10,Settings!$B$6,IF(L216&gt;2,Settings!$B$8,IF(L216=2,Settings!$B$7,Settings!$B$6&amp;O216&amp;Settings!$B$5))))</f>
        <v/>
      </c>
      <c r="N216" s="8" t="str">
        <f t="shared" si="48"/>
        <v/>
      </c>
      <c r="O216" s="14" t="s">
        <v>49</v>
      </c>
      <c r="P216" s="13" t="str">
        <f t="shared" si="49"/>
        <v/>
      </c>
      <c r="T216" t="str">
        <f t="shared" si="50"/>
        <v/>
      </c>
      <c r="U216" t="str">
        <f>IF((C216+D216+E216+F216)&gt;0,IF(F216&gt;10,Settings!$B$2,IF(F216=0," "&amp;Settings!$B$2,"")),"")</f>
        <v/>
      </c>
      <c r="V216" t="str">
        <f>IF(A216&gt;0,Y216&amp;English!T216,"")</f>
        <v/>
      </c>
      <c r="W216" t="s">
        <v>5208</v>
      </c>
      <c r="X216" t="s">
        <v>5209</v>
      </c>
      <c r="Y216" t="str">
        <f t="shared" si="51"/>
        <v>Only</v>
      </c>
    </row>
    <row r="217" spans="1:25">
      <c r="A217" s="4">
        <f>'No. To Text'!A218</f>
        <v>0</v>
      </c>
      <c r="B217" s="4">
        <f t="shared" si="41"/>
        <v>0</v>
      </c>
      <c r="C217" s="5">
        <f t="shared" si="42"/>
        <v>0</v>
      </c>
      <c r="D217" s="5">
        <f t="shared" si="43"/>
        <v>0</v>
      </c>
      <c r="E217" s="5">
        <f t="shared" si="44"/>
        <v>0</v>
      </c>
      <c r="F217" s="5">
        <f t="shared" si="45"/>
        <v>0</v>
      </c>
      <c r="G217" s="6">
        <f t="shared" si="46"/>
        <v>0</v>
      </c>
      <c r="H217" s="16" t="str">
        <f>IF((D217+E217+F217)&lt;=0,IF(ISNA(VLOOKUP(C217,Data!$A$2:$P$1000,10,FALSE)),"",VLOOKUP(C217,Data!$A$2:$P$1000,10,FALSE)),IF(ISNA(VLOOKUP(C217,Data!$A$2:$P$1000,11,FALSE)),"",VLOOKUP(C217,Data!$A$2:$P$1000,11,FALSE)&amp;" و"))</f>
        <v/>
      </c>
      <c r="I217" t="str">
        <f>IF((E217+F217)&lt;=0,IF(ISNA(VLOOKUP(D217,Data!$A$2:$P$1000,12,FALSE)),"",VLOOKUP(D217,Data!$A$2:$P$1000,12,FALSE)),IF(ISNA(VLOOKUP(D217,Data!$A$2:$P$1000,13,FALSE)),"",VLOOKUP(D217,Data!$A$2:$P$1000,13,FALSE)&amp;" و"))</f>
        <v/>
      </c>
      <c r="J217" s="3" t="str">
        <f>IF((F217)&lt;=0,IF(ISNA(VLOOKUP(E217,Data!$A$2:$P$1000,14,FALSE)),"",VLOOKUP(E217,Data!$A$2:$P$1000,14,FALSE)),IF(ISNA(VLOOKUP(E217,Data!$A$2:$P$1000,15,FALSE)),"",VLOOKUP(E217,Data!$A$2:$P$1000,15,FALSE)&amp;" و"))</f>
        <v/>
      </c>
      <c r="K217" s="7" t="str">
        <f>IF(L217&lt;&gt;"",IF(ISNA(VLOOKUP(F217,Data!$A$2:$P$1000,16,FALSE)),"",VLOOKUP(F217,Data!$A$2:$P$1000,16,FALSE)&amp;" "),IF(ISNA(VLOOKUP(F217,Data!$A$2:$P$1000,16,FALSE)),"",VLOOKUP(F217,Data!$A$2:$P$1000,16,FALSE)&amp;" "))</f>
        <v/>
      </c>
      <c r="L217" t="str">
        <f t="shared" si="47"/>
        <v/>
      </c>
      <c r="M217" t="str">
        <f>IF(L217="","",IF(L217&gt;10,Settings!$B$6,IF(L217&gt;2,Settings!$B$8,IF(L217=2,Settings!$B$7,Settings!$B$6&amp;O217&amp;Settings!$B$5))))</f>
        <v/>
      </c>
      <c r="N217" s="8" t="str">
        <f t="shared" si="48"/>
        <v/>
      </c>
      <c r="O217" s="14" t="s">
        <v>49</v>
      </c>
      <c r="P217" s="13" t="str">
        <f t="shared" si="49"/>
        <v/>
      </c>
      <c r="T217" t="str">
        <f t="shared" si="50"/>
        <v/>
      </c>
      <c r="U217" t="str">
        <f>IF((C217+D217+E217+F217)&gt;0,IF(F217&gt;10,Settings!$B$2,IF(F217=0," "&amp;Settings!$B$2,"")),"")</f>
        <v/>
      </c>
      <c r="V217" t="str">
        <f>IF(A217&gt;0,Y217&amp;English!T217,"")</f>
        <v/>
      </c>
      <c r="W217" t="s">
        <v>5208</v>
      </c>
      <c r="X217" t="s">
        <v>5209</v>
      </c>
      <c r="Y217" t="str">
        <f t="shared" si="51"/>
        <v>Only</v>
      </c>
    </row>
    <row r="218" spans="1:25">
      <c r="A218" s="4">
        <f>'No. To Text'!A219</f>
        <v>0</v>
      </c>
      <c r="B218" s="4">
        <f t="shared" si="41"/>
        <v>0</v>
      </c>
      <c r="C218" s="5">
        <f t="shared" si="42"/>
        <v>0</v>
      </c>
      <c r="D218" s="5">
        <f t="shared" si="43"/>
        <v>0</v>
      </c>
      <c r="E218" s="5">
        <f t="shared" si="44"/>
        <v>0</v>
      </c>
      <c r="F218" s="5">
        <f t="shared" si="45"/>
        <v>0</v>
      </c>
      <c r="G218" s="6">
        <f t="shared" si="46"/>
        <v>0</v>
      </c>
      <c r="H218" s="16" t="str">
        <f>IF((D218+E218+F218)&lt;=0,IF(ISNA(VLOOKUP(C218,Data!$A$2:$P$1000,10,FALSE)),"",VLOOKUP(C218,Data!$A$2:$P$1000,10,FALSE)),IF(ISNA(VLOOKUP(C218,Data!$A$2:$P$1000,11,FALSE)),"",VLOOKUP(C218,Data!$A$2:$P$1000,11,FALSE)&amp;" و"))</f>
        <v/>
      </c>
      <c r="I218" t="str">
        <f>IF((E218+F218)&lt;=0,IF(ISNA(VLOOKUP(D218,Data!$A$2:$P$1000,12,FALSE)),"",VLOOKUP(D218,Data!$A$2:$P$1000,12,FALSE)),IF(ISNA(VLOOKUP(D218,Data!$A$2:$P$1000,13,FALSE)),"",VLOOKUP(D218,Data!$A$2:$P$1000,13,FALSE)&amp;" و"))</f>
        <v/>
      </c>
      <c r="J218" s="3" t="str">
        <f>IF((F218)&lt;=0,IF(ISNA(VLOOKUP(E218,Data!$A$2:$P$1000,14,FALSE)),"",VLOOKUP(E218,Data!$A$2:$P$1000,14,FALSE)),IF(ISNA(VLOOKUP(E218,Data!$A$2:$P$1000,15,FALSE)),"",VLOOKUP(E218,Data!$A$2:$P$1000,15,FALSE)&amp;" و"))</f>
        <v/>
      </c>
      <c r="K218" s="7" t="str">
        <f>IF(L218&lt;&gt;"",IF(ISNA(VLOOKUP(F218,Data!$A$2:$P$1000,16,FALSE)),"",VLOOKUP(F218,Data!$A$2:$P$1000,16,FALSE)&amp;" "),IF(ISNA(VLOOKUP(F218,Data!$A$2:$P$1000,16,FALSE)),"",VLOOKUP(F218,Data!$A$2:$P$1000,16,FALSE)&amp;" "))</f>
        <v/>
      </c>
      <c r="L218" t="str">
        <f t="shared" si="47"/>
        <v/>
      </c>
      <c r="M218" t="str">
        <f>IF(L218="","",IF(L218&gt;10,Settings!$B$6,IF(L218&gt;2,Settings!$B$8,IF(L218=2,Settings!$B$7,Settings!$B$6&amp;O218&amp;Settings!$B$5))))</f>
        <v/>
      </c>
      <c r="N218" s="8" t="str">
        <f t="shared" si="48"/>
        <v/>
      </c>
      <c r="O218" s="14" t="s">
        <v>49</v>
      </c>
      <c r="P218" s="13" t="str">
        <f t="shared" si="49"/>
        <v/>
      </c>
      <c r="T218" t="str">
        <f t="shared" si="50"/>
        <v/>
      </c>
      <c r="U218" t="str">
        <f>IF((C218+D218+E218+F218)&gt;0,IF(F218&gt;10,Settings!$B$2,IF(F218=0," "&amp;Settings!$B$2,"")),"")</f>
        <v/>
      </c>
      <c r="V218" t="str">
        <f>IF(A218&gt;0,Y218&amp;English!T218,"")</f>
        <v/>
      </c>
      <c r="W218" t="s">
        <v>5208</v>
      </c>
      <c r="X218" t="s">
        <v>5209</v>
      </c>
      <c r="Y218" t="str">
        <f t="shared" si="51"/>
        <v>Only</v>
      </c>
    </row>
    <row r="219" spans="1:25">
      <c r="A219" s="4">
        <f>'No. To Text'!A220</f>
        <v>0</v>
      </c>
      <c r="B219" s="4">
        <f t="shared" si="41"/>
        <v>0</v>
      </c>
      <c r="C219" s="5">
        <f t="shared" si="42"/>
        <v>0</v>
      </c>
      <c r="D219" s="5">
        <f t="shared" si="43"/>
        <v>0</v>
      </c>
      <c r="E219" s="5">
        <f t="shared" si="44"/>
        <v>0</v>
      </c>
      <c r="F219" s="5">
        <f t="shared" si="45"/>
        <v>0</v>
      </c>
      <c r="G219" s="6">
        <f t="shared" si="46"/>
        <v>0</v>
      </c>
      <c r="H219" s="16" t="str">
        <f>IF((D219+E219+F219)&lt;=0,IF(ISNA(VLOOKUP(C219,Data!$A$2:$P$1000,10,FALSE)),"",VLOOKUP(C219,Data!$A$2:$P$1000,10,FALSE)),IF(ISNA(VLOOKUP(C219,Data!$A$2:$P$1000,11,FALSE)),"",VLOOKUP(C219,Data!$A$2:$P$1000,11,FALSE)&amp;" و"))</f>
        <v/>
      </c>
      <c r="I219" t="str">
        <f>IF((E219+F219)&lt;=0,IF(ISNA(VLOOKUP(D219,Data!$A$2:$P$1000,12,FALSE)),"",VLOOKUP(D219,Data!$A$2:$P$1000,12,FALSE)),IF(ISNA(VLOOKUP(D219,Data!$A$2:$P$1000,13,FALSE)),"",VLOOKUP(D219,Data!$A$2:$P$1000,13,FALSE)&amp;" و"))</f>
        <v/>
      </c>
      <c r="J219" s="3" t="str">
        <f>IF((F219)&lt;=0,IF(ISNA(VLOOKUP(E219,Data!$A$2:$P$1000,14,FALSE)),"",VLOOKUP(E219,Data!$A$2:$P$1000,14,FALSE)),IF(ISNA(VLOOKUP(E219,Data!$A$2:$P$1000,15,FALSE)),"",VLOOKUP(E219,Data!$A$2:$P$1000,15,FALSE)&amp;" و"))</f>
        <v/>
      </c>
      <c r="K219" s="7" t="str">
        <f>IF(L219&lt;&gt;"",IF(ISNA(VLOOKUP(F219,Data!$A$2:$P$1000,16,FALSE)),"",VLOOKUP(F219,Data!$A$2:$P$1000,16,FALSE)&amp;" "),IF(ISNA(VLOOKUP(F219,Data!$A$2:$P$1000,16,FALSE)),"",VLOOKUP(F219,Data!$A$2:$P$1000,16,FALSE)&amp;" "))</f>
        <v/>
      </c>
      <c r="L219" t="str">
        <f t="shared" si="47"/>
        <v/>
      </c>
      <c r="M219" t="str">
        <f>IF(L219="","",IF(L219&gt;10,Settings!$B$6,IF(L219&gt;2,Settings!$B$8,IF(L219=2,Settings!$B$7,Settings!$B$6&amp;O219&amp;Settings!$B$5))))</f>
        <v/>
      </c>
      <c r="N219" s="8" t="str">
        <f t="shared" si="48"/>
        <v/>
      </c>
      <c r="O219" s="14" t="s">
        <v>49</v>
      </c>
      <c r="P219" s="13" t="str">
        <f t="shared" si="49"/>
        <v/>
      </c>
      <c r="T219" t="str">
        <f t="shared" si="50"/>
        <v/>
      </c>
      <c r="U219" t="str">
        <f>IF((C219+D219+E219+F219)&gt;0,IF(F219&gt;10,Settings!$B$2,IF(F219=0," "&amp;Settings!$B$2,"")),"")</f>
        <v/>
      </c>
      <c r="V219" t="str">
        <f>IF(A219&gt;0,Y219&amp;English!T219,"")</f>
        <v/>
      </c>
      <c r="W219" t="s">
        <v>5208</v>
      </c>
      <c r="X219" t="s">
        <v>5209</v>
      </c>
      <c r="Y219" t="str">
        <f t="shared" si="51"/>
        <v>Only</v>
      </c>
    </row>
    <row r="220" spans="1:25">
      <c r="A220" s="4">
        <f>'No. To Text'!A221</f>
        <v>0</v>
      </c>
      <c r="B220" s="4">
        <f t="shared" si="41"/>
        <v>0</v>
      </c>
      <c r="C220" s="5">
        <f t="shared" si="42"/>
        <v>0</v>
      </c>
      <c r="D220" s="5">
        <f t="shared" si="43"/>
        <v>0</v>
      </c>
      <c r="E220" s="5">
        <f t="shared" si="44"/>
        <v>0</v>
      </c>
      <c r="F220" s="5">
        <f t="shared" si="45"/>
        <v>0</v>
      </c>
      <c r="G220" s="6">
        <f t="shared" si="46"/>
        <v>0</v>
      </c>
      <c r="H220" s="16" t="str">
        <f>IF((D220+E220+F220)&lt;=0,IF(ISNA(VLOOKUP(C220,Data!$A$2:$P$1000,10,FALSE)),"",VLOOKUP(C220,Data!$A$2:$P$1000,10,FALSE)),IF(ISNA(VLOOKUP(C220,Data!$A$2:$P$1000,11,FALSE)),"",VLOOKUP(C220,Data!$A$2:$P$1000,11,FALSE)&amp;" و"))</f>
        <v/>
      </c>
      <c r="I220" t="str">
        <f>IF((E220+F220)&lt;=0,IF(ISNA(VLOOKUP(D220,Data!$A$2:$P$1000,12,FALSE)),"",VLOOKUP(D220,Data!$A$2:$P$1000,12,FALSE)),IF(ISNA(VLOOKUP(D220,Data!$A$2:$P$1000,13,FALSE)),"",VLOOKUP(D220,Data!$A$2:$P$1000,13,FALSE)&amp;" و"))</f>
        <v/>
      </c>
      <c r="J220" s="3" t="str">
        <f>IF((F220)&lt;=0,IF(ISNA(VLOOKUP(E220,Data!$A$2:$P$1000,14,FALSE)),"",VLOOKUP(E220,Data!$A$2:$P$1000,14,FALSE)),IF(ISNA(VLOOKUP(E220,Data!$A$2:$P$1000,15,FALSE)),"",VLOOKUP(E220,Data!$A$2:$P$1000,15,FALSE)&amp;" و"))</f>
        <v/>
      </c>
      <c r="K220" s="7" t="str">
        <f>IF(L220&lt;&gt;"",IF(ISNA(VLOOKUP(F220,Data!$A$2:$P$1000,16,FALSE)),"",VLOOKUP(F220,Data!$A$2:$P$1000,16,FALSE)&amp;" "),IF(ISNA(VLOOKUP(F220,Data!$A$2:$P$1000,16,FALSE)),"",VLOOKUP(F220,Data!$A$2:$P$1000,16,FALSE)&amp;" "))</f>
        <v/>
      </c>
      <c r="L220" t="str">
        <f t="shared" si="47"/>
        <v/>
      </c>
      <c r="M220" t="str">
        <f>IF(L220="","",IF(L220&gt;10,Settings!$B$6,IF(L220&gt;2,Settings!$B$8,IF(L220=2,Settings!$B$7,Settings!$B$6&amp;O220&amp;Settings!$B$5))))</f>
        <v/>
      </c>
      <c r="N220" s="8" t="str">
        <f t="shared" si="48"/>
        <v/>
      </c>
      <c r="O220" s="14" t="s">
        <v>49</v>
      </c>
      <c r="P220" s="13" t="str">
        <f t="shared" si="49"/>
        <v/>
      </c>
      <c r="T220" t="str">
        <f t="shared" si="50"/>
        <v/>
      </c>
      <c r="U220" t="str">
        <f>IF((C220+D220+E220+F220)&gt;0,IF(F220&gt;10,Settings!$B$2,IF(F220=0," "&amp;Settings!$B$2,"")),"")</f>
        <v/>
      </c>
      <c r="V220" t="str">
        <f>IF(A220&gt;0,Y220&amp;English!T220,"")</f>
        <v/>
      </c>
      <c r="W220" t="s">
        <v>5208</v>
      </c>
      <c r="X220" t="s">
        <v>5209</v>
      </c>
      <c r="Y220" t="str">
        <f t="shared" si="51"/>
        <v>Only</v>
      </c>
    </row>
    <row r="221" spans="1:25">
      <c r="A221" s="4">
        <f>'No. To Text'!A222</f>
        <v>0</v>
      </c>
      <c r="B221" s="4">
        <f t="shared" si="41"/>
        <v>0</v>
      </c>
      <c r="C221" s="5">
        <f t="shared" si="42"/>
        <v>0</v>
      </c>
      <c r="D221" s="5">
        <f t="shared" si="43"/>
        <v>0</v>
      </c>
      <c r="E221" s="5">
        <f t="shared" si="44"/>
        <v>0</v>
      </c>
      <c r="F221" s="5">
        <f t="shared" si="45"/>
        <v>0</v>
      </c>
      <c r="G221" s="6">
        <f t="shared" si="46"/>
        <v>0</v>
      </c>
      <c r="H221" s="16" t="str">
        <f>IF((D221+E221+F221)&lt;=0,IF(ISNA(VLOOKUP(C221,Data!$A$2:$P$1000,10,FALSE)),"",VLOOKUP(C221,Data!$A$2:$P$1000,10,FALSE)),IF(ISNA(VLOOKUP(C221,Data!$A$2:$P$1000,11,FALSE)),"",VLOOKUP(C221,Data!$A$2:$P$1000,11,FALSE)&amp;" و"))</f>
        <v/>
      </c>
      <c r="I221" t="str">
        <f>IF((E221+F221)&lt;=0,IF(ISNA(VLOOKUP(D221,Data!$A$2:$P$1000,12,FALSE)),"",VLOOKUP(D221,Data!$A$2:$P$1000,12,FALSE)),IF(ISNA(VLOOKUP(D221,Data!$A$2:$P$1000,13,FALSE)),"",VLOOKUP(D221,Data!$A$2:$P$1000,13,FALSE)&amp;" و"))</f>
        <v/>
      </c>
      <c r="J221" s="3" t="str">
        <f>IF((F221)&lt;=0,IF(ISNA(VLOOKUP(E221,Data!$A$2:$P$1000,14,FALSE)),"",VLOOKUP(E221,Data!$A$2:$P$1000,14,FALSE)),IF(ISNA(VLOOKUP(E221,Data!$A$2:$P$1000,15,FALSE)),"",VLOOKUP(E221,Data!$A$2:$P$1000,15,FALSE)&amp;" و"))</f>
        <v/>
      </c>
      <c r="K221" s="7" t="str">
        <f>IF(L221&lt;&gt;"",IF(ISNA(VLOOKUP(F221,Data!$A$2:$P$1000,16,FALSE)),"",VLOOKUP(F221,Data!$A$2:$P$1000,16,FALSE)&amp;" "),IF(ISNA(VLOOKUP(F221,Data!$A$2:$P$1000,16,FALSE)),"",VLOOKUP(F221,Data!$A$2:$P$1000,16,FALSE)&amp;" "))</f>
        <v/>
      </c>
      <c r="L221" t="str">
        <f t="shared" si="47"/>
        <v/>
      </c>
      <c r="M221" t="str">
        <f>IF(L221="","",IF(L221&gt;10,Settings!$B$6,IF(L221&gt;2,Settings!$B$8,IF(L221=2,Settings!$B$7,Settings!$B$6&amp;O221&amp;Settings!$B$5))))</f>
        <v/>
      </c>
      <c r="N221" s="8" t="str">
        <f t="shared" si="48"/>
        <v/>
      </c>
      <c r="O221" s="14" t="s">
        <v>49</v>
      </c>
      <c r="P221" s="13" t="str">
        <f t="shared" si="49"/>
        <v/>
      </c>
      <c r="T221" t="str">
        <f t="shared" si="50"/>
        <v/>
      </c>
      <c r="U221" t="str">
        <f>IF((C221+D221+E221+F221)&gt;0,IF(F221&gt;10,Settings!$B$2,IF(F221=0," "&amp;Settings!$B$2,"")),"")</f>
        <v/>
      </c>
      <c r="V221" t="str">
        <f>IF(A221&gt;0,Y221&amp;English!T221,"")</f>
        <v/>
      </c>
      <c r="W221" t="s">
        <v>5208</v>
      </c>
      <c r="X221" t="s">
        <v>5209</v>
      </c>
      <c r="Y221" t="str">
        <f t="shared" si="51"/>
        <v>Only</v>
      </c>
    </row>
    <row r="222" spans="1:25">
      <c r="A222" s="4">
        <f>'No. To Text'!A223</f>
        <v>0</v>
      </c>
      <c r="B222" s="4">
        <f t="shared" si="41"/>
        <v>0</v>
      </c>
      <c r="C222" s="5">
        <f t="shared" si="42"/>
        <v>0</v>
      </c>
      <c r="D222" s="5">
        <f t="shared" si="43"/>
        <v>0</v>
      </c>
      <c r="E222" s="5">
        <f t="shared" si="44"/>
        <v>0</v>
      </c>
      <c r="F222" s="5">
        <f t="shared" si="45"/>
        <v>0</v>
      </c>
      <c r="G222" s="6">
        <f t="shared" si="46"/>
        <v>0</v>
      </c>
      <c r="H222" s="16" t="str">
        <f>IF((D222+E222+F222)&lt;=0,IF(ISNA(VLOOKUP(C222,Data!$A$2:$P$1000,10,FALSE)),"",VLOOKUP(C222,Data!$A$2:$P$1000,10,FALSE)),IF(ISNA(VLOOKUP(C222,Data!$A$2:$P$1000,11,FALSE)),"",VLOOKUP(C222,Data!$A$2:$P$1000,11,FALSE)&amp;" و"))</f>
        <v/>
      </c>
      <c r="I222" t="str">
        <f>IF((E222+F222)&lt;=0,IF(ISNA(VLOOKUP(D222,Data!$A$2:$P$1000,12,FALSE)),"",VLOOKUP(D222,Data!$A$2:$P$1000,12,FALSE)),IF(ISNA(VLOOKUP(D222,Data!$A$2:$P$1000,13,FALSE)),"",VLOOKUP(D222,Data!$A$2:$P$1000,13,FALSE)&amp;" و"))</f>
        <v/>
      </c>
      <c r="J222" s="3" t="str">
        <f>IF((F222)&lt;=0,IF(ISNA(VLOOKUP(E222,Data!$A$2:$P$1000,14,FALSE)),"",VLOOKUP(E222,Data!$A$2:$P$1000,14,FALSE)),IF(ISNA(VLOOKUP(E222,Data!$A$2:$P$1000,15,FALSE)),"",VLOOKUP(E222,Data!$A$2:$P$1000,15,FALSE)&amp;" و"))</f>
        <v/>
      </c>
      <c r="K222" s="7" t="str">
        <f>IF(L222&lt;&gt;"",IF(ISNA(VLOOKUP(F222,Data!$A$2:$P$1000,16,FALSE)),"",VLOOKUP(F222,Data!$A$2:$P$1000,16,FALSE)&amp;" "),IF(ISNA(VLOOKUP(F222,Data!$A$2:$P$1000,16,FALSE)),"",VLOOKUP(F222,Data!$A$2:$P$1000,16,FALSE)&amp;" "))</f>
        <v/>
      </c>
      <c r="L222" t="str">
        <f t="shared" si="47"/>
        <v/>
      </c>
      <c r="M222" t="str">
        <f>IF(L222="","",IF(L222&gt;10,Settings!$B$6,IF(L222&gt;2,Settings!$B$8,IF(L222=2,Settings!$B$7,Settings!$B$6&amp;O222&amp;Settings!$B$5))))</f>
        <v/>
      </c>
      <c r="N222" s="8" t="str">
        <f t="shared" si="48"/>
        <v/>
      </c>
      <c r="O222" s="14" t="s">
        <v>49</v>
      </c>
      <c r="P222" s="13" t="str">
        <f t="shared" si="49"/>
        <v/>
      </c>
      <c r="T222" t="str">
        <f t="shared" si="50"/>
        <v/>
      </c>
      <c r="U222" t="str">
        <f>IF((C222+D222+E222+F222)&gt;0,IF(F222&gt;10,Settings!$B$2,IF(F222=0," "&amp;Settings!$B$2,"")),"")</f>
        <v/>
      </c>
      <c r="V222" t="str">
        <f>IF(A222&gt;0,Y222&amp;English!T222,"")</f>
        <v/>
      </c>
      <c r="W222" t="s">
        <v>5208</v>
      </c>
      <c r="X222" t="s">
        <v>5209</v>
      </c>
      <c r="Y222" t="str">
        <f t="shared" si="51"/>
        <v>Only</v>
      </c>
    </row>
    <row r="223" spans="1:25">
      <c r="A223" s="4">
        <f>'No. To Text'!A224</f>
        <v>0</v>
      </c>
      <c r="B223" s="4">
        <f t="shared" si="41"/>
        <v>0</v>
      </c>
      <c r="C223" s="5">
        <f t="shared" si="42"/>
        <v>0</v>
      </c>
      <c r="D223" s="5">
        <f t="shared" si="43"/>
        <v>0</v>
      </c>
      <c r="E223" s="5">
        <f t="shared" si="44"/>
        <v>0</v>
      </c>
      <c r="F223" s="5">
        <f t="shared" si="45"/>
        <v>0</v>
      </c>
      <c r="G223" s="6">
        <f t="shared" si="46"/>
        <v>0</v>
      </c>
      <c r="H223" s="16" t="str">
        <f>IF((D223+E223+F223)&lt;=0,IF(ISNA(VLOOKUP(C223,Data!$A$2:$P$1000,10,FALSE)),"",VLOOKUP(C223,Data!$A$2:$P$1000,10,FALSE)),IF(ISNA(VLOOKUP(C223,Data!$A$2:$P$1000,11,FALSE)),"",VLOOKUP(C223,Data!$A$2:$P$1000,11,FALSE)&amp;" و"))</f>
        <v/>
      </c>
      <c r="I223" t="str">
        <f>IF((E223+F223)&lt;=0,IF(ISNA(VLOOKUP(D223,Data!$A$2:$P$1000,12,FALSE)),"",VLOOKUP(D223,Data!$A$2:$P$1000,12,FALSE)),IF(ISNA(VLOOKUP(D223,Data!$A$2:$P$1000,13,FALSE)),"",VLOOKUP(D223,Data!$A$2:$P$1000,13,FALSE)&amp;" و"))</f>
        <v/>
      </c>
      <c r="J223" s="3" t="str">
        <f>IF((F223)&lt;=0,IF(ISNA(VLOOKUP(E223,Data!$A$2:$P$1000,14,FALSE)),"",VLOOKUP(E223,Data!$A$2:$P$1000,14,FALSE)),IF(ISNA(VLOOKUP(E223,Data!$A$2:$P$1000,15,FALSE)),"",VLOOKUP(E223,Data!$A$2:$P$1000,15,FALSE)&amp;" و"))</f>
        <v/>
      </c>
      <c r="K223" s="7" t="str">
        <f>IF(L223&lt;&gt;"",IF(ISNA(VLOOKUP(F223,Data!$A$2:$P$1000,16,FALSE)),"",VLOOKUP(F223,Data!$A$2:$P$1000,16,FALSE)&amp;" "),IF(ISNA(VLOOKUP(F223,Data!$A$2:$P$1000,16,FALSE)),"",VLOOKUP(F223,Data!$A$2:$P$1000,16,FALSE)&amp;" "))</f>
        <v/>
      </c>
      <c r="L223" t="str">
        <f t="shared" si="47"/>
        <v/>
      </c>
      <c r="M223" t="str">
        <f>IF(L223="","",IF(L223&gt;10,Settings!$B$6,IF(L223&gt;2,Settings!$B$8,IF(L223=2,Settings!$B$7,Settings!$B$6&amp;O223&amp;Settings!$B$5))))</f>
        <v/>
      </c>
      <c r="N223" s="8" t="str">
        <f t="shared" si="48"/>
        <v/>
      </c>
      <c r="O223" s="14" t="s">
        <v>49</v>
      </c>
      <c r="P223" s="13" t="str">
        <f t="shared" si="49"/>
        <v/>
      </c>
      <c r="T223" t="str">
        <f t="shared" si="50"/>
        <v/>
      </c>
      <c r="U223" t="str">
        <f>IF((C223+D223+E223+F223)&gt;0,IF(F223&gt;10,Settings!$B$2,IF(F223=0," "&amp;Settings!$B$2,"")),"")</f>
        <v/>
      </c>
      <c r="V223" t="str">
        <f>IF(A223&gt;0,Y223&amp;English!T223,"")</f>
        <v/>
      </c>
      <c r="W223" t="s">
        <v>5208</v>
      </c>
      <c r="X223" t="s">
        <v>5209</v>
      </c>
      <c r="Y223" t="str">
        <f t="shared" si="51"/>
        <v>Only</v>
      </c>
    </row>
    <row r="224" spans="1:25">
      <c r="A224" s="4">
        <f>'No. To Text'!A225</f>
        <v>0</v>
      </c>
      <c r="B224" s="4">
        <f t="shared" si="41"/>
        <v>0</v>
      </c>
      <c r="C224" s="5">
        <f t="shared" si="42"/>
        <v>0</v>
      </c>
      <c r="D224" s="5">
        <f t="shared" si="43"/>
        <v>0</v>
      </c>
      <c r="E224" s="5">
        <f t="shared" si="44"/>
        <v>0</v>
      </c>
      <c r="F224" s="5">
        <f t="shared" si="45"/>
        <v>0</v>
      </c>
      <c r="G224" s="6">
        <f t="shared" si="46"/>
        <v>0</v>
      </c>
      <c r="H224" s="16" t="str">
        <f>IF((D224+E224+F224)&lt;=0,IF(ISNA(VLOOKUP(C224,Data!$A$2:$P$1000,10,FALSE)),"",VLOOKUP(C224,Data!$A$2:$P$1000,10,FALSE)),IF(ISNA(VLOOKUP(C224,Data!$A$2:$P$1000,11,FALSE)),"",VLOOKUP(C224,Data!$A$2:$P$1000,11,FALSE)&amp;" و"))</f>
        <v/>
      </c>
      <c r="I224" t="str">
        <f>IF((E224+F224)&lt;=0,IF(ISNA(VLOOKUP(D224,Data!$A$2:$P$1000,12,FALSE)),"",VLOOKUP(D224,Data!$A$2:$P$1000,12,FALSE)),IF(ISNA(VLOOKUP(D224,Data!$A$2:$P$1000,13,FALSE)),"",VLOOKUP(D224,Data!$A$2:$P$1000,13,FALSE)&amp;" و"))</f>
        <v/>
      </c>
      <c r="J224" s="3" t="str">
        <f>IF((F224)&lt;=0,IF(ISNA(VLOOKUP(E224,Data!$A$2:$P$1000,14,FALSE)),"",VLOOKUP(E224,Data!$A$2:$P$1000,14,FALSE)),IF(ISNA(VLOOKUP(E224,Data!$A$2:$P$1000,15,FALSE)),"",VLOOKUP(E224,Data!$A$2:$P$1000,15,FALSE)&amp;" و"))</f>
        <v/>
      </c>
      <c r="K224" s="7" t="str">
        <f>IF(L224&lt;&gt;"",IF(ISNA(VLOOKUP(F224,Data!$A$2:$P$1000,16,FALSE)),"",VLOOKUP(F224,Data!$A$2:$P$1000,16,FALSE)&amp;" "),IF(ISNA(VLOOKUP(F224,Data!$A$2:$P$1000,16,FALSE)),"",VLOOKUP(F224,Data!$A$2:$P$1000,16,FALSE)&amp;" "))</f>
        <v/>
      </c>
      <c r="L224" t="str">
        <f t="shared" si="47"/>
        <v/>
      </c>
      <c r="M224" t="str">
        <f>IF(L224="","",IF(L224&gt;10,Settings!$B$6,IF(L224&gt;2,Settings!$B$8,IF(L224=2,Settings!$B$7,Settings!$B$6&amp;O224&amp;Settings!$B$5))))</f>
        <v/>
      </c>
      <c r="N224" s="8" t="str">
        <f t="shared" si="48"/>
        <v/>
      </c>
      <c r="O224" s="14" t="s">
        <v>49</v>
      </c>
      <c r="P224" s="13" t="str">
        <f t="shared" si="49"/>
        <v/>
      </c>
      <c r="T224" t="str">
        <f t="shared" si="50"/>
        <v/>
      </c>
      <c r="U224" t="str">
        <f>IF((C224+D224+E224+F224)&gt;0,IF(F224&gt;10,Settings!$B$2,IF(F224=0," "&amp;Settings!$B$2,"")),"")</f>
        <v/>
      </c>
      <c r="V224" t="str">
        <f>IF(A224&gt;0,Y224&amp;English!T224,"")</f>
        <v/>
      </c>
      <c r="W224" t="s">
        <v>5208</v>
      </c>
      <c r="X224" t="s">
        <v>5209</v>
      </c>
      <c r="Y224" t="str">
        <f t="shared" si="51"/>
        <v>Only</v>
      </c>
    </row>
    <row r="225" spans="1:25">
      <c r="A225" s="4">
        <f>'No. To Text'!A226</f>
        <v>0</v>
      </c>
      <c r="B225" s="4">
        <f t="shared" si="41"/>
        <v>0</v>
      </c>
      <c r="C225" s="5">
        <f t="shared" si="42"/>
        <v>0</v>
      </c>
      <c r="D225" s="5">
        <f t="shared" si="43"/>
        <v>0</v>
      </c>
      <c r="E225" s="5">
        <f t="shared" si="44"/>
        <v>0</v>
      </c>
      <c r="F225" s="5">
        <f t="shared" si="45"/>
        <v>0</v>
      </c>
      <c r="G225" s="6">
        <f t="shared" si="46"/>
        <v>0</v>
      </c>
      <c r="H225" s="16" t="str">
        <f>IF((D225+E225+F225)&lt;=0,IF(ISNA(VLOOKUP(C225,Data!$A$2:$P$1000,10,FALSE)),"",VLOOKUP(C225,Data!$A$2:$P$1000,10,FALSE)),IF(ISNA(VLOOKUP(C225,Data!$A$2:$P$1000,11,FALSE)),"",VLOOKUP(C225,Data!$A$2:$P$1000,11,FALSE)&amp;" و"))</f>
        <v/>
      </c>
      <c r="I225" t="str">
        <f>IF((E225+F225)&lt;=0,IF(ISNA(VLOOKUP(D225,Data!$A$2:$P$1000,12,FALSE)),"",VLOOKUP(D225,Data!$A$2:$P$1000,12,FALSE)),IF(ISNA(VLOOKUP(D225,Data!$A$2:$P$1000,13,FALSE)),"",VLOOKUP(D225,Data!$A$2:$P$1000,13,FALSE)&amp;" و"))</f>
        <v/>
      </c>
      <c r="J225" s="3" t="str">
        <f>IF((F225)&lt;=0,IF(ISNA(VLOOKUP(E225,Data!$A$2:$P$1000,14,FALSE)),"",VLOOKUP(E225,Data!$A$2:$P$1000,14,FALSE)),IF(ISNA(VLOOKUP(E225,Data!$A$2:$P$1000,15,FALSE)),"",VLOOKUP(E225,Data!$A$2:$P$1000,15,FALSE)&amp;" و"))</f>
        <v/>
      </c>
      <c r="K225" s="7" t="str">
        <f>IF(L225&lt;&gt;"",IF(ISNA(VLOOKUP(F225,Data!$A$2:$P$1000,16,FALSE)),"",VLOOKUP(F225,Data!$A$2:$P$1000,16,FALSE)&amp;" "),IF(ISNA(VLOOKUP(F225,Data!$A$2:$P$1000,16,FALSE)),"",VLOOKUP(F225,Data!$A$2:$P$1000,16,FALSE)&amp;" "))</f>
        <v/>
      </c>
      <c r="L225" t="str">
        <f t="shared" si="47"/>
        <v/>
      </c>
      <c r="M225" t="str">
        <f>IF(L225="","",IF(L225&gt;10,Settings!$B$6,IF(L225&gt;2,Settings!$B$8,IF(L225=2,Settings!$B$7,Settings!$B$6&amp;O225&amp;Settings!$B$5))))</f>
        <v/>
      </c>
      <c r="N225" s="8" t="str">
        <f t="shared" si="48"/>
        <v/>
      </c>
      <c r="O225" s="14" t="s">
        <v>49</v>
      </c>
      <c r="P225" s="13" t="str">
        <f t="shared" si="49"/>
        <v/>
      </c>
      <c r="T225" t="str">
        <f t="shared" si="50"/>
        <v/>
      </c>
      <c r="U225" t="str">
        <f>IF((C225+D225+E225+F225)&gt;0,IF(F225&gt;10,Settings!$B$2,IF(F225=0," "&amp;Settings!$B$2,"")),"")</f>
        <v/>
      </c>
      <c r="V225" t="str">
        <f>IF(A225&gt;0,Y225&amp;English!T225,"")</f>
        <v/>
      </c>
      <c r="W225" t="s">
        <v>5208</v>
      </c>
      <c r="X225" t="s">
        <v>5209</v>
      </c>
      <c r="Y225" t="str">
        <f t="shared" si="51"/>
        <v>Only</v>
      </c>
    </row>
    <row r="226" spans="1:25">
      <c r="A226" s="4">
        <f>'No. To Text'!A227</f>
        <v>0</v>
      </c>
      <c r="B226" s="4">
        <f t="shared" si="41"/>
        <v>0</v>
      </c>
      <c r="C226" s="5">
        <f t="shared" si="42"/>
        <v>0</v>
      </c>
      <c r="D226" s="5">
        <f t="shared" si="43"/>
        <v>0</v>
      </c>
      <c r="E226" s="5">
        <f t="shared" si="44"/>
        <v>0</v>
      </c>
      <c r="F226" s="5">
        <f t="shared" si="45"/>
        <v>0</v>
      </c>
      <c r="G226" s="6">
        <f t="shared" si="46"/>
        <v>0</v>
      </c>
      <c r="H226" s="16" t="str">
        <f>IF((D226+E226+F226)&lt;=0,IF(ISNA(VLOOKUP(C226,Data!$A$2:$P$1000,10,FALSE)),"",VLOOKUP(C226,Data!$A$2:$P$1000,10,FALSE)),IF(ISNA(VLOOKUP(C226,Data!$A$2:$P$1000,11,FALSE)),"",VLOOKUP(C226,Data!$A$2:$P$1000,11,FALSE)&amp;" و"))</f>
        <v/>
      </c>
      <c r="I226" t="str">
        <f>IF((E226+F226)&lt;=0,IF(ISNA(VLOOKUP(D226,Data!$A$2:$P$1000,12,FALSE)),"",VLOOKUP(D226,Data!$A$2:$P$1000,12,FALSE)),IF(ISNA(VLOOKUP(D226,Data!$A$2:$P$1000,13,FALSE)),"",VLOOKUP(D226,Data!$A$2:$P$1000,13,FALSE)&amp;" و"))</f>
        <v/>
      </c>
      <c r="J226" s="3" t="str">
        <f>IF((F226)&lt;=0,IF(ISNA(VLOOKUP(E226,Data!$A$2:$P$1000,14,FALSE)),"",VLOOKUP(E226,Data!$A$2:$P$1000,14,FALSE)),IF(ISNA(VLOOKUP(E226,Data!$A$2:$P$1000,15,FALSE)),"",VLOOKUP(E226,Data!$A$2:$P$1000,15,FALSE)&amp;" و"))</f>
        <v/>
      </c>
      <c r="K226" s="7" t="str">
        <f>IF(L226&lt;&gt;"",IF(ISNA(VLOOKUP(F226,Data!$A$2:$P$1000,16,FALSE)),"",VLOOKUP(F226,Data!$A$2:$P$1000,16,FALSE)&amp;" "),IF(ISNA(VLOOKUP(F226,Data!$A$2:$P$1000,16,FALSE)),"",VLOOKUP(F226,Data!$A$2:$P$1000,16,FALSE)&amp;" "))</f>
        <v/>
      </c>
      <c r="L226" t="str">
        <f t="shared" si="47"/>
        <v/>
      </c>
      <c r="M226" t="str">
        <f>IF(L226="","",IF(L226&gt;10,Settings!$B$6,IF(L226&gt;2,Settings!$B$8,IF(L226=2,Settings!$B$7,Settings!$B$6&amp;O226&amp;Settings!$B$5))))</f>
        <v/>
      </c>
      <c r="N226" s="8" t="str">
        <f t="shared" si="48"/>
        <v/>
      </c>
      <c r="O226" s="14" t="s">
        <v>49</v>
      </c>
      <c r="P226" s="13" t="str">
        <f t="shared" si="49"/>
        <v/>
      </c>
      <c r="T226" t="str">
        <f t="shared" si="50"/>
        <v/>
      </c>
      <c r="U226" t="str">
        <f>IF((C226+D226+E226+F226)&gt;0,IF(F226&gt;10,Settings!$B$2,IF(F226=0," "&amp;Settings!$B$2,"")),"")</f>
        <v/>
      </c>
      <c r="V226" t="str">
        <f>IF(A226&gt;0,Y226&amp;English!T226,"")</f>
        <v/>
      </c>
      <c r="W226" t="s">
        <v>5208</v>
      </c>
      <c r="X226" t="s">
        <v>5209</v>
      </c>
      <c r="Y226" t="str">
        <f t="shared" si="51"/>
        <v>Only</v>
      </c>
    </row>
    <row r="227" spans="1:25">
      <c r="A227" s="4">
        <f>'No. To Text'!A228</f>
        <v>0</v>
      </c>
      <c r="B227" s="4">
        <f t="shared" si="41"/>
        <v>0</v>
      </c>
      <c r="C227" s="5">
        <f t="shared" si="42"/>
        <v>0</v>
      </c>
      <c r="D227" s="5">
        <f t="shared" si="43"/>
        <v>0</v>
      </c>
      <c r="E227" s="5">
        <f t="shared" si="44"/>
        <v>0</v>
      </c>
      <c r="F227" s="5">
        <f t="shared" si="45"/>
        <v>0</v>
      </c>
      <c r="G227" s="6">
        <f t="shared" si="46"/>
        <v>0</v>
      </c>
      <c r="H227" s="16" t="str">
        <f>IF((D227+E227+F227)&lt;=0,IF(ISNA(VLOOKUP(C227,Data!$A$2:$P$1000,10,FALSE)),"",VLOOKUP(C227,Data!$A$2:$P$1000,10,FALSE)),IF(ISNA(VLOOKUP(C227,Data!$A$2:$P$1000,11,FALSE)),"",VLOOKUP(C227,Data!$A$2:$P$1000,11,FALSE)&amp;" و"))</f>
        <v/>
      </c>
      <c r="I227" t="str">
        <f>IF((E227+F227)&lt;=0,IF(ISNA(VLOOKUP(D227,Data!$A$2:$P$1000,12,FALSE)),"",VLOOKUP(D227,Data!$A$2:$P$1000,12,FALSE)),IF(ISNA(VLOOKUP(D227,Data!$A$2:$P$1000,13,FALSE)),"",VLOOKUP(D227,Data!$A$2:$P$1000,13,FALSE)&amp;" و"))</f>
        <v/>
      </c>
      <c r="J227" s="3" t="str">
        <f>IF((F227)&lt;=0,IF(ISNA(VLOOKUP(E227,Data!$A$2:$P$1000,14,FALSE)),"",VLOOKUP(E227,Data!$A$2:$P$1000,14,FALSE)),IF(ISNA(VLOOKUP(E227,Data!$A$2:$P$1000,15,FALSE)),"",VLOOKUP(E227,Data!$A$2:$P$1000,15,FALSE)&amp;" و"))</f>
        <v/>
      </c>
      <c r="K227" s="7" t="str">
        <f>IF(L227&lt;&gt;"",IF(ISNA(VLOOKUP(F227,Data!$A$2:$P$1000,16,FALSE)),"",VLOOKUP(F227,Data!$A$2:$P$1000,16,FALSE)&amp;" "),IF(ISNA(VLOOKUP(F227,Data!$A$2:$P$1000,16,FALSE)),"",VLOOKUP(F227,Data!$A$2:$P$1000,16,FALSE)&amp;" "))</f>
        <v/>
      </c>
      <c r="L227" t="str">
        <f t="shared" si="47"/>
        <v/>
      </c>
      <c r="M227" t="str">
        <f>IF(L227="","",IF(L227&gt;10,Settings!$B$6,IF(L227&gt;2,Settings!$B$8,IF(L227=2,Settings!$B$7,Settings!$B$6&amp;O227&amp;Settings!$B$5))))</f>
        <v/>
      </c>
      <c r="N227" s="8" t="str">
        <f t="shared" si="48"/>
        <v/>
      </c>
      <c r="O227" s="14" t="s">
        <v>49</v>
      </c>
      <c r="P227" s="13" t="str">
        <f t="shared" si="49"/>
        <v/>
      </c>
      <c r="T227" t="str">
        <f t="shared" si="50"/>
        <v/>
      </c>
      <c r="U227" t="str">
        <f>IF((C227+D227+E227+F227)&gt;0,IF(F227&gt;10,Settings!$B$2,IF(F227=0," "&amp;Settings!$B$2,"")),"")</f>
        <v/>
      </c>
      <c r="V227" t="str">
        <f>IF(A227&gt;0,Y227&amp;English!T227,"")</f>
        <v/>
      </c>
      <c r="W227" t="s">
        <v>5208</v>
      </c>
      <c r="X227" t="s">
        <v>5209</v>
      </c>
      <c r="Y227" t="str">
        <f t="shared" si="51"/>
        <v>Only</v>
      </c>
    </row>
    <row r="228" spans="1:25">
      <c r="A228" s="4">
        <f>'No. To Text'!A229</f>
        <v>0</v>
      </c>
      <c r="B228" s="4">
        <f t="shared" si="41"/>
        <v>0</v>
      </c>
      <c r="C228" s="5">
        <f t="shared" si="42"/>
        <v>0</v>
      </c>
      <c r="D228" s="5">
        <f t="shared" si="43"/>
        <v>0</v>
      </c>
      <c r="E228" s="5">
        <f t="shared" si="44"/>
        <v>0</v>
      </c>
      <c r="F228" s="5">
        <f t="shared" si="45"/>
        <v>0</v>
      </c>
      <c r="G228" s="6">
        <f t="shared" si="46"/>
        <v>0</v>
      </c>
      <c r="H228" s="16" t="str">
        <f>IF((D228+E228+F228)&lt;=0,IF(ISNA(VLOOKUP(C228,Data!$A$2:$P$1000,10,FALSE)),"",VLOOKUP(C228,Data!$A$2:$P$1000,10,FALSE)),IF(ISNA(VLOOKUP(C228,Data!$A$2:$P$1000,11,FALSE)),"",VLOOKUP(C228,Data!$A$2:$P$1000,11,FALSE)&amp;" و"))</f>
        <v/>
      </c>
      <c r="I228" t="str">
        <f>IF((E228+F228)&lt;=0,IF(ISNA(VLOOKUP(D228,Data!$A$2:$P$1000,12,FALSE)),"",VLOOKUP(D228,Data!$A$2:$P$1000,12,FALSE)),IF(ISNA(VLOOKUP(D228,Data!$A$2:$P$1000,13,FALSE)),"",VLOOKUP(D228,Data!$A$2:$P$1000,13,FALSE)&amp;" و"))</f>
        <v/>
      </c>
      <c r="J228" s="3" t="str">
        <f>IF((F228)&lt;=0,IF(ISNA(VLOOKUP(E228,Data!$A$2:$P$1000,14,FALSE)),"",VLOOKUP(E228,Data!$A$2:$P$1000,14,FALSE)),IF(ISNA(VLOOKUP(E228,Data!$A$2:$P$1000,15,FALSE)),"",VLOOKUP(E228,Data!$A$2:$P$1000,15,FALSE)&amp;" و"))</f>
        <v/>
      </c>
      <c r="K228" s="7" t="str">
        <f>IF(L228&lt;&gt;"",IF(ISNA(VLOOKUP(F228,Data!$A$2:$P$1000,16,FALSE)),"",VLOOKUP(F228,Data!$A$2:$P$1000,16,FALSE)&amp;" "),IF(ISNA(VLOOKUP(F228,Data!$A$2:$P$1000,16,FALSE)),"",VLOOKUP(F228,Data!$A$2:$P$1000,16,FALSE)&amp;" "))</f>
        <v/>
      </c>
      <c r="L228" t="str">
        <f t="shared" si="47"/>
        <v/>
      </c>
      <c r="M228" t="str">
        <f>IF(L228="","",IF(L228&gt;10,Settings!$B$6,IF(L228&gt;2,Settings!$B$8,IF(L228=2,Settings!$B$7,Settings!$B$6&amp;O228&amp;Settings!$B$5))))</f>
        <v/>
      </c>
      <c r="N228" s="8" t="str">
        <f t="shared" si="48"/>
        <v/>
      </c>
      <c r="O228" s="14" t="s">
        <v>49</v>
      </c>
      <c r="P228" s="13" t="str">
        <f t="shared" si="49"/>
        <v/>
      </c>
      <c r="T228" t="str">
        <f t="shared" si="50"/>
        <v/>
      </c>
      <c r="U228" t="str">
        <f>IF((C228+D228+E228+F228)&gt;0,IF(F228&gt;10,Settings!$B$2,IF(F228=0," "&amp;Settings!$B$2,"")),"")</f>
        <v/>
      </c>
      <c r="V228" t="str">
        <f>IF(A228&gt;0,Y228&amp;English!T228,"")</f>
        <v/>
      </c>
      <c r="W228" t="s">
        <v>5208</v>
      </c>
      <c r="X228" t="s">
        <v>5209</v>
      </c>
      <c r="Y228" t="str">
        <f t="shared" si="51"/>
        <v>Only</v>
      </c>
    </row>
    <row r="229" spans="1:25">
      <c r="A229" s="4">
        <f>'No. To Text'!A230</f>
        <v>0</v>
      </c>
      <c r="B229" s="4">
        <f t="shared" si="41"/>
        <v>0</v>
      </c>
      <c r="C229" s="5">
        <f t="shared" si="42"/>
        <v>0</v>
      </c>
      <c r="D229" s="5">
        <f t="shared" si="43"/>
        <v>0</v>
      </c>
      <c r="E229" s="5">
        <f t="shared" si="44"/>
        <v>0</v>
      </c>
      <c r="F229" s="5">
        <f t="shared" si="45"/>
        <v>0</v>
      </c>
      <c r="G229" s="6">
        <f t="shared" si="46"/>
        <v>0</v>
      </c>
      <c r="H229" s="16" t="str">
        <f>IF((D229+E229+F229)&lt;=0,IF(ISNA(VLOOKUP(C229,Data!$A$2:$P$1000,10,FALSE)),"",VLOOKUP(C229,Data!$A$2:$P$1000,10,FALSE)),IF(ISNA(VLOOKUP(C229,Data!$A$2:$P$1000,11,FALSE)),"",VLOOKUP(C229,Data!$A$2:$P$1000,11,FALSE)&amp;" و"))</f>
        <v/>
      </c>
      <c r="I229" t="str">
        <f>IF((E229+F229)&lt;=0,IF(ISNA(VLOOKUP(D229,Data!$A$2:$P$1000,12,FALSE)),"",VLOOKUP(D229,Data!$A$2:$P$1000,12,FALSE)),IF(ISNA(VLOOKUP(D229,Data!$A$2:$P$1000,13,FALSE)),"",VLOOKUP(D229,Data!$A$2:$P$1000,13,FALSE)&amp;" و"))</f>
        <v/>
      </c>
      <c r="J229" s="3" t="str">
        <f>IF((F229)&lt;=0,IF(ISNA(VLOOKUP(E229,Data!$A$2:$P$1000,14,FALSE)),"",VLOOKUP(E229,Data!$A$2:$P$1000,14,FALSE)),IF(ISNA(VLOOKUP(E229,Data!$A$2:$P$1000,15,FALSE)),"",VLOOKUP(E229,Data!$A$2:$P$1000,15,FALSE)&amp;" و"))</f>
        <v/>
      </c>
      <c r="K229" s="7" t="str">
        <f>IF(L229&lt;&gt;"",IF(ISNA(VLOOKUP(F229,Data!$A$2:$P$1000,16,FALSE)),"",VLOOKUP(F229,Data!$A$2:$P$1000,16,FALSE)&amp;" "),IF(ISNA(VLOOKUP(F229,Data!$A$2:$P$1000,16,FALSE)),"",VLOOKUP(F229,Data!$A$2:$P$1000,16,FALSE)&amp;" "))</f>
        <v/>
      </c>
      <c r="L229" t="str">
        <f t="shared" si="47"/>
        <v/>
      </c>
      <c r="M229" t="str">
        <f>IF(L229="","",IF(L229&gt;10,Settings!$B$6,IF(L229&gt;2,Settings!$B$8,IF(L229=2,Settings!$B$7,Settings!$B$6&amp;O229&amp;Settings!$B$5))))</f>
        <v/>
      </c>
      <c r="N229" s="8" t="str">
        <f t="shared" si="48"/>
        <v/>
      </c>
      <c r="O229" s="14" t="s">
        <v>49</v>
      </c>
      <c r="P229" s="13" t="str">
        <f t="shared" si="49"/>
        <v/>
      </c>
      <c r="T229" t="str">
        <f t="shared" si="50"/>
        <v/>
      </c>
      <c r="U229" t="str">
        <f>IF((C229+D229+E229+F229)&gt;0,IF(F229&gt;10,Settings!$B$2,IF(F229=0," "&amp;Settings!$B$2,"")),"")</f>
        <v/>
      </c>
      <c r="V229" t="str">
        <f>IF(A229&gt;0,Y229&amp;English!T229,"")</f>
        <v/>
      </c>
      <c r="W229" t="s">
        <v>5208</v>
      </c>
      <c r="X229" t="s">
        <v>5209</v>
      </c>
      <c r="Y229" t="str">
        <f t="shared" si="51"/>
        <v>Only</v>
      </c>
    </row>
    <row r="230" spans="1:25">
      <c r="A230" s="4">
        <f>'No. To Text'!A231</f>
        <v>0</v>
      </c>
      <c r="B230" s="4">
        <f t="shared" si="41"/>
        <v>0</v>
      </c>
      <c r="C230" s="5">
        <f t="shared" si="42"/>
        <v>0</v>
      </c>
      <c r="D230" s="5">
        <f t="shared" si="43"/>
        <v>0</v>
      </c>
      <c r="E230" s="5">
        <f t="shared" si="44"/>
        <v>0</v>
      </c>
      <c r="F230" s="5">
        <f t="shared" si="45"/>
        <v>0</v>
      </c>
      <c r="G230" s="6">
        <f t="shared" si="46"/>
        <v>0</v>
      </c>
      <c r="H230" s="16" t="str">
        <f>IF((D230+E230+F230)&lt;=0,IF(ISNA(VLOOKUP(C230,Data!$A$2:$P$1000,10,FALSE)),"",VLOOKUP(C230,Data!$A$2:$P$1000,10,FALSE)),IF(ISNA(VLOOKUP(C230,Data!$A$2:$P$1000,11,FALSE)),"",VLOOKUP(C230,Data!$A$2:$P$1000,11,FALSE)&amp;" و"))</f>
        <v/>
      </c>
      <c r="I230" t="str">
        <f>IF((E230+F230)&lt;=0,IF(ISNA(VLOOKUP(D230,Data!$A$2:$P$1000,12,FALSE)),"",VLOOKUP(D230,Data!$A$2:$P$1000,12,FALSE)),IF(ISNA(VLOOKUP(D230,Data!$A$2:$P$1000,13,FALSE)),"",VLOOKUP(D230,Data!$A$2:$P$1000,13,FALSE)&amp;" و"))</f>
        <v/>
      </c>
      <c r="J230" s="3" t="str">
        <f>IF((F230)&lt;=0,IF(ISNA(VLOOKUP(E230,Data!$A$2:$P$1000,14,FALSE)),"",VLOOKUP(E230,Data!$A$2:$P$1000,14,FALSE)),IF(ISNA(VLOOKUP(E230,Data!$A$2:$P$1000,15,FALSE)),"",VLOOKUP(E230,Data!$A$2:$P$1000,15,FALSE)&amp;" و"))</f>
        <v/>
      </c>
      <c r="K230" s="7" t="str">
        <f>IF(L230&lt;&gt;"",IF(ISNA(VLOOKUP(F230,Data!$A$2:$P$1000,16,FALSE)),"",VLOOKUP(F230,Data!$A$2:$P$1000,16,FALSE)&amp;" "),IF(ISNA(VLOOKUP(F230,Data!$A$2:$P$1000,16,FALSE)),"",VLOOKUP(F230,Data!$A$2:$P$1000,16,FALSE)&amp;" "))</f>
        <v/>
      </c>
      <c r="L230" t="str">
        <f t="shared" si="47"/>
        <v/>
      </c>
      <c r="M230" t="str">
        <f>IF(L230="","",IF(L230&gt;10,Settings!$B$6,IF(L230&gt;2,Settings!$B$8,IF(L230=2,Settings!$B$7,Settings!$B$6&amp;O230&amp;Settings!$B$5))))</f>
        <v/>
      </c>
      <c r="N230" s="8" t="str">
        <f t="shared" si="48"/>
        <v/>
      </c>
      <c r="O230" s="14" t="s">
        <v>49</v>
      </c>
      <c r="P230" s="13" t="str">
        <f t="shared" si="49"/>
        <v/>
      </c>
      <c r="T230" t="str">
        <f t="shared" si="50"/>
        <v/>
      </c>
      <c r="U230" t="str">
        <f>IF((C230+D230+E230+F230)&gt;0,IF(F230&gt;10,Settings!$B$2,IF(F230=0," "&amp;Settings!$B$2,"")),"")</f>
        <v/>
      </c>
      <c r="V230" t="str">
        <f>IF(A230&gt;0,Y230&amp;English!T230,"")</f>
        <v/>
      </c>
      <c r="W230" t="s">
        <v>5208</v>
      </c>
      <c r="X230" t="s">
        <v>5209</v>
      </c>
      <c r="Y230" t="str">
        <f t="shared" si="51"/>
        <v>Only</v>
      </c>
    </row>
    <row r="231" spans="1:25">
      <c r="A231" s="4">
        <f>'No. To Text'!A232</f>
        <v>0</v>
      </c>
      <c r="B231" s="4">
        <f t="shared" si="41"/>
        <v>0</v>
      </c>
      <c r="C231" s="5">
        <f t="shared" si="42"/>
        <v>0</v>
      </c>
      <c r="D231" s="5">
        <f t="shared" si="43"/>
        <v>0</v>
      </c>
      <c r="E231" s="5">
        <f t="shared" si="44"/>
        <v>0</v>
      </c>
      <c r="F231" s="5">
        <f t="shared" si="45"/>
        <v>0</v>
      </c>
      <c r="G231" s="6">
        <f t="shared" si="46"/>
        <v>0</v>
      </c>
      <c r="H231" s="16" t="str">
        <f>IF((D231+E231+F231)&lt;=0,IF(ISNA(VLOOKUP(C231,Data!$A$2:$P$1000,10,FALSE)),"",VLOOKUP(C231,Data!$A$2:$P$1000,10,FALSE)),IF(ISNA(VLOOKUP(C231,Data!$A$2:$P$1000,11,FALSE)),"",VLOOKUP(C231,Data!$A$2:$P$1000,11,FALSE)&amp;" و"))</f>
        <v/>
      </c>
      <c r="I231" t="str">
        <f>IF((E231+F231)&lt;=0,IF(ISNA(VLOOKUP(D231,Data!$A$2:$P$1000,12,FALSE)),"",VLOOKUP(D231,Data!$A$2:$P$1000,12,FALSE)),IF(ISNA(VLOOKUP(D231,Data!$A$2:$P$1000,13,FALSE)),"",VLOOKUP(D231,Data!$A$2:$P$1000,13,FALSE)&amp;" و"))</f>
        <v/>
      </c>
      <c r="J231" s="3" t="str">
        <f>IF((F231)&lt;=0,IF(ISNA(VLOOKUP(E231,Data!$A$2:$P$1000,14,FALSE)),"",VLOOKUP(E231,Data!$A$2:$P$1000,14,FALSE)),IF(ISNA(VLOOKUP(E231,Data!$A$2:$P$1000,15,FALSE)),"",VLOOKUP(E231,Data!$A$2:$P$1000,15,FALSE)&amp;" و"))</f>
        <v/>
      </c>
      <c r="K231" s="7" t="str">
        <f>IF(L231&lt;&gt;"",IF(ISNA(VLOOKUP(F231,Data!$A$2:$P$1000,16,FALSE)),"",VLOOKUP(F231,Data!$A$2:$P$1000,16,FALSE)&amp;" "),IF(ISNA(VLOOKUP(F231,Data!$A$2:$P$1000,16,FALSE)),"",VLOOKUP(F231,Data!$A$2:$P$1000,16,FALSE)&amp;" "))</f>
        <v/>
      </c>
      <c r="L231" t="str">
        <f t="shared" si="47"/>
        <v/>
      </c>
      <c r="M231" t="str">
        <f>IF(L231="","",IF(L231&gt;10,Settings!$B$6,IF(L231&gt;2,Settings!$B$8,IF(L231=2,Settings!$B$7,Settings!$B$6&amp;O231&amp;Settings!$B$5))))</f>
        <v/>
      </c>
      <c r="N231" s="8" t="str">
        <f t="shared" si="48"/>
        <v/>
      </c>
      <c r="O231" s="14" t="s">
        <v>49</v>
      </c>
      <c r="P231" s="13" t="str">
        <f t="shared" si="49"/>
        <v/>
      </c>
      <c r="T231" t="str">
        <f t="shared" si="50"/>
        <v/>
      </c>
      <c r="U231" t="str">
        <f>IF((C231+D231+E231+F231)&gt;0,IF(F231&gt;10,Settings!$B$2,IF(F231=0," "&amp;Settings!$B$2,"")),"")</f>
        <v/>
      </c>
      <c r="V231" t="str">
        <f>IF(A231&gt;0,Y231&amp;English!T231,"")</f>
        <v/>
      </c>
      <c r="W231" t="s">
        <v>5208</v>
      </c>
      <c r="X231" t="s">
        <v>5209</v>
      </c>
      <c r="Y231" t="str">
        <f t="shared" si="51"/>
        <v>Only</v>
      </c>
    </row>
    <row r="232" spans="1:25">
      <c r="A232" s="4">
        <f>'No. To Text'!A233</f>
        <v>0</v>
      </c>
      <c r="B232" s="4">
        <f t="shared" si="41"/>
        <v>0</v>
      </c>
      <c r="C232" s="5">
        <f t="shared" si="42"/>
        <v>0</v>
      </c>
      <c r="D232" s="5">
        <f t="shared" si="43"/>
        <v>0</v>
      </c>
      <c r="E232" s="5">
        <f t="shared" si="44"/>
        <v>0</v>
      </c>
      <c r="F232" s="5">
        <f t="shared" si="45"/>
        <v>0</v>
      </c>
      <c r="G232" s="6">
        <f t="shared" si="46"/>
        <v>0</v>
      </c>
      <c r="H232" s="16" t="str">
        <f>IF((D232+E232+F232)&lt;=0,IF(ISNA(VLOOKUP(C232,Data!$A$2:$P$1000,10,FALSE)),"",VLOOKUP(C232,Data!$A$2:$P$1000,10,FALSE)),IF(ISNA(VLOOKUP(C232,Data!$A$2:$P$1000,11,FALSE)),"",VLOOKUP(C232,Data!$A$2:$P$1000,11,FALSE)&amp;" و"))</f>
        <v/>
      </c>
      <c r="I232" t="str">
        <f>IF((E232+F232)&lt;=0,IF(ISNA(VLOOKUP(D232,Data!$A$2:$P$1000,12,FALSE)),"",VLOOKUP(D232,Data!$A$2:$P$1000,12,FALSE)),IF(ISNA(VLOOKUP(D232,Data!$A$2:$P$1000,13,FALSE)),"",VLOOKUP(D232,Data!$A$2:$P$1000,13,FALSE)&amp;" و"))</f>
        <v/>
      </c>
      <c r="J232" s="3" t="str">
        <f>IF((F232)&lt;=0,IF(ISNA(VLOOKUP(E232,Data!$A$2:$P$1000,14,FALSE)),"",VLOOKUP(E232,Data!$A$2:$P$1000,14,FALSE)),IF(ISNA(VLOOKUP(E232,Data!$A$2:$P$1000,15,FALSE)),"",VLOOKUP(E232,Data!$A$2:$P$1000,15,FALSE)&amp;" و"))</f>
        <v/>
      </c>
      <c r="K232" s="7" t="str">
        <f>IF(L232&lt;&gt;"",IF(ISNA(VLOOKUP(F232,Data!$A$2:$P$1000,16,FALSE)),"",VLOOKUP(F232,Data!$A$2:$P$1000,16,FALSE)&amp;" "),IF(ISNA(VLOOKUP(F232,Data!$A$2:$P$1000,16,FALSE)),"",VLOOKUP(F232,Data!$A$2:$P$1000,16,FALSE)&amp;" "))</f>
        <v/>
      </c>
      <c r="L232" t="str">
        <f t="shared" si="47"/>
        <v/>
      </c>
      <c r="M232" t="str">
        <f>IF(L232="","",IF(L232&gt;10,Settings!$B$6,IF(L232&gt;2,Settings!$B$8,IF(L232=2,Settings!$B$7,Settings!$B$6&amp;O232&amp;Settings!$B$5))))</f>
        <v/>
      </c>
      <c r="N232" s="8" t="str">
        <f t="shared" si="48"/>
        <v/>
      </c>
      <c r="O232" s="14" t="s">
        <v>49</v>
      </c>
      <c r="P232" s="13" t="str">
        <f t="shared" si="49"/>
        <v/>
      </c>
      <c r="T232" t="str">
        <f t="shared" si="50"/>
        <v/>
      </c>
      <c r="U232" t="str">
        <f>IF((C232+D232+E232+F232)&gt;0,IF(F232&gt;10,Settings!$B$2,IF(F232=0," "&amp;Settings!$B$2,"")),"")</f>
        <v/>
      </c>
      <c r="V232" t="str">
        <f>IF(A232&gt;0,Y232&amp;English!T232,"")</f>
        <v/>
      </c>
      <c r="W232" t="s">
        <v>5208</v>
      </c>
      <c r="X232" t="s">
        <v>5209</v>
      </c>
      <c r="Y232" t="str">
        <f t="shared" si="51"/>
        <v>Only</v>
      </c>
    </row>
    <row r="233" spans="1:25">
      <c r="A233" s="4">
        <f>'No. To Text'!A234</f>
        <v>0</v>
      </c>
      <c r="B233" s="4">
        <f t="shared" si="41"/>
        <v>0</v>
      </c>
      <c r="C233" s="5">
        <f t="shared" si="42"/>
        <v>0</v>
      </c>
      <c r="D233" s="5">
        <f t="shared" si="43"/>
        <v>0</v>
      </c>
      <c r="E233" s="5">
        <f t="shared" si="44"/>
        <v>0</v>
      </c>
      <c r="F233" s="5">
        <f t="shared" si="45"/>
        <v>0</v>
      </c>
      <c r="G233" s="6">
        <f t="shared" si="46"/>
        <v>0</v>
      </c>
      <c r="H233" s="16" t="str">
        <f>IF((D233+E233+F233)&lt;=0,IF(ISNA(VLOOKUP(C233,Data!$A$2:$P$1000,10,FALSE)),"",VLOOKUP(C233,Data!$A$2:$P$1000,10,FALSE)),IF(ISNA(VLOOKUP(C233,Data!$A$2:$P$1000,11,FALSE)),"",VLOOKUP(C233,Data!$A$2:$P$1000,11,FALSE)&amp;" و"))</f>
        <v/>
      </c>
      <c r="I233" t="str">
        <f>IF((E233+F233)&lt;=0,IF(ISNA(VLOOKUP(D233,Data!$A$2:$P$1000,12,FALSE)),"",VLOOKUP(D233,Data!$A$2:$P$1000,12,FALSE)),IF(ISNA(VLOOKUP(D233,Data!$A$2:$P$1000,13,FALSE)),"",VLOOKUP(D233,Data!$A$2:$P$1000,13,FALSE)&amp;" و"))</f>
        <v/>
      </c>
      <c r="J233" s="3" t="str">
        <f>IF((F233)&lt;=0,IF(ISNA(VLOOKUP(E233,Data!$A$2:$P$1000,14,FALSE)),"",VLOOKUP(E233,Data!$A$2:$P$1000,14,FALSE)),IF(ISNA(VLOOKUP(E233,Data!$A$2:$P$1000,15,FALSE)),"",VLOOKUP(E233,Data!$A$2:$P$1000,15,FALSE)&amp;" و"))</f>
        <v/>
      </c>
      <c r="K233" s="7" t="str">
        <f>IF(L233&lt;&gt;"",IF(ISNA(VLOOKUP(F233,Data!$A$2:$P$1000,16,FALSE)),"",VLOOKUP(F233,Data!$A$2:$P$1000,16,FALSE)&amp;" "),IF(ISNA(VLOOKUP(F233,Data!$A$2:$P$1000,16,FALSE)),"",VLOOKUP(F233,Data!$A$2:$P$1000,16,FALSE)&amp;" "))</f>
        <v/>
      </c>
      <c r="L233" t="str">
        <f t="shared" si="47"/>
        <v/>
      </c>
      <c r="M233" t="str">
        <f>IF(L233="","",IF(L233&gt;10,Settings!$B$6,IF(L233&gt;2,Settings!$B$8,IF(L233=2,Settings!$B$7,Settings!$B$6&amp;O233&amp;Settings!$B$5))))</f>
        <v/>
      </c>
      <c r="N233" s="8" t="str">
        <f t="shared" si="48"/>
        <v/>
      </c>
      <c r="O233" s="14" t="s">
        <v>49</v>
      </c>
      <c r="P233" s="13" t="str">
        <f t="shared" si="49"/>
        <v/>
      </c>
      <c r="T233" t="str">
        <f t="shared" si="50"/>
        <v/>
      </c>
      <c r="U233" t="str">
        <f>IF((C233+D233+E233+F233)&gt;0,IF(F233&gt;10,Settings!$B$2,IF(F233=0," "&amp;Settings!$B$2,"")),"")</f>
        <v/>
      </c>
      <c r="V233" t="str">
        <f>IF(A233&gt;0,Y233&amp;English!T233,"")</f>
        <v/>
      </c>
      <c r="W233" t="s">
        <v>5208</v>
      </c>
      <c r="X233" t="s">
        <v>5209</v>
      </c>
      <c r="Y233" t="str">
        <f t="shared" si="51"/>
        <v>Only</v>
      </c>
    </row>
    <row r="234" spans="1:25">
      <c r="A234" s="4">
        <f>'No. To Text'!A235</f>
        <v>0</v>
      </c>
      <c r="B234" s="4">
        <f t="shared" si="41"/>
        <v>0</v>
      </c>
      <c r="C234" s="5">
        <f t="shared" si="42"/>
        <v>0</v>
      </c>
      <c r="D234" s="5">
        <f t="shared" si="43"/>
        <v>0</v>
      </c>
      <c r="E234" s="5">
        <f t="shared" si="44"/>
        <v>0</v>
      </c>
      <c r="F234" s="5">
        <f t="shared" si="45"/>
        <v>0</v>
      </c>
      <c r="G234" s="6">
        <f t="shared" si="46"/>
        <v>0</v>
      </c>
      <c r="H234" s="16" t="str">
        <f>IF((D234+E234+F234)&lt;=0,IF(ISNA(VLOOKUP(C234,Data!$A$2:$P$1000,10,FALSE)),"",VLOOKUP(C234,Data!$A$2:$P$1000,10,FALSE)),IF(ISNA(VLOOKUP(C234,Data!$A$2:$P$1000,11,FALSE)),"",VLOOKUP(C234,Data!$A$2:$P$1000,11,FALSE)&amp;" و"))</f>
        <v/>
      </c>
      <c r="I234" t="str">
        <f>IF((E234+F234)&lt;=0,IF(ISNA(VLOOKUP(D234,Data!$A$2:$P$1000,12,FALSE)),"",VLOOKUP(D234,Data!$A$2:$P$1000,12,FALSE)),IF(ISNA(VLOOKUP(D234,Data!$A$2:$P$1000,13,FALSE)),"",VLOOKUP(D234,Data!$A$2:$P$1000,13,FALSE)&amp;" و"))</f>
        <v/>
      </c>
      <c r="J234" s="3" t="str">
        <f>IF((F234)&lt;=0,IF(ISNA(VLOOKUP(E234,Data!$A$2:$P$1000,14,FALSE)),"",VLOOKUP(E234,Data!$A$2:$P$1000,14,FALSE)),IF(ISNA(VLOOKUP(E234,Data!$A$2:$P$1000,15,FALSE)),"",VLOOKUP(E234,Data!$A$2:$P$1000,15,FALSE)&amp;" و"))</f>
        <v/>
      </c>
      <c r="K234" s="7" t="str">
        <f>IF(L234&lt;&gt;"",IF(ISNA(VLOOKUP(F234,Data!$A$2:$P$1000,16,FALSE)),"",VLOOKUP(F234,Data!$A$2:$P$1000,16,FALSE)&amp;" "),IF(ISNA(VLOOKUP(F234,Data!$A$2:$P$1000,16,FALSE)),"",VLOOKUP(F234,Data!$A$2:$P$1000,16,FALSE)&amp;" "))</f>
        <v/>
      </c>
      <c r="L234" t="str">
        <f t="shared" si="47"/>
        <v/>
      </c>
      <c r="M234" t="str">
        <f>IF(L234="","",IF(L234&gt;10,Settings!$B$6,IF(L234&gt;2,Settings!$B$8,IF(L234=2,Settings!$B$7,Settings!$B$6&amp;O234&amp;Settings!$B$5))))</f>
        <v/>
      </c>
      <c r="N234" s="8" t="str">
        <f t="shared" si="48"/>
        <v/>
      </c>
      <c r="O234" s="14" t="s">
        <v>49</v>
      </c>
      <c r="P234" s="13" t="str">
        <f t="shared" si="49"/>
        <v/>
      </c>
      <c r="T234" t="str">
        <f t="shared" si="50"/>
        <v/>
      </c>
      <c r="U234" t="str">
        <f>IF((C234+D234+E234+F234)&gt;0,IF(F234&gt;10,Settings!$B$2,IF(F234=0," "&amp;Settings!$B$2,"")),"")</f>
        <v/>
      </c>
      <c r="V234" t="str">
        <f>IF(A234&gt;0,Y234&amp;English!T234,"")</f>
        <v/>
      </c>
      <c r="W234" t="s">
        <v>5208</v>
      </c>
      <c r="X234" t="s">
        <v>5209</v>
      </c>
      <c r="Y234" t="str">
        <f t="shared" si="51"/>
        <v>Only</v>
      </c>
    </row>
    <row r="235" spans="1:25">
      <c r="A235" s="4">
        <f>'No. To Text'!A236</f>
        <v>0</v>
      </c>
      <c r="B235" s="4">
        <f t="shared" si="41"/>
        <v>0</v>
      </c>
      <c r="C235" s="5">
        <f t="shared" si="42"/>
        <v>0</v>
      </c>
      <c r="D235" s="5">
        <f t="shared" si="43"/>
        <v>0</v>
      </c>
      <c r="E235" s="5">
        <f t="shared" si="44"/>
        <v>0</v>
      </c>
      <c r="F235" s="5">
        <f t="shared" si="45"/>
        <v>0</v>
      </c>
      <c r="G235" s="6">
        <f t="shared" si="46"/>
        <v>0</v>
      </c>
      <c r="H235" s="16" t="str">
        <f>IF((D235+E235+F235)&lt;=0,IF(ISNA(VLOOKUP(C235,Data!$A$2:$P$1000,10,FALSE)),"",VLOOKUP(C235,Data!$A$2:$P$1000,10,FALSE)),IF(ISNA(VLOOKUP(C235,Data!$A$2:$P$1000,11,FALSE)),"",VLOOKUP(C235,Data!$A$2:$P$1000,11,FALSE)&amp;" و"))</f>
        <v/>
      </c>
      <c r="I235" t="str">
        <f>IF((E235+F235)&lt;=0,IF(ISNA(VLOOKUP(D235,Data!$A$2:$P$1000,12,FALSE)),"",VLOOKUP(D235,Data!$A$2:$P$1000,12,FALSE)),IF(ISNA(VLOOKUP(D235,Data!$A$2:$P$1000,13,FALSE)),"",VLOOKUP(D235,Data!$A$2:$P$1000,13,FALSE)&amp;" و"))</f>
        <v/>
      </c>
      <c r="J235" s="3" t="str">
        <f>IF((F235)&lt;=0,IF(ISNA(VLOOKUP(E235,Data!$A$2:$P$1000,14,FALSE)),"",VLOOKUP(E235,Data!$A$2:$P$1000,14,FALSE)),IF(ISNA(VLOOKUP(E235,Data!$A$2:$P$1000,15,FALSE)),"",VLOOKUP(E235,Data!$A$2:$P$1000,15,FALSE)&amp;" و"))</f>
        <v/>
      </c>
      <c r="K235" s="7" t="str">
        <f>IF(L235&lt;&gt;"",IF(ISNA(VLOOKUP(F235,Data!$A$2:$P$1000,16,FALSE)),"",VLOOKUP(F235,Data!$A$2:$P$1000,16,FALSE)&amp;" "),IF(ISNA(VLOOKUP(F235,Data!$A$2:$P$1000,16,FALSE)),"",VLOOKUP(F235,Data!$A$2:$P$1000,16,FALSE)&amp;" "))</f>
        <v/>
      </c>
      <c r="L235" t="str">
        <f t="shared" si="47"/>
        <v/>
      </c>
      <c r="M235" t="str">
        <f>IF(L235="","",IF(L235&gt;10,Settings!$B$6,IF(L235&gt;2,Settings!$B$8,IF(L235=2,Settings!$B$7,Settings!$B$6&amp;O235&amp;Settings!$B$5))))</f>
        <v/>
      </c>
      <c r="N235" s="8" t="str">
        <f t="shared" si="48"/>
        <v/>
      </c>
      <c r="O235" s="14" t="s">
        <v>49</v>
      </c>
      <c r="P235" s="13" t="str">
        <f t="shared" si="49"/>
        <v/>
      </c>
      <c r="T235" t="str">
        <f t="shared" si="50"/>
        <v/>
      </c>
      <c r="U235" t="str">
        <f>IF((C235+D235+E235+F235)&gt;0,IF(F235&gt;10,Settings!$B$2,IF(F235=0," "&amp;Settings!$B$2,"")),"")</f>
        <v/>
      </c>
      <c r="V235" t="str">
        <f>IF(A235&gt;0,Y235&amp;English!T235,"")</f>
        <v/>
      </c>
      <c r="W235" t="s">
        <v>5208</v>
      </c>
      <c r="X235" t="s">
        <v>5209</v>
      </c>
      <c r="Y235" t="str">
        <f t="shared" si="51"/>
        <v>Only</v>
      </c>
    </row>
    <row r="236" spans="1:25">
      <c r="A236" s="4">
        <f>'No. To Text'!A237</f>
        <v>0</v>
      </c>
      <c r="B236" s="4">
        <f t="shared" si="41"/>
        <v>0</v>
      </c>
      <c r="C236" s="5">
        <f t="shared" si="42"/>
        <v>0</v>
      </c>
      <c r="D236" s="5">
        <f t="shared" si="43"/>
        <v>0</v>
      </c>
      <c r="E236" s="5">
        <f t="shared" si="44"/>
        <v>0</v>
      </c>
      <c r="F236" s="5">
        <f t="shared" si="45"/>
        <v>0</v>
      </c>
      <c r="G236" s="6">
        <f t="shared" si="46"/>
        <v>0</v>
      </c>
      <c r="H236" s="16" t="str">
        <f>IF((D236+E236+F236)&lt;=0,IF(ISNA(VLOOKUP(C236,Data!$A$2:$P$1000,10,FALSE)),"",VLOOKUP(C236,Data!$A$2:$P$1000,10,FALSE)),IF(ISNA(VLOOKUP(C236,Data!$A$2:$P$1000,11,FALSE)),"",VLOOKUP(C236,Data!$A$2:$P$1000,11,FALSE)&amp;" و"))</f>
        <v/>
      </c>
      <c r="I236" t="str">
        <f>IF((E236+F236)&lt;=0,IF(ISNA(VLOOKUP(D236,Data!$A$2:$P$1000,12,FALSE)),"",VLOOKUP(D236,Data!$A$2:$P$1000,12,FALSE)),IF(ISNA(VLOOKUP(D236,Data!$A$2:$P$1000,13,FALSE)),"",VLOOKUP(D236,Data!$A$2:$P$1000,13,FALSE)&amp;" و"))</f>
        <v/>
      </c>
      <c r="J236" s="3" t="str">
        <f>IF((F236)&lt;=0,IF(ISNA(VLOOKUP(E236,Data!$A$2:$P$1000,14,FALSE)),"",VLOOKUP(E236,Data!$A$2:$P$1000,14,FALSE)),IF(ISNA(VLOOKUP(E236,Data!$A$2:$P$1000,15,FALSE)),"",VLOOKUP(E236,Data!$A$2:$P$1000,15,FALSE)&amp;" و"))</f>
        <v/>
      </c>
      <c r="K236" s="7" t="str">
        <f>IF(L236&lt;&gt;"",IF(ISNA(VLOOKUP(F236,Data!$A$2:$P$1000,16,FALSE)),"",VLOOKUP(F236,Data!$A$2:$P$1000,16,FALSE)&amp;" "),IF(ISNA(VLOOKUP(F236,Data!$A$2:$P$1000,16,FALSE)),"",VLOOKUP(F236,Data!$A$2:$P$1000,16,FALSE)&amp;" "))</f>
        <v/>
      </c>
      <c r="L236" t="str">
        <f t="shared" si="47"/>
        <v/>
      </c>
      <c r="M236" t="str">
        <f>IF(L236="","",IF(L236&gt;10,Settings!$B$6,IF(L236&gt;2,Settings!$B$8,IF(L236=2,Settings!$B$7,Settings!$B$6&amp;O236&amp;Settings!$B$5))))</f>
        <v/>
      </c>
      <c r="N236" s="8" t="str">
        <f t="shared" si="48"/>
        <v/>
      </c>
      <c r="O236" s="14" t="s">
        <v>49</v>
      </c>
      <c r="P236" s="13" t="str">
        <f t="shared" si="49"/>
        <v/>
      </c>
      <c r="T236" t="str">
        <f t="shared" si="50"/>
        <v/>
      </c>
      <c r="U236" t="str">
        <f>IF((C236+D236+E236+F236)&gt;0,IF(F236&gt;10,Settings!$B$2,IF(F236=0," "&amp;Settings!$B$2,"")),"")</f>
        <v/>
      </c>
      <c r="V236" t="str">
        <f>IF(A236&gt;0,Y236&amp;English!T236,"")</f>
        <v/>
      </c>
      <c r="W236" t="s">
        <v>5208</v>
      </c>
      <c r="X236" t="s">
        <v>5209</v>
      </c>
      <c r="Y236" t="str">
        <f t="shared" si="51"/>
        <v>Only</v>
      </c>
    </row>
    <row r="237" spans="1:25">
      <c r="A237" s="4">
        <f>'No. To Text'!A238</f>
        <v>0</v>
      </c>
      <c r="B237" s="4">
        <f t="shared" si="41"/>
        <v>0</v>
      </c>
      <c r="C237" s="5">
        <f t="shared" si="42"/>
        <v>0</v>
      </c>
      <c r="D237" s="5">
        <f t="shared" si="43"/>
        <v>0</v>
      </c>
      <c r="E237" s="5">
        <f t="shared" si="44"/>
        <v>0</v>
      </c>
      <c r="F237" s="5">
        <f t="shared" si="45"/>
        <v>0</v>
      </c>
      <c r="G237" s="6">
        <f t="shared" si="46"/>
        <v>0</v>
      </c>
      <c r="H237" s="16" t="str">
        <f>IF((D237+E237+F237)&lt;=0,IF(ISNA(VLOOKUP(C237,Data!$A$2:$P$1000,10,FALSE)),"",VLOOKUP(C237,Data!$A$2:$P$1000,10,FALSE)),IF(ISNA(VLOOKUP(C237,Data!$A$2:$P$1000,11,FALSE)),"",VLOOKUP(C237,Data!$A$2:$P$1000,11,FALSE)&amp;" و"))</f>
        <v/>
      </c>
      <c r="I237" t="str">
        <f>IF((E237+F237)&lt;=0,IF(ISNA(VLOOKUP(D237,Data!$A$2:$P$1000,12,FALSE)),"",VLOOKUP(D237,Data!$A$2:$P$1000,12,FALSE)),IF(ISNA(VLOOKUP(D237,Data!$A$2:$P$1000,13,FALSE)),"",VLOOKUP(D237,Data!$A$2:$P$1000,13,FALSE)&amp;" و"))</f>
        <v/>
      </c>
      <c r="J237" s="3" t="str">
        <f>IF((F237)&lt;=0,IF(ISNA(VLOOKUP(E237,Data!$A$2:$P$1000,14,FALSE)),"",VLOOKUP(E237,Data!$A$2:$P$1000,14,FALSE)),IF(ISNA(VLOOKUP(E237,Data!$A$2:$P$1000,15,FALSE)),"",VLOOKUP(E237,Data!$A$2:$P$1000,15,FALSE)&amp;" و"))</f>
        <v/>
      </c>
      <c r="K237" s="7" t="str">
        <f>IF(L237&lt;&gt;"",IF(ISNA(VLOOKUP(F237,Data!$A$2:$P$1000,16,FALSE)),"",VLOOKUP(F237,Data!$A$2:$P$1000,16,FALSE)&amp;" "),IF(ISNA(VLOOKUP(F237,Data!$A$2:$P$1000,16,FALSE)),"",VLOOKUP(F237,Data!$A$2:$P$1000,16,FALSE)&amp;" "))</f>
        <v/>
      </c>
      <c r="L237" t="str">
        <f t="shared" si="47"/>
        <v/>
      </c>
      <c r="M237" t="str">
        <f>IF(L237="","",IF(L237&gt;10,Settings!$B$6,IF(L237&gt;2,Settings!$B$8,IF(L237=2,Settings!$B$7,Settings!$B$6&amp;O237&amp;Settings!$B$5))))</f>
        <v/>
      </c>
      <c r="N237" s="8" t="str">
        <f t="shared" si="48"/>
        <v/>
      </c>
      <c r="O237" s="14" t="s">
        <v>49</v>
      </c>
      <c r="P237" s="13" t="str">
        <f t="shared" si="49"/>
        <v/>
      </c>
      <c r="T237" t="str">
        <f t="shared" si="50"/>
        <v/>
      </c>
      <c r="U237" t="str">
        <f>IF((C237+D237+E237+F237)&gt;0,IF(F237&gt;10,Settings!$B$2,IF(F237=0," "&amp;Settings!$B$2,"")),"")</f>
        <v/>
      </c>
      <c r="V237" t="str">
        <f>IF(A237&gt;0,Y237&amp;English!T237,"")</f>
        <v/>
      </c>
      <c r="W237" t="s">
        <v>5208</v>
      </c>
      <c r="X237" t="s">
        <v>5209</v>
      </c>
      <c r="Y237" t="str">
        <f t="shared" si="51"/>
        <v>Only</v>
      </c>
    </row>
    <row r="238" spans="1:25">
      <c r="A238" s="4">
        <f>'No. To Text'!A239</f>
        <v>0</v>
      </c>
      <c r="B238" s="4">
        <f t="shared" si="41"/>
        <v>0</v>
      </c>
      <c r="C238" s="5">
        <f t="shared" si="42"/>
        <v>0</v>
      </c>
      <c r="D238" s="5">
        <f t="shared" si="43"/>
        <v>0</v>
      </c>
      <c r="E238" s="5">
        <f t="shared" si="44"/>
        <v>0</v>
      </c>
      <c r="F238" s="5">
        <f t="shared" si="45"/>
        <v>0</v>
      </c>
      <c r="G238" s="6">
        <f t="shared" si="46"/>
        <v>0</v>
      </c>
      <c r="H238" s="16" t="str">
        <f>IF((D238+E238+F238)&lt;=0,IF(ISNA(VLOOKUP(C238,Data!$A$2:$P$1000,10,FALSE)),"",VLOOKUP(C238,Data!$A$2:$P$1000,10,FALSE)),IF(ISNA(VLOOKUP(C238,Data!$A$2:$P$1000,11,FALSE)),"",VLOOKUP(C238,Data!$A$2:$P$1000,11,FALSE)&amp;" و"))</f>
        <v/>
      </c>
      <c r="I238" t="str">
        <f>IF((E238+F238)&lt;=0,IF(ISNA(VLOOKUP(D238,Data!$A$2:$P$1000,12,FALSE)),"",VLOOKUP(D238,Data!$A$2:$P$1000,12,FALSE)),IF(ISNA(VLOOKUP(D238,Data!$A$2:$P$1000,13,FALSE)),"",VLOOKUP(D238,Data!$A$2:$P$1000,13,FALSE)&amp;" و"))</f>
        <v/>
      </c>
      <c r="J238" s="3" t="str">
        <f>IF((F238)&lt;=0,IF(ISNA(VLOOKUP(E238,Data!$A$2:$P$1000,14,FALSE)),"",VLOOKUP(E238,Data!$A$2:$P$1000,14,FALSE)),IF(ISNA(VLOOKUP(E238,Data!$A$2:$P$1000,15,FALSE)),"",VLOOKUP(E238,Data!$A$2:$P$1000,15,FALSE)&amp;" و"))</f>
        <v/>
      </c>
      <c r="K238" s="7" t="str">
        <f>IF(L238&lt;&gt;"",IF(ISNA(VLOOKUP(F238,Data!$A$2:$P$1000,16,FALSE)),"",VLOOKUP(F238,Data!$A$2:$P$1000,16,FALSE)&amp;" "),IF(ISNA(VLOOKUP(F238,Data!$A$2:$P$1000,16,FALSE)),"",VLOOKUP(F238,Data!$A$2:$P$1000,16,FALSE)&amp;" "))</f>
        <v/>
      </c>
      <c r="L238" t="str">
        <f t="shared" si="47"/>
        <v/>
      </c>
      <c r="M238" t="str">
        <f>IF(L238="","",IF(L238&gt;10,Settings!$B$6,IF(L238&gt;2,Settings!$B$8,IF(L238=2,Settings!$B$7,Settings!$B$6&amp;O238&amp;Settings!$B$5))))</f>
        <v/>
      </c>
      <c r="N238" s="8" t="str">
        <f t="shared" si="48"/>
        <v/>
      </c>
      <c r="O238" s="14" t="s">
        <v>49</v>
      </c>
      <c r="P238" s="13" t="str">
        <f t="shared" si="49"/>
        <v/>
      </c>
      <c r="T238" t="str">
        <f t="shared" si="50"/>
        <v/>
      </c>
      <c r="U238" t="str">
        <f>IF((C238+D238+E238+F238)&gt;0,IF(F238&gt;10,Settings!$B$2,IF(F238=0," "&amp;Settings!$B$2,"")),"")</f>
        <v/>
      </c>
      <c r="V238" t="str">
        <f>IF(A238&gt;0,Y238&amp;English!T238,"")</f>
        <v/>
      </c>
      <c r="W238" t="s">
        <v>5208</v>
      </c>
      <c r="X238" t="s">
        <v>5209</v>
      </c>
      <c r="Y238" t="str">
        <f t="shared" si="51"/>
        <v>Only</v>
      </c>
    </row>
    <row r="239" spans="1:25">
      <c r="A239" s="4">
        <f>'No. To Text'!A240</f>
        <v>0</v>
      </c>
      <c r="B239" s="4">
        <f t="shared" si="41"/>
        <v>0</v>
      </c>
      <c r="C239" s="5">
        <f t="shared" si="42"/>
        <v>0</v>
      </c>
      <c r="D239" s="5">
        <f t="shared" si="43"/>
        <v>0</v>
      </c>
      <c r="E239" s="5">
        <f t="shared" si="44"/>
        <v>0</v>
      </c>
      <c r="F239" s="5">
        <f t="shared" si="45"/>
        <v>0</v>
      </c>
      <c r="G239" s="6">
        <f t="shared" si="46"/>
        <v>0</v>
      </c>
      <c r="H239" s="16" t="str">
        <f>IF((D239+E239+F239)&lt;=0,IF(ISNA(VLOOKUP(C239,Data!$A$2:$P$1000,10,FALSE)),"",VLOOKUP(C239,Data!$A$2:$P$1000,10,FALSE)),IF(ISNA(VLOOKUP(C239,Data!$A$2:$P$1000,11,FALSE)),"",VLOOKUP(C239,Data!$A$2:$P$1000,11,FALSE)&amp;" و"))</f>
        <v/>
      </c>
      <c r="I239" t="str">
        <f>IF((E239+F239)&lt;=0,IF(ISNA(VLOOKUP(D239,Data!$A$2:$P$1000,12,FALSE)),"",VLOOKUP(D239,Data!$A$2:$P$1000,12,FALSE)),IF(ISNA(VLOOKUP(D239,Data!$A$2:$P$1000,13,FALSE)),"",VLOOKUP(D239,Data!$A$2:$P$1000,13,FALSE)&amp;" و"))</f>
        <v/>
      </c>
      <c r="J239" s="3" t="str">
        <f>IF((F239)&lt;=0,IF(ISNA(VLOOKUP(E239,Data!$A$2:$P$1000,14,FALSE)),"",VLOOKUP(E239,Data!$A$2:$P$1000,14,FALSE)),IF(ISNA(VLOOKUP(E239,Data!$A$2:$P$1000,15,FALSE)),"",VLOOKUP(E239,Data!$A$2:$P$1000,15,FALSE)&amp;" و"))</f>
        <v/>
      </c>
      <c r="K239" s="7" t="str">
        <f>IF(L239&lt;&gt;"",IF(ISNA(VLOOKUP(F239,Data!$A$2:$P$1000,16,FALSE)),"",VLOOKUP(F239,Data!$A$2:$P$1000,16,FALSE)&amp;" "),IF(ISNA(VLOOKUP(F239,Data!$A$2:$P$1000,16,FALSE)),"",VLOOKUP(F239,Data!$A$2:$P$1000,16,FALSE)&amp;" "))</f>
        <v/>
      </c>
      <c r="L239" t="str">
        <f t="shared" si="47"/>
        <v/>
      </c>
      <c r="M239" t="str">
        <f>IF(L239="","",IF(L239&gt;10,Settings!$B$6,IF(L239&gt;2,Settings!$B$8,IF(L239=2,Settings!$B$7,Settings!$B$6&amp;O239&amp;Settings!$B$5))))</f>
        <v/>
      </c>
      <c r="N239" s="8" t="str">
        <f t="shared" si="48"/>
        <v/>
      </c>
      <c r="O239" s="14" t="s">
        <v>49</v>
      </c>
      <c r="P239" s="13" t="str">
        <f t="shared" si="49"/>
        <v/>
      </c>
      <c r="T239" t="str">
        <f t="shared" si="50"/>
        <v/>
      </c>
      <c r="U239" t="str">
        <f>IF((C239+D239+E239+F239)&gt;0,IF(F239&gt;10,Settings!$B$2,IF(F239=0," "&amp;Settings!$B$2,"")),"")</f>
        <v/>
      </c>
      <c r="V239" t="str">
        <f>IF(A239&gt;0,Y239&amp;English!T239,"")</f>
        <v/>
      </c>
      <c r="W239" t="s">
        <v>5208</v>
      </c>
      <c r="X239" t="s">
        <v>5209</v>
      </c>
      <c r="Y239" t="str">
        <f t="shared" si="51"/>
        <v>Only</v>
      </c>
    </row>
    <row r="240" spans="1:25">
      <c r="A240" s="4">
        <f>'No. To Text'!A241</f>
        <v>0</v>
      </c>
      <c r="B240" s="4">
        <f t="shared" si="41"/>
        <v>0</v>
      </c>
      <c r="C240" s="5">
        <f t="shared" si="42"/>
        <v>0</v>
      </c>
      <c r="D240" s="5">
        <f t="shared" si="43"/>
        <v>0</v>
      </c>
      <c r="E240" s="5">
        <f t="shared" si="44"/>
        <v>0</v>
      </c>
      <c r="F240" s="5">
        <f t="shared" si="45"/>
        <v>0</v>
      </c>
      <c r="G240" s="6">
        <f t="shared" si="46"/>
        <v>0</v>
      </c>
      <c r="H240" s="16" t="str">
        <f>IF((D240+E240+F240)&lt;=0,IF(ISNA(VLOOKUP(C240,Data!$A$2:$P$1000,10,FALSE)),"",VLOOKUP(C240,Data!$A$2:$P$1000,10,FALSE)),IF(ISNA(VLOOKUP(C240,Data!$A$2:$P$1000,11,FALSE)),"",VLOOKUP(C240,Data!$A$2:$P$1000,11,FALSE)&amp;" و"))</f>
        <v/>
      </c>
      <c r="I240" t="str">
        <f>IF((E240+F240)&lt;=0,IF(ISNA(VLOOKUP(D240,Data!$A$2:$P$1000,12,FALSE)),"",VLOOKUP(D240,Data!$A$2:$P$1000,12,FALSE)),IF(ISNA(VLOOKUP(D240,Data!$A$2:$P$1000,13,FALSE)),"",VLOOKUP(D240,Data!$A$2:$P$1000,13,FALSE)&amp;" و"))</f>
        <v/>
      </c>
      <c r="J240" s="3" t="str">
        <f>IF((F240)&lt;=0,IF(ISNA(VLOOKUP(E240,Data!$A$2:$P$1000,14,FALSE)),"",VLOOKUP(E240,Data!$A$2:$P$1000,14,FALSE)),IF(ISNA(VLOOKUP(E240,Data!$A$2:$P$1000,15,FALSE)),"",VLOOKUP(E240,Data!$A$2:$P$1000,15,FALSE)&amp;" و"))</f>
        <v/>
      </c>
      <c r="K240" s="7" t="str">
        <f>IF(L240&lt;&gt;"",IF(ISNA(VLOOKUP(F240,Data!$A$2:$P$1000,16,FALSE)),"",VLOOKUP(F240,Data!$A$2:$P$1000,16,FALSE)&amp;" "),IF(ISNA(VLOOKUP(F240,Data!$A$2:$P$1000,16,FALSE)),"",VLOOKUP(F240,Data!$A$2:$P$1000,16,FALSE)&amp;" "))</f>
        <v/>
      </c>
      <c r="L240" t="str">
        <f t="shared" si="47"/>
        <v/>
      </c>
      <c r="M240" t="str">
        <f>IF(L240="","",IF(L240&gt;10,Settings!$B$6,IF(L240&gt;2,Settings!$B$8,IF(L240=2,Settings!$B$7,Settings!$B$6&amp;O240&amp;Settings!$B$5))))</f>
        <v/>
      </c>
      <c r="N240" s="8" t="str">
        <f t="shared" si="48"/>
        <v/>
      </c>
      <c r="O240" s="14" t="s">
        <v>49</v>
      </c>
      <c r="P240" s="13" t="str">
        <f t="shared" si="49"/>
        <v/>
      </c>
      <c r="T240" t="str">
        <f t="shared" si="50"/>
        <v/>
      </c>
      <c r="U240" t="str">
        <f>IF((C240+D240+E240+F240)&gt;0,IF(F240&gt;10,Settings!$B$2,IF(F240=0," "&amp;Settings!$B$2,"")),"")</f>
        <v/>
      </c>
      <c r="V240" t="str">
        <f>IF(A240&gt;0,Y240&amp;English!T240,"")</f>
        <v/>
      </c>
      <c r="W240" t="s">
        <v>5208</v>
      </c>
      <c r="X240" t="s">
        <v>5209</v>
      </c>
      <c r="Y240" t="str">
        <f t="shared" si="51"/>
        <v>Only</v>
      </c>
    </row>
    <row r="241" spans="1:25">
      <c r="A241" s="4">
        <f>'No. To Text'!A242</f>
        <v>0</v>
      </c>
      <c r="B241" s="4">
        <f t="shared" si="41"/>
        <v>0</v>
      </c>
      <c r="C241" s="5">
        <f t="shared" si="42"/>
        <v>0</v>
      </c>
      <c r="D241" s="5">
        <f t="shared" si="43"/>
        <v>0</v>
      </c>
      <c r="E241" s="5">
        <f t="shared" si="44"/>
        <v>0</v>
      </c>
      <c r="F241" s="5">
        <f t="shared" si="45"/>
        <v>0</v>
      </c>
      <c r="G241" s="6">
        <f t="shared" si="46"/>
        <v>0</v>
      </c>
      <c r="H241" s="16" t="str">
        <f>IF((D241+E241+F241)&lt;=0,IF(ISNA(VLOOKUP(C241,Data!$A$2:$P$1000,10,FALSE)),"",VLOOKUP(C241,Data!$A$2:$P$1000,10,FALSE)),IF(ISNA(VLOOKUP(C241,Data!$A$2:$P$1000,11,FALSE)),"",VLOOKUP(C241,Data!$A$2:$P$1000,11,FALSE)&amp;" و"))</f>
        <v/>
      </c>
      <c r="I241" t="str">
        <f>IF((E241+F241)&lt;=0,IF(ISNA(VLOOKUP(D241,Data!$A$2:$P$1000,12,FALSE)),"",VLOOKUP(D241,Data!$A$2:$P$1000,12,FALSE)),IF(ISNA(VLOOKUP(D241,Data!$A$2:$P$1000,13,FALSE)),"",VLOOKUP(D241,Data!$A$2:$P$1000,13,FALSE)&amp;" و"))</f>
        <v/>
      </c>
      <c r="J241" s="3" t="str">
        <f>IF((F241)&lt;=0,IF(ISNA(VLOOKUP(E241,Data!$A$2:$P$1000,14,FALSE)),"",VLOOKUP(E241,Data!$A$2:$P$1000,14,FALSE)),IF(ISNA(VLOOKUP(E241,Data!$A$2:$P$1000,15,FALSE)),"",VLOOKUP(E241,Data!$A$2:$P$1000,15,FALSE)&amp;" و"))</f>
        <v/>
      </c>
      <c r="K241" s="7" t="str">
        <f>IF(L241&lt;&gt;"",IF(ISNA(VLOOKUP(F241,Data!$A$2:$P$1000,16,FALSE)),"",VLOOKUP(F241,Data!$A$2:$P$1000,16,FALSE)&amp;" "),IF(ISNA(VLOOKUP(F241,Data!$A$2:$P$1000,16,FALSE)),"",VLOOKUP(F241,Data!$A$2:$P$1000,16,FALSE)&amp;" "))</f>
        <v/>
      </c>
      <c r="L241" t="str">
        <f t="shared" si="47"/>
        <v/>
      </c>
      <c r="M241" t="str">
        <f>IF(L241="","",IF(L241&gt;10,Settings!$B$6,IF(L241&gt;2,Settings!$B$8,IF(L241=2,Settings!$B$7,Settings!$B$6&amp;O241&amp;Settings!$B$5))))</f>
        <v/>
      </c>
      <c r="N241" s="8" t="str">
        <f t="shared" si="48"/>
        <v/>
      </c>
      <c r="O241" s="14" t="s">
        <v>49</v>
      </c>
      <c r="P241" s="13" t="str">
        <f t="shared" si="49"/>
        <v/>
      </c>
      <c r="T241" t="str">
        <f t="shared" si="50"/>
        <v/>
      </c>
      <c r="U241" t="str">
        <f>IF((C241+D241+E241+F241)&gt;0,IF(F241&gt;10,Settings!$B$2,IF(F241=0," "&amp;Settings!$B$2,"")),"")</f>
        <v/>
      </c>
      <c r="V241" t="str">
        <f>IF(A241&gt;0,Y241&amp;English!T241,"")</f>
        <v/>
      </c>
      <c r="W241" t="s">
        <v>5208</v>
      </c>
      <c r="X241" t="s">
        <v>5209</v>
      </c>
      <c r="Y241" t="str">
        <f t="shared" si="51"/>
        <v>Only</v>
      </c>
    </row>
    <row r="242" spans="1:25">
      <c r="A242" s="4">
        <f>'No. To Text'!A243</f>
        <v>0</v>
      </c>
      <c r="B242" s="4">
        <f t="shared" si="41"/>
        <v>0</v>
      </c>
      <c r="C242" s="5">
        <f t="shared" si="42"/>
        <v>0</v>
      </c>
      <c r="D242" s="5">
        <f t="shared" si="43"/>
        <v>0</v>
      </c>
      <c r="E242" s="5">
        <f t="shared" si="44"/>
        <v>0</v>
      </c>
      <c r="F242" s="5">
        <f t="shared" si="45"/>
        <v>0</v>
      </c>
      <c r="G242" s="6">
        <f t="shared" si="46"/>
        <v>0</v>
      </c>
      <c r="H242" s="16" t="str">
        <f>IF((D242+E242+F242)&lt;=0,IF(ISNA(VLOOKUP(C242,Data!$A$2:$P$1000,10,FALSE)),"",VLOOKUP(C242,Data!$A$2:$P$1000,10,FALSE)),IF(ISNA(VLOOKUP(C242,Data!$A$2:$P$1000,11,FALSE)),"",VLOOKUP(C242,Data!$A$2:$P$1000,11,FALSE)&amp;" و"))</f>
        <v/>
      </c>
      <c r="I242" t="str">
        <f>IF((E242+F242)&lt;=0,IF(ISNA(VLOOKUP(D242,Data!$A$2:$P$1000,12,FALSE)),"",VLOOKUP(D242,Data!$A$2:$P$1000,12,FALSE)),IF(ISNA(VLOOKUP(D242,Data!$A$2:$P$1000,13,FALSE)),"",VLOOKUP(D242,Data!$A$2:$P$1000,13,FALSE)&amp;" و"))</f>
        <v/>
      </c>
      <c r="J242" s="3" t="str">
        <f>IF((F242)&lt;=0,IF(ISNA(VLOOKUP(E242,Data!$A$2:$P$1000,14,FALSE)),"",VLOOKUP(E242,Data!$A$2:$P$1000,14,FALSE)),IF(ISNA(VLOOKUP(E242,Data!$A$2:$P$1000,15,FALSE)),"",VLOOKUP(E242,Data!$A$2:$P$1000,15,FALSE)&amp;" و"))</f>
        <v/>
      </c>
      <c r="K242" s="7" t="str">
        <f>IF(L242&lt;&gt;"",IF(ISNA(VLOOKUP(F242,Data!$A$2:$P$1000,16,FALSE)),"",VLOOKUP(F242,Data!$A$2:$P$1000,16,FALSE)&amp;" "),IF(ISNA(VLOOKUP(F242,Data!$A$2:$P$1000,16,FALSE)),"",VLOOKUP(F242,Data!$A$2:$P$1000,16,FALSE)&amp;" "))</f>
        <v/>
      </c>
      <c r="L242" t="str">
        <f t="shared" si="47"/>
        <v/>
      </c>
      <c r="M242" t="str">
        <f>IF(L242="","",IF(L242&gt;10,Settings!$B$6,IF(L242&gt;2,Settings!$B$8,IF(L242=2,Settings!$B$7,Settings!$B$6&amp;O242&amp;Settings!$B$5))))</f>
        <v/>
      </c>
      <c r="N242" s="8" t="str">
        <f t="shared" si="48"/>
        <v/>
      </c>
      <c r="O242" s="14" t="s">
        <v>49</v>
      </c>
      <c r="P242" s="13" t="str">
        <f t="shared" si="49"/>
        <v/>
      </c>
      <c r="T242" t="str">
        <f t="shared" si="50"/>
        <v/>
      </c>
      <c r="U242" t="str">
        <f>IF((C242+D242+E242+F242)&gt;0,IF(F242&gt;10,Settings!$B$2,IF(F242=0," "&amp;Settings!$B$2,"")),"")</f>
        <v/>
      </c>
      <c r="V242" t="str">
        <f>IF(A242&gt;0,Y242&amp;English!T242,"")</f>
        <v/>
      </c>
      <c r="W242" t="s">
        <v>5208</v>
      </c>
      <c r="X242" t="s">
        <v>5209</v>
      </c>
      <c r="Y242" t="str">
        <f t="shared" si="51"/>
        <v>Only</v>
      </c>
    </row>
    <row r="243" spans="1:25">
      <c r="A243" s="4">
        <f>'No. To Text'!A244</f>
        <v>0</v>
      </c>
      <c r="B243" s="4">
        <f t="shared" si="41"/>
        <v>0</v>
      </c>
      <c r="C243" s="5">
        <f t="shared" si="42"/>
        <v>0</v>
      </c>
      <c r="D243" s="5">
        <f t="shared" si="43"/>
        <v>0</v>
      </c>
      <c r="E243" s="5">
        <f t="shared" si="44"/>
        <v>0</v>
      </c>
      <c r="F243" s="5">
        <f t="shared" si="45"/>
        <v>0</v>
      </c>
      <c r="G243" s="6">
        <f t="shared" si="46"/>
        <v>0</v>
      </c>
      <c r="H243" s="16" t="str">
        <f>IF((D243+E243+F243)&lt;=0,IF(ISNA(VLOOKUP(C243,Data!$A$2:$P$1000,10,FALSE)),"",VLOOKUP(C243,Data!$A$2:$P$1000,10,FALSE)),IF(ISNA(VLOOKUP(C243,Data!$A$2:$P$1000,11,FALSE)),"",VLOOKUP(C243,Data!$A$2:$P$1000,11,FALSE)&amp;" و"))</f>
        <v/>
      </c>
      <c r="I243" t="str">
        <f>IF((E243+F243)&lt;=0,IF(ISNA(VLOOKUP(D243,Data!$A$2:$P$1000,12,FALSE)),"",VLOOKUP(D243,Data!$A$2:$P$1000,12,FALSE)),IF(ISNA(VLOOKUP(D243,Data!$A$2:$P$1000,13,FALSE)),"",VLOOKUP(D243,Data!$A$2:$P$1000,13,FALSE)&amp;" و"))</f>
        <v/>
      </c>
      <c r="J243" s="3" t="str">
        <f>IF((F243)&lt;=0,IF(ISNA(VLOOKUP(E243,Data!$A$2:$P$1000,14,FALSE)),"",VLOOKUP(E243,Data!$A$2:$P$1000,14,FALSE)),IF(ISNA(VLOOKUP(E243,Data!$A$2:$P$1000,15,FALSE)),"",VLOOKUP(E243,Data!$A$2:$P$1000,15,FALSE)&amp;" و"))</f>
        <v/>
      </c>
      <c r="K243" s="7" t="str">
        <f>IF(L243&lt;&gt;"",IF(ISNA(VLOOKUP(F243,Data!$A$2:$P$1000,16,FALSE)),"",VLOOKUP(F243,Data!$A$2:$P$1000,16,FALSE)&amp;" "),IF(ISNA(VLOOKUP(F243,Data!$A$2:$P$1000,16,FALSE)),"",VLOOKUP(F243,Data!$A$2:$P$1000,16,FALSE)&amp;" "))</f>
        <v/>
      </c>
      <c r="L243" t="str">
        <f t="shared" si="47"/>
        <v/>
      </c>
      <c r="M243" t="str">
        <f>IF(L243="","",IF(L243&gt;10,Settings!$B$6,IF(L243&gt;2,Settings!$B$8,IF(L243=2,Settings!$B$7,Settings!$B$6&amp;O243&amp;Settings!$B$5))))</f>
        <v/>
      </c>
      <c r="N243" s="8" t="str">
        <f t="shared" si="48"/>
        <v/>
      </c>
      <c r="O243" s="14" t="s">
        <v>49</v>
      </c>
      <c r="P243" s="13" t="str">
        <f t="shared" si="49"/>
        <v/>
      </c>
      <c r="T243" t="str">
        <f t="shared" si="50"/>
        <v/>
      </c>
      <c r="U243" t="str">
        <f>IF((C243+D243+E243+F243)&gt;0,IF(F243&gt;10,Settings!$B$2,IF(F243=0," "&amp;Settings!$B$2,"")),"")</f>
        <v/>
      </c>
      <c r="V243" t="str">
        <f>IF(A243&gt;0,Y243&amp;English!T243,"")</f>
        <v/>
      </c>
      <c r="W243" t="s">
        <v>5208</v>
      </c>
      <c r="X243" t="s">
        <v>5209</v>
      </c>
      <c r="Y243" t="str">
        <f t="shared" si="51"/>
        <v>Only</v>
      </c>
    </row>
    <row r="244" spans="1:25">
      <c r="A244" s="4">
        <f>'No. To Text'!A245</f>
        <v>0</v>
      </c>
      <c r="B244" s="4">
        <f t="shared" si="41"/>
        <v>0</v>
      </c>
      <c r="C244" s="5">
        <f t="shared" si="42"/>
        <v>0</v>
      </c>
      <c r="D244" s="5">
        <f t="shared" si="43"/>
        <v>0</v>
      </c>
      <c r="E244" s="5">
        <f t="shared" si="44"/>
        <v>0</v>
      </c>
      <c r="F244" s="5">
        <f t="shared" si="45"/>
        <v>0</v>
      </c>
      <c r="G244" s="6">
        <f t="shared" si="46"/>
        <v>0</v>
      </c>
      <c r="H244" s="16" t="str">
        <f>IF((D244+E244+F244)&lt;=0,IF(ISNA(VLOOKUP(C244,Data!$A$2:$P$1000,10,FALSE)),"",VLOOKUP(C244,Data!$A$2:$P$1000,10,FALSE)),IF(ISNA(VLOOKUP(C244,Data!$A$2:$P$1000,11,FALSE)),"",VLOOKUP(C244,Data!$A$2:$P$1000,11,FALSE)&amp;" و"))</f>
        <v/>
      </c>
      <c r="I244" t="str">
        <f>IF((E244+F244)&lt;=0,IF(ISNA(VLOOKUP(D244,Data!$A$2:$P$1000,12,FALSE)),"",VLOOKUP(D244,Data!$A$2:$P$1000,12,FALSE)),IF(ISNA(VLOOKUP(D244,Data!$A$2:$P$1000,13,FALSE)),"",VLOOKUP(D244,Data!$A$2:$P$1000,13,FALSE)&amp;" و"))</f>
        <v/>
      </c>
      <c r="J244" s="3" t="str">
        <f>IF((F244)&lt;=0,IF(ISNA(VLOOKUP(E244,Data!$A$2:$P$1000,14,FALSE)),"",VLOOKUP(E244,Data!$A$2:$P$1000,14,FALSE)),IF(ISNA(VLOOKUP(E244,Data!$A$2:$P$1000,15,FALSE)),"",VLOOKUP(E244,Data!$A$2:$P$1000,15,FALSE)&amp;" و"))</f>
        <v/>
      </c>
      <c r="K244" s="7" t="str">
        <f>IF(L244&lt;&gt;"",IF(ISNA(VLOOKUP(F244,Data!$A$2:$P$1000,16,FALSE)),"",VLOOKUP(F244,Data!$A$2:$P$1000,16,FALSE)&amp;" "),IF(ISNA(VLOOKUP(F244,Data!$A$2:$P$1000,16,FALSE)),"",VLOOKUP(F244,Data!$A$2:$P$1000,16,FALSE)&amp;" "))</f>
        <v/>
      </c>
      <c r="L244" t="str">
        <f t="shared" si="47"/>
        <v/>
      </c>
      <c r="M244" t="str">
        <f>IF(L244="","",IF(L244&gt;10,Settings!$B$6,IF(L244&gt;2,Settings!$B$8,IF(L244=2,Settings!$B$7,Settings!$B$6&amp;O244&amp;Settings!$B$5))))</f>
        <v/>
      </c>
      <c r="N244" s="8" t="str">
        <f t="shared" si="48"/>
        <v/>
      </c>
      <c r="O244" s="14" t="s">
        <v>49</v>
      </c>
      <c r="P244" s="13" t="str">
        <f t="shared" si="49"/>
        <v/>
      </c>
      <c r="T244" t="str">
        <f t="shared" si="50"/>
        <v/>
      </c>
      <c r="U244" t="str">
        <f>IF((C244+D244+E244+F244)&gt;0,IF(F244&gt;10,Settings!$B$2,IF(F244=0," "&amp;Settings!$B$2,"")),"")</f>
        <v/>
      </c>
      <c r="V244" t="str">
        <f>IF(A244&gt;0,Y244&amp;English!T244,"")</f>
        <v/>
      </c>
      <c r="W244" t="s">
        <v>5208</v>
      </c>
      <c r="X244" t="s">
        <v>5209</v>
      </c>
      <c r="Y244" t="str">
        <f t="shared" si="51"/>
        <v>Only</v>
      </c>
    </row>
    <row r="245" spans="1:25">
      <c r="A245" s="4">
        <f>'No. To Text'!A246</f>
        <v>0</v>
      </c>
      <c r="B245" s="4">
        <f t="shared" si="41"/>
        <v>0</v>
      </c>
      <c r="C245" s="5">
        <f t="shared" si="42"/>
        <v>0</v>
      </c>
      <c r="D245" s="5">
        <f t="shared" si="43"/>
        <v>0</v>
      </c>
      <c r="E245" s="5">
        <f t="shared" si="44"/>
        <v>0</v>
      </c>
      <c r="F245" s="5">
        <f t="shared" si="45"/>
        <v>0</v>
      </c>
      <c r="G245" s="6">
        <f t="shared" si="46"/>
        <v>0</v>
      </c>
      <c r="H245" s="16" t="str">
        <f>IF((D245+E245+F245)&lt;=0,IF(ISNA(VLOOKUP(C245,Data!$A$2:$P$1000,10,FALSE)),"",VLOOKUP(C245,Data!$A$2:$P$1000,10,FALSE)),IF(ISNA(VLOOKUP(C245,Data!$A$2:$P$1000,11,FALSE)),"",VLOOKUP(C245,Data!$A$2:$P$1000,11,FALSE)&amp;" و"))</f>
        <v/>
      </c>
      <c r="I245" t="str">
        <f>IF((E245+F245)&lt;=0,IF(ISNA(VLOOKUP(D245,Data!$A$2:$P$1000,12,FALSE)),"",VLOOKUP(D245,Data!$A$2:$P$1000,12,FALSE)),IF(ISNA(VLOOKUP(D245,Data!$A$2:$P$1000,13,FALSE)),"",VLOOKUP(D245,Data!$A$2:$P$1000,13,FALSE)&amp;" و"))</f>
        <v/>
      </c>
      <c r="J245" s="3" t="str">
        <f>IF((F245)&lt;=0,IF(ISNA(VLOOKUP(E245,Data!$A$2:$P$1000,14,FALSE)),"",VLOOKUP(E245,Data!$A$2:$P$1000,14,FALSE)),IF(ISNA(VLOOKUP(E245,Data!$A$2:$P$1000,15,FALSE)),"",VLOOKUP(E245,Data!$A$2:$P$1000,15,FALSE)&amp;" و"))</f>
        <v/>
      </c>
      <c r="K245" s="7" t="str">
        <f>IF(L245&lt;&gt;"",IF(ISNA(VLOOKUP(F245,Data!$A$2:$P$1000,16,FALSE)),"",VLOOKUP(F245,Data!$A$2:$P$1000,16,FALSE)&amp;" "),IF(ISNA(VLOOKUP(F245,Data!$A$2:$P$1000,16,FALSE)),"",VLOOKUP(F245,Data!$A$2:$P$1000,16,FALSE)&amp;" "))</f>
        <v/>
      </c>
      <c r="L245" t="str">
        <f t="shared" si="47"/>
        <v/>
      </c>
      <c r="M245" t="str">
        <f>IF(L245="","",IF(L245&gt;10,Settings!$B$6,IF(L245&gt;2,Settings!$B$8,IF(L245=2,Settings!$B$7,Settings!$B$6&amp;O245&amp;Settings!$B$5))))</f>
        <v/>
      </c>
      <c r="N245" s="8" t="str">
        <f t="shared" si="48"/>
        <v/>
      </c>
      <c r="O245" s="14" t="s">
        <v>49</v>
      </c>
      <c r="P245" s="13" t="str">
        <f t="shared" si="49"/>
        <v/>
      </c>
      <c r="T245" t="str">
        <f t="shared" si="50"/>
        <v/>
      </c>
      <c r="U245" t="str">
        <f>IF((C245+D245+E245+F245)&gt;0,IF(F245&gt;10,Settings!$B$2,IF(F245=0," "&amp;Settings!$B$2,"")),"")</f>
        <v/>
      </c>
      <c r="V245" t="str">
        <f>IF(A245&gt;0,Y245&amp;English!T245,"")</f>
        <v/>
      </c>
      <c r="W245" t="s">
        <v>5208</v>
      </c>
      <c r="X245" t="s">
        <v>5209</v>
      </c>
      <c r="Y245" t="str">
        <f t="shared" si="51"/>
        <v>Only</v>
      </c>
    </row>
    <row r="246" spans="1:25">
      <c r="A246" s="4">
        <f>'No. To Text'!A247</f>
        <v>0</v>
      </c>
      <c r="B246" s="4">
        <f t="shared" si="41"/>
        <v>0</v>
      </c>
      <c r="C246" s="5">
        <f t="shared" si="42"/>
        <v>0</v>
      </c>
      <c r="D246" s="5">
        <f t="shared" si="43"/>
        <v>0</v>
      </c>
      <c r="E246" s="5">
        <f t="shared" si="44"/>
        <v>0</v>
      </c>
      <c r="F246" s="5">
        <f t="shared" si="45"/>
        <v>0</v>
      </c>
      <c r="G246" s="6">
        <f t="shared" si="46"/>
        <v>0</v>
      </c>
      <c r="H246" s="16" t="str">
        <f>IF((D246+E246+F246)&lt;=0,IF(ISNA(VLOOKUP(C246,Data!$A$2:$P$1000,10,FALSE)),"",VLOOKUP(C246,Data!$A$2:$P$1000,10,FALSE)),IF(ISNA(VLOOKUP(C246,Data!$A$2:$P$1000,11,FALSE)),"",VLOOKUP(C246,Data!$A$2:$P$1000,11,FALSE)&amp;" و"))</f>
        <v/>
      </c>
      <c r="I246" t="str">
        <f>IF((E246+F246)&lt;=0,IF(ISNA(VLOOKUP(D246,Data!$A$2:$P$1000,12,FALSE)),"",VLOOKUP(D246,Data!$A$2:$P$1000,12,FALSE)),IF(ISNA(VLOOKUP(D246,Data!$A$2:$P$1000,13,FALSE)),"",VLOOKUP(D246,Data!$A$2:$P$1000,13,FALSE)&amp;" و"))</f>
        <v/>
      </c>
      <c r="J246" s="3" t="str">
        <f>IF((F246)&lt;=0,IF(ISNA(VLOOKUP(E246,Data!$A$2:$P$1000,14,FALSE)),"",VLOOKUP(E246,Data!$A$2:$P$1000,14,FALSE)),IF(ISNA(VLOOKUP(E246,Data!$A$2:$P$1000,15,FALSE)),"",VLOOKUP(E246,Data!$A$2:$P$1000,15,FALSE)&amp;" و"))</f>
        <v/>
      </c>
      <c r="K246" s="7" t="str">
        <f>IF(L246&lt;&gt;"",IF(ISNA(VLOOKUP(F246,Data!$A$2:$P$1000,16,FALSE)),"",VLOOKUP(F246,Data!$A$2:$P$1000,16,FALSE)&amp;" "),IF(ISNA(VLOOKUP(F246,Data!$A$2:$P$1000,16,FALSE)),"",VLOOKUP(F246,Data!$A$2:$P$1000,16,FALSE)&amp;" "))</f>
        <v/>
      </c>
      <c r="L246" t="str">
        <f t="shared" si="47"/>
        <v/>
      </c>
      <c r="M246" t="str">
        <f>IF(L246="","",IF(L246&gt;10,Settings!$B$6,IF(L246&gt;2,Settings!$B$8,IF(L246=2,Settings!$B$7,Settings!$B$6&amp;O246&amp;Settings!$B$5))))</f>
        <v/>
      </c>
      <c r="N246" s="8" t="str">
        <f t="shared" si="48"/>
        <v/>
      </c>
      <c r="O246" s="14" t="s">
        <v>49</v>
      </c>
      <c r="P246" s="13" t="str">
        <f t="shared" si="49"/>
        <v/>
      </c>
      <c r="T246" t="str">
        <f t="shared" si="50"/>
        <v/>
      </c>
      <c r="U246" t="str">
        <f>IF((C246+D246+E246+F246)&gt;0,IF(F246&gt;10,Settings!$B$2,IF(F246=0," "&amp;Settings!$B$2,"")),"")</f>
        <v/>
      </c>
      <c r="V246" t="str">
        <f>IF(A246&gt;0,Y246&amp;English!T246,"")</f>
        <v/>
      </c>
      <c r="W246" t="s">
        <v>5208</v>
      </c>
      <c r="X246" t="s">
        <v>5209</v>
      </c>
      <c r="Y246" t="str">
        <f t="shared" si="51"/>
        <v>Only</v>
      </c>
    </row>
    <row r="247" spans="1:25">
      <c r="A247" s="4">
        <f>'No. To Text'!A248</f>
        <v>0</v>
      </c>
      <c r="B247" s="4">
        <f t="shared" si="41"/>
        <v>0</v>
      </c>
      <c r="C247" s="5">
        <f t="shared" si="42"/>
        <v>0</v>
      </c>
      <c r="D247" s="5">
        <f t="shared" si="43"/>
        <v>0</v>
      </c>
      <c r="E247" s="5">
        <f t="shared" si="44"/>
        <v>0</v>
      </c>
      <c r="F247" s="5">
        <f t="shared" si="45"/>
        <v>0</v>
      </c>
      <c r="G247" s="6">
        <f t="shared" si="46"/>
        <v>0</v>
      </c>
      <c r="H247" s="16" t="str">
        <f>IF((D247+E247+F247)&lt;=0,IF(ISNA(VLOOKUP(C247,Data!$A$2:$P$1000,10,FALSE)),"",VLOOKUP(C247,Data!$A$2:$P$1000,10,FALSE)),IF(ISNA(VLOOKUP(C247,Data!$A$2:$P$1000,11,FALSE)),"",VLOOKUP(C247,Data!$A$2:$P$1000,11,FALSE)&amp;" و"))</f>
        <v/>
      </c>
      <c r="I247" t="str">
        <f>IF((E247+F247)&lt;=0,IF(ISNA(VLOOKUP(D247,Data!$A$2:$P$1000,12,FALSE)),"",VLOOKUP(D247,Data!$A$2:$P$1000,12,FALSE)),IF(ISNA(VLOOKUP(D247,Data!$A$2:$P$1000,13,FALSE)),"",VLOOKUP(D247,Data!$A$2:$P$1000,13,FALSE)&amp;" و"))</f>
        <v/>
      </c>
      <c r="J247" s="3" t="str">
        <f>IF((F247)&lt;=0,IF(ISNA(VLOOKUP(E247,Data!$A$2:$P$1000,14,FALSE)),"",VLOOKUP(E247,Data!$A$2:$P$1000,14,FALSE)),IF(ISNA(VLOOKUP(E247,Data!$A$2:$P$1000,15,FALSE)),"",VLOOKUP(E247,Data!$A$2:$P$1000,15,FALSE)&amp;" و"))</f>
        <v/>
      </c>
      <c r="K247" s="7" t="str">
        <f>IF(L247&lt;&gt;"",IF(ISNA(VLOOKUP(F247,Data!$A$2:$P$1000,16,FALSE)),"",VLOOKUP(F247,Data!$A$2:$P$1000,16,FALSE)&amp;" "),IF(ISNA(VLOOKUP(F247,Data!$A$2:$P$1000,16,FALSE)),"",VLOOKUP(F247,Data!$A$2:$P$1000,16,FALSE)&amp;" "))</f>
        <v/>
      </c>
      <c r="L247" t="str">
        <f t="shared" si="47"/>
        <v/>
      </c>
      <c r="M247" t="str">
        <f>IF(L247="","",IF(L247&gt;10,Settings!$B$6,IF(L247&gt;2,Settings!$B$8,IF(L247=2,Settings!$B$7,Settings!$B$6&amp;O247&amp;Settings!$B$5))))</f>
        <v/>
      </c>
      <c r="N247" s="8" t="str">
        <f t="shared" si="48"/>
        <v/>
      </c>
      <c r="O247" s="14" t="s">
        <v>49</v>
      </c>
      <c r="P247" s="13" t="str">
        <f t="shared" si="49"/>
        <v/>
      </c>
      <c r="T247" t="str">
        <f t="shared" si="50"/>
        <v/>
      </c>
      <c r="U247" t="str">
        <f>IF((C247+D247+E247+F247)&gt;0,IF(F247&gt;10,Settings!$B$2,IF(F247=0," "&amp;Settings!$B$2,"")),"")</f>
        <v/>
      </c>
      <c r="V247" t="str">
        <f>IF(A247&gt;0,Y247&amp;English!T247,"")</f>
        <v/>
      </c>
      <c r="W247" t="s">
        <v>5208</v>
      </c>
      <c r="X247" t="s">
        <v>5209</v>
      </c>
      <c r="Y247" t="str">
        <f t="shared" si="51"/>
        <v>Only</v>
      </c>
    </row>
    <row r="248" spans="1:25">
      <c r="A248" s="4">
        <f>'No. To Text'!A249</f>
        <v>0</v>
      </c>
      <c r="B248" s="4">
        <f t="shared" si="41"/>
        <v>0</v>
      </c>
      <c r="C248" s="5">
        <f t="shared" si="42"/>
        <v>0</v>
      </c>
      <c r="D248" s="5">
        <f t="shared" si="43"/>
        <v>0</v>
      </c>
      <c r="E248" s="5">
        <f t="shared" si="44"/>
        <v>0</v>
      </c>
      <c r="F248" s="5">
        <f t="shared" si="45"/>
        <v>0</v>
      </c>
      <c r="G248" s="6">
        <f t="shared" si="46"/>
        <v>0</v>
      </c>
      <c r="H248" s="16" t="str">
        <f>IF((D248+E248+F248)&lt;=0,IF(ISNA(VLOOKUP(C248,Data!$A$2:$P$1000,10,FALSE)),"",VLOOKUP(C248,Data!$A$2:$P$1000,10,FALSE)),IF(ISNA(VLOOKUP(C248,Data!$A$2:$P$1000,11,FALSE)),"",VLOOKUP(C248,Data!$A$2:$P$1000,11,FALSE)&amp;" و"))</f>
        <v/>
      </c>
      <c r="I248" t="str">
        <f>IF((E248+F248)&lt;=0,IF(ISNA(VLOOKUP(D248,Data!$A$2:$P$1000,12,FALSE)),"",VLOOKUP(D248,Data!$A$2:$P$1000,12,FALSE)),IF(ISNA(VLOOKUP(D248,Data!$A$2:$P$1000,13,FALSE)),"",VLOOKUP(D248,Data!$A$2:$P$1000,13,FALSE)&amp;" و"))</f>
        <v/>
      </c>
      <c r="J248" s="3" t="str">
        <f>IF((F248)&lt;=0,IF(ISNA(VLOOKUP(E248,Data!$A$2:$P$1000,14,FALSE)),"",VLOOKUP(E248,Data!$A$2:$P$1000,14,FALSE)),IF(ISNA(VLOOKUP(E248,Data!$A$2:$P$1000,15,FALSE)),"",VLOOKUP(E248,Data!$A$2:$P$1000,15,FALSE)&amp;" و"))</f>
        <v/>
      </c>
      <c r="K248" s="7" t="str">
        <f>IF(L248&lt;&gt;"",IF(ISNA(VLOOKUP(F248,Data!$A$2:$P$1000,16,FALSE)),"",VLOOKUP(F248,Data!$A$2:$P$1000,16,FALSE)&amp;" "),IF(ISNA(VLOOKUP(F248,Data!$A$2:$P$1000,16,FALSE)),"",VLOOKUP(F248,Data!$A$2:$P$1000,16,FALSE)&amp;" "))</f>
        <v/>
      </c>
      <c r="L248" t="str">
        <f t="shared" si="47"/>
        <v/>
      </c>
      <c r="M248" t="str">
        <f>IF(L248="","",IF(L248&gt;10,Settings!$B$6,IF(L248&gt;2,Settings!$B$8,IF(L248=2,Settings!$B$7,Settings!$B$6&amp;O248&amp;Settings!$B$5))))</f>
        <v/>
      </c>
      <c r="N248" s="8" t="str">
        <f t="shared" si="48"/>
        <v/>
      </c>
      <c r="O248" s="14" t="s">
        <v>49</v>
      </c>
      <c r="P248" s="13" t="str">
        <f t="shared" si="49"/>
        <v/>
      </c>
      <c r="T248" t="str">
        <f t="shared" si="50"/>
        <v/>
      </c>
      <c r="U248" t="str">
        <f>IF((C248+D248+E248+F248)&gt;0,IF(F248&gt;10,Settings!$B$2,IF(F248=0," "&amp;Settings!$B$2,"")),"")</f>
        <v/>
      </c>
      <c r="V248" t="str">
        <f>IF(A248&gt;0,Y248&amp;English!T248,"")</f>
        <v/>
      </c>
      <c r="W248" t="s">
        <v>5208</v>
      </c>
      <c r="X248" t="s">
        <v>5209</v>
      </c>
      <c r="Y248" t="str">
        <f t="shared" si="51"/>
        <v>Only</v>
      </c>
    </row>
    <row r="249" spans="1:25">
      <c r="A249" s="4">
        <f>'No. To Text'!A250</f>
        <v>0</v>
      </c>
      <c r="B249" s="4">
        <f t="shared" si="41"/>
        <v>0</v>
      </c>
      <c r="C249" s="5">
        <f t="shared" si="42"/>
        <v>0</v>
      </c>
      <c r="D249" s="5">
        <f t="shared" si="43"/>
        <v>0</v>
      </c>
      <c r="E249" s="5">
        <f t="shared" si="44"/>
        <v>0</v>
      </c>
      <c r="F249" s="5">
        <f t="shared" si="45"/>
        <v>0</v>
      </c>
      <c r="G249" s="6">
        <f t="shared" si="46"/>
        <v>0</v>
      </c>
      <c r="H249" s="16" t="str">
        <f>IF((D249+E249+F249)&lt;=0,IF(ISNA(VLOOKUP(C249,Data!$A$2:$P$1000,10,FALSE)),"",VLOOKUP(C249,Data!$A$2:$P$1000,10,FALSE)),IF(ISNA(VLOOKUP(C249,Data!$A$2:$P$1000,11,FALSE)),"",VLOOKUP(C249,Data!$A$2:$P$1000,11,FALSE)&amp;" و"))</f>
        <v/>
      </c>
      <c r="I249" t="str">
        <f>IF((E249+F249)&lt;=0,IF(ISNA(VLOOKUP(D249,Data!$A$2:$P$1000,12,FALSE)),"",VLOOKUP(D249,Data!$A$2:$P$1000,12,FALSE)),IF(ISNA(VLOOKUP(D249,Data!$A$2:$P$1000,13,FALSE)),"",VLOOKUP(D249,Data!$A$2:$P$1000,13,FALSE)&amp;" و"))</f>
        <v/>
      </c>
      <c r="J249" s="3" t="str">
        <f>IF((F249)&lt;=0,IF(ISNA(VLOOKUP(E249,Data!$A$2:$P$1000,14,FALSE)),"",VLOOKUP(E249,Data!$A$2:$P$1000,14,FALSE)),IF(ISNA(VLOOKUP(E249,Data!$A$2:$P$1000,15,FALSE)),"",VLOOKUP(E249,Data!$A$2:$P$1000,15,FALSE)&amp;" و"))</f>
        <v/>
      </c>
      <c r="K249" s="7" t="str">
        <f>IF(L249&lt;&gt;"",IF(ISNA(VLOOKUP(F249,Data!$A$2:$P$1000,16,FALSE)),"",VLOOKUP(F249,Data!$A$2:$P$1000,16,FALSE)&amp;" "),IF(ISNA(VLOOKUP(F249,Data!$A$2:$P$1000,16,FALSE)),"",VLOOKUP(F249,Data!$A$2:$P$1000,16,FALSE)&amp;" "))</f>
        <v/>
      </c>
      <c r="L249" t="str">
        <f t="shared" si="47"/>
        <v/>
      </c>
      <c r="M249" t="str">
        <f>IF(L249="","",IF(L249&gt;10,Settings!$B$6,IF(L249&gt;2,Settings!$B$8,IF(L249=2,Settings!$B$7,Settings!$B$6&amp;O249&amp;Settings!$B$5))))</f>
        <v/>
      </c>
      <c r="N249" s="8" t="str">
        <f t="shared" si="48"/>
        <v/>
      </c>
      <c r="O249" s="14" t="s">
        <v>49</v>
      </c>
      <c r="P249" s="13" t="str">
        <f t="shared" si="49"/>
        <v/>
      </c>
      <c r="T249" t="str">
        <f t="shared" si="50"/>
        <v/>
      </c>
      <c r="U249" t="str">
        <f>IF((C249+D249+E249+F249)&gt;0,IF(F249&gt;10,Settings!$B$2,IF(F249=0," "&amp;Settings!$B$2,"")),"")</f>
        <v/>
      </c>
      <c r="V249" t="str">
        <f>IF(A249&gt;0,Y249&amp;English!T249,"")</f>
        <v/>
      </c>
      <c r="W249" t="s">
        <v>5208</v>
      </c>
      <c r="X249" t="s">
        <v>5209</v>
      </c>
      <c r="Y249" t="str">
        <f t="shared" si="51"/>
        <v>Only</v>
      </c>
    </row>
    <row r="250" spans="1:25">
      <c r="A250" s="4">
        <f>'No. To Text'!A251</f>
        <v>0</v>
      </c>
      <c r="B250" s="4">
        <f t="shared" si="41"/>
        <v>0</v>
      </c>
      <c r="C250" s="5">
        <f t="shared" si="42"/>
        <v>0</v>
      </c>
      <c r="D250" s="5">
        <f t="shared" si="43"/>
        <v>0</v>
      </c>
      <c r="E250" s="5">
        <f t="shared" si="44"/>
        <v>0</v>
      </c>
      <c r="F250" s="5">
        <f t="shared" si="45"/>
        <v>0</v>
      </c>
      <c r="G250" s="6">
        <f t="shared" si="46"/>
        <v>0</v>
      </c>
      <c r="H250" s="16" t="str">
        <f>IF((D250+E250+F250)&lt;=0,IF(ISNA(VLOOKUP(C250,Data!$A$2:$P$1000,10,FALSE)),"",VLOOKUP(C250,Data!$A$2:$P$1000,10,FALSE)),IF(ISNA(VLOOKUP(C250,Data!$A$2:$P$1000,11,FALSE)),"",VLOOKUP(C250,Data!$A$2:$P$1000,11,FALSE)&amp;" و"))</f>
        <v/>
      </c>
      <c r="I250" t="str">
        <f>IF((E250+F250)&lt;=0,IF(ISNA(VLOOKUP(D250,Data!$A$2:$P$1000,12,FALSE)),"",VLOOKUP(D250,Data!$A$2:$P$1000,12,FALSE)),IF(ISNA(VLOOKUP(D250,Data!$A$2:$P$1000,13,FALSE)),"",VLOOKUP(D250,Data!$A$2:$P$1000,13,FALSE)&amp;" و"))</f>
        <v/>
      </c>
      <c r="J250" s="3" t="str">
        <f>IF((F250)&lt;=0,IF(ISNA(VLOOKUP(E250,Data!$A$2:$P$1000,14,FALSE)),"",VLOOKUP(E250,Data!$A$2:$P$1000,14,FALSE)),IF(ISNA(VLOOKUP(E250,Data!$A$2:$P$1000,15,FALSE)),"",VLOOKUP(E250,Data!$A$2:$P$1000,15,FALSE)&amp;" و"))</f>
        <v/>
      </c>
      <c r="K250" s="7" t="str">
        <f>IF(L250&lt;&gt;"",IF(ISNA(VLOOKUP(F250,Data!$A$2:$P$1000,16,FALSE)),"",VLOOKUP(F250,Data!$A$2:$P$1000,16,FALSE)&amp;" "),IF(ISNA(VLOOKUP(F250,Data!$A$2:$P$1000,16,FALSE)),"",VLOOKUP(F250,Data!$A$2:$P$1000,16,FALSE)&amp;" "))</f>
        <v/>
      </c>
      <c r="L250" t="str">
        <f t="shared" si="47"/>
        <v/>
      </c>
      <c r="M250" t="str">
        <f>IF(L250="","",IF(L250&gt;10,Settings!$B$6,IF(L250&gt;2,Settings!$B$8,IF(L250=2,Settings!$B$7,Settings!$B$6&amp;O250&amp;Settings!$B$5))))</f>
        <v/>
      </c>
      <c r="N250" s="8" t="str">
        <f t="shared" si="48"/>
        <v/>
      </c>
      <c r="O250" s="14" t="s">
        <v>49</v>
      </c>
      <c r="P250" s="13" t="str">
        <f t="shared" si="49"/>
        <v/>
      </c>
      <c r="T250" t="str">
        <f t="shared" si="50"/>
        <v/>
      </c>
      <c r="U250" t="str">
        <f>IF((C250+D250+E250+F250)&gt;0,IF(F250&gt;10,Settings!$B$2,IF(F250=0," "&amp;Settings!$B$2,"")),"")</f>
        <v/>
      </c>
      <c r="V250" t="str">
        <f>IF(A250&gt;0,Y250&amp;English!T250,"")</f>
        <v/>
      </c>
      <c r="W250" t="s">
        <v>5208</v>
      </c>
      <c r="X250" t="s">
        <v>5209</v>
      </c>
      <c r="Y250" t="str">
        <f t="shared" si="51"/>
        <v>Only</v>
      </c>
    </row>
    <row r="251" spans="1:25">
      <c r="A251" s="4">
        <f>'No. To Text'!A252</f>
        <v>0</v>
      </c>
      <c r="B251" s="4">
        <f t="shared" si="41"/>
        <v>0</v>
      </c>
      <c r="C251" s="5">
        <f t="shared" si="42"/>
        <v>0</v>
      </c>
      <c r="D251" s="5">
        <f t="shared" si="43"/>
        <v>0</v>
      </c>
      <c r="E251" s="5">
        <f t="shared" si="44"/>
        <v>0</v>
      </c>
      <c r="F251" s="5">
        <f t="shared" si="45"/>
        <v>0</v>
      </c>
      <c r="G251" s="6">
        <f t="shared" si="46"/>
        <v>0</v>
      </c>
      <c r="H251" s="16" t="str">
        <f>IF((D251+E251+F251)&lt;=0,IF(ISNA(VLOOKUP(C251,Data!$A$2:$P$1000,10,FALSE)),"",VLOOKUP(C251,Data!$A$2:$P$1000,10,FALSE)),IF(ISNA(VLOOKUP(C251,Data!$A$2:$P$1000,11,FALSE)),"",VLOOKUP(C251,Data!$A$2:$P$1000,11,FALSE)&amp;" و"))</f>
        <v/>
      </c>
      <c r="I251" t="str">
        <f>IF((E251+F251)&lt;=0,IF(ISNA(VLOOKUP(D251,Data!$A$2:$P$1000,12,FALSE)),"",VLOOKUP(D251,Data!$A$2:$P$1000,12,FALSE)),IF(ISNA(VLOOKUP(D251,Data!$A$2:$P$1000,13,FALSE)),"",VLOOKUP(D251,Data!$A$2:$P$1000,13,FALSE)&amp;" و"))</f>
        <v/>
      </c>
      <c r="J251" s="3" t="str">
        <f>IF((F251)&lt;=0,IF(ISNA(VLOOKUP(E251,Data!$A$2:$P$1000,14,FALSE)),"",VLOOKUP(E251,Data!$A$2:$P$1000,14,FALSE)),IF(ISNA(VLOOKUP(E251,Data!$A$2:$P$1000,15,FALSE)),"",VLOOKUP(E251,Data!$A$2:$P$1000,15,FALSE)&amp;" و"))</f>
        <v/>
      </c>
      <c r="K251" s="7" t="str">
        <f>IF(L251&lt;&gt;"",IF(ISNA(VLOOKUP(F251,Data!$A$2:$P$1000,16,FALSE)),"",VLOOKUP(F251,Data!$A$2:$P$1000,16,FALSE)&amp;" "),IF(ISNA(VLOOKUP(F251,Data!$A$2:$P$1000,16,FALSE)),"",VLOOKUP(F251,Data!$A$2:$P$1000,16,FALSE)&amp;" "))</f>
        <v/>
      </c>
      <c r="L251" t="str">
        <f t="shared" si="47"/>
        <v/>
      </c>
      <c r="M251" t="str">
        <f>IF(L251="","",IF(L251&gt;10,Settings!$B$6,IF(L251&gt;2,Settings!$B$8,IF(L251=2,Settings!$B$7,Settings!$B$6&amp;O251&amp;Settings!$B$5))))</f>
        <v/>
      </c>
      <c r="N251" s="8" t="str">
        <f t="shared" si="48"/>
        <v/>
      </c>
      <c r="O251" s="14" t="s">
        <v>49</v>
      </c>
      <c r="P251" s="13" t="str">
        <f t="shared" si="49"/>
        <v/>
      </c>
      <c r="T251" t="str">
        <f t="shared" si="50"/>
        <v/>
      </c>
      <c r="U251" t="str">
        <f>IF((C251+D251+E251+F251)&gt;0,IF(F251&gt;10,Settings!$B$2,IF(F251=0," "&amp;Settings!$B$2,"")),"")</f>
        <v/>
      </c>
      <c r="V251" t="str">
        <f>IF(A251&gt;0,Y251&amp;English!T251,"")</f>
        <v/>
      </c>
      <c r="W251" t="s">
        <v>5208</v>
      </c>
      <c r="X251" t="s">
        <v>5209</v>
      </c>
      <c r="Y251" t="str">
        <f t="shared" si="51"/>
        <v>Only</v>
      </c>
    </row>
    <row r="252" spans="1:25">
      <c r="A252" s="4">
        <f>'No. To Text'!A253</f>
        <v>0</v>
      </c>
      <c r="B252" s="4">
        <f t="shared" si="41"/>
        <v>0</v>
      </c>
      <c r="C252" s="5">
        <f t="shared" si="42"/>
        <v>0</v>
      </c>
      <c r="D252" s="5">
        <f t="shared" si="43"/>
        <v>0</v>
      </c>
      <c r="E252" s="5">
        <f t="shared" si="44"/>
        <v>0</v>
      </c>
      <c r="F252" s="5">
        <f t="shared" si="45"/>
        <v>0</v>
      </c>
      <c r="G252" s="6">
        <f t="shared" si="46"/>
        <v>0</v>
      </c>
      <c r="H252" s="16" t="str">
        <f>IF((D252+E252+F252)&lt;=0,IF(ISNA(VLOOKUP(C252,Data!$A$2:$P$1000,10,FALSE)),"",VLOOKUP(C252,Data!$A$2:$P$1000,10,FALSE)),IF(ISNA(VLOOKUP(C252,Data!$A$2:$P$1000,11,FALSE)),"",VLOOKUP(C252,Data!$A$2:$P$1000,11,FALSE)&amp;" و"))</f>
        <v/>
      </c>
      <c r="I252" t="str">
        <f>IF((E252+F252)&lt;=0,IF(ISNA(VLOOKUP(D252,Data!$A$2:$P$1000,12,FALSE)),"",VLOOKUP(D252,Data!$A$2:$P$1000,12,FALSE)),IF(ISNA(VLOOKUP(D252,Data!$A$2:$P$1000,13,FALSE)),"",VLOOKUP(D252,Data!$A$2:$P$1000,13,FALSE)&amp;" و"))</f>
        <v/>
      </c>
      <c r="J252" s="3" t="str">
        <f>IF((F252)&lt;=0,IF(ISNA(VLOOKUP(E252,Data!$A$2:$P$1000,14,FALSE)),"",VLOOKUP(E252,Data!$A$2:$P$1000,14,FALSE)),IF(ISNA(VLOOKUP(E252,Data!$A$2:$P$1000,15,FALSE)),"",VLOOKUP(E252,Data!$A$2:$P$1000,15,FALSE)&amp;" و"))</f>
        <v/>
      </c>
      <c r="K252" s="7" t="str">
        <f>IF(L252&lt;&gt;"",IF(ISNA(VLOOKUP(F252,Data!$A$2:$P$1000,16,FALSE)),"",VLOOKUP(F252,Data!$A$2:$P$1000,16,FALSE)&amp;" "),IF(ISNA(VLOOKUP(F252,Data!$A$2:$P$1000,16,FALSE)),"",VLOOKUP(F252,Data!$A$2:$P$1000,16,FALSE)&amp;" "))</f>
        <v/>
      </c>
      <c r="L252" t="str">
        <f t="shared" si="47"/>
        <v/>
      </c>
      <c r="M252" t="str">
        <f>IF(L252="","",IF(L252&gt;10,Settings!$B$6,IF(L252&gt;2,Settings!$B$8,IF(L252=2,Settings!$B$7,Settings!$B$6&amp;O252&amp;Settings!$B$5))))</f>
        <v/>
      </c>
      <c r="N252" s="8" t="str">
        <f t="shared" si="48"/>
        <v/>
      </c>
      <c r="O252" s="14" t="s">
        <v>49</v>
      </c>
      <c r="P252" s="13" t="str">
        <f t="shared" si="49"/>
        <v/>
      </c>
      <c r="T252" t="str">
        <f t="shared" si="50"/>
        <v/>
      </c>
      <c r="U252" t="str">
        <f>IF((C252+D252+E252+F252)&gt;0,IF(F252&gt;10,Settings!$B$2,IF(F252=0," "&amp;Settings!$B$2,"")),"")</f>
        <v/>
      </c>
      <c r="V252" t="str">
        <f>IF(A252&gt;0,Y252&amp;English!T252,"")</f>
        <v/>
      </c>
      <c r="W252" t="s">
        <v>5208</v>
      </c>
      <c r="X252" t="s">
        <v>5209</v>
      </c>
      <c r="Y252" t="str">
        <f t="shared" si="51"/>
        <v>Only</v>
      </c>
    </row>
    <row r="253" spans="1:25">
      <c r="A253" s="4">
        <f>'No. To Text'!A254</f>
        <v>0</v>
      </c>
      <c r="B253" s="4">
        <f t="shared" si="41"/>
        <v>0</v>
      </c>
      <c r="C253" s="5">
        <f t="shared" si="42"/>
        <v>0</v>
      </c>
      <c r="D253" s="5">
        <f t="shared" si="43"/>
        <v>0</v>
      </c>
      <c r="E253" s="5">
        <f t="shared" si="44"/>
        <v>0</v>
      </c>
      <c r="F253" s="5">
        <f t="shared" si="45"/>
        <v>0</v>
      </c>
      <c r="G253" s="6">
        <f t="shared" si="46"/>
        <v>0</v>
      </c>
      <c r="H253" s="16" t="str">
        <f>IF((D253+E253+F253)&lt;=0,IF(ISNA(VLOOKUP(C253,Data!$A$2:$P$1000,10,FALSE)),"",VLOOKUP(C253,Data!$A$2:$P$1000,10,FALSE)),IF(ISNA(VLOOKUP(C253,Data!$A$2:$P$1000,11,FALSE)),"",VLOOKUP(C253,Data!$A$2:$P$1000,11,FALSE)&amp;" و"))</f>
        <v/>
      </c>
      <c r="I253" t="str">
        <f>IF((E253+F253)&lt;=0,IF(ISNA(VLOOKUP(D253,Data!$A$2:$P$1000,12,FALSE)),"",VLOOKUP(D253,Data!$A$2:$P$1000,12,FALSE)),IF(ISNA(VLOOKUP(D253,Data!$A$2:$P$1000,13,FALSE)),"",VLOOKUP(D253,Data!$A$2:$P$1000,13,FALSE)&amp;" و"))</f>
        <v/>
      </c>
      <c r="J253" s="3" t="str">
        <f>IF((F253)&lt;=0,IF(ISNA(VLOOKUP(E253,Data!$A$2:$P$1000,14,FALSE)),"",VLOOKUP(E253,Data!$A$2:$P$1000,14,FALSE)),IF(ISNA(VLOOKUP(E253,Data!$A$2:$P$1000,15,FALSE)),"",VLOOKUP(E253,Data!$A$2:$P$1000,15,FALSE)&amp;" و"))</f>
        <v/>
      </c>
      <c r="K253" s="7" t="str">
        <f>IF(L253&lt;&gt;"",IF(ISNA(VLOOKUP(F253,Data!$A$2:$P$1000,16,FALSE)),"",VLOOKUP(F253,Data!$A$2:$P$1000,16,FALSE)&amp;" "),IF(ISNA(VLOOKUP(F253,Data!$A$2:$P$1000,16,FALSE)),"",VLOOKUP(F253,Data!$A$2:$P$1000,16,FALSE)&amp;" "))</f>
        <v/>
      </c>
      <c r="L253" t="str">
        <f t="shared" si="47"/>
        <v/>
      </c>
      <c r="M253" t="str">
        <f>IF(L253="","",IF(L253&gt;10,Settings!$B$6,IF(L253&gt;2,Settings!$B$8,IF(L253=2,Settings!$B$7,Settings!$B$6&amp;O253&amp;Settings!$B$5))))</f>
        <v/>
      </c>
      <c r="N253" s="8" t="str">
        <f t="shared" si="48"/>
        <v/>
      </c>
      <c r="O253" s="14" t="s">
        <v>49</v>
      </c>
      <c r="P253" s="13" t="str">
        <f t="shared" si="49"/>
        <v/>
      </c>
      <c r="T253" t="str">
        <f t="shared" si="50"/>
        <v/>
      </c>
      <c r="U253" t="str">
        <f>IF((C253+D253+E253+F253)&gt;0,IF(F253&gt;10,Settings!$B$2,IF(F253=0," "&amp;Settings!$B$2,"")),"")</f>
        <v/>
      </c>
      <c r="V253" t="str">
        <f>IF(A253&gt;0,Y253&amp;English!T253,"")</f>
        <v/>
      </c>
      <c r="W253" t="s">
        <v>5208</v>
      </c>
      <c r="X253" t="s">
        <v>5209</v>
      </c>
      <c r="Y253" t="str">
        <f t="shared" si="51"/>
        <v>Only</v>
      </c>
    </row>
    <row r="254" spans="1:25">
      <c r="A254" s="4">
        <f>'No. To Text'!A255</f>
        <v>0</v>
      </c>
      <c r="B254" s="4">
        <f t="shared" si="41"/>
        <v>0</v>
      </c>
      <c r="C254" s="5">
        <f t="shared" si="42"/>
        <v>0</v>
      </c>
      <c r="D254" s="5">
        <f t="shared" si="43"/>
        <v>0</v>
      </c>
      <c r="E254" s="5">
        <f t="shared" si="44"/>
        <v>0</v>
      </c>
      <c r="F254" s="5">
        <f t="shared" si="45"/>
        <v>0</v>
      </c>
      <c r="G254" s="6">
        <f t="shared" si="46"/>
        <v>0</v>
      </c>
      <c r="H254" s="16" t="str">
        <f>IF((D254+E254+F254)&lt;=0,IF(ISNA(VLOOKUP(C254,Data!$A$2:$P$1000,10,FALSE)),"",VLOOKUP(C254,Data!$A$2:$P$1000,10,FALSE)),IF(ISNA(VLOOKUP(C254,Data!$A$2:$P$1000,11,FALSE)),"",VLOOKUP(C254,Data!$A$2:$P$1000,11,FALSE)&amp;" و"))</f>
        <v/>
      </c>
      <c r="I254" t="str">
        <f>IF((E254+F254)&lt;=0,IF(ISNA(VLOOKUP(D254,Data!$A$2:$P$1000,12,FALSE)),"",VLOOKUP(D254,Data!$A$2:$P$1000,12,FALSE)),IF(ISNA(VLOOKUP(D254,Data!$A$2:$P$1000,13,FALSE)),"",VLOOKUP(D254,Data!$A$2:$P$1000,13,FALSE)&amp;" و"))</f>
        <v/>
      </c>
      <c r="J254" s="3" t="str">
        <f>IF((F254)&lt;=0,IF(ISNA(VLOOKUP(E254,Data!$A$2:$P$1000,14,FALSE)),"",VLOOKUP(E254,Data!$A$2:$P$1000,14,FALSE)),IF(ISNA(VLOOKUP(E254,Data!$A$2:$P$1000,15,FALSE)),"",VLOOKUP(E254,Data!$A$2:$P$1000,15,FALSE)&amp;" و"))</f>
        <v/>
      </c>
      <c r="K254" s="7" t="str">
        <f>IF(L254&lt;&gt;"",IF(ISNA(VLOOKUP(F254,Data!$A$2:$P$1000,16,FALSE)),"",VLOOKUP(F254,Data!$A$2:$P$1000,16,FALSE)&amp;" "),IF(ISNA(VLOOKUP(F254,Data!$A$2:$P$1000,16,FALSE)),"",VLOOKUP(F254,Data!$A$2:$P$1000,16,FALSE)&amp;" "))</f>
        <v/>
      </c>
      <c r="L254" t="str">
        <f t="shared" si="47"/>
        <v/>
      </c>
      <c r="M254" t="str">
        <f>IF(L254="","",IF(L254&gt;10,Settings!$B$6,IF(L254&gt;2,Settings!$B$8,IF(L254=2,Settings!$B$7,Settings!$B$6&amp;O254&amp;Settings!$B$5))))</f>
        <v/>
      </c>
      <c r="N254" s="8" t="str">
        <f t="shared" si="48"/>
        <v/>
      </c>
      <c r="O254" s="14" t="s">
        <v>49</v>
      </c>
      <c r="P254" s="13" t="str">
        <f t="shared" si="49"/>
        <v/>
      </c>
      <c r="T254" t="str">
        <f t="shared" si="50"/>
        <v/>
      </c>
      <c r="U254" t="str">
        <f>IF((C254+D254+E254+F254)&gt;0,IF(F254&gt;10,Settings!$B$2,IF(F254=0," "&amp;Settings!$B$2,"")),"")</f>
        <v/>
      </c>
      <c r="V254" t="str">
        <f>IF(A254&gt;0,Y254&amp;English!T254,"")</f>
        <v/>
      </c>
      <c r="W254" t="s">
        <v>5208</v>
      </c>
      <c r="X254" t="s">
        <v>5209</v>
      </c>
      <c r="Y254" t="str">
        <f t="shared" si="51"/>
        <v>Only</v>
      </c>
    </row>
    <row r="255" spans="1:25">
      <c r="A255" s="4">
        <f>'No. To Text'!A256</f>
        <v>0</v>
      </c>
      <c r="B255" s="4">
        <f t="shared" si="41"/>
        <v>0</v>
      </c>
      <c r="C255" s="5">
        <f t="shared" si="42"/>
        <v>0</v>
      </c>
      <c r="D255" s="5">
        <f t="shared" si="43"/>
        <v>0</v>
      </c>
      <c r="E255" s="5">
        <f t="shared" si="44"/>
        <v>0</v>
      </c>
      <c r="F255" s="5">
        <f t="shared" si="45"/>
        <v>0</v>
      </c>
      <c r="G255" s="6">
        <f t="shared" si="46"/>
        <v>0</v>
      </c>
      <c r="H255" s="16" t="str">
        <f>IF((D255+E255+F255)&lt;=0,IF(ISNA(VLOOKUP(C255,Data!$A$2:$P$1000,10,FALSE)),"",VLOOKUP(C255,Data!$A$2:$P$1000,10,FALSE)),IF(ISNA(VLOOKUP(C255,Data!$A$2:$P$1000,11,FALSE)),"",VLOOKUP(C255,Data!$A$2:$P$1000,11,FALSE)&amp;" و"))</f>
        <v/>
      </c>
      <c r="I255" t="str">
        <f>IF((E255+F255)&lt;=0,IF(ISNA(VLOOKUP(D255,Data!$A$2:$P$1000,12,FALSE)),"",VLOOKUP(D255,Data!$A$2:$P$1000,12,FALSE)),IF(ISNA(VLOOKUP(D255,Data!$A$2:$P$1000,13,FALSE)),"",VLOOKUP(D255,Data!$A$2:$P$1000,13,FALSE)&amp;" و"))</f>
        <v/>
      </c>
      <c r="J255" s="3" t="str">
        <f>IF((F255)&lt;=0,IF(ISNA(VLOOKUP(E255,Data!$A$2:$P$1000,14,FALSE)),"",VLOOKUP(E255,Data!$A$2:$P$1000,14,FALSE)),IF(ISNA(VLOOKUP(E255,Data!$A$2:$P$1000,15,FALSE)),"",VLOOKUP(E255,Data!$A$2:$P$1000,15,FALSE)&amp;" و"))</f>
        <v/>
      </c>
      <c r="K255" s="7" t="str">
        <f>IF(L255&lt;&gt;"",IF(ISNA(VLOOKUP(F255,Data!$A$2:$P$1000,16,FALSE)),"",VLOOKUP(F255,Data!$A$2:$P$1000,16,FALSE)&amp;" "),IF(ISNA(VLOOKUP(F255,Data!$A$2:$P$1000,16,FALSE)),"",VLOOKUP(F255,Data!$A$2:$P$1000,16,FALSE)&amp;" "))</f>
        <v/>
      </c>
      <c r="L255" t="str">
        <f t="shared" si="47"/>
        <v/>
      </c>
      <c r="M255" t="str">
        <f>IF(L255="","",IF(L255&gt;10,Settings!$B$6,IF(L255&gt;2,Settings!$B$8,IF(L255=2,Settings!$B$7,Settings!$B$6&amp;O255&amp;Settings!$B$5))))</f>
        <v/>
      </c>
      <c r="N255" s="8" t="str">
        <f t="shared" si="48"/>
        <v/>
      </c>
      <c r="O255" s="14" t="s">
        <v>49</v>
      </c>
      <c r="P255" s="13" t="str">
        <f t="shared" si="49"/>
        <v/>
      </c>
      <c r="T255" t="str">
        <f t="shared" si="50"/>
        <v/>
      </c>
      <c r="U255" t="str">
        <f>IF((C255+D255+E255+F255)&gt;0,IF(F255&gt;10,Settings!$B$2,IF(F255=0," "&amp;Settings!$B$2,"")),"")</f>
        <v/>
      </c>
      <c r="V255" t="str">
        <f>IF(A255&gt;0,Y255&amp;English!T255,"")</f>
        <v/>
      </c>
      <c r="W255" t="s">
        <v>5208</v>
      </c>
      <c r="X255" t="s">
        <v>5209</v>
      </c>
      <c r="Y255" t="str">
        <f t="shared" si="51"/>
        <v>Only</v>
      </c>
    </row>
    <row r="256" spans="1:25">
      <c r="A256" s="4">
        <f>'No. To Text'!A257</f>
        <v>0</v>
      </c>
      <c r="B256" s="4">
        <f t="shared" si="41"/>
        <v>0</v>
      </c>
      <c r="C256" s="5">
        <f t="shared" si="42"/>
        <v>0</v>
      </c>
      <c r="D256" s="5">
        <f t="shared" si="43"/>
        <v>0</v>
      </c>
      <c r="E256" s="5">
        <f t="shared" si="44"/>
        <v>0</v>
      </c>
      <c r="F256" s="5">
        <f t="shared" si="45"/>
        <v>0</v>
      </c>
      <c r="G256" s="6">
        <f t="shared" si="46"/>
        <v>0</v>
      </c>
      <c r="H256" s="16" t="str">
        <f>IF((D256+E256+F256)&lt;=0,IF(ISNA(VLOOKUP(C256,Data!$A$2:$P$1000,10,FALSE)),"",VLOOKUP(C256,Data!$A$2:$P$1000,10,FALSE)),IF(ISNA(VLOOKUP(C256,Data!$A$2:$P$1000,11,FALSE)),"",VLOOKUP(C256,Data!$A$2:$P$1000,11,FALSE)&amp;" و"))</f>
        <v/>
      </c>
      <c r="I256" t="str">
        <f>IF((E256+F256)&lt;=0,IF(ISNA(VLOOKUP(D256,Data!$A$2:$P$1000,12,FALSE)),"",VLOOKUP(D256,Data!$A$2:$P$1000,12,FALSE)),IF(ISNA(VLOOKUP(D256,Data!$A$2:$P$1000,13,FALSE)),"",VLOOKUP(D256,Data!$A$2:$P$1000,13,FALSE)&amp;" و"))</f>
        <v/>
      </c>
      <c r="J256" s="3" t="str">
        <f>IF((F256)&lt;=0,IF(ISNA(VLOOKUP(E256,Data!$A$2:$P$1000,14,FALSE)),"",VLOOKUP(E256,Data!$A$2:$P$1000,14,FALSE)),IF(ISNA(VLOOKUP(E256,Data!$A$2:$P$1000,15,FALSE)),"",VLOOKUP(E256,Data!$A$2:$P$1000,15,FALSE)&amp;" و"))</f>
        <v/>
      </c>
      <c r="K256" s="7" t="str">
        <f>IF(L256&lt;&gt;"",IF(ISNA(VLOOKUP(F256,Data!$A$2:$P$1000,16,FALSE)),"",VLOOKUP(F256,Data!$A$2:$P$1000,16,FALSE)&amp;" "),IF(ISNA(VLOOKUP(F256,Data!$A$2:$P$1000,16,FALSE)),"",VLOOKUP(F256,Data!$A$2:$P$1000,16,FALSE)&amp;" "))</f>
        <v/>
      </c>
      <c r="L256" t="str">
        <f t="shared" si="47"/>
        <v/>
      </c>
      <c r="M256" t="str">
        <f>IF(L256="","",IF(L256&gt;10,Settings!$B$6,IF(L256&gt;2,Settings!$B$8,IF(L256=2,Settings!$B$7,Settings!$B$6&amp;O256&amp;Settings!$B$5))))</f>
        <v/>
      </c>
      <c r="N256" s="8" t="str">
        <f t="shared" si="48"/>
        <v/>
      </c>
      <c r="O256" s="14" t="s">
        <v>49</v>
      </c>
      <c r="P256" s="13" t="str">
        <f t="shared" si="49"/>
        <v/>
      </c>
      <c r="T256" t="str">
        <f t="shared" si="50"/>
        <v/>
      </c>
      <c r="U256" t="str">
        <f>IF((C256+D256+E256+F256)&gt;0,IF(F256&gt;10,Settings!$B$2,IF(F256=0," "&amp;Settings!$B$2,"")),"")</f>
        <v/>
      </c>
      <c r="V256" t="str">
        <f>IF(A256&gt;0,Y256&amp;English!T256,"")</f>
        <v/>
      </c>
      <c r="W256" t="s">
        <v>5208</v>
      </c>
      <c r="X256" t="s">
        <v>5209</v>
      </c>
      <c r="Y256" t="str">
        <f t="shared" si="51"/>
        <v>Only</v>
      </c>
    </row>
    <row r="257" spans="1:25">
      <c r="A257" s="4">
        <f>'No. To Text'!A258</f>
        <v>0</v>
      </c>
      <c r="B257" s="4">
        <f t="shared" si="41"/>
        <v>0</v>
      </c>
      <c r="C257" s="5">
        <f t="shared" si="42"/>
        <v>0</v>
      </c>
      <c r="D257" s="5">
        <f t="shared" si="43"/>
        <v>0</v>
      </c>
      <c r="E257" s="5">
        <f t="shared" si="44"/>
        <v>0</v>
      </c>
      <c r="F257" s="5">
        <f t="shared" si="45"/>
        <v>0</v>
      </c>
      <c r="G257" s="6">
        <f t="shared" si="46"/>
        <v>0</v>
      </c>
      <c r="H257" s="16" t="str">
        <f>IF((D257+E257+F257)&lt;=0,IF(ISNA(VLOOKUP(C257,Data!$A$2:$P$1000,10,FALSE)),"",VLOOKUP(C257,Data!$A$2:$P$1000,10,FALSE)),IF(ISNA(VLOOKUP(C257,Data!$A$2:$P$1000,11,FALSE)),"",VLOOKUP(C257,Data!$A$2:$P$1000,11,FALSE)&amp;" و"))</f>
        <v/>
      </c>
      <c r="I257" t="str">
        <f>IF((E257+F257)&lt;=0,IF(ISNA(VLOOKUP(D257,Data!$A$2:$P$1000,12,FALSE)),"",VLOOKUP(D257,Data!$A$2:$P$1000,12,FALSE)),IF(ISNA(VLOOKUP(D257,Data!$A$2:$P$1000,13,FALSE)),"",VLOOKUP(D257,Data!$A$2:$P$1000,13,FALSE)&amp;" و"))</f>
        <v/>
      </c>
      <c r="J257" s="3" t="str">
        <f>IF((F257)&lt;=0,IF(ISNA(VLOOKUP(E257,Data!$A$2:$P$1000,14,FALSE)),"",VLOOKUP(E257,Data!$A$2:$P$1000,14,FALSE)),IF(ISNA(VLOOKUP(E257,Data!$A$2:$P$1000,15,FALSE)),"",VLOOKUP(E257,Data!$A$2:$P$1000,15,FALSE)&amp;" و"))</f>
        <v/>
      </c>
      <c r="K257" s="7" t="str">
        <f>IF(L257&lt;&gt;"",IF(ISNA(VLOOKUP(F257,Data!$A$2:$P$1000,16,FALSE)),"",VLOOKUP(F257,Data!$A$2:$P$1000,16,FALSE)&amp;" "),IF(ISNA(VLOOKUP(F257,Data!$A$2:$P$1000,16,FALSE)),"",VLOOKUP(F257,Data!$A$2:$P$1000,16,FALSE)&amp;" "))</f>
        <v/>
      </c>
      <c r="L257" t="str">
        <f t="shared" si="47"/>
        <v/>
      </c>
      <c r="M257" t="str">
        <f>IF(L257="","",IF(L257&gt;10,Settings!$B$6,IF(L257&gt;2,Settings!$B$8,IF(L257=2,Settings!$B$7,Settings!$B$6&amp;O257&amp;Settings!$B$5))))</f>
        <v/>
      </c>
      <c r="N257" s="8" t="str">
        <f t="shared" si="48"/>
        <v/>
      </c>
      <c r="O257" s="14" t="s">
        <v>49</v>
      </c>
      <c r="P257" s="13" t="str">
        <f t="shared" si="49"/>
        <v/>
      </c>
      <c r="T257" t="str">
        <f t="shared" si="50"/>
        <v/>
      </c>
      <c r="U257" t="str">
        <f>IF((C257+D257+E257+F257)&gt;0,IF(F257&gt;10,Settings!$B$2,IF(F257=0," "&amp;Settings!$B$2,"")),"")</f>
        <v/>
      </c>
      <c r="V257" t="str">
        <f>IF(A257&gt;0,Y257&amp;English!T257,"")</f>
        <v/>
      </c>
      <c r="W257" t="s">
        <v>5208</v>
      </c>
      <c r="X257" t="s">
        <v>5209</v>
      </c>
      <c r="Y257" t="str">
        <f t="shared" si="51"/>
        <v>Only</v>
      </c>
    </row>
    <row r="258" spans="1:25">
      <c r="A258" s="4">
        <f>'No. To Text'!A259</f>
        <v>0</v>
      </c>
      <c r="B258" s="4">
        <f t="shared" si="41"/>
        <v>0</v>
      </c>
      <c r="C258" s="5">
        <f t="shared" si="42"/>
        <v>0</v>
      </c>
      <c r="D258" s="5">
        <f t="shared" si="43"/>
        <v>0</v>
      </c>
      <c r="E258" s="5">
        <f t="shared" si="44"/>
        <v>0</v>
      </c>
      <c r="F258" s="5">
        <f t="shared" si="45"/>
        <v>0</v>
      </c>
      <c r="G258" s="6">
        <f t="shared" si="46"/>
        <v>0</v>
      </c>
      <c r="H258" s="16" t="str">
        <f>IF((D258+E258+F258)&lt;=0,IF(ISNA(VLOOKUP(C258,Data!$A$2:$P$1000,10,FALSE)),"",VLOOKUP(C258,Data!$A$2:$P$1000,10,FALSE)),IF(ISNA(VLOOKUP(C258,Data!$A$2:$P$1000,11,FALSE)),"",VLOOKUP(C258,Data!$A$2:$P$1000,11,FALSE)&amp;" و"))</f>
        <v/>
      </c>
      <c r="I258" t="str">
        <f>IF((E258+F258)&lt;=0,IF(ISNA(VLOOKUP(D258,Data!$A$2:$P$1000,12,FALSE)),"",VLOOKUP(D258,Data!$A$2:$P$1000,12,FALSE)),IF(ISNA(VLOOKUP(D258,Data!$A$2:$P$1000,13,FALSE)),"",VLOOKUP(D258,Data!$A$2:$P$1000,13,FALSE)&amp;" و"))</f>
        <v/>
      </c>
      <c r="J258" s="3" t="str">
        <f>IF((F258)&lt;=0,IF(ISNA(VLOOKUP(E258,Data!$A$2:$P$1000,14,FALSE)),"",VLOOKUP(E258,Data!$A$2:$P$1000,14,FALSE)),IF(ISNA(VLOOKUP(E258,Data!$A$2:$P$1000,15,FALSE)),"",VLOOKUP(E258,Data!$A$2:$P$1000,15,FALSE)&amp;" و"))</f>
        <v/>
      </c>
      <c r="K258" s="7" t="str">
        <f>IF(L258&lt;&gt;"",IF(ISNA(VLOOKUP(F258,Data!$A$2:$P$1000,16,FALSE)),"",VLOOKUP(F258,Data!$A$2:$P$1000,16,FALSE)&amp;" "),IF(ISNA(VLOOKUP(F258,Data!$A$2:$P$1000,16,FALSE)),"",VLOOKUP(F258,Data!$A$2:$P$1000,16,FALSE)&amp;" "))</f>
        <v/>
      </c>
      <c r="L258" t="str">
        <f t="shared" si="47"/>
        <v/>
      </c>
      <c r="M258" t="str">
        <f>IF(L258="","",IF(L258&gt;10,Settings!$B$6,IF(L258&gt;2,Settings!$B$8,IF(L258=2,Settings!$B$7,Settings!$B$6&amp;O258&amp;Settings!$B$5))))</f>
        <v/>
      </c>
      <c r="N258" s="8" t="str">
        <f t="shared" si="48"/>
        <v/>
      </c>
      <c r="O258" s="14" t="s">
        <v>49</v>
      </c>
      <c r="P258" s="13" t="str">
        <f t="shared" si="49"/>
        <v/>
      </c>
      <c r="T258" t="str">
        <f t="shared" si="50"/>
        <v/>
      </c>
      <c r="U258" t="str">
        <f>IF((C258+D258+E258+F258)&gt;0,IF(F258&gt;10,Settings!$B$2,IF(F258=0," "&amp;Settings!$B$2,"")),"")</f>
        <v/>
      </c>
      <c r="V258" t="str">
        <f>IF(A258&gt;0,Y258&amp;English!T258,"")</f>
        <v/>
      </c>
      <c r="W258" t="s">
        <v>5208</v>
      </c>
      <c r="X258" t="s">
        <v>5209</v>
      </c>
      <c r="Y258" t="str">
        <f t="shared" si="51"/>
        <v>Only</v>
      </c>
    </row>
    <row r="259" spans="1:25">
      <c r="A259" s="4">
        <f>'No. To Text'!A260</f>
        <v>0</v>
      </c>
      <c r="B259" s="4">
        <f t="shared" ref="B259:B322" si="52">IF(A259&gt;999999999999.99,"Out Of Range",ROUND(A259,2))</f>
        <v>0</v>
      </c>
      <c r="C259" s="5">
        <f t="shared" ref="C259:C322" si="53">IF(A259&lt;=999999999999.99,TRUNC(B259/1000000000,0),0)</f>
        <v>0</v>
      </c>
      <c r="D259" s="5">
        <f t="shared" ref="D259:D322" si="54">IF(A259&lt;=999999999999.99,TRUNC(((B259-(C259*1000000000))/1000000),0),0)</f>
        <v>0</v>
      </c>
      <c r="E259" s="5">
        <f t="shared" ref="E259:E322" si="55">IF(A259&lt;=999999999999.99,TRUNC(((B259-(C259*1000000000)-(D259*1000000))/1000),0),0)</f>
        <v>0</v>
      </c>
      <c r="F259" s="5">
        <f t="shared" ref="F259:F322" si="56">IF(A259&lt;=999999999999.99,TRUNC(B259-(C259*1000000000)-(D259*1000000)-(E259*1000),0),0)</f>
        <v>0</v>
      </c>
      <c r="G259" s="6">
        <f t="shared" ref="G259:G322" si="57">IF(A259&lt;=999999999999.99,ROUND((B259-(C259*1000000000)-(D259*1000000)-(E259*1000)-F259),2),0)</f>
        <v>0</v>
      </c>
      <c r="H259" s="16" t="str">
        <f>IF((D259+E259+F259)&lt;=0,IF(ISNA(VLOOKUP(C259,Data!$A$2:$P$1000,10,FALSE)),"",VLOOKUP(C259,Data!$A$2:$P$1000,10,FALSE)),IF(ISNA(VLOOKUP(C259,Data!$A$2:$P$1000,11,FALSE)),"",VLOOKUP(C259,Data!$A$2:$P$1000,11,FALSE)&amp;" و"))</f>
        <v/>
      </c>
      <c r="I259" t="str">
        <f>IF((E259+F259)&lt;=0,IF(ISNA(VLOOKUP(D259,Data!$A$2:$P$1000,12,FALSE)),"",VLOOKUP(D259,Data!$A$2:$P$1000,12,FALSE)),IF(ISNA(VLOOKUP(D259,Data!$A$2:$P$1000,13,FALSE)),"",VLOOKUP(D259,Data!$A$2:$P$1000,13,FALSE)&amp;" و"))</f>
        <v/>
      </c>
      <c r="J259" s="3" t="str">
        <f>IF((F259)&lt;=0,IF(ISNA(VLOOKUP(E259,Data!$A$2:$P$1000,14,FALSE)),"",VLOOKUP(E259,Data!$A$2:$P$1000,14,FALSE)),IF(ISNA(VLOOKUP(E259,Data!$A$2:$P$1000,15,FALSE)),"",VLOOKUP(E259,Data!$A$2:$P$1000,15,FALSE)&amp;" و"))</f>
        <v/>
      </c>
      <c r="K259" s="7" t="str">
        <f>IF(L259&lt;&gt;"",IF(ISNA(VLOOKUP(F259,Data!$A$2:$P$1000,16,FALSE)),"",VLOOKUP(F259,Data!$A$2:$P$1000,16,FALSE)&amp;" "),IF(ISNA(VLOOKUP(F259,Data!$A$2:$P$1000,16,FALSE)),"",VLOOKUP(F259,Data!$A$2:$P$1000,16,FALSE)&amp;" "))</f>
        <v/>
      </c>
      <c r="L259" t="str">
        <f t="shared" ref="L259:L322" si="58">IF(G259&lt;&gt;0,G259*100,"")</f>
        <v/>
      </c>
      <c r="M259" t="str">
        <f>IF(L259="","",IF(L259&gt;10,Settings!$B$6,IF(L259&gt;2,Settings!$B$8,IF(L259=2,Settings!$B$7,Settings!$B$6&amp;O259&amp;Settings!$B$5))))</f>
        <v/>
      </c>
      <c r="N259" s="8" t="str">
        <f t="shared" ref="N259:N322" si="59">IF((C259+D259+E259+F259)&gt;0,IF(L259&lt;&gt;"",IF(L259=2," و "&amp;M259,IF(L259=1," و "&amp;M259," و "&amp;L259&amp;" "&amp;M259)),""),IF(L259&lt;&gt;"",IF(L259=2,M259,IF(L259=1,M259,L259&amp;" "&amp;M259)),""))</f>
        <v/>
      </c>
      <c r="O259" s="14" t="s">
        <v>49</v>
      </c>
      <c r="P259" s="13" t="str">
        <f t="shared" ref="P259:P322" si="60">IF(U259="",""," ")</f>
        <v/>
      </c>
      <c r="T259" t="str">
        <f t="shared" ref="T259:T322" si="61">IF(A259&gt;0,W259&amp;H259&amp;I259&amp;J259&amp;K259&amp;U259&amp;N259&amp;X259,"")</f>
        <v/>
      </c>
      <c r="U259" t="str">
        <f>IF((C259+D259+E259+F259)&gt;0,IF(F259&gt;10,Settings!$B$2,IF(F259=0," "&amp;Settings!$B$2,"")),"")</f>
        <v/>
      </c>
      <c r="V259" t="str">
        <f>IF(A259&gt;0,Y259&amp;English!T259,"")</f>
        <v/>
      </c>
      <c r="W259" t="s">
        <v>5208</v>
      </c>
      <c r="X259" t="s">
        <v>5209</v>
      </c>
      <c r="Y259" t="str">
        <f t="shared" ref="Y259:Y322" si="62">IF(A259&gt;=1000000000,"Only ","Only")</f>
        <v>Only</v>
      </c>
    </row>
    <row r="260" spans="1:25">
      <c r="A260" s="4">
        <f>'No. To Text'!A261</f>
        <v>0</v>
      </c>
      <c r="B260" s="4">
        <f t="shared" si="52"/>
        <v>0</v>
      </c>
      <c r="C260" s="5">
        <f t="shared" si="53"/>
        <v>0</v>
      </c>
      <c r="D260" s="5">
        <f t="shared" si="54"/>
        <v>0</v>
      </c>
      <c r="E260" s="5">
        <f t="shared" si="55"/>
        <v>0</v>
      </c>
      <c r="F260" s="5">
        <f t="shared" si="56"/>
        <v>0</v>
      </c>
      <c r="G260" s="6">
        <f t="shared" si="57"/>
        <v>0</v>
      </c>
      <c r="H260" s="16" t="str">
        <f>IF((D260+E260+F260)&lt;=0,IF(ISNA(VLOOKUP(C260,Data!$A$2:$P$1000,10,FALSE)),"",VLOOKUP(C260,Data!$A$2:$P$1000,10,FALSE)),IF(ISNA(VLOOKUP(C260,Data!$A$2:$P$1000,11,FALSE)),"",VLOOKUP(C260,Data!$A$2:$P$1000,11,FALSE)&amp;" و"))</f>
        <v/>
      </c>
      <c r="I260" t="str">
        <f>IF((E260+F260)&lt;=0,IF(ISNA(VLOOKUP(D260,Data!$A$2:$P$1000,12,FALSE)),"",VLOOKUP(D260,Data!$A$2:$P$1000,12,FALSE)),IF(ISNA(VLOOKUP(D260,Data!$A$2:$P$1000,13,FALSE)),"",VLOOKUP(D260,Data!$A$2:$P$1000,13,FALSE)&amp;" و"))</f>
        <v/>
      </c>
      <c r="J260" s="3" t="str">
        <f>IF((F260)&lt;=0,IF(ISNA(VLOOKUP(E260,Data!$A$2:$P$1000,14,FALSE)),"",VLOOKUP(E260,Data!$A$2:$P$1000,14,FALSE)),IF(ISNA(VLOOKUP(E260,Data!$A$2:$P$1000,15,FALSE)),"",VLOOKUP(E260,Data!$A$2:$P$1000,15,FALSE)&amp;" و"))</f>
        <v/>
      </c>
      <c r="K260" s="7" t="str">
        <f>IF(L260&lt;&gt;"",IF(ISNA(VLOOKUP(F260,Data!$A$2:$P$1000,16,FALSE)),"",VLOOKUP(F260,Data!$A$2:$P$1000,16,FALSE)&amp;" "),IF(ISNA(VLOOKUP(F260,Data!$A$2:$P$1000,16,FALSE)),"",VLOOKUP(F260,Data!$A$2:$P$1000,16,FALSE)&amp;" "))</f>
        <v/>
      </c>
      <c r="L260" t="str">
        <f t="shared" si="58"/>
        <v/>
      </c>
      <c r="M260" t="str">
        <f>IF(L260="","",IF(L260&gt;10,Settings!$B$6,IF(L260&gt;2,Settings!$B$8,IF(L260=2,Settings!$B$7,Settings!$B$6&amp;O260&amp;Settings!$B$5))))</f>
        <v/>
      </c>
      <c r="N260" s="8" t="str">
        <f t="shared" si="59"/>
        <v/>
      </c>
      <c r="O260" s="14" t="s">
        <v>49</v>
      </c>
      <c r="P260" s="13" t="str">
        <f t="shared" si="60"/>
        <v/>
      </c>
      <c r="T260" t="str">
        <f t="shared" si="61"/>
        <v/>
      </c>
      <c r="U260" t="str">
        <f>IF((C260+D260+E260+F260)&gt;0,IF(F260&gt;10,Settings!$B$2,IF(F260=0," "&amp;Settings!$B$2,"")),"")</f>
        <v/>
      </c>
      <c r="V260" t="str">
        <f>IF(A260&gt;0,Y260&amp;English!T260,"")</f>
        <v/>
      </c>
      <c r="W260" t="s">
        <v>5208</v>
      </c>
      <c r="X260" t="s">
        <v>5209</v>
      </c>
      <c r="Y260" t="str">
        <f t="shared" si="62"/>
        <v>Only</v>
      </c>
    </row>
    <row r="261" spans="1:25">
      <c r="A261" s="4">
        <f>'No. To Text'!A262</f>
        <v>0</v>
      </c>
      <c r="B261" s="4">
        <f t="shared" si="52"/>
        <v>0</v>
      </c>
      <c r="C261" s="5">
        <f t="shared" si="53"/>
        <v>0</v>
      </c>
      <c r="D261" s="5">
        <f t="shared" si="54"/>
        <v>0</v>
      </c>
      <c r="E261" s="5">
        <f t="shared" si="55"/>
        <v>0</v>
      </c>
      <c r="F261" s="5">
        <f t="shared" si="56"/>
        <v>0</v>
      </c>
      <c r="G261" s="6">
        <f t="shared" si="57"/>
        <v>0</v>
      </c>
      <c r="H261" s="16" t="str">
        <f>IF((D261+E261+F261)&lt;=0,IF(ISNA(VLOOKUP(C261,Data!$A$2:$P$1000,10,FALSE)),"",VLOOKUP(C261,Data!$A$2:$P$1000,10,FALSE)),IF(ISNA(VLOOKUP(C261,Data!$A$2:$P$1000,11,FALSE)),"",VLOOKUP(C261,Data!$A$2:$P$1000,11,FALSE)&amp;" و"))</f>
        <v/>
      </c>
      <c r="I261" t="str">
        <f>IF((E261+F261)&lt;=0,IF(ISNA(VLOOKUP(D261,Data!$A$2:$P$1000,12,FALSE)),"",VLOOKUP(D261,Data!$A$2:$P$1000,12,FALSE)),IF(ISNA(VLOOKUP(D261,Data!$A$2:$P$1000,13,FALSE)),"",VLOOKUP(D261,Data!$A$2:$P$1000,13,FALSE)&amp;" و"))</f>
        <v/>
      </c>
      <c r="J261" s="3" t="str">
        <f>IF((F261)&lt;=0,IF(ISNA(VLOOKUP(E261,Data!$A$2:$P$1000,14,FALSE)),"",VLOOKUP(E261,Data!$A$2:$P$1000,14,FALSE)),IF(ISNA(VLOOKUP(E261,Data!$A$2:$P$1000,15,FALSE)),"",VLOOKUP(E261,Data!$A$2:$P$1000,15,FALSE)&amp;" و"))</f>
        <v/>
      </c>
      <c r="K261" s="7" t="str">
        <f>IF(L261&lt;&gt;"",IF(ISNA(VLOOKUP(F261,Data!$A$2:$P$1000,16,FALSE)),"",VLOOKUP(F261,Data!$A$2:$P$1000,16,FALSE)&amp;" "),IF(ISNA(VLOOKUP(F261,Data!$A$2:$P$1000,16,FALSE)),"",VLOOKUP(F261,Data!$A$2:$P$1000,16,FALSE)&amp;" "))</f>
        <v/>
      </c>
      <c r="L261" t="str">
        <f t="shared" si="58"/>
        <v/>
      </c>
      <c r="M261" t="str">
        <f>IF(L261="","",IF(L261&gt;10,Settings!$B$6,IF(L261&gt;2,Settings!$B$8,IF(L261=2,Settings!$B$7,Settings!$B$6&amp;O261&amp;Settings!$B$5))))</f>
        <v/>
      </c>
      <c r="N261" s="8" t="str">
        <f t="shared" si="59"/>
        <v/>
      </c>
      <c r="O261" s="14" t="s">
        <v>49</v>
      </c>
      <c r="P261" s="13" t="str">
        <f t="shared" si="60"/>
        <v/>
      </c>
      <c r="T261" t="str">
        <f t="shared" si="61"/>
        <v/>
      </c>
      <c r="U261" t="str">
        <f>IF((C261+D261+E261+F261)&gt;0,IF(F261&gt;10,Settings!$B$2,IF(F261=0," "&amp;Settings!$B$2,"")),"")</f>
        <v/>
      </c>
      <c r="V261" t="str">
        <f>IF(A261&gt;0,Y261&amp;English!T261,"")</f>
        <v/>
      </c>
      <c r="W261" t="s">
        <v>5208</v>
      </c>
      <c r="X261" t="s">
        <v>5209</v>
      </c>
      <c r="Y261" t="str">
        <f t="shared" si="62"/>
        <v>Only</v>
      </c>
    </row>
    <row r="262" spans="1:25">
      <c r="A262" s="4">
        <f>'No. To Text'!A263</f>
        <v>0</v>
      </c>
      <c r="B262" s="4">
        <f t="shared" si="52"/>
        <v>0</v>
      </c>
      <c r="C262" s="5">
        <f t="shared" si="53"/>
        <v>0</v>
      </c>
      <c r="D262" s="5">
        <f t="shared" si="54"/>
        <v>0</v>
      </c>
      <c r="E262" s="5">
        <f t="shared" si="55"/>
        <v>0</v>
      </c>
      <c r="F262" s="5">
        <f t="shared" si="56"/>
        <v>0</v>
      </c>
      <c r="G262" s="6">
        <f t="shared" si="57"/>
        <v>0</v>
      </c>
      <c r="H262" s="16" t="str">
        <f>IF((D262+E262+F262)&lt;=0,IF(ISNA(VLOOKUP(C262,Data!$A$2:$P$1000,10,FALSE)),"",VLOOKUP(C262,Data!$A$2:$P$1000,10,FALSE)),IF(ISNA(VLOOKUP(C262,Data!$A$2:$P$1000,11,FALSE)),"",VLOOKUP(C262,Data!$A$2:$P$1000,11,FALSE)&amp;" و"))</f>
        <v/>
      </c>
      <c r="I262" t="str">
        <f>IF((E262+F262)&lt;=0,IF(ISNA(VLOOKUP(D262,Data!$A$2:$P$1000,12,FALSE)),"",VLOOKUP(D262,Data!$A$2:$P$1000,12,FALSE)),IF(ISNA(VLOOKUP(D262,Data!$A$2:$P$1000,13,FALSE)),"",VLOOKUP(D262,Data!$A$2:$P$1000,13,FALSE)&amp;" و"))</f>
        <v/>
      </c>
      <c r="J262" s="3" t="str">
        <f>IF((F262)&lt;=0,IF(ISNA(VLOOKUP(E262,Data!$A$2:$P$1000,14,FALSE)),"",VLOOKUP(E262,Data!$A$2:$P$1000,14,FALSE)),IF(ISNA(VLOOKUP(E262,Data!$A$2:$P$1000,15,FALSE)),"",VLOOKUP(E262,Data!$A$2:$P$1000,15,FALSE)&amp;" و"))</f>
        <v/>
      </c>
      <c r="K262" s="7" t="str">
        <f>IF(L262&lt;&gt;"",IF(ISNA(VLOOKUP(F262,Data!$A$2:$P$1000,16,FALSE)),"",VLOOKUP(F262,Data!$A$2:$P$1000,16,FALSE)&amp;" "),IF(ISNA(VLOOKUP(F262,Data!$A$2:$P$1000,16,FALSE)),"",VLOOKUP(F262,Data!$A$2:$P$1000,16,FALSE)&amp;" "))</f>
        <v/>
      </c>
      <c r="L262" t="str">
        <f t="shared" si="58"/>
        <v/>
      </c>
      <c r="M262" t="str">
        <f>IF(L262="","",IF(L262&gt;10,Settings!$B$6,IF(L262&gt;2,Settings!$B$8,IF(L262=2,Settings!$B$7,Settings!$B$6&amp;O262&amp;Settings!$B$5))))</f>
        <v/>
      </c>
      <c r="N262" s="8" t="str">
        <f t="shared" si="59"/>
        <v/>
      </c>
      <c r="O262" s="14" t="s">
        <v>49</v>
      </c>
      <c r="P262" s="13" t="str">
        <f t="shared" si="60"/>
        <v/>
      </c>
      <c r="T262" t="str">
        <f t="shared" si="61"/>
        <v/>
      </c>
      <c r="U262" t="str">
        <f>IF((C262+D262+E262+F262)&gt;0,IF(F262&gt;10,Settings!$B$2,IF(F262=0," "&amp;Settings!$B$2,"")),"")</f>
        <v/>
      </c>
      <c r="V262" t="str">
        <f>IF(A262&gt;0,Y262&amp;English!T262,"")</f>
        <v/>
      </c>
      <c r="W262" t="s">
        <v>5208</v>
      </c>
      <c r="X262" t="s">
        <v>5209</v>
      </c>
      <c r="Y262" t="str">
        <f t="shared" si="62"/>
        <v>Only</v>
      </c>
    </row>
    <row r="263" spans="1:25">
      <c r="A263" s="4">
        <f>'No. To Text'!A264</f>
        <v>0</v>
      </c>
      <c r="B263" s="4">
        <f t="shared" si="52"/>
        <v>0</v>
      </c>
      <c r="C263" s="5">
        <f t="shared" si="53"/>
        <v>0</v>
      </c>
      <c r="D263" s="5">
        <f t="shared" si="54"/>
        <v>0</v>
      </c>
      <c r="E263" s="5">
        <f t="shared" si="55"/>
        <v>0</v>
      </c>
      <c r="F263" s="5">
        <f t="shared" si="56"/>
        <v>0</v>
      </c>
      <c r="G263" s="6">
        <f t="shared" si="57"/>
        <v>0</v>
      </c>
      <c r="H263" s="16" t="str">
        <f>IF((D263+E263+F263)&lt;=0,IF(ISNA(VLOOKUP(C263,Data!$A$2:$P$1000,10,FALSE)),"",VLOOKUP(C263,Data!$A$2:$P$1000,10,FALSE)),IF(ISNA(VLOOKUP(C263,Data!$A$2:$P$1000,11,FALSE)),"",VLOOKUP(C263,Data!$A$2:$P$1000,11,FALSE)&amp;" و"))</f>
        <v/>
      </c>
      <c r="I263" t="str">
        <f>IF((E263+F263)&lt;=0,IF(ISNA(VLOOKUP(D263,Data!$A$2:$P$1000,12,FALSE)),"",VLOOKUP(D263,Data!$A$2:$P$1000,12,FALSE)),IF(ISNA(VLOOKUP(D263,Data!$A$2:$P$1000,13,FALSE)),"",VLOOKUP(D263,Data!$A$2:$P$1000,13,FALSE)&amp;" و"))</f>
        <v/>
      </c>
      <c r="J263" s="3" t="str">
        <f>IF((F263)&lt;=0,IF(ISNA(VLOOKUP(E263,Data!$A$2:$P$1000,14,FALSE)),"",VLOOKUP(E263,Data!$A$2:$P$1000,14,FALSE)),IF(ISNA(VLOOKUP(E263,Data!$A$2:$P$1000,15,FALSE)),"",VLOOKUP(E263,Data!$A$2:$P$1000,15,FALSE)&amp;" و"))</f>
        <v/>
      </c>
      <c r="K263" s="7" t="str">
        <f>IF(L263&lt;&gt;"",IF(ISNA(VLOOKUP(F263,Data!$A$2:$P$1000,16,FALSE)),"",VLOOKUP(F263,Data!$A$2:$P$1000,16,FALSE)&amp;" "),IF(ISNA(VLOOKUP(F263,Data!$A$2:$P$1000,16,FALSE)),"",VLOOKUP(F263,Data!$A$2:$P$1000,16,FALSE)&amp;" "))</f>
        <v/>
      </c>
      <c r="L263" t="str">
        <f t="shared" si="58"/>
        <v/>
      </c>
      <c r="M263" t="str">
        <f>IF(L263="","",IF(L263&gt;10,Settings!$B$6,IF(L263&gt;2,Settings!$B$8,IF(L263=2,Settings!$B$7,Settings!$B$6&amp;O263&amp;Settings!$B$5))))</f>
        <v/>
      </c>
      <c r="N263" s="8" t="str">
        <f t="shared" si="59"/>
        <v/>
      </c>
      <c r="O263" s="14" t="s">
        <v>49</v>
      </c>
      <c r="P263" s="13" t="str">
        <f t="shared" si="60"/>
        <v/>
      </c>
      <c r="T263" t="str">
        <f t="shared" si="61"/>
        <v/>
      </c>
      <c r="U263" t="str">
        <f>IF((C263+D263+E263+F263)&gt;0,IF(F263&gt;10,Settings!$B$2,IF(F263=0," "&amp;Settings!$B$2,"")),"")</f>
        <v/>
      </c>
      <c r="V263" t="str">
        <f>IF(A263&gt;0,Y263&amp;English!T263,"")</f>
        <v/>
      </c>
      <c r="W263" t="s">
        <v>5208</v>
      </c>
      <c r="X263" t="s">
        <v>5209</v>
      </c>
      <c r="Y263" t="str">
        <f t="shared" si="62"/>
        <v>Only</v>
      </c>
    </row>
    <row r="264" spans="1:25">
      <c r="A264" s="4">
        <f>'No. To Text'!A265</f>
        <v>0</v>
      </c>
      <c r="B264" s="4">
        <f t="shared" si="52"/>
        <v>0</v>
      </c>
      <c r="C264" s="5">
        <f t="shared" si="53"/>
        <v>0</v>
      </c>
      <c r="D264" s="5">
        <f t="shared" si="54"/>
        <v>0</v>
      </c>
      <c r="E264" s="5">
        <f t="shared" si="55"/>
        <v>0</v>
      </c>
      <c r="F264" s="5">
        <f t="shared" si="56"/>
        <v>0</v>
      </c>
      <c r="G264" s="6">
        <f t="shared" si="57"/>
        <v>0</v>
      </c>
      <c r="H264" s="16" t="str">
        <f>IF((D264+E264+F264)&lt;=0,IF(ISNA(VLOOKUP(C264,Data!$A$2:$P$1000,10,FALSE)),"",VLOOKUP(C264,Data!$A$2:$P$1000,10,FALSE)),IF(ISNA(VLOOKUP(C264,Data!$A$2:$P$1000,11,FALSE)),"",VLOOKUP(C264,Data!$A$2:$P$1000,11,FALSE)&amp;" و"))</f>
        <v/>
      </c>
      <c r="I264" t="str">
        <f>IF((E264+F264)&lt;=0,IF(ISNA(VLOOKUP(D264,Data!$A$2:$P$1000,12,FALSE)),"",VLOOKUP(D264,Data!$A$2:$P$1000,12,FALSE)),IF(ISNA(VLOOKUP(D264,Data!$A$2:$P$1000,13,FALSE)),"",VLOOKUP(D264,Data!$A$2:$P$1000,13,FALSE)&amp;" و"))</f>
        <v/>
      </c>
      <c r="J264" s="3" t="str">
        <f>IF((F264)&lt;=0,IF(ISNA(VLOOKUP(E264,Data!$A$2:$P$1000,14,FALSE)),"",VLOOKUP(E264,Data!$A$2:$P$1000,14,FALSE)),IF(ISNA(VLOOKUP(E264,Data!$A$2:$P$1000,15,FALSE)),"",VLOOKUP(E264,Data!$A$2:$P$1000,15,FALSE)&amp;" و"))</f>
        <v/>
      </c>
      <c r="K264" s="7" t="str">
        <f>IF(L264&lt;&gt;"",IF(ISNA(VLOOKUP(F264,Data!$A$2:$P$1000,16,FALSE)),"",VLOOKUP(F264,Data!$A$2:$P$1000,16,FALSE)&amp;" "),IF(ISNA(VLOOKUP(F264,Data!$A$2:$P$1000,16,FALSE)),"",VLOOKUP(F264,Data!$A$2:$P$1000,16,FALSE)&amp;" "))</f>
        <v/>
      </c>
      <c r="L264" t="str">
        <f t="shared" si="58"/>
        <v/>
      </c>
      <c r="M264" t="str">
        <f>IF(L264="","",IF(L264&gt;10,Settings!$B$6,IF(L264&gt;2,Settings!$B$8,IF(L264=2,Settings!$B$7,Settings!$B$6&amp;O264&amp;Settings!$B$5))))</f>
        <v/>
      </c>
      <c r="N264" s="8" t="str">
        <f t="shared" si="59"/>
        <v/>
      </c>
      <c r="O264" s="14" t="s">
        <v>49</v>
      </c>
      <c r="P264" s="13" t="str">
        <f t="shared" si="60"/>
        <v/>
      </c>
      <c r="T264" t="str">
        <f t="shared" si="61"/>
        <v/>
      </c>
      <c r="U264" t="str">
        <f>IF((C264+D264+E264+F264)&gt;0,IF(F264&gt;10,Settings!$B$2,IF(F264=0," "&amp;Settings!$B$2,"")),"")</f>
        <v/>
      </c>
      <c r="V264" t="str">
        <f>IF(A264&gt;0,Y264&amp;English!T264,"")</f>
        <v/>
      </c>
      <c r="W264" t="s">
        <v>5208</v>
      </c>
      <c r="X264" t="s">
        <v>5209</v>
      </c>
      <c r="Y264" t="str">
        <f t="shared" si="62"/>
        <v>Only</v>
      </c>
    </row>
    <row r="265" spans="1:25">
      <c r="A265" s="4">
        <f>'No. To Text'!A266</f>
        <v>0</v>
      </c>
      <c r="B265" s="4">
        <f t="shared" si="52"/>
        <v>0</v>
      </c>
      <c r="C265" s="5">
        <f t="shared" si="53"/>
        <v>0</v>
      </c>
      <c r="D265" s="5">
        <f t="shared" si="54"/>
        <v>0</v>
      </c>
      <c r="E265" s="5">
        <f t="shared" si="55"/>
        <v>0</v>
      </c>
      <c r="F265" s="5">
        <f t="shared" si="56"/>
        <v>0</v>
      </c>
      <c r="G265" s="6">
        <f t="shared" si="57"/>
        <v>0</v>
      </c>
      <c r="H265" s="16" t="str">
        <f>IF((D265+E265+F265)&lt;=0,IF(ISNA(VLOOKUP(C265,Data!$A$2:$P$1000,10,FALSE)),"",VLOOKUP(C265,Data!$A$2:$P$1000,10,FALSE)),IF(ISNA(VLOOKUP(C265,Data!$A$2:$P$1000,11,FALSE)),"",VLOOKUP(C265,Data!$A$2:$P$1000,11,FALSE)&amp;" و"))</f>
        <v/>
      </c>
      <c r="I265" t="str">
        <f>IF((E265+F265)&lt;=0,IF(ISNA(VLOOKUP(D265,Data!$A$2:$P$1000,12,FALSE)),"",VLOOKUP(D265,Data!$A$2:$P$1000,12,FALSE)),IF(ISNA(VLOOKUP(D265,Data!$A$2:$P$1000,13,FALSE)),"",VLOOKUP(D265,Data!$A$2:$P$1000,13,FALSE)&amp;" و"))</f>
        <v/>
      </c>
      <c r="J265" s="3" t="str">
        <f>IF((F265)&lt;=0,IF(ISNA(VLOOKUP(E265,Data!$A$2:$P$1000,14,FALSE)),"",VLOOKUP(E265,Data!$A$2:$P$1000,14,FALSE)),IF(ISNA(VLOOKUP(E265,Data!$A$2:$P$1000,15,FALSE)),"",VLOOKUP(E265,Data!$A$2:$P$1000,15,FALSE)&amp;" و"))</f>
        <v/>
      </c>
      <c r="K265" s="7" t="str">
        <f>IF(L265&lt;&gt;"",IF(ISNA(VLOOKUP(F265,Data!$A$2:$P$1000,16,FALSE)),"",VLOOKUP(F265,Data!$A$2:$P$1000,16,FALSE)&amp;" "),IF(ISNA(VLOOKUP(F265,Data!$A$2:$P$1000,16,FALSE)),"",VLOOKUP(F265,Data!$A$2:$P$1000,16,FALSE)&amp;" "))</f>
        <v/>
      </c>
      <c r="L265" t="str">
        <f t="shared" si="58"/>
        <v/>
      </c>
      <c r="M265" t="str">
        <f>IF(L265="","",IF(L265&gt;10,Settings!$B$6,IF(L265&gt;2,Settings!$B$8,IF(L265=2,Settings!$B$7,Settings!$B$6&amp;O265&amp;Settings!$B$5))))</f>
        <v/>
      </c>
      <c r="N265" s="8" t="str">
        <f t="shared" si="59"/>
        <v/>
      </c>
      <c r="O265" s="14" t="s">
        <v>49</v>
      </c>
      <c r="P265" s="13" t="str">
        <f t="shared" si="60"/>
        <v/>
      </c>
      <c r="T265" t="str">
        <f t="shared" si="61"/>
        <v/>
      </c>
      <c r="U265" t="str">
        <f>IF((C265+D265+E265+F265)&gt;0,IF(F265&gt;10,Settings!$B$2,IF(F265=0," "&amp;Settings!$B$2,"")),"")</f>
        <v/>
      </c>
      <c r="V265" t="str">
        <f>IF(A265&gt;0,Y265&amp;English!T265,"")</f>
        <v/>
      </c>
      <c r="W265" t="s">
        <v>5208</v>
      </c>
      <c r="X265" t="s">
        <v>5209</v>
      </c>
      <c r="Y265" t="str">
        <f t="shared" si="62"/>
        <v>Only</v>
      </c>
    </row>
    <row r="266" spans="1:25">
      <c r="A266" s="4">
        <f>'No. To Text'!A267</f>
        <v>0</v>
      </c>
      <c r="B266" s="4">
        <f t="shared" si="52"/>
        <v>0</v>
      </c>
      <c r="C266" s="5">
        <f t="shared" si="53"/>
        <v>0</v>
      </c>
      <c r="D266" s="5">
        <f t="shared" si="54"/>
        <v>0</v>
      </c>
      <c r="E266" s="5">
        <f t="shared" si="55"/>
        <v>0</v>
      </c>
      <c r="F266" s="5">
        <f t="shared" si="56"/>
        <v>0</v>
      </c>
      <c r="G266" s="6">
        <f t="shared" si="57"/>
        <v>0</v>
      </c>
      <c r="H266" s="16" t="str">
        <f>IF((D266+E266+F266)&lt;=0,IF(ISNA(VLOOKUP(C266,Data!$A$2:$P$1000,10,FALSE)),"",VLOOKUP(C266,Data!$A$2:$P$1000,10,FALSE)),IF(ISNA(VLOOKUP(C266,Data!$A$2:$P$1000,11,FALSE)),"",VLOOKUP(C266,Data!$A$2:$P$1000,11,FALSE)&amp;" و"))</f>
        <v/>
      </c>
      <c r="I266" t="str">
        <f>IF((E266+F266)&lt;=0,IF(ISNA(VLOOKUP(D266,Data!$A$2:$P$1000,12,FALSE)),"",VLOOKUP(D266,Data!$A$2:$P$1000,12,FALSE)),IF(ISNA(VLOOKUP(D266,Data!$A$2:$P$1000,13,FALSE)),"",VLOOKUP(D266,Data!$A$2:$P$1000,13,FALSE)&amp;" و"))</f>
        <v/>
      </c>
      <c r="J266" s="3" t="str">
        <f>IF((F266)&lt;=0,IF(ISNA(VLOOKUP(E266,Data!$A$2:$P$1000,14,FALSE)),"",VLOOKUP(E266,Data!$A$2:$P$1000,14,FALSE)),IF(ISNA(VLOOKUP(E266,Data!$A$2:$P$1000,15,FALSE)),"",VLOOKUP(E266,Data!$A$2:$P$1000,15,FALSE)&amp;" و"))</f>
        <v/>
      </c>
      <c r="K266" s="7" t="str">
        <f>IF(L266&lt;&gt;"",IF(ISNA(VLOOKUP(F266,Data!$A$2:$P$1000,16,FALSE)),"",VLOOKUP(F266,Data!$A$2:$P$1000,16,FALSE)&amp;" "),IF(ISNA(VLOOKUP(F266,Data!$A$2:$P$1000,16,FALSE)),"",VLOOKUP(F266,Data!$A$2:$P$1000,16,FALSE)&amp;" "))</f>
        <v/>
      </c>
      <c r="L266" t="str">
        <f t="shared" si="58"/>
        <v/>
      </c>
      <c r="M266" t="str">
        <f>IF(L266="","",IF(L266&gt;10,Settings!$B$6,IF(L266&gt;2,Settings!$B$8,IF(L266=2,Settings!$B$7,Settings!$B$6&amp;O266&amp;Settings!$B$5))))</f>
        <v/>
      </c>
      <c r="N266" s="8" t="str">
        <f t="shared" si="59"/>
        <v/>
      </c>
      <c r="O266" s="14" t="s">
        <v>49</v>
      </c>
      <c r="P266" s="13" t="str">
        <f t="shared" si="60"/>
        <v/>
      </c>
      <c r="T266" t="str">
        <f t="shared" si="61"/>
        <v/>
      </c>
      <c r="U266" t="str">
        <f>IF((C266+D266+E266+F266)&gt;0,IF(F266&gt;10,Settings!$B$2,IF(F266=0," "&amp;Settings!$B$2,"")),"")</f>
        <v/>
      </c>
      <c r="V266" t="str">
        <f>IF(A266&gt;0,Y266&amp;English!T266,"")</f>
        <v/>
      </c>
      <c r="W266" t="s">
        <v>5208</v>
      </c>
      <c r="X266" t="s">
        <v>5209</v>
      </c>
      <c r="Y266" t="str">
        <f t="shared" si="62"/>
        <v>Only</v>
      </c>
    </row>
    <row r="267" spans="1:25">
      <c r="A267" s="4">
        <f>'No. To Text'!A268</f>
        <v>0</v>
      </c>
      <c r="B267" s="4">
        <f t="shared" si="52"/>
        <v>0</v>
      </c>
      <c r="C267" s="5">
        <f t="shared" si="53"/>
        <v>0</v>
      </c>
      <c r="D267" s="5">
        <f t="shared" si="54"/>
        <v>0</v>
      </c>
      <c r="E267" s="5">
        <f t="shared" si="55"/>
        <v>0</v>
      </c>
      <c r="F267" s="5">
        <f t="shared" si="56"/>
        <v>0</v>
      </c>
      <c r="G267" s="6">
        <f t="shared" si="57"/>
        <v>0</v>
      </c>
      <c r="H267" s="16" t="str">
        <f>IF((D267+E267+F267)&lt;=0,IF(ISNA(VLOOKUP(C267,Data!$A$2:$P$1000,10,FALSE)),"",VLOOKUP(C267,Data!$A$2:$P$1000,10,FALSE)),IF(ISNA(VLOOKUP(C267,Data!$A$2:$P$1000,11,FALSE)),"",VLOOKUP(C267,Data!$A$2:$P$1000,11,FALSE)&amp;" و"))</f>
        <v/>
      </c>
      <c r="I267" t="str">
        <f>IF((E267+F267)&lt;=0,IF(ISNA(VLOOKUP(D267,Data!$A$2:$P$1000,12,FALSE)),"",VLOOKUP(D267,Data!$A$2:$P$1000,12,FALSE)),IF(ISNA(VLOOKUP(D267,Data!$A$2:$P$1000,13,FALSE)),"",VLOOKUP(D267,Data!$A$2:$P$1000,13,FALSE)&amp;" و"))</f>
        <v/>
      </c>
      <c r="J267" s="3" t="str">
        <f>IF((F267)&lt;=0,IF(ISNA(VLOOKUP(E267,Data!$A$2:$P$1000,14,FALSE)),"",VLOOKUP(E267,Data!$A$2:$P$1000,14,FALSE)),IF(ISNA(VLOOKUP(E267,Data!$A$2:$P$1000,15,FALSE)),"",VLOOKUP(E267,Data!$A$2:$P$1000,15,FALSE)&amp;" و"))</f>
        <v/>
      </c>
      <c r="K267" s="7" t="str">
        <f>IF(L267&lt;&gt;"",IF(ISNA(VLOOKUP(F267,Data!$A$2:$P$1000,16,FALSE)),"",VLOOKUP(F267,Data!$A$2:$P$1000,16,FALSE)&amp;" "),IF(ISNA(VLOOKUP(F267,Data!$A$2:$P$1000,16,FALSE)),"",VLOOKUP(F267,Data!$A$2:$P$1000,16,FALSE)&amp;" "))</f>
        <v/>
      </c>
      <c r="L267" t="str">
        <f t="shared" si="58"/>
        <v/>
      </c>
      <c r="M267" t="str">
        <f>IF(L267="","",IF(L267&gt;10,Settings!$B$6,IF(L267&gt;2,Settings!$B$8,IF(L267=2,Settings!$B$7,Settings!$B$6&amp;O267&amp;Settings!$B$5))))</f>
        <v/>
      </c>
      <c r="N267" s="8" t="str">
        <f t="shared" si="59"/>
        <v/>
      </c>
      <c r="O267" s="14" t="s">
        <v>49</v>
      </c>
      <c r="P267" s="13" t="str">
        <f t="shared" si="60"/>
        <v/>
      </c>
      <c r="T267" t="str">
        <f t="shared" si="61"/>
        <v/>
      </c>
      <c r="U267" t="str">
        <f>IF((C267+D267+E267+F267)&gt;0,IF(F267&gt;10,Settings!$B$2,IF(F267=0," "&amp;Settings!$B$2,"")),"")</f>
        <v/>
      </c>
      <c r="V267" t="str">
        <f>IF(A267&gt;0,Y267&amp;English!T267,"")</f>
        <v/>
      </c>
      <c r="W267" t="s">
        <v>5208</v>
      </c>
      <c r="X267" t="s">
        <v>5209</v>
      </c>
      <c r="Y267" t="str">
        <f t="shared" si="62"/>
        <v>Only</v>
      </c>
    </row>
    <row r="268" spans="1:25">
      <c r="A268" s="4">
        <f>'No. To Text'!A269</f>
        <v>0</v>
      </c>
      <c r="B268" s="4">
        <f t="shared" si="52"/>
        <v>0</v>
      </c>
      <c r="C268" s="5">
        <f t="shared" si="53"/>
        <v>0</v>
      </c>
      <c r="D268" s="5">
        <f t="shared" si="54"/>
        <v>0</v>
      </c>
      <c r="E268" s="5">
        <f t="shared" si="55"/>
        <v>0</v>
      </c>
      <c r="F268" s="5">
        <f t="shared" si="56"/>
        <v>0</v>
      </c>
      <c r="G268" s="6">
        <f t="shared" si="57"/>
        <v>0</v>
      </c>
      <c r="H268" s="16" t="str">
        <f>IF((D268+E268+F268)&lt;=0,IF(ISNA(VLOOKUP(C268,Data!$A$2:$P$1000,10,FALSE)),"",VLOOKUP(C268,Data!$A$2:$P$1000,10,FALSE)),IF(ISNA(VLOOKUP(C268,Data!$A$2:$P$1000,11,FALSE)),"",VLOOKUP(C268,Data!$A$2:$P$1000,11,FALSE)&amp;" و"))</f>
        <v/>
      </c>
      <c r="I268" t="str">
        <f>IF((E268+F268)&lt;=0,IF(ISNA(VLOOKUP(D268,Data!$A$2:$P$1000,12,FALSE)),"",VLOOKUP(D268,Data!$A$2:$P$1000,12,FALSE)),IF(ISNA(VLOOKUP(D268,Data!$A$2:$P$1000,13,FALSE)),"",VLOOKUP(D268,Data!$A$2:$P$1000,13,FALSE)&amp;" و"))</f>
        <v/>
      </c>
      <c r="J268" s="3" t="str">
        <f>IF((F268)&lt;=0,IF(ISNA(VLOOKUP(E268,Data!$A$2:$P$1000,14,FALSE)),"",VLOOKUP(E268,Data!$A$2:$P$1000,14,FALSE)),IF(ISNA(VLOOKUP(E268,Data!$A$2:$P$1000,15,FALSE)),"",VLOOKUP(E268,Data!$A$2:$P$1000,15,FALSE)&amp;" و"))</f>
        <v/>
      </c>
      <c r="K268" s="7" t="str">
        <f>IF(L268&lt;&gt;"",IF(ISNA(VLOOKUP(F268,Data!$A$2:$P$1000,16,FALSE)),"",VLOOKUP(F268,Data!$A$2:$P$1000,16,FALSE)&amp;" "),IF(ISNA(VLOOKUP(F268,Data!$A$2:$P$1000,16,FALSE)),"",VLOOKUP(F268,Data!$A$2:$P$1000,16,FALSE)&amp;" "))</f>
        <v/>
      </c>
      <c r="L268" t="str">
        <f t="shared" si="58"/>
        <v/>
      </c>
      <c r="M268" t="str">
        <f>IF(L268="","",IF(L268&gt;10,Settings!$B$6,IF(L268&gt;2,Settings!$B$8,IF(L268=2,Settings!$B$7,Settings!$B$6&amp;O268&amp;Settings!$B$5))))</f>
        <v/>
      </c>
      <c r="N268" s="8" t="str">
        <f t="shared" si="59"/>
        <v/>
      </c>
      <c r="O268" s="14" t="s">
        <v>49</v>
      </c>
      <c r="P268" s="13" t="str">
        <f t="shared" si="60"/>
        <v/>
      </c>
      <c r="T268" t="str">
        <f t="shared" si="61"/>
        <v/>
      </c>
      <c r="U268" t="str">
        <f>IF((C268+D268+E268+F268)&gt;0,IF(F268&gt;10,Settings!$B$2,IF(F268=0," "&amp;Settings!$B$2,"")),"")</f>
        <v/>
      </c>
      <c r="V268" t="str">
        <f>IF(A268&gt;0,Y268&amp;English!T268,"")</f>
        <v/>
      </c>
      <c r="W268" t="s">
        <v>5208</v>
      </c>
      <c r="X268" t="s">
        <v>5209</v>
      </c>
      <c r="Y268" t="str">
        <f t="shared" si="62"/>
        <v>Only</v>
      </c>
    </row>
    <row r="269" spans="1:25">
      <c r="A269" s="4">
        <f>'No. To Text'!A270</f>
        <v>0</v>
      </c>
      <c r="B269" s="4">
        <f t="shared" si="52"/>
        <v>0</v>
      </c>
      <c r="C269" s="5">
        <f t="shared" si="53"/>
        <v>0</v>
      </c>
      <c r="D269" s="5">
        <f t="shared" si="54"/>
        <v>0</v>
      </c>
      <c r="E269" s="5">
        <f t="shared" si="55"/>
        <v>0</v>
      </c>
      <c r="F269" s="5">
        <f t="shared" si="56"/>
        <v>0</v>
      </c>
      <c r="G269" s="6">
        <f t="shared" si="57"/>
        <v>0</v>
      </c>
      <c r="H269" s="16" t="str">
        <f>IF((D269+E269+F269)&lt;=0,IF(ISNA(VLOOKUP(C269,Data!$A$2:$P$1000,10,FALSE)),"",VLOOKUP(C269,Data!$A$2:$P$1000,10,FALSE)),IF(ISNA(VLOOKUP(C269,Data!$A$2:$P$1000,11,FALSE)),"",VLOOKUP(C269,Data!$A$2:$P$1000,11,FALSE)&amp;" و"))</f>
        <v/>
      </c>
      <c r="I269" t="str">
        <f>IF((E269+F269)&lt;=0,IF(ISNA(VLOOKUP(D269,Data!$A$2:$P$1000,12,FALSE)),"",VLOOKUP(D269,Data!$A$2:$P$1000,12,FALSE)),IF(ISNA(VLOOKUP(D269,Data!$A$2:$P$1000,13,FALSE)),"",VLOOKUP(D269,Data!$A$2:$P$1000,13,FALSE)&amp;" و"))</f>
        <v/>
      </c>
      <c r="J269" s="3" t="str">
        <f>IF((F269)&lt;=0,IF(ISNA(VLOOKUP(E269,Data!$A$2:$P$1000,14,FALSE)),"",VLOOKUP(E269,Data!$A$2:$P$1000,14,FALSE)),IF(ISNA(VLOOKUP(E269,Data!$A$2:$P$1000,15,FALSE)),"",VLOOKUP(E269,Data!$A$2:$P$1000,15,FALSE)&amp;" و"))</f>
        <v/>
      </c>
      <c r="K269" s="7" t="str">
        <f>IF(L269&lt;&gt;"",IF(ISNA(VLOOKUP(F269,Data!$A$2:$P$1000,16,FALSE)),"",VLOOKUP(F269,Data!$A$2:$P$1000,16,FALSE)&amp;" "),IF(ISNA(VLOOKUP(F269,Data!$A$2:$P$1000,16,FALSE)),"",VLOOKUP(F269,Data!$A$2:$P$1000,16,FALSE)&amp;" "))</f>
        <v/>
      </c>
      <c r="L269" t="str">
        <f t="shared" si="58"/>
        <v/>
      </c>
      <c r="M269" t="str">
        <f>IF(L269="","",IF(L269&gt;10,Settings!$B$6,IF(L269&gt;2,Settings!$B$8,IF(L269=2,Settings!$B$7,Settings!$B$6&amp;O269&amp;Settings!$B$5))))</f>
        <v/>
      </c>
      <c r="N269" s="8" t="str">
        <f t="shared" si="59"/>
        <v/>
      </c>
      <c r="O269" s="14" t="s">
        <v>49</v>
      </c>
      <c r="P269" s="13" t="str">
        <f t="shared" si="60"/>
        <v/>
      </c>
      <c r="T269" t="str">
        <f t="shared" si="61"/>
        <v/>
      </c>
      <c r="U269" t="str">
        <f>IF((C269+D269+E269+F269)&gt;0,IF(F269&gt;10,Settings!$B$2,IF(F269=0," "&amp;Settings!$B$2,"")),"")</f>
        <v/>
      </c>
      <c r="V269" t="str">
        <f>IF(A269&gt;0,Y269&amp;English!T269,"")</f>
        <v/>
      </c>
      <c r="W269" t="s">
        <v>5208</v>
      </c>
      <c r="X269" t="s">
        <v>5209</v>
      </c>
      <c r="Y269" t="str">
        <f t="shared" si="62"/>
        <v>Only</v>
      </c>
    </row>
    <row r="270" spans="1:25">
      <c r="A270" s="4">
        <f>'No. To Text'!A271</f>
        <v>0</v>
      </c>
      <c r="B270" s="4">
        <f t="shared" si="52"/>
        <v>0</v>
      </c>
      <c r="C270" s="5">
        <f t="shared" si="53"/>
        <v>0</v>
      </c>
      <c r="D270" s="5">
        <f t="shared" si="54"/>
        <v>0</v>
      </c>
      <c r="E270" s="5">
        <f t="shared" si="55"/>
        <v>0</v>
      </c>
      <c r="F270" s="5">
        <f t="shared" si="56"/>
        <v>0</v>
      </c>
      <c r="G270" s="6">
        <f t="shared" si="57"/>
        <v>0</v>
      </c>
      <c r="H270" s="16" t="str">
        <f>IF((D270+E270+F270)&lt;=0,IF(ISNA(VLOOKUP(C270,Data!$A$2:$P$1000,10,FALSE)),"",VLOOKUP(C270,Data!$A$2:$P$1000,10,FALSE)),IF(ISNA(VLOOKUP(C270,Data!$A$2:$P$1000,11,FALSE)),"",VLOOKUP(C270,Data!$A$2:$P$1000,11,FALSE)&amp;" و"))</f>
        <v/>
      </c>
      <c r="I270" t="str">
        <f>IF((E270+F270)&lt;=0,IF(ISNA(VLOOKUP(D270,Data!$A$2:$P$1000,12,FALSE)),"",VLOOKUP(D270,Data!$A$2:$P$1000,12,FALSE)),IF(ISNA(VLOOKUP(D270,Data!$A$2:$P$1000,13,FALSE)),"",VLOOKUP(D270,Data!$A$2:$P$1000,13,FALSE)&amp;" و"))</f>
        <v/>
      </c>
      <c r="J270" s="3" t="str">
        <f>IF((F270)&lt;=0,IF(ISNA(VLOOKUP(E270,Data!$A$2:$P$1000,14,FALSE)),"",VLOOKUP(E270,Data!$A$2:$P$1000,14,FALSE)),IF(ISNA(VLOOKUP(E270,Data!$A$2:$P$1000,15,FALSE)),"",VLOOKUP(E270,Data!$A$2:$P$1000,15,FALSE)&amp;" و"))</f>
        <v/>
      </c>
      <c r="K270" s="7" t="str">
        <f>IF(L270&lt;&gt;"",IF(ISNA(VLOOKUP(F270,Data!$A$2:$P$1000,16,FALSE)),"",VLOOKUP(F270,Data!$A$2:$P$1000,16,FALSE)&amp;" "),IF(ISNA(VLOOKUP(F270,Data!$A$2:$P$1000,16,FALSE)),"",VLOOKUP(F270,Data!$A$2:$P$1000,16,FALSE)&amp;" "))</f>
        <v/>
      </c>
      <c r="L270" t="str">
        <f t="shared" si="58"/>
        <v/>
      </c>
      <c r="M270" t="str">
        <f>IF(L270="","",IF(L270&gt;10,Settings!$B$6,IF(L270&gt;2,Settings!$B$8,IF(L270=2,Settings!$B$7,Settings!$B$6&amp;O270&amp;Settings!$B$5))))</f>
        <v/>
      </c>
      <c r="N270" s="8" t="str">
        <f t="shared" si="59"/>
        <v/>
      </c>
      <c r="O270" s="14" t="s">
        <v>49</v>
      </c>
      <c r="P270" s="13" t="str">
        <f t="shared" si="60"/>
        <v/>
      </c>
      <c r="T270" t="str">
        <f t="shared" si="61"/>
        <v/>
      </c>
      <c r="U270" t="str">
        <f>IF((C270+D270+E270+F270)&gt;0,IF(F270&gt;10,Settings!$B$2,IF(F270=0," "&amp;Settings!$B$2,"")),"")</f>
        <v/>
      </c>
      <c r="V270" t="str">
        <f>IF(A270&gt;0,Y270&amp;English!T270,"")</f>
        <v/>
      </c>
      <c r="W270" t="s">
        <v>5208</v>
      </c>
      <c r="X270" t="s">
        <v>5209</v>
      </c>
      <c r="Y270" t="str">
        <f t="shared" si="62"/>
        <v>Only</v>
      </c>
    </row>
    <row r="271" spans="1:25">
      <c r="A271" s="4">
        <f>'No. To Text'!A272</f>
        <v>0</v>
      </c>
      <c r="B271" s="4">
        <f t="shared" si="52"/>
        <v>0</v>
      </c>
      <c r="C271" s="5">
        <f t="shared" si="53"/>
        <v>0</v>
      </c>
      <c r="D271" s="5">
        <f t="shared" si="54"/>
        <v>0</v>
      </c>
      <c r="E271" s="5">
        <f t="shared" si="55"/>
        <v>0</v>
      </c>
      <c r="F271" s="5">
        <f t="shared" si="56"/>
        <v>0</v>
      </c>
      <c r="G271" s="6">
        <f t="shared" si="57"/>
        <v>0</v>
      </c>
      <c r="H271" s="16" t="str">
        <f>IF((D271+E271+F271)&lt;=0,IF(ISNA(VLOOKUP(C271,Data!$A$2:$P$1000,10,FALSE)),"",VLOOKUP(C271,Data!$A$2:$P$1000,10,FALSE)),IF(ISNA(VLOOKUP(C271,Data!$A$2:$P$1000,11,FALSE)),"",VLOOKUP(C271,Data!$A$2:$P$1000,11,FALSE)&amp;" و"))</f>
        <v/>
      </c>
      <c r="I271" t="str">
        <f>IF((E271+F271)&lt;=0,IF(ISNA(VLOOKUP(D271,Data!$A$2:$P$1000,12,FALSE)),"",VLOOKUP(D271,Data!$A$2:$P$1000,12,FALSE)),IF(ISNA(VLOOKUP(D271,Data!$A$2:$P$1000,13,FALSE)),"",VLOOKUP(D271,Data!$A$2:$P$1000,13,FALSE)&amp;" و"))</f>
        <v/>
      </c>
      <c r="J271" s="3" t="str">
        <f>IF((F271)&lt;=0,IF(ISNA(VLOOKUP(E271,Data!$A$2:$P$1000,14,FALSE)),"",VLOOKUP(E271,Data!$A$2:$P$1000,14,FALSE)),IF(ISNA(VLOOKUP(E271,Data!$A$2:$P$1000,15,FALSE)),"",VLOOKUP(E271,Data!$A$2:$P$1000,15,FALSE)&amp;" و"))</f>
        <v/>
      </c>
      <c r="K271" s="7" t="str">
        <f>IF(L271&lt;&gt;"",IF(ISNA(VLOOKUP(F271,Data!$A$2:$P$1000,16,FALSE)),"",VLOOKUP(F271,Data!$A$2:$P$1000,16,FALSE)&amp;" "),IF(ISNA(VLOOKUP(F271,Data!$A$2:$P$1000,16,FALSE)),"",VLOOKUP(F271,Data!$A$2:$P$1000,16,FALSE)&amp;" "))</f>
        <v/>
      </c>
      <c r="L271" t="str">
        <f t="shared" si="58"/>
        <v/>
      </c>
      <c r="M271" t="str">
        <f>IF(L271="","",IF(L271&gt;10,Settings!$B$6,IF(L271&gt;2,Settings!$B$8,IF(L271=2,Settings!$B$7,Settings!$B$6&amp;O271&amp;Settings!$B$5))))</f>
        <v/>
      </c>
      <c r="N271" s="8" t="str">
        <f t="shared" si="59"/>
        <v/>
      </c>
      <c r="O271" s="14" t="s">
        <v>49</v>
      </c>
      <c r="P271" s="13" t="str">
        <f t="shared" si="60"/>
        <v/>
      </c>
      <c r="T271" t="str">
        <f t="shared" si="61"/>
        <v/>
      </c>
      <c r="U271" t="str">
        <f>IF((C271+D271+E271+F271)&gt;0,IF(F271&gt;10,Settings!$B$2,IF(F271=0," "&amp;Settings!$B$2,"")),"")</f>
        <v/>
      </c>
      <c r="V271" t="str">
        <f>IF(A271&gt;0,Y271&amp;English!T271,"")</f>
        <v/>
      </c>
      <c r="W271" t="s">
        <v>5208</v>
      </c>
      <c r="X271" t="s">
        <v>5209</v>
      </c>
      <c r="Y271" t="str">
        <f t="shared" si="62"/>
        <v>Only</v>
      </c>
    </row>
    <row r="272" spans="1:25">
      <c r="A272" s="4">
        <f>'No. To Text'!A273</f>
        <v>0</v>
      </c>
      <c r="B272" s="4">
        <f t="shared" si="52"/>
        <v>0</v>
      </c>
      <c r="C272" s="5">
        <f t="shared" si="53"/>
        <v>0</v>
      </c>
      <c r="D272" s="5">
        <f t="shared" si="54"/>
        <v>0</v>
      </c>
      <c r="E272" s="5">
        <f t="shared" si="55"/>
        <v>0</v>
      </c>
      <c r="F272" s="5">
        <f t="shared" si="56"/>
        <v>0</v>
      </c>
      <c r="G272" s="6">
        <f t="shared" si="57"/>
        <v>0</v>
      </c>
      <c r="H272" s="16" t="str">
        <f>IF((D272+E272+F272)&lt;=0,IF(ISNA(VLOOKUP(C272,Data!$A$2:$P$1000,10,FALSE)),"",VLOOKUP(C272,Data!$A$2:$P$1000,10,FALSE)),IF(ISNA(VLOOKUP(C272,Data!$A$2:$P$1000,11,FALSE)),"",VLOOKUP(C272,Data!$A$2:$P$1000,11,FALSE)&amp;" و"))</f>
        <v/>
      </c>
      <c r="I272" t="str">
        <f>IF((E272+F272)&lt;=0,IF(ISNA(VLOOKUP(D272,Data!$A$2:$P$1000,12,FALSE)),"",VLOOKUP(D272,Data!$A$2:$P$1000,12,FALSE)),IF(ISNA(VLOOKUP(D272,Data!$A$2:$P$1000,13,FALSE)),"",VLOOKUP(D272,Data!$A$2:$P$1000,13,FALSE)&amp;" و"))</f>
        <v/>
      </c>
      <c r="J272" s="3" t="str">
        <f>IF((F272)&lt;=0,IF(ISNA(VLOOKUP(E272,Data!$A$2:$P$1000,14,FALSE)),"",VLOOKUP(E272,Data!$A$2:$P$1000,14,FALSE)),IF(ISNA(VLOOKUP(E272,Data!$A$2:$P$1000,15,FALSE)),"",VLOOKUP(E272,Data!$A$2:$P$1000,15,FALSE)&amp;" و"))</f>
        <v/>
      </c>
      <c r="K272" s="7" t="str">
        <f>IF(L272&lt;&gt;"",IF(ISNA(VLOOKUP(F272,Data!$A$2:$P$1000,16,FALSE)),"",VLOOKUP(F272,Data!$A$2:$P$1000,16,FALSE)&amp;" "),IF(ISNA(VLOOKUP(F272,Data!$A$2:$P$1000,16,FALSE)),"",VLOOKUP(F272,Data!$A$2:$P$1000,16,FALSE)&amp;" "))</f>
        <v/>
      </c>
      <c r="L272" t="str">
        <f t="shared" si="58"/>
        <v/>
      </c>
      <c r="M272" t="str">
        <f>IF(L272="","",IF(L272&gt;10,Settings!$B$6,IF(L272&gt;2,Settings!$B$8,IF(L272=2,Settings!$B$7,Settings!$B$6&amp;O272&amp;Settings!$B$5))))</f>
        <v/>
      </c>
      <c r="N272" s="8" t="str">
        <f t="shared" si="59"/>
        <v/>
      </c>
      <c r="O272" s="14" t="s">
        <v>49</v>
      </c>
      <c r="P272" s="13" t="str">
        <f t="shared" si="60"/>
        <v/>
      </c>
      <c r="T272" t="str">
        <f t="shared" si="61"/>
        <v/>
      </c>
      <c r="U272" t="str">
        <f>IF((C272+D272+E272+F272)&gt;0,IF(F272&gt;10,Settings!$B$2,IF(F272=0," "&amp;Settings!$B$2,"")),"")</f>
        <v/>
      </c>
      <c r="V272" t="str">
        <f>IF(A272&gt;0,Y272&amp;English!T272,"")</f>
        <v/>
      </c>
      <c r="W272" t="s">
        <v>5208</v>
      </c>
      <c r="X272" t="s">
        <v>5209</v>
      </c>
      <c r="Y272" t="str">
        <f t="shared" si="62"/>
        <v>Only</v>
      </c>
    </row>
    <row r="273" spans="1:25">
      <c r="A273" s="4">
        <f>'No. To Text'!A274</f>
        <v>0</v>
      </c>
      <c r="B273" s="4">
        <f t="shared" si="52"/>
        <v>0</v>
      </c>
      <c r="C273" s="5">
        <f t="shared" si="53"/>
        <v>0</v>
      </c>
      <c r="D273" s="5">
        <f t="shared" si="54"/>
        <v>0</v>
      </c>
      <c r="E273" s="5">
        <f t="shared" si="55"/>
        <v>0</v>
      </c>
      <c r="F273" s="5">
        <f t="shared" si="56"/>
        <v>0</v>
      </c>
      <c r="G273" s="6">
        <f t="shared" si="57"/>
        <v>0</v>
      </c>
      <c r="H273" s="16" t="str">
        <f>IF((D273+E273+F273)&lt;=0,IF(ISNA(VLOOKUP(C273,Data!$A$2:$P$1000,10,FALSE)),"",VLOOKUP(C273,Data!$A$2:$P$1000,10,FALSE)),IF(ISNA(VLOOKUP(C273,Data!$A$2:$P$1000,11,FALSE)),"",VLOOKUP(C273,Data!$A$2:$P$1000,11,FALSE)&amp;" و"))</f>
        <v/>
      </c>
      <c r="I273" t="str">
        <f>IF((E273+F273)&lt;=0,IF(ISNA(VLOOKUP(D273,Data!$A$2:$P$1000,12,FALSE)),"",VLOOKUP(D273,Data!$A$2:$P$1000,12,FALSE)),IF(ISNA(VLOOKUP(D273,Data!$A$2:$P$1000,13,FALSE)),"",VLOOKUP(D273,Data!$A$2:$P$1000,13,FALSE)&amp;" و"))</f>
        <v/>
      </c>
      <c r="J273" s="3" t="str">
        <f>IF((F273)&lt;=0,IF(ISNA(VLOOKUP(E273,Data!$A$2:$P$1000,14,FALSE)),"",VLOOKUP(E273,Data!$A$2:$P$1000,14,FALSE)),IF(ISNA(VLOOKUP(E273,Data!$A$2:$P$1000,15,FALSE)),"",VLOOKUP(E273,Data!$A$2:$P$1000,15,FALSE)&amp;" و"))</f>
        <v/>
      </c>
      <c r="K273" s="7" t="str">
        <f>IF(L273&lt;&gt;"",IF(ISNA(VLOOKUP(F273,Data!$A$2:$P$1000,16,FALSE)),"",VLOOKUP(F273,Data!$A$2:$P$1000,16,FALSE)&amp;" "),IF(ISNA(VLOOKUP(F273,Data!$A$2:$P$1000,16,FALSE)),"",VLOOKUP(F273,Data!$A$2:$P$1000,16,FALSE)&amp;" "))</f>
        <v/>
      </c>
      <c r="L273" t="str">
        <f t="shared" si="58"/>
        <v/>
      </c>
      <c r="M273" t="str">
        <f>IF(L273="","",IF(L273&gt;10,Settings!$B$6,IF(L273&gt;2,Settings!$B$8,IF(L273=2,Settings!$B$7,Settings!$B$6&amp;O273&amp;Settings!$B$5))))</f>
        <v/>
      </c>
      <c r="N273" s="8" t="str">
        <f t="shared" si="59"/>
        <v/>
      </c>
      <c r="O273" s="14" t="s">
        <v>49</v>
      </c>
      <c r="P273" s="13" t="str">
        <f t="shared" si="60"/>
        <v/>
      </c>
      <c r="T273" t="str">
        <f t="shared" si="61"/>
        <v/>
      </c>
      <c r="U273" t="str">
        <f>IF((C273+D273+E273+F273)&gt;0,IF(F273&gt;10,Settings!$B$2,IF(F273=0," "&amp;Settings!$B$2,"")),"")</f>
        <v/>
      </c>
      <c r="V273" t="str">
        <f>IF(A273&gt;0,Y273&amp;English!T273,"")</f>
        <v/>
      </c>
      <c r="W273" t="s">
        <v>5208</v>
      </c>
      <c r="X273" t="s">
        <v>5209</v>
      </c>
      <c r="Y273" t="str">
        <f t="shared" si="62"/>
        <v>Only</v>
      </c>
    </row>
    <row r="274" spans="1:25">
      <c r="A274" s="4">
        <f>'No. To Text'!A275</f>
        <v>0</v>
      </c>
      <c r="B274" s="4">
        <f t="shared" si="52"/>
        <v>0</v>
      </c>
      <c r="C274" s="5">
        <f t="shared" si="53"/>
        <v>0</v>
      </c>
      <c r="D274" s="5">
        <f t="shared" si="54"/>
        <v>0</v>
      </c>
      <c r="E274" s="5">
        <f t="shared" si="55"/>
        <v>0</v>
      </c>
      <c r="F274" s="5">
        <f t="shared" si="56"/>
        <v>0</v>
      </c>
      <c r="G274" s="6">
        <f t="shared" si="57"/>
        <v>0</v>
      </c>
      <c r="H274" s="16" t="str">
        <f>IF((D274+E274+F274)&lt;=0,IF(ISNA(VLOOKUP(C274,Data!$A$2:$P$1000,10,FALSE)),"",VLOOKUP(C274,Data!$A$2:$P$1000,10,FALSE)),IF(ISNA(VLOOKUP(C274,Data!$A$2:$P$1000,11,FALSE)),"",VLOOKUP(C274,Data!$A$2:$P$1000,11,FALSE)&amp;" و"))</f>
        <v/>
      </c>
      <c r="I274" t="str">
        <f>IF((E274+F274)&lt;=0,IF(ISNA(VLOOKUP(D274,Data!$A$2:$P$1000,12,FALSE)),"",VLOOKUP(D274,Data!$A$2:$P$1000,12,FALSE)),IF(ISNA(VLOOKUP(D274,Data!$A$2:$P$1000,13,FALSE)),"",VLOOKUP(D274,Data!$A$2:$P$1000,13,FALSE)&amp;" و"))</f>
        <v/>
      </c>
      <c r="J274" s="3" t="str">
        <f>IF((F274)&lt;=0,IF(ISNA(VLOOKUP(E274,Data!$A$2:$P$1000,14,FALSE)),"",VLOOKUP(E274,Data!$A$2:$P$1000,14,FALSE)),IF(ISNA(VLOOKUP(E274,Data!$A$2:$P$1000,15,FALSE)),"",VLOOKUP(E274,Data!$A$2:$P$1000,15,FALSE)&amp;" و"))</f>
        <v/>
      </c>
      <c r="K274" s="7" t="str">
        <f>IF(L274&lt;&gt;"",IF(ISNA(VLOOKUP(F274,Data!$A$2:$P$1000,16,FALSE)),"",VLOOKUP(F274,Data!$A$2:$P$1000,16,FALSE)&amp;" "),IF(ISNA(VLOOKUP(F274,Data!$A$2:$P$1000,16,FALSE)),"",VLOOKUP(F274,Data!$A$2:$P$1000,16,FALSE)&amp;" "))</f>
        <v/>
      </c>
      <c r="L274" t="str">
        <f t="shared" si="58"/>
        <v/>
      </c>
      <c r="M274" t="str">
        <f>IF(L274="","",IF(L274&gt;10,Settings!$B$6,IF(L274&gt;2,Settings!$B$8,IF(L274=2,Settings!$B$7,Settings!$B$6&amp;O274&amp;Settings!$B$5))))</f>
        <v/>
      </c>
      <c r="N274" s="8" t="str">
        <f t="shared" si="59"/>
        <v/>
      </c>
      <c r="O274" s="14" t="s">
        <v>49</v>
      </c>
      <c r="P274" s="13" t="str">
        <f t="shared" si="60"/>
        <v/>
      </c>
      <c r="T274" t="str">
        <f t="shared" si="61"/>
        <v/>
      </c>
      <c r="U274" t="str">
        <f>IF((C274+D274+E274+F274)&gt;0,IF(F274&gt;10,Settings!$B$2,IF(F274=0," "&amp;Settings!$B$2,"")),"")</f>
        <v/>
      </c>
      <c r="V274" t="str">
        <f>IF(A274&gt;0,Y274&amp;English!T274,"")</f>
        <v/>
      </c>
      <c r="W274" t="s">
        <v>5208</v>
      </c>
      <c r="X274" t="s">
        <v>5209</v>
      </c>
      <c r="Y274" t="str">
        <f t="shared" si="62"/>
        <v>Only</v>
      </c>
    </row>
    <row r="275" spans="1:25">
      <c r="A275" s="4">
        <f>'No. To Text'!A276</f>
        <v>0</v>
      </c>
      <c r="B275" s="4">
        <f t="shared" si="52"/>
        <v>0</v>
      </c>
      <c r="C275" s="5">
        <f t="shared" si="53"/>
        <v>0</v>
      </c>
      <c r="D275" s="5">
        <f t="shared" si="54"/>
        <v>0</v>
      </c>
      <c r="E275" s="5">
        <f t="shared" si="55"/>
        <v>0</v>
      </c>
      <c r="F275" s="5">
        <f t="shared" si="56"/>
        <v>0</v>
      </c>
      <c r="G275" s="6">
        <f t="shared" si="57"/>
        <v>0</v>
      </c>
      <c r="H275" s="16" t="str">
        <f>IF((D275+E275+F275)&lt;=0,IF(ISNA(VLOOKUP(C275,Data!$A$2:$P$1000,10,FALSE)),"",VLOOKUP(C275,Data!$A$2:$P$1000,10,FALSE)),IF(ISNA(VLOOKUP(C275,Data!$A$2:$P$1000,11,FALSE)),"",VLOOKUP(C275,Data!$A$2:$P$1000,11,FALSE)&amp;" و"))</f>
        <v/>
      </c>
      <c r="I275" t="str">
        <f>IF((E275+F275)&lt;=0,IF(ISNA(VLOOKUP(D275,Data!$A$2:$P$1000,12,FALSE)),"",VLOOKUP(D275,Data!$A$2:$P$1000,12,FALSE)),IF(ISNA(VLOOKUP(D275,Data!$A$2:$P$1000,13,FALSE)),"",VLOOKUP(D275,Data!$A$2:$P$1000,13,FALSE)&amp;" و"))</f>
        <v/>
      </c>
      <c r="J275" s="3" t="str">
        <f>IF((F275)&lt;=0,IF(ISNA(VLOOKUP(E275,Data!$A$2:$P$1000,14,FALSE)),"",VLOOKUP(E275,Data!$A$2:$P$1000,14,FALSE)),IF(ISNA(VLOOKUP(E275,Data!$A$2:$P$1000,15,FALSE)),"",VLOOKUP(E275,Data!$A$2:$P$1000,15,FALSE)&amp;" و"))</f>
        <v/>
      </c>
      <c r="K275" s="7" t="str">
        <f>IF(L275&lt;&gt;"",IF(ISNA(VLOOKUP(F275,Data!$A$2:$P$1000,16,FALSE)),"",VLOOKUP(F275,Data!$A$2:$P$1000,16,FALSE)&amp;" "),IF(ISNA(VLOOKUP(F275,Data!$A$2:$P$1000,16,FALSE)),"",VLOOKUP(F275,Data!$A$2:$P$1000,16,FALSE)&amp;" "))</f>
        <v/>
      </c>
      <c r="L275" t="str">
        <f t="shared" si="58"/>
        <v/>
      </c>
      <c r="M275" t="str">
        <f>IF(L275="","",IF(L275&gt;10,Settings!$B$6,IF(L275&gt;2,Settings!$B$8,IF(L275=2,Settings!$B$7,Settings!$B$6&amp;O275&amp;Settings!$B$5))))</f>
        <v/>
      </c>
      <c r="N275" s="8" t="str">
        <f t="shared" si="59"/>
        <v/>
      </c>
      <c r="O275" s="14" t="s">
        <v>49</v>
      </c>
      <c r="P275" s="13" t="str">
        <f t="shared" si="60"/>
        <v/>
      </c>
      <c r="T275" t="str">
        <f t="shared" si="61"/>
        <v/>
      </c>
      <c r="U275" t="str">
        <f>IF((C275+D275+E275+F275)&gt;0,IF(F275&gt;10,Settings!$B$2,IF(F275=0," "&amp;Settings!$B$2,"")),"")</f>
        <v/>
      </c>
      <c r="V275" t="str">
        <f>IF(A275&gt;0,Y275&amp;English!T275,"")</f>
        <v/>
      </c>
      <c r="W275" t="s">
        <v>5208</v>
      </c>
      <c r="X275" t="s">
        <v>5209</v>
      </c>
      <c r="Y275" t="str">
        <f t="shared" si="62"/>
        <v>Only</v>
      </c>
    </row>
    <row r="276" spans="1:25">
      <c r="A276" s="4">
        <f>'No. To Text'!A277</f>
        <v>0</v>
      </c>
      <c r="B276" s="4">
        <f t="shared" si="52"/>
        <v>0</v>
      </c>
      <c r="C276" s="5">
        <f t="shared" si="53"/>
        <v>0</v>
      </c>
      <c r="D276" s="5">
        <f t="shared" si="54"/>
        <v>0</v>
      </c>
      <c r="E276" s="5">
        <f t="shared" si="55"/>
        <v>0</v>
      </c>
      <c r="F276" s="5">
        <f t="shared" si="56"/>
        <v>0</v>
      </c>
      <c r="G276" s="6">
        <f t="shared" si="57"/>
        <v>0</v>
      </c>
      <c r="H276" s="16" t="str">
        <f>IF((D276+E276+F276)&lt;=0,IF(ISNA(VLOOKUP(C276,Data!$A$2:$P$1000,10,FALSE)),"",VLOOKUP(C276,Data!$A$2:$P$1000,10,FALSE)),IF(ISNA(VLOOKUP(C276,Data!$A$2:$P$1000,11,FALSE)),"",VLOOKUP(C276,Data!$A$2:$P$1000,11,FALSE)&amp;" و"))</f>
        <v/>
      </c>
      <c r="I276" t="str">
        <f>IF((E276+F276)&lt;=0,IF(ISNA(VLOOKUP(D276,Data!$A$2:$P$1000,12,FALSE)),"",VLOOKUP(D276,Data!$A$2:$P$1000,12,FALSE)),IF(ISNA(VLOOKUP(D276,Data!$A$2:$P$1000,13,FALSE)),"",VLOOKUP(D276,Data!$A$2:$P$1000,13,FALSE)&amp;" و"))</f>
        <v/>
      </c>
      <c r="J276" s="3" t="str">
        <f>IF((F276)&lt;=0,IF(ISNA(VLOOKUP(E276,Data!$A$2:$P$1000,14,FALSE)),"",VLOOKUP(E276,Data!$A$2:$P$1000,14,FALSE)),IF(ISNA(VLOOKUP(E276,Data!$A$2:$P$1000,15,FALSE)),"",VLOOKUP(E276,Data!$A$2:$P$1000,15,FALSE)&amp;" و"))</f>
        <v/>
      </c>
      <c r="K276" s="7" t="str">
        <f>IF(L276&lt;&gt;"",IF(ISNA(VLOOKUP(F276,Data!$A$2:$P$1000,16,FALSE)),"",VLOOKUP(F276,Data!$A$2:$P$1000,16,FALSE)&amp;" "),IF(ISNA(VLOOKUP(F276,Data!$A$2:$P$1000,16,FALSE)),"",VLOOKUP(F276,Data!$A$2:$P$1000,16,FALSE)&amp;" "))</f>
        <v/>
      </c>
      <c r="L276" t="str">
        <f t="shared" si="58"/>
        <v/>
      </c>
      <c r="M276" t="str">
        <f>IF(L276="","",IF(L276&gt;10,Settings!$B$6,IF(L276&gt;2,Settings!$B$8,IF(L276=2,Settings!$B$7,Settings!$B$6&amp;O276&amp;Settings!$B$5))))</f>
        <v/>
      </c>
      <c r="N276" s="8" t="str">
        <f t="shared" si="59"/>
        <v/>
      </c>
      <c r="O276" s="14" t="s">
        <v>49</v>
      </c>
      <c r="P276" s="13" t="str">
        <f t="shared" si="60"/>
        <v/>
      </c>
      <c r="T276" t="str">
        <f t="shared" si="61"/>
        <v/>
      </c>
      <c r="U276" t="str">
        <f>IF((C276+D276+E276+F276)&gt;0,IF(F276&gt;10,Settings!$B$2,IF(F276=0," "&amp;Settings!$B$2,"")),"")</f>
        <v/>
      </c>
      <c r="V276" t="str">
        <f>IF(A276&gt;0,Y276&amp;English!T276,"")</f>
        <v/>
      </c>
      <c r="W276" t="s">
        <v>5208</v>
      </c>
      <c r="X276" t="s">
        <v>5209</v>
      </c>
      <c r="Y276" t="str">
        <f t="shared" si="62"/>
        <v>Only</v>
      </c>
    </row>
    <row r="277" spans="1:25">
      <c r="A277" s="4">
        <f>'No. To Text'!A278</f>
        <v>0</v>
      </c>
      <c r="B277" s="4">
        <f t="shared" si="52"/>
        <v>0</v>
      </c>
      <c r="C277" s="5">
        <f t="shared" si="53"/>
        <v>0</v>
      </c>
      <c r="D277" s="5">
        <f t="shared" si="54"/>
        <v>0</v>
      </c>
      <c r="E277" s="5">
        <f t="shared" si="55"/>
        <v>0</v>
      </c>
      <c r="F277" s="5">
        <f t="shared" si="56"/>
        <v>0</v>
      </c>
      <c r="G277" s="6">
        <f t="shared" si="57"/>
        <v>0</v>
      </c>
      <c r="H277" s="16" t="str">
        <f>IF((D277+E277+F277)&lt;=0,IF(ISNA(VLOOKUP(C277,Data!$A$2:$P$1000,10,FALSE)),"",VLOOKUP(C277,Data!$A$2:$P$1000,10,FALSE)),IF(ISNA(VLOOKUP(C277,Data!$A$2:$P$1000,11,FALSE)),"",VLOOKUP(C277,Data!$A$2:$P$1000,11,FALSE)&amp;" و"))</f>
        <v/>
      </c>
      <c r="I277" t="str">
        <f>IF((E277+F277)&lt;=0,IF(ISNA(VLOOKUP(D277,Data!$A$2:$P$1000,12,FALSE)),"",VLOOKUP(D277,Data!$A$2:$P$1000,12,FALSE)),IF(ISNA(VLOOKUP(D277,Data!$A$2:$P$1000,13,FALSE)),"",VLOOKUP(D277,Data!$A$2:$P$1000,13,FALSE)&amp;" و"))</f>
        <v/>
      </c>
      <c r="J277" s="3" t="str">
        <f>IF((F277)&lt;=0,IF(ISNA(VLOOKUP(E277,Data!$A$2:$P$1000,14,FALSE)),"",VLOOKUP(E277,Data!$A$2:$P$1000,14,FALSE)),IF(ISNA(VLOOKUP(E277,Data!$A$2:$P$1000,15,FALSE)),"",VLOOKUP(E277,Data!$A$2:$P$1000,15,FALSE)&amp;" و"))</f>
        <v/>
      </c>
      <c r="K277" s="7" t="str">
        <f>IF(L277&lt;&gt;"",IF(ISNA(VLOOKUP(F277,Data!$A$2:$P$1000,16,FALSE)),"",VLOOKUP(F277,Data!$A$2:$P$1000,16,FALSE)&amp;" "),IF(ISNA(VLOOKUP(F277,Data!$A$2:$P$1000,16,FALSE)),"",VLOOKUP(F277,Data!$A$2:$P$1000,16,FALSE)&amp;" "))</f>
        <v/>
      </c>
      <c r="L277" t="str">
        <f t="shared" si="58"/>
        <v/>
      </c>
      <c r="M277" t="str">
        <f>IF(L277="","",IF(L277&gt;10,Settings!$B$6,IF(L277&gt;2,Settings!$B$8,IF(L277=2,Settings!$B$7,Settings!$B$6&amp;O277&amp;Settings!$B$5))))</f>
        <v/>
      </c>
      <c r="N277" s="8" t="str">
        <f t="shared" si="59"/>
        <v/>
      </c>
      <c r="O277" s="14" t="s">
        <v>49</v>
      </c>
      <c r="P277" s="13" t="str">
        <f t="shared" si="60"/>
        <v/>
      </c>
      <c r="T277" t="str">
        <f t="shared" si="61"/>
        <v/>
      </c>
      <c r="U277" t="str">
        <f>IF((C277+D277+E277+F277)&gt;0,IF(F277&gt;10,Settings!$B$2,IF(F277=0," "&amp;Settings!$B$2,"")),"")</f>
        <v/>
      </c>
      <c r="V277" t="str">
        <f>IF(A277&gt;0,Y277&amp;English!T277,"")</f>
        <v/>
      </c>
      <c r="W277" t="s">
        <v>5208</v>
      </c>
      <c r="X277" t="s">
        <v>5209</v>
      </c>
      <c r="Y277" t="str">
        <f t="shared" si="62"/>
        <v>Only</v>
      </c>
    </row>
    <row r="278" spans="1:25">
      <c r="A278" s="4">
        <f>'No. To Text'!A279</f>
        <v>0</v>
      </c>
      <c r="B278" s="4">
        <f t="shared" si="52"/>
        <v>0</v>
      </c>
      <c r="C278" s="5">
        <f t="shared" si="53"/>
        <v>0</v>
      </c>
      <c r="D278" s="5">
        <f t="shared" si="54"/>
        <v>0</v>
      </c>
      <c r="E278" s="5">
        <f t="shared" si="55"/>
        <v>0</v>
      </c>
      <c r="F278" s="5">
        <f t="shared" si="56"/>
        <v>0</v>
      </c>
      <c r="G278" s="6">
        <f t="shared" si="57"/>
        <v>0</v>
      </c>
      <c r="H278" s="16" t="str">
        <f>IF((D278+E278+F278)&lt;=0,IF(ISNA(VLOOKUP(C278,Data!$A$2:$P$1000,10,FALSE)),"",VLOOKUP(C278,Data!$A$2:$P$1000,10,FALSE)),IF(ISNA(VLOOKUP(C278,Data!$A$2:$P$1000,11,FALSE)),"",VLOOKUP(C278,Data!$A$2:$P$1000,11,FALSE)&amp;" و"))</f>
        <v/>
      </c>
      <c r="I278" t="str">
        <f>IF((E278+F278)&lt;=0,IF(ISNA(VLOOKUP(D278,Data!$A$2:$P$1000,12,FALSE)),"",VLOOKUP(D278,Data!$A$2:$P$1000,12,FALSE)),IF(ISNA(VLOOKUP(D278,Data!$A$2:$P$1000,13,FALSE)),"",VLOOKUP(D278,Data!$A$2:$P$1000,13,FALSE)&amp;" و"))</f>
        <v/>
      </c>
      <c r="J278" s="3" t="str">
        <f>IF((F278)&lt;=0,IF(ISNA(VLOOKUP(E278,Data!$A$2:$P$1000,14,FALSE)),"",VLOOKUP(E278,Data!$A$2:$P$1000,14,FALSE)),IF(ISNA(VLOOKUP(E278,Data!$A$2:$P$1000,15,FALSE)),"",VLOOKUP(E278,Data!$A$2:$P$1000,15,FALSE)&amp;" و"))</f>
        <v/>
      </c>
      <c r="K278" s="7" t="str">
        <f>IF(L278&lt;&gt;"",IF(ISNA(VLOOKUP(F278,Data!$A$2:$P$1000,16,FALSE)),"",VLOOKUP(F278,Data!$A$2:$P$1000,16,FALSE)&amp;" "),IF(ISNA(VLOOKUP(F278,Data!$A$2:$P$1000,16,FALSE)),"",VLOOKUP(F278,Data!$A$2:$P$1000,16,FALSE)&amp;" "))</f>
        <v/>
      </c>
      <c r="L278" t="str">
        <f t="shared" si="58"/>
        <v/>
      </c>
      <c r="M278" t="str">
        <f>IF(L278="","",IF(L278&gt;10,Settings!$B$6,IF(L278&gt;2,Settings!$B$8,IF(L278=2,Settings!$B$7,Settings!$B$6&amp;O278&amp;Settings!$B$5))))</f>
        <v/>
      </c>
      <c r="N278" s="8" t="str">
        <f t="shared" si="59"/>
        <v/>
      </c>
      <c r="O278" s="14" t="s">
        <v>49</v>
      </c>
      <c r="P278" s="13" t="str">
        <f t="shared" si="60"/>
        <v/>
      </c>
      <c r="T278" t="str">
        <f t="shared" si="61"/>
        <v/>
      </c>
      <c r="U278" t="str">
        <f>IF((C278+D278+E278+F278)&gt;0,IF(F278&gt;10,Settings!$B$2,IF(F278=0," "&amp;Settings!$B$2,"")),"")</f>
        <v/>
      </c>
      <c r="V278" t="str">
        <f>IF(A278&gt;0,Y278&amp;English!T278,"")</f>
        <v/>
      </c>
      <c r="W278" t="s">
        <v>5208</v>
      </c>
      <c r="X278" t="s">
        <v>5209</v>
      </c>
      <c r="Y278" t="str">
        <f t="shared" si="62"/>
        <v>Only</v>
      </c>
    </row>
    <row r="279" spans="1:25">
      <c r="A279" s="4">
        <f>'No. To Text'!A280</f>
        <v>0</v>
      </c>
      <c r="B279" s="4">
        <f t="shared" si="52"/>
        <v>0</v>
      </c>
      <c r="C279" s="5">
        <f t="shared" si="53"/>
        <v>0</v>
      </c>
      <c r="D279" s="5">
        <f t="shared" si="54"/>
        <v>0</v>
      </c>
      <c r="E279" s="5">
        <f t="shared" si="55"/>
        <v>0</v>
      </c>
      <c r="F279" s="5">
        <f t="shared" si="56"/>
        <v>0</v>
      </c>
      <c r="G279" s="6">
        <f t="shared" si="57"/>
        <v>0</v>
      </c>
      <c r="H279" s="16" t="str">
        <f>IF((D279+E279+F279)&lt;=0,IF(ISNA(VLOOKUP(C279,Data!$A$2:$P$1000,10,FALSE)),"",VLOOKUP(C279,Data!$A$2:$P$1000,10,FALSE)),IF(ISNA(VLOOKUP(C279,Data!$A$2:$P$1000,11,FALSE)),"",VLOOKUP(C279,Data!$A$2:$P$1000,11,FALSE)&amp;" و"))</f>
        <v/>
      </c>
      <c r="I279" t="str">
        <f>IF((E279+F279)&lt;=0,IF(ISNA(VLOOKUP(D279,Data!$A$2:$P$1000,12,FALSE)),"",VLOOKUP(D279,Data!$A$2:$P$1000,12,FALSE)),IF(ISNA(VLOOKUP(D279,Data!$A$2:$P$1000,13,FALSE)),"",VLOOKUP(D279,Data!$A$2:$P$1000,13,FALSE)&amp;" و"))</f>
        <v/>
      </c>
      <c r="J279" s="3" t="str">
        <f>IF((F279)&lt;=0,IF(ISNA(VLOOKUP(E279,Data!$A$2:$P$1000,14,FALSE)),"",VLOOKUP(E279,Data!$A$2:$P$1000,14,FALSE)),IF(ISNA(VLOOKUP(E279,Data!$A$2:$P$1000,15,FALSE)),"",VLOOKUP(E279,Data!$A$2:$P$1000,15,FALSE)&amp;" و"))</f>
        <v/>
      </c>
      <c r="K279" s="7" t="str">
        <f>IF(L279&lt;&gt;"",IF(ISNA(VLOOKUP(F279,Data!$A$2:$P$1000,16,FALSE)),"",VLOOKUP(F279,Data!$A$2:$P$1000,16,FALSE)&amp;" "),IF(ISNA(VLOOKUP(F279,Data!$A$2:$P$1000,16,FALSE)),"",VLOOKUP(F279,Data!$A$2:$P$1000,16,FALSE)&amp;" "))</f>
        <v/>
      </c>
      <c r="L279" t="str">
        <f t="shared" si="58"/>
        <v/>
      </c>
      <c r="M279" t="str">
        <f>IF(L279="","",IF(L279&gt;10,Settings!$B$6,IF(L279&gt;2,Settings!$B$8,IF(L279=2,Settings!$B$7,Settings!$B$6&amp;O279&amp;Settings!$B$5))))</f>
        <v/>
      </c>
      <c r="N279" s="8" t="str">
        <f t="shared" si="59"/>
        <v/>
      </c>
      <c r="O279" s="14" t="s">
        <v>49</v>
      </c>
      <c r="P279" s="13" t="str">
        <f t="shared" si="60"/>
        <v/>
      </c>
      <c r="T279" t="str">
        <f t="shared" si="61"/>
        <v/>
      </c>
      <c r="U279" t="str">
        <f>IF((C279+D279+E279+F279)&gt;0,IF(F279&gt;10,Settings!$B$2,IF(F279=0," "&amp;Settings!$B$2,"")),"")</f>
        <v/>
      </c>
      <c r="V279" t="str">
        <f>IF(A279&gt;0,Y279&amp;English!T279,"")</f>
        <v/>
      </c>
      <c r="W279" t="s">
        <v>5208</v>
      </c>
      <c r="X279" t="s">
        <v>5209</v>
      </c>
      <c r="Y279" t="str">
        <f t="shared" si="62"/>
        <v>Only</v>
      </c>
    </row>
    <row r="280" spans="1:25">
      <c r="A280" s="4">
        <f>'No. To Text'!A281</f>
        <v>0</v>
      </c>
      <c r="B280" s="4">
        <f t="shared" si="52"/>
        <v>0</v>
      </c>
      <c r="C280" s="5">
        <f t="shared" si="53"/>
        <v>0</v>
      </c>
      <c r="D280" s="5">
        <f t="shared" si="54"/>
        <v>0</v>
      </c>
      <c r="E280" s="5">
        <f t="shared" si="55"/>
        <v>0</v>
      </c>
      <c r="F280" s="5">
        <f t="shared" si="56"/>
        <v>0</v>
      </c>
      <c r="G280" s="6">
        <f t="shared" si="57"/>
        <v>0</v>
      </c>
      <c r="H280" s="16" t="str">
        <f>IF((D280+E280+F280)&lt;=0,IF(ISNA(VLOOKUP(C280,Data!$A$2:$P$1000,10,FALSE)),"",VLOOKUP(C280,Data!$A$2:$P$1000,10,FALSE)),IF(ISNA(VLOOKUP(C280,Data!$A$2:$P$1000,11,FALSE)),"",VLOOKUP(C280,Data!$A$2:$P$1000,11,FALSE)&amp;" و"))</f>
        <v/>
      </c>
      <c r="I280" t="str">
        <f>IF((E280+F280)&lt;=0,IF(ISNA(VLOOKUP(D280,Data!$A$2:$P$1000,12,FALSE)),"",VLOOKUP(D280,Data!$A$2:$P$1000,12,FALSE)),IF(ISNA(VLOOKUP(D280,Data!$A$2:$P$1000,13,FALSE)),"",VLOOKUP(D280,Data!$A$2:$P$1000,13,FALSE)&amp;" و"))</f>
        <v/>
      </c>
      <c r="J280" s="3" t="str">
        <f>IF((F280)&lt;=0,IF(ISNA(VLOOKUP(E280,Data!$A$2:$P$1000,14,FALSE)),"",VLOOKUP(E280,Data!$A$2:$P$1000,14,FALSE)),IF(ISNA(VLOOKUP(E280,Data!$A$2:$P$1000,15,FALSE)),"",VLOOKUP(E280,Data!$A$2:$P$1000,15,FALSE)&amp;" و"))</f>
        <v/>
      </c>
      <c r="K280" s="7" t="str">
        <f>IF(L280&lt;&gt;"",IF(ISNA(VLOOKUP(F280,Data!$A$2:$P$1000,16,FALSE)),"",VLOOKUP(F280,Data!$A$2:$P$1000,16,FALSE)&amp;" "),IF(ISNA(VLOOKUP(F280,Data!$A$2:$P$1000,16,FALSE)),"",VLOOKUP(F280,Data!$A$2:$P$1000,16,FALSE)&amp;" "))</f>
        <v/>
      </c>
      <c r="L280" t="str">
        <f t="shared" si="58"/>
        <v/>
      </c>
      <c r="M280" t="str">
        <f>IF(L280="","",IF(L280&gt;10,Settings!$B$6,IF(L280&gt;2,Settings!$B$8,IF(L280=2,Settings!$B$7,Settings!$B$6&amp;O280&amp;Settings!$B$5))))</f>
        <v/>
      </c>
      <c r="N280" s="8" t="str">
        <f t="shared" si="59"/>
        <v/>
      </c>
      <c r="O280" s="14" t="s">
        <v>49</v>
      </c>
      <c r="P280" s="13" t="str">
        <f t="shared" si="60"/>
        <v/>
      </c>
      <c r="T280" t="str">
        <f t="shared" si="61"/>
        <v/>
      </c>
      <c r="U280" t="str">
        <f>IF((C280+D280+E280+F280)&gt;0,IF(F280&gt;10,Settings!$B$2,IF(F280=0," "&amp;Settings!$B$2,"")),"")</f>
        <v/>
      </c>
      <c r="V280" t="str">
        <f>IF(A280&gt;0,Y280&amp;English!T280,"")</f>
        <v/>
      </c>
      <c r="W280" t="s">
        <v>5208</v>
      </c>
      <c r="X280" t="s">
        <v>5209</v>
      </c>
      <c r="Y280" t="str">
        <f t="shared" si="62"/>
        <v>Only</v>
      </c>
    </row>
    <row r="281" spans="1:25">
      <c r="A281" s="4">
        <f>'No. To Text'!A282</f>
        <v>0</v>
      </c>
      <c r="B281" s="4">
        <f t="shared" si="52"/>
        <v>0</v>
      </c>
      <c r="C281" s="5">
        <f t="shared" si="53"/>
        <v>0</v>
      </c>
      <c r="D281" s="5">
        <f t="shared" si="54"/>
        <v>0</v>
      </c>
      <c r="E281" s="5">
        <f t="shared" si="55"/>
        <v>0</v>
      </c>
      <c r="F281" s="5">
        <f t="shared" si="56"/>
        <v>0</v>
      </c>
      <c r="G281" s="6">
        <f t="shared" si="57"/>
        <v>0</v>
      </c>
      <c r="H281" s="16" t="str">
        <f>IF((D281+E281+F281)&lt;=0,IF(ISNA(VLOOKUP(C281,Data!$A$2:$P$1000,10,FALSE)),"",VLOOKUP(C281,Data!$A$2:$P$1000,10,FALSE)),IF(ISNA(VLOOKUP(C281,Data!$A$2:$P$1000,11,FALSE)),"",VLOOKUP(C281,Data!$A$2:$P$1000,11,FALSE)&amp;" و"))</f>
        <v/>
      </c>
      <c r="I281" t="str">
        <f>IF((E281+F281)&lt;=0,IF(ISNA(VLOOKUP(D281,Data!$A$2:$P$1000,12,FALSE)),"",VLOOKUP(D281,Data!$A$2:$P$1000,12,FALSE)),IF(ISNA(VLOOKUP(D281,Data!$A$2:$P$1000,13,FALSE)),"",VLOOKUP(D281,Data!$A$2:$P$1000,13,FALSE)&amp;" و"))</f>
        <v/>
      </c>
      <c r="J281" s="3" t="str">
        <f>IF((F281)&lt;=0,IF(ISNA(VLOOKUP(E281,Data!$A$2:$P$1000,14,FALSE)),"",VLOOKUP(E281,Data!$A$2:$P$1000,14,FALSE)),IF(ISNA(VLOOKUP(E281,Data!$A$2:$P$1000,15,FALSE)),"",VLOOKUP(E281,Data!$A$2:$P$1000,15,FALSE)&amp;" و"))</f>
        <v/>
      </c>
      <c r="K281" s="7" t="str">
        <f>IF(L281&lt;&gt;"",IF(ISNA(VLOOKUP(F281,Data!$A$2:$P$1000,16,FALSE)),"",VLOOKUP(F281,Data!$A$2:$P$1000,16,FALSE)&amp;" "),IF(ISNA(VLOOKUP(F281,Data!$A$2:$P$1000,16,FALSE)),"",VLOOKUP(F281,Data!$A$2:$P$1000,16,FALSE)&amp;" "))</f>
        <v/>
      </c>
      <c r="L281" t="str">
        <f t="shared" si="58"/>
        <v/>
      </c>
      <c r="M281" t="str">
        <f>IF(L281="","",IF(L281&gt;10,Settings!$B$6,IF(L281&gt;2,Settings!$B$8,IF(L281=2,Settings!$B$7,Settings!$B$6&amp;O281&amp;Settings!$B$5))))</f>
        <v/>
      </c>
      <c r="N281" s="8" t="str">
        <f t="shared" si="59"/>
        <v/>
      </c>
      <c r="O281" s="14" t="s">
        <v>49</v>
      </c>
      <c r="P281" s="13" t="str">
        <f t="shared" si="60"/>
        <v/>
      </c>
      <c r="T281" t="str">
        <f t="shared" si="61"/>
        <v/>
      </c>
      <c r="U281" t="str">
        <f>IF((C281+D281+E281+F281)&gt;0,IF(F281&gt;10,Settings!$B$2,IF(F281=0," "&amp;Settings!$B$2,"")),"")</f>
        <v/>
      </c>
      <c r="V281" t="str">
        <f>IF(A281&gt;0,Y281&amp;English!T281,"")</f>
        <v/>
      </c>
      <c r="W281" t="s">
        <v>5208</v>
      </c>
      <c r="X281" t="s">
        <v>5209</v>
      </c>
      <c r="Y281" t="str">
        <f t="shared" si="62"/>
        <v>Only</v>
      </c>
    </row>
    <row r="282" spans="1:25">
      <c r="A282" s="4">
        <f>'No. To Text'!A283</f>
        <v>0</v>
      </c>
      <c r="B282" s="4">
        <f t="shared" si="52"/>
        <v>0</v>
      </c>
      <c r="C282" s="5">
        <f t="shared" si="53"/>
        <v>0</v>
      </c>
      <c r="D282" s="5">
        <f t="shared" si="54"/>
        <v>0</v>
      </c>
      <c r="E282" s="5">
        <f t="shared" si="55"/>
        <v>0</v>
      </c>
      <c r="F282" s="5">
        <f t="shared" si="56"/>
        <v>0</v>
      </c>
      <c r="G282" s="6">
        <f t="shared" si="57"/>
        <v>0</v>
      </c>
      <c r="H282" s="16" t="str">
        <f>IF((D282+E282+F282)&lt;=0,IF(ISNA(VLOOKUP(C282,Data!$A$2:$P$1000,10,FALSE)),"",VLOOKUP(C282,Data!$A$2:$P$1000,10,FALSE)),IF(ISNA(VLOOKUP(C282,Data!$A$2:$P$1000,11,FALSE)),"",VLOOKUP(C282,Data!$A$2:$P$1000,11,FALSE)&amp;" و"))</f>
        <v/>
      </c>
      <c r="I282" t="str">
        <f>IF((E282+F282)&lt;=0,IF(ISNA(VLOOKUP(D282,Data!$A$2:$P$1000,12,FALSE)),"",VLOOKUP(D282,Data!$A$2:$P$1000,12,FALSE)),IF(ISNA(VLOOKUP(D282,Data!$A$2:$P$1000,13,FALSE)),"",VLOOKUP(D282,Data!$A$2:$P$1000,13,FALSE)&amp;" و"))</f>
        <v/>
      </c>
      <c r="J282" s="3" t="str">
        <f>IF((F282)&lt;=0,IF(ISNA(VLOOKUP(E282,Data!$A$2:$P$1000,14,FALSE)),"",VLOOKUP(E282,Data!$A$2:$P$1000,14,FALSE)),IF(ISNA(VLOOKUP(E282,Data!$A$2:$P$1000,15,FALSE)),"",VLOOKUP(E282,Data!$A$2:$P$1000,15,FALSE)&amp;" و"))</f>
        <v/>
      </c>
      <c r="K282" s="7" t="str">
        <f>IF(L282&lt;&gt;"",IF(ISNA(VLOOKUP(F282,Data!$A$2:$P$1000,16,FALSE)),"",VLOOKUP(F282,Data!$A$2:$P$1000,16,FALSE)&amp;" "),IF(ISNA(VLOOKUP(F282,Data!$A$2:$P$1000,16,FALSE)),"",VLOOKUP(F282,Data!$A$2:$P$1000,16,FALSE)&amp;" "))</f>
        <v/>
      </c>
      <c r="L282" t="str">
        <f t="shared" si="58"/>
        <v/>
      </c>
      <c r="M282" t="str">
        <f>IF(L282="","",IF(L282&gt;10,Settings!$B$6,IF(L282&gt;2,Settings!$B$8,IF(L282=2,Settings!$B$7,Settings!$B$6&amp;O282&amp;Settings!$B$5))))</f>
        <v/>
      </c>
      <c r="N282" s="8" t="str">
        <f t="shared" si="59"/>
        <v/>
      </c>
      <c r="O282" s="14" t="s">
        <v>49</v>
      </c>
      <c r="P282" s="13" t="str">
        <f t="shared" si="60"/>
        <v/>
      </c>
      <c r="T282" t="str">
        <f t="shared" si="61"/>
        <v/>
      </c>
      <c r="U282" t="str">
        <f>IF((C282+D282+E282+F282)&gt;0,IF(F282&gt;10,Settings!$B$2,IF(F282=0," "&amp;Settings!$B$2,"")),"")</f>
        <v/>
      </c>
      <c r="V282" t="str">
        <f>IF(A282&gt;0,Y282&amp;English!T282,"")</f>
        <v/>
      </c>
      <c r="W282" t="s">
        <v>5208</v>
      </c>
      <c r="X282" t="s">
        <v>5209</v>
      </c>
      <c r="Y282" t="str">
        <f t="shared" si="62"/>
        <v>Only</v>
      </c>
    </row>
    <row r="283" spans="1:25">
      <c r="A283" s="4">
        <f>'No. To Text'!A284</f>
        <v>0</v>
      </c>
      <c r="B283" s="4">
        <f t="shared" si="52"/>
        <v>0</v>
      </c>
      <c r="C283" s="5">
        <f t="shared" si="53"/>
        <v>0</v>
      </c>
      <c r="D283" s="5">
        <f t="shared" si="54"/>
        <v>0</v>
      </c>
      <c r="E283" s="5">
        <f t="shared" si="55"/>
        <v>0</v>
      </c>
      <c r="F283" s="5">
        <f t="shared" si="56"/>
        <v>0</v>
      </c>
      <c r="G283" s="6">
        <f t="shared" si="57"/>
        <v>0</v>
      </c>
      <c r="H283" s="16" t="str">
        <f>IF((D283+E283+F283)&lt;=0,IF(ISNA(VLOOKUP(C283,Data!$A$2:$P$1000,10,FALSE)),"",VLOOKUP(C283,Data!$A$2:$P$1000,10,FALSE)),IF(ISNA(VLOOKUP(C283,Data!$A$2:$P$1000,11,FALSE)),"",VLOOKUP(C283,Data!$A$2:$P$1000,11,FALSE)&amp;" و"))</f>
        <v/>
      </c>
      <c r="I283" t="str">
        <f>IF((E283+F283)&lt;=0,IF(ISNA(VLOOKUP(D283,Data!$A$2:$P$1000,12,FALSE)),"",VLOOKUP(D283,Data!$A$2:$P$1000,12,FALSE)),IF(ISNA(VLOOKUP(D283,Data!$A$2:$P$1000,13,FALSE)),"",VLOOKUP(D283,Data!$A$2:$P$1000,13,FALSE)&amp;" و"))</f>
        <v/>
      </c>
      <c r="J283" s="3" t="str">
        <f>IF((F283)&lt;=0,IF(ISNA(VLOOKUP(E283,Data!$A$2:$P$1000,14,FALSE)),"",VLOOKUP(E283,Data!$A$2:$P$1000,14,FALSE)),IF(ISNA(VLOOKUP(E283,Data!$A$2:$P$1000,15,FALSE)),"",VLOOKUP(E283,Data!$A$2:$P$1000,15,FALSE)&amp;" و"))</f>
        <v/>
      </c>
      <c r="K283" s="7" t="str">
        <f>IF(L283&lt;&gt;"",IF(ISNA(VLOOKUP(F283,Data!$A$2:$P$1000,16,FALSE)),"",VLOOKUP(F283,Data!$A$2:$P$1000,16,FALSE)&amp;" "),IF(ISNA(VLOOKUP(F283,Data!$A$2:$P$1000,16,FALSE)),"",VLOOKUP(F283,Data!$A$2:$P$1000,16,FALSE)&amp;" "))</f>
        <v/>
      </c>
      <c r="L283" t="str">
        <f t="shared" si="58"/>
        <v/>
      </c>
      <c r="M283" t="str">
        <f>IF(L283="","",IF(L283&gt;10,Settings!$B$6,IF(L283&gt;2,Settings!$B$8,IF(L283=2,Settings!$B$7,Settings!$B$6&amp;O283&amp;Settings!$B$5))))</f>
        <v/>
      </c>
      <c r="N283" s="8" t="str">
        <f t="shared" si="59"/>
        <v/>
      </c>
      <c r="O283" s="14" t="s">
        <v>49</v>
      </c>
      <c r="P283" s="13" t="str">
        <f t="shared" si="60"/>
        <v/>
      </c>
      <c r="T283" t="str">
        <f t="shared" si="61"/>
        <v/>
      </c>
      <c r="U283" t="str">
        <f>IF((C283+D283+E283+F283)&gt;0,IF(F283&gt;10,Settings!$B$2,IF(F283=0," "&amp;Settings!$B$2,"")),"")</f>
        <v/>
      </c>
      <c r="V283" t="str">
        <f>IF(A283&gt;0,Y283&amp;English!T283,"")</f>
        <v/>
      </c>
      <c r="W283" t="s">
        <v>5208</v>
      </c>
      <c r="X283" t="s">
        <v>5209</v>
      </c>
      <c r="Y283" t="str">
        <f t="shared" si="62"/>
        <v>Only</v>
      </c>
    </row>
    <row r="284" spans="1:25">
      <c r="A284" s="4">
        <f>'No. To Text'!A285</f>
        <v>0</v>
      </c>
      <c r="B284" s="4">
        <f t="shared" si="52"/>
        <v>0</v>
      </c>
      <c r="C284" s="5">
        <f t="shared" si="53"/>
        <v>0</v>
      </c>
      <c r="D284" s="5">
        <f t="shared" si="54"/>
        <v>0</v>
      </c>
      <c r="E284" s="5">
        <f t="shared" si="55"/>
        <v>0</v>
      </c>
      <c r="F284" s="5">
        <f t="shared" si="56"/>
        <v>0</v>
      </c>
      <c r="G284" s="6">
        <f t="shared" si="57"/>
        <v>0</v>
      </c>
      <c r="H284" s="16" t="str">
        <f>IF((D284+E284+F284)&lt;=0,IF(ISNA(VLOOKUP(C284,Data!$A$2:$P$1000,10,FALSE)),"",VLOOKUP(C284,Data!$A$2:$P$1000,10,FALSE)),IF(ISNA(VLOOKUP(C284,Data!$A$2:$P$1000,11,FALSE)),"",VLOOKUP(C284,Data!$A$2:$P$1000,11,FALSE)&amp;" و"))</f>
        <v/>
      </c>
      <c r="I284" t="str">
        <f>IF((E284+F284)&lt;=0,IF(ISNA(VLOOKUP(D284,Data!$A$2:$P$1000,12,FALSE)),"",VLOOKUP(D284,Data!$A$2:$P$1000,12,FALSE)),IF(ISNA(VLOOKUP(D284,Data!$A$2:$P$1000,13,FALSE)),"",VLOOKUP(D284,Data!$A$2:$P$1000,13,FALSE)&amp;" و"))</f>
        <v/>
      </c>
      <c r="J284" s="3" t="str">
        <f>IF((F284)&lt;=0,IF(ISNA(VLOOKUP(E284,Data!$A$2:$P$1000,14,FALSE)),"",VLOOKUP(E284,Data!$A$2:$P$1000,14,FALSE)),IF(ISNA(VLOOKUP(E284,Data!$A$2:$P$1000,15,FALSE)),"",VLOOKUP(E284,Data!$A$2:$P$1000,15,FALSE)&amp;" و"))</f>
        <v/>
      </c>
      <c r="K284" s="7" t="str">
        <f>IF(L284&lt;&gt;"",IF(ISNA(VLOOKUP(F284,Data!$A$2:$P$1000,16,FALSE)),"",VLOOKUP(F284,Data!$A$2:$P$1000,16,FALSE)&amp;" "),IF(ISNA(VLOOKUP(F284,Data!$A$2:$P$1000,16,FALSE)),"",VLOOKUP(F284,Data!$A$2:$P$1000,16,FALSE)&amp;" "))</f>
        <v/>
      </c>
      <c r="L284" t="str">
        <f t="shared" si="58"/>
        <v/>
      </c>
      <c r="M284" t="str">
        <f>IF(L284="","",IF(L284&gt;10,Settings!$B$6,IF(L284&gt;2,Settings!$B$8,IF(L284=2,Settings!$B$7,Settings!$B$6&amp;O284&amp;Settings!$B$5))))</f>
        <v/>
      </c>
      <c r="N284" s="8" t="str">
        <f t="shared" si="59"/>
        <v/>
      </c>
      <c r="O284" s="14" t="s">
        <v>49</v>
      </c>
      <c r="P284" s="13" t="str">
        <f t="shared" si="60"/>
        <v/>
      </c>
      <c r="T284" t="str">
        <f t="shared" si="61"/>
        <v/>
      </c>
      <c r="U284" t="str">
        <f>IF((C284+D284+E284+F284)&gt;0,IF(F284&gt;10,Settings!$B$2,IF(F284=0," "&amp;Settings!$B$2,"")),"")</f>
        <v/>
      </c>
      <c r="V284" t="str">
        <f>IF(A284&gt;0,Y284&amp;English!T284,"")</f>
        <v/>
      </c>
      <c r="W284" t="s">
        <v>5208</v>
      </c>
      <c r="X284" t="s">
        <v>5209</v>
      </c>
      <c r="Y284" t="str">
        <f t="shared" si="62"/>
        <v>Only</v>
      </c>
    </row>
    <row r="285" spans="1:25">
      <c r="A285" s="4">
        <f>'No. To Text'!A286</f>
        <v>0</v>
      </c>
      <c r="B285" s="4">
        <f t="shared" si="52"/>
        <v>0</v>
      </c>
      <c r="C285" s="5">
        <f t="shared" si="53"/>
        <v>0</v>
      </c>
      <c r="D285" s="5">
        <f t="shared" si="54"/>
        <v>0</v>
      </c>
      <c r="E285" s="5">
        <f t="shared" si="55"/>
        <v>0</v>
      </c>
      <c r="F285" s="5">
        <f t="shared" si="56"/>
        <v>0</v>
      </c>
      <c r="G285" s="6">
        <f t="shared" si="57"/>
        <v>0</v>
      </c>
      <c r="H285" s="16" t="str">
        <f>IF((D285+E285+F285)&lt;=0,IF(ISNA(VLOOKUP(C285,Data!$A$2:$P$1000,10,FALSE)),"",VLOOKUP(C285,Data!$A$2:$P$1000,10,FALSE)),IF(ISNA(VLOOKUP(C285,Data!$A$2:$P$1000,11,FALSE)),"",VLOOKUP(C285,Data!$A$2:$P$1000,11,FALSE)&amp;" و"))</f>
        <v/>
      </c>
      <c r="I285" t="str">
        <f>IF((E285+F285)&lt;=0,IF(ISNA(VLOOKUP(D285,Data!$A$2:$P$1000,12,FALSE)),"",VLOOKUP(D285,Data!$A$2:$P$1000,12,FALSE)),IF(ISNA(VLOOKUP(D285,Data!$A$2:$P$1000,13,FALSE)),"",VLOOKUP(D285,Data!$A$2:$P$1000,13,FALSE)&amp;" و"))</f>
        <v/>
      </c>
      <c r="J285" s="3" t="str">
        <f>IF((F285)&lt;=0,IF(ISNA(VLOOKUP(E285,Data!$A$2:$P$1000,14,FALSE)),"",VLOOKUP(E285,Data!$A$2:$P$1000,14,FALSE)),IF(ISNA(VLOOKUP(E285,Data!$A$2:$P$1000,15,FALSE)),"",VLOOKUP(E285,Data!$A$2:$P$1000,15,FALSE)&amp;" و"))</f>
        <v/>
      </c>
      <c r="K285" s="7" t="str">
        <f>IF(L285&lt;&gt;"",IF(ISNA(VLOOKUP(F285,Data!$A$2:$P$1000,16,FALSE)),"",VLOOKUP(F285,Data!$A$2:$P$1000,16,FALSE)&amp;" "),IF(ISNA(VLOOKUP(F285,Data!$A$2:$P$1000,16,FALSE)),"",VLOOKUP(F285,Data!$A$2:$P$1000,16,FALSE)&amp;" "))</f>
        <v/>
      </c>
      <c r="L285" t="str">
        <f t="shared" si="58"/>
        <v/>
      </c>
      <c r="M285" t="str">
        <f>IF(L285="","",IF(L285&gt;10,Settings!$B$6,IF(L285&gt;2,Settings!$B$8,IF(L285=2,Settings!$B$7,Settings!$B$6&amp;O285&amp;Settings!$B$5))))</f>
        <v/>
      </c>
      <c r="N285" s="8" t="str">
        <f t="shared" si="59"/>
        <v/>
      </c>
      <c r="O285" s="14" t="s">
        <v>49</v>
      </c>
      <c r="P285" s="13" t="str">
        <f t="shared" si="60"/>
        <v/>
      </c>
      <c r="T285" t="str">
        <f t="shared" si="61"/>
        <v/>
      </c>
      <c r="U285" t="str">
        <f>IF((C285+D285+E285+F285)&gt;0,IF(F285&gt;10,Settings!$B$2,IF(F285=0," "&amp;Settings!$B$2,"")),"")</f>
        <v/>
      </c>
      <c r="V285" t="str">
        <f>IF(A285&gt;0,Y285&amp;English!T285,"")</f>
        <v/>
      </c>
      <c r="W285" t="s">
        <v>5208</v>
      </c>
      <c r="X285" t="s">
        <v>5209</v>
      </c>
      <c r="Y285" t="str">
        <f t="shared" si="62"/>
        <v>Only</v>
      </c>
    </row>
    <row r="286" spans="1:25">
      <c r="A286" s="4">
        <f>'No. To Text'!A287</f>
        <v>0</v>
      </c>
      <c r="B286" s="4">
        <f t="shared" si="52"/>
        <v>0</v>
      </c>
      <c r="C286" s="5">
        <f t="shared" si="53"/>
        <v>0</v>
      </c>
      <c r="D286" s="5">
        <f t="shared" si="54"/>
        <v>0</v>
      </c>
      <c r="E286" s="5">
        <f t="shared" si="55"/>
        <v>0</v>
      </c>
      <c r="F286" s="5">
        <f t="shared" si="56"/>
        <v>0</v>
      </c>
      <c r="G286" s="6">
        <f t="shared" si="57"/>
        <v>0</v>
      </c>
      <c r="H286" s="16" t="str">
        <f>IF((D286+E286+F286)&lt;=0,IF(ISNA(VLOOKUP(C286,Data!$A$2:$P$1000,10,FALSE)),"",VLOOKUP(C286,Data!$A$2:$P$1000,10,FALSE)),IF(ISNA(VLOOKUP(C286,Data!$A$2:$P$1000,11,FALSE)),"",VLOOKUP(C286,Data!$A$2:$P$1000,11,FALSE)&amp;" و"))</f>
        <v/>
      </c>
      <c r="I286" t="str">
        <f>IF((E286+F286)&lt;=0,IF(ISNA(VLOOKUP(D286,Data!$A$2:$P$1000,12,FALSE)),"",VLOOKUP(D286,Data!$A$2:$P$1000,12,FALSE)),IF(ISNA(VLOOKUP(D286,Data!$A$2:$P$1000,13,FALSE)),"",VLOOKUP(D286,Data!$A$2:$P$1000,13,FALSE)&amp;" و"))</f>
        <v/>
      </c>
      <c r="J286" s="3" t="str">
        <f>IF((F286)&lt;=0,IF(ISNA(VLOOKUP(E286,Data!$A$2:$P$1000,14,FALSE)),"",VLOOKUP(E286,Data!$A$2:$P$1000,14,FALSE)),IF(ISNA(VLOOKUP(E286,Data!$A$2:$P$1000,15,FALSE)),"",VLOOKUP(E286,Data!$A$2:$P$1000,15,FALSE)&amp;" و"))</f>
        <v/>
      </c>
      <c r="K286" s="7" t="str">
        <f>IF(L286&lt;&gt;"",IF(ISNA(VLOOKUP(F286,Data!$A$2:$P$1000,16,FALSE)),"",VLOOKUP(F286,Data!$A$2:$P$1000,16,FALSE)&amp;" "),IF(ISNA(VLOOKUP(F286,Data!$A$2:$P$1000,16,FALSE)),"",VLOOKUP(F286,Data!$A$2:$P$1000,16,FALSE)&amp;" "))</f>
        <v/>
      </c>
      <c r="L286" t="str">
        <f t="shared" si="58"/>
        <v/>
      </c>
      <c r="M286" t="str">
        <f>IF(L286="","",IF(L286&gt;10,Settings!$B$6,IF(L286&gt;2,Settings!$B$8,IF(L286=2,Settings!$B$7,Settings!$B$6&amp;O286&amp;Settings!$B$5))))</f>
        <v/>
      </c>
      <c r="N286" s="8" t="str">
        <f t="shared" si="59"/>
        <v/>
      </c>
      <c r="O286" s="14" t="s">
        <v>49</v>
      </c>
      <c r="P286" s="13" t="str">
        <f t="shared" si="60"/>
        <v/>
      </c>
      <c r="T286" t="str">
        <f t="shared" si="61"/>
        <v/>
      </c>
      <c r="U286" t="str">
        <f>IF((C286+D286+E286+F286)&gt;0,IF(F286&gt;10,Settings!$B$2,IF(F286=0," "&amp;Settings!$B$2,"")),"")</f>
        <v/>
      </c>
      <c r="V286" t="str">
        <f>IF(A286&gt;0,Y286&amp;English!T286,"")</f>
        <v/>
      </c>
      <c r="W286" t="s">
        <v>5208</v>
      </c>
      <c r="X286" t="s">
        <v>5209</v>
      </c>
      <c r="Y286" t="str">
        <f t="shared" si="62"/>
        <v>Only</v>
      </c>
    </row>
    <row r="287" spans="1:25">
      <c r="A287" s="4">
        <f>'No. To Text'!A288</f>
        <v>0</v>
      </c>
      <c r="B287" s="4">
        <f t="shared" si="52"/>
        <v>0</v>
      </c>
      <c r="C287" s="5">
        <f t="shared" si="53"/>
        <v>0</v>
      </c>
      <c r="D287" s="5">
        <f t="shared" si="54"/>
        <v>0</v>
      </c>
      <c r="E287" s="5">
        <f t="shared" si="55"/>
        <v>0</v>
      </c>
      <c r="F287" s="5">
        <f t="shared" si="56"/>
        <v>0</v>
      </c>
      <c r="G287" s="6">
        <f t="shared" si="57"/>
        <v>0</v>
      </c>
      <c r="H287" s="16" t="str">
        <f>IF((D287+E287+F287)&lt;=0,IF(ISNA(VLOOKUP(C287,Data!$A$2:$P$1000,10,FALSE)),"",VLOOKUP(C287,Data!$A$2:$P$1000,10,FALSE)),IF(ISNA(VLOOKUP(C287,Data!$A$2:$P$1000,11,FALSE)),"",VLOOKUP(C287,Data!$A$2:$P$1000,11,FALSE)&amp;" و"))</f>
        <v/>
      </c>
      <c r="I287" t="str">
        <f>IF((E287+F287)&lt;=0,IF(ISNA(VLOOKUP(D287,Data!$A$2:$P$1000,12,FALSE)),"",VLOOKUP(D287,Data!$A$2:$P$1000,12,FALSE)),IF(ISNA(VLOOKUP(D287,Data!$A$2:$P$1000,13,FALSE)),"",VLOOKUP(D287,Data!$A$2:$P$1000,13,FALSE)&amp;" و"))</f>
        <v/>
      </c>
      <c r="J287" s="3" t="str">
        <f>IF((F287)&lt;=0,IF(ISNA(VLOOKUP(E287,Data!$A$2:$P$1000,14,FALSE)),"",VLOOKUP(E287,Data!$A$2:$P$1000,14,FALSE)),IF(ISNA(VLOOKUP(E287,Data!$A$2:$P$1000,15,FALSE)),"",VLOOKUP(E287,Data!$A$2:$P$1000,15,FALSE)&amp;" و"))</f>
        <v/>
      </c>
      <c r="K287" s="7" t="str">
        <f>IF(L287&lt;&gt;"",IF(ISNA(VLOOKUP(F287,Data!$A$2:$P$1000,16,FALSE)),"",VLOOKUP(F287,Data!$A$2:$P$1000,16,FALSE)&amp;" "),IF(ISNA(VLOOKUP(F287,Data!$A$2:$P$1000,16,FALSE)),"",VLOOKUP(F287,Data!$A$2:$P$1000,16,FALSE)&amp;" "))</f>
        <v/>
      </c>
      <c r="L287" t="str">
        <f t="shared" si="58"/>
        <v/>
      </c>
      <c r="M287" t="str">
        <f>IF(L287="","",IF(L287&gt;10,Settings!$B$6,IF(L287&gt;2,Settings!$B$8,IF(L287=2,Settings!$B$7,Settings!$B$6&amp;O287&amp;Settings!$B$5))))</f>
        <v/>
      </c>
      <c r="N287" s="8" t="str">
        <f t="shared" si="59"/>
        <v/>
      </c>
      <c r="O287" s="14" t="s">
        <v>49</v>
      </c>
      <c r="P287" s="13" t="str">
        <f t="shared" si="60"/>
        <v/>
      </c>
      <c r="T287" t="str">
        <f t="shared" si="61"/>
        <v/>
      </c>
      <c r="U287" t="str">
        <f>IF((C287+D287+E287+F287)&gt;0,IF(F287&gt;10,Settings!$B$2,IF(F287=0," "&amp;Settings!$B$2,"")),"")</f>
        <v/>
      </c>
      <c r="V287" t="str">
        <f>IF(A287&gt;0,Y287&amp;English!T287,"")</f>
        <v/>
      </c>
      <c r="W287" t="s">
        <v>5208</v>
      </c>
      <c r="X287" t="s">
        <v>5209</v>
      </c>
      <c r="Y287" t="str">
        <f t="shared" si="62"/>
        <v>Only</v>
      </c>
    </row>
    <row r="288" spans="1:25">
      <c r="A288" s="4">
        <f>'No. To Text'!A289</f>
        <v>0</v>
      </c>
      <c r="B288" s="4">
        <f t="shared" si="52"/>
        <v>0</v>
      </c>
      <c r="C288" s="5">
        <f t="shared" si="53"/>
        <v>0</v>
      </c>
      <c r="D288" s="5">
        <f t="shared" si="54"/>
        <v>0</v>
      </c>
      <c r="E288" s="5">
        <f t="shared" si="55"/>
        <v>0</v>
      </c>
      <c r="F288" s="5">
        <f t="shared" si="56"/>
        <v>0</v>
      </c>
      <c r="G288" s="6">
        <f t="shared" si="57"/>
        <v>0</v>
      </c>
      <c r="H288" s="16" t="str">
        <f>IF((D288+E288+F288)&lt;=0,IF(ISNA(VLOOKUP(C288,Data!$A$2:$P$1000,10,FALSE)),"",VLOOKUP(C288,Data!$A$2:$P$1000,10,FALSE)),IF(ISNA(VLOOKUP(C288,Data!$A$2:$P$1000,11,FALSE)),"",VLOOKUP(C288,Data!$A$2:$P$1000,11,FALSE)&amp;" و"))</f>
        <v/>
      </c>
      <c r="I288" t="str">
        <f>IF((E288+F288)&lt;=0,IF(ISNA(VLOOKUP(D288,Data!$A$2:$P$1000,12,FALSE)),"",VLOOKUP(D288,Data!$A$2:$P$1000,12,FALSE)),IF(ISNA(VLOOKUP(D288,Data!$A$2:$P$1000,13,FALSE)),"",VLOOKUP(D288,Data!$A$2:$P$1000,13,FALSE)&amp;" و"))</f>
        <v/>
      </c>
      <c r="J288" s="3" t="str">
        <f>IF((F288)&lt;=0,IF(ISNA(VLOOKUP(E288,Data!$A$2:$P$1000,14,FALSE)),"",VLOOKUP(E288,Data!$A$2:$P$1000,14,FALSE)),IF(ISNA(VLOOKUP(E288,Data!$A$2:$P$1000,15,FALSE)),"",VLOOKUP(E288,Data!$A$2:$P$1000,15,FALSE)&amp;" و"))</f>
        <v/>
      </c>
      <c r="K288" s="7" t="str">
        <f>IF(L288&lt;&gt;"",IF(ISNA(VLOOKUP(F288,Data!$A$2:$P$1000,16,FALSE)),"",VLOOKUP(F288,Data!$A$2:$P$1000,16,FALSE)&amp;" "),IF(ISNA(VLOOKUP(F288,Data!$A$2:$P$1000,16,FALSE)),"",VLOOKUP(F288,Data!$A$2:$P$1000,16,FALSE)&amp;" "))</f>
        <v/>
      </c>
      <c r="L288" t="str">
        <f t="shared" si="58"/>
        <v/>
      </c>
      <c r="M288" t="str">
        <f>IF(L288="","",IF(L288&gt;10,Settings!$B$6,IF(L288&gt;2,Settings!$B$8,IF(L288=2,Settings!$B$7,Settings!$B$6&amp;O288&amp;Settings!$B$5))))</f>
        <v/>
      </c>
      <c r="N288" s="8" t="str">
        <f t="shared" si="59"/>
        <v/>
      </c>
      <c r="O288" s="14" t="s">
        <v>49</v>
      </c>
      <c r="P288" s="13" t="str">
        <f t="shared" si="60"/>
        <v/>
      </c>
      <c r="T288" t="str">
        <f t="shared" si="61"/>
        <v/>
      </c>
      <c r="U288" t="str">
        <f>IF((C288+D288+E288+F288)&gt;0,IF(F288&gt;10,Settings!$B$2,IF(F288=0," "&amp;Settings!$B$2,"")),"")</f>
        <v/>
      </c>
      <c r="V288" t="str">
        <f>IF(A288&gt;0,Y288&amp;English!T288,"")</f>
        <v/>
      </c>
      <c r="W288" t="s">
        <v>5208</v>
      </c>
      <c r="X288" t="s">
        <v>5209</v>
      </c>
      <c r="Y288" t="str">
        <f t="shared" si="62"/>
        <v>Only</v>
      </c>
    </row>
    <row r="289" spans="1:25">
      <c r="A289" s="4">
        <f>'No. To Text'!A290</f>
        <v>0</v>
      </c>
      <c r="B289" s="4">
        <f t="shared" si="52"/>
        <v>0</v>
      </c>
      <c r="C289" s="5">
        <f t="shared" si="53"/>
        <v>0</v>
      </c>
      <c r="D289" s="5">
        <f t="shared" si="54"/>
        <v>0</v>
      </c>
      <c r="E289" s="5">
        <f t="shared" si="55"/>
        <v>0</v>
      </c>
      <c r="F289" s="5">
        <f t="shared" si="56"/>
        <v>0</v>
      </c>
      <c r="G289" s="6">
        <f t="shared" si="57"/>
        <v>0</v>
      </c>
      <c r="H289" s="16" t="str">
        <f>IF((D289+E289+F289)&lt;=0,IF(ISNA(VLOOKUP(C289,Data!$A$2:$P$1000,10,FALSE)),"",VLOOKUP(C289,Data!$A$2:$P$1000,10,FALSE)),IF(ISNA(VLOOKUP(C289,Data!$A$2:$P$1000,11,FALSE)),"",VLOOKUP(C289,Data!$A$2:$P$1000,11,FALSE)&amp;" و"))</f>
        <v/>
      </c>
      <c r="I289" t="str">
        <f>IF((E289+F289)&lt;=0,IF(ISNA(VLOOKUP(D289,Data!$A$2:$P$1000,12,FALSE)),"",VLOOKUP(D289,Data!$A$2:$P$1000,12,FALSE)),IF(ISNA(VLOOKUP(D289,Data!$A$2:$P$1000,13,FALSE)),"",VLOOKUP(D289,Data!$A$2:$P$1000,13,FALSE)&amp;" و"))</f>
        <v/>
      </c>
      <c r="J289" s="3" t="str">
        <f>IF((F289)&lt;=0,IF(ISNA(VLOOKUP(E289,Data!$A$2:$P$1000,14,FALSE)),"",VLOOKUP(E289,Data!$A$2:$P$1000,14,FALSE)),IF(ISNA(VLOOKUP(E289,Data!$A$2:$P$1000,15,FALSE)),"",VLOOKUP(E289,Data!$A$2:$P$1000,15,FALSE)&amp;" و"))</f>
        <v/>
      </c>
      <c r="K289" s="7" t="str">
        <f>IF(L289&lt;&gt;"",IF(ISNA(VLOOKUP(F289,Data!$A$2:$P$1000,16,FALSE)),"",VLOOKUP(F289,Data!$A$2:$P$1000,16,FALSE)&amp;" "),IF(ISNA(VLOOKUP(F289,Data!$A$2:$P$1000,16,FALSE)),"",VLOOKUP(F289,Data!$A$2:$P$1000,16,FALSE)&amp;" "))</f>
        <v/>
      </c>
      <c r="L289" t="str">
        <f t="shared" si="58"/>
        <v/>
      </c>
      <c r="M289" t="str">
        <f>IF(L289="","",IF(L289&gt;10,Settings!$B$6,IF(L289&gt;2,Settings!$B$8,IF(L289=2,Settings!$B$7,Settings!$B$6&amp;O289&amp;Settings!$B$5))))</f>
        <v/>
      </c>
      <c r="N289" s="8" t="str">
        <f t="shared" si="59"/>
        <v/>
      </c>
      <c r="O289" s="14" t="s">
        <v>49</v>
      </c>
      <c r="P289" s="13" t="str">
        <f t="shared" si="60"/>
        <v/>
      </c>
      <c r="T289" t="str">
        <f t="shared" si="61"/>
        <v/>
      </c>
      <c r="U289" t="str">
        <f>IF((C289+D289+E289+F289)&gt;0,IF(F289&gt;10,Settings!$B$2,IF(F289=0," "&amp;Settings!$B$2,"")),"")</f>
        <v/>
      </c>
      <c r="V289" t="str">
        <f>IF(A289&gt;0,Y289&amp;English!T289,"")</f>
        <v/>
      </c>
      <c r="W289" t="s">
        <v>5208</v>
      </c>
      <c r="X289" t="s">
        <v>5209</v>
      </c>
      <c r="Y289" t="str">
        <f t="shared" si="62"/>
        <v>Only</v>
      </c>
    </row>
    <row r="290" spans="1:25">
      <c r="A290" s="4">
        <f>'No. To Text'!A291</f>
        <v>0</v>
      </c>
      <c r="B290" s="4">
        <f t="shared" si="52"/>
        <v>0</v>
      </c>
      <c r="C290" s="5">
        <f t="shared" si="53"/>
        <v>0</v>
      </c>
      <c r="D290" s="5">
        <f t="shared" si="54"/>
        <v>0</v>
      </c>
      <c r="E290" s="5">
        <f t="shared" si="55"/>
        <v>0</v>
      </c>
      <c r="F290" s="5">
        <f t="shared" si="56"/>
        <v>0</v>
      </c>
      <c r="G290" s="6">
        <f t="shared" si="57"/>
        <v>0</v>
      </c>
      <c r="H290" s="16" t="str">
        <f>IF((D290+E290+F290)&lt;=0,IF(ISNA(VLOOKUP(C290,Data!$A$2:$P$1000,10,FALSE)),"",VLOOKUP(C290,Data!$A$2:$P$1000,10,FALSE)),IF(ISNA(VLOOKUP(C290,Data!$A$2:$P$1000,11,FALSE)),"",VLOOKUP(C290,Data!$A$2:$P$1000,11,FALSE)&amp;" و"))</f>
        <v/>
      </c>
      <c r="I290" t="str">
        <f>IF((E290+F290)&lt;=0,IF(ISNA(VLOOKUP(D290,Data!$A$2:$P$1000,12,FALSE)),"",VLOOKUP(D290,Data!$A$2:$P$1000,12,FALSE)),IF(ISNA(VLOOKUP(D290,Data!$A$2:$P$1000,13,FALSE)),"",VLOOKUP(D290,Data!$A$2:$P$1000,13,FALSE)&amp;" و"))</f>
        <v/>
      </c>
      <c r="J290" s="3" t="str">
        <f>IF((F290)&lt;=0,IF(ISNA(VLOOKUP(E290,Data!$A$2:$P$1000,14,FALSE)),"",VLOOKUP(E290,Data!$A$2:$P$1000,14,FALSE)),IF(ISNA(VLOOKUP(E290,Data!$A$2:$P$1000,15,FALSE)),"",VLOOKUP(E290,Data!$A$2:$P$1000,15,FALSE)&amp;" و"))</f>
        <v/>
      </c>
      <c r="K290" s="7" t="str">
        <f>IF(L290&lt;&gt;"",IF(ISNA(VLOOKUP(F290,Data!$A$2:$P$1000,16,FALSE)),"",VLOOKUP(F290,Data!$A$2:$P$1000,16,FALSE)&amp;" "),IF(ISNA(VLOOKUP(F290,Data!$A$2:$P$1000,16,FALSE)),"",VLOOKUP(F290,Data!$A$2:$P$1000,16,FALSE)&amp;" "))</f>
        <v/>
      </c>
      <c r="L290" t="str">
        <f t="shared" si="58"/>
        <v/>
      </c>
      <c r="M290" t="str">
        <f>IF(L290="","",IF(L290&gt;10,Settings!$B$6,IF(L290&gt;2,Settings!$B$8,IF(L290=2,Settings!$B$7,Settings!$B$6&amp;O290&amp;Settings!$B$5))))</f>
        <v/>
      </c>
      <c r="N290" s="8" t="str">
        <f t="shared" si="59"/>
        <v/>
      </c>
      <c r="O290" s="14" t="s">
        <v>49</v>
      </c>
      <c r="P290" s="13" t="str">
        <f t="shared" si="60"/>
        <v/>
      </c>
      <c r="T290" t="str">
        <f t="shared" si="61"/>
        <v/>
      </c>
      <c r="U290" t="str">
        <f>IF((C290+D290+E290+F290)&gt;0,IF(F290&gt;10,Settings!$B$2,IF(F290=0," "&amp;Settings!$B$2,"")),"")</f>
        <v/>
      </c>
      <c r="V290" t="str">
        <f>IF(A290&gt;0,Y290&amp;English!T290,"")</f>
        <v/>
      </c>
      <c r="W290" t="s">
        <v>5208</v>
      </c>
      <c r="X290" t="s">
        <v>5209</v>
      </c>
      <c r="Y290" t="str">
        <f t="shared" si="62"/>
        <v>Only</v>
      </c>
    </row>
    <row r="291" spans="1:25">
      <c r="A291" s="4">
        <f>'No. To Text'!A292</f>
        <v>0</v>
      </c>
      <c r="B291" s="4">
        <f t="shared" si="52"/>
        <v>0</v>
      </c>
      <c r="C291" s="5">
        <f t="shared" si="53"/>
        <v>0</v>
      </c>
      <c r="D291" s="5">
        <f t="shared" si="54"/>
        <v>0</v>
      </c>
      <c r="E291" s="5">
        <f t="shared" si="55"/>
        <v>0</v>
      </c>
      <c r="F291" s="5">
        <f t="shared" si="56"/>
        <v>0</v>
      </c>
      <c r="G291" s="6">
        <f t="shared" si="57"/>
        <v>0</v>
      </c>
      <c r="H291" s="16" t="str">
        <f>IF((D291+E291+F291)&lt;=0,IF(ISNA(VLOOKUP(C291,Data!$A$2:$P$1000,10,FALSE)),"",VLOOKUP(C291,Data!$A$2:$P$1000,10,FALSE)),IF(ISNA(VLOOKUP(C291,Data!$A$2:$P$1000,11,FALSE)),"",VLOOKUP(C291,Data!$A$2:$P$1000,11,FALSE)&amp;" و"))</f>
        <v/>
      </c>
      <c r="I291" t="str">
        <f>IF((E291+F291)&lt;=0,IF(ISNA(VLOOKUP(D291,Data!$A$2:$P$1000,12,FALSE)),"",VLOOKUP(D291,Data!$A$2:$P$1000,12,FALSE)),IF(ISNA(VLOOKUP(D291,Data!$A$2:$P$1000,13,FALSE)),"",VLOOKUP(D291,Data!$A$2:$P$1000,13,FALSE)&amp;" و"))</f>
        <v/>
      </c>
      <c r="J291" s="3" t="str">
        <f>IF((F291)&lt;=0,IF(ISNA(VLOOKUP(E291,Data!$A$2:$P$1000,14,FALSE)),"",VLOOKUP(E291,Data!$A$2:$P$1000,14,FALSE)),IF(ISNA(VLOOKUP(E291,Data!$A$2:$P$1000,15,FALSE)),"",VLOOKUP(E291,Data!$A$2:$P$1000,15,FALSE)&amp;" و"))</f>
        <v/>
      </c>
      <c r="K291" s="7" t="str">
        <f>IF(L291&lt;&gt;"",IF(ISNA(VLOOKUP(F291,Data!$A$2:$P$1000,16,FALSE)),"",VLOOKUP(F291,Data!$A$2:$P$1000,16,FALSE)&amp;" "),IF(ISNA(VLOOKUP(F291,Data!$A$2:$P$1000,16,FALSE)),"",VLOOKUP(F291,Data!$A$2:$P$1000,16,FALSE)&amp;" "))</f>
        <v/>
      </c>
      <c r="L291" t="str">
        <f t="shared" si="58"/>
        <v/>
      </c>
      <c r="M291" t="str">
        <f>IF(L291="","",IF(L291&gt;10,Settings!$B$6,IF(L291&gt;2,Settings!$B$8,IF(L291=2,Settings!$B$7,Settings!$B$6&amp;O291&amp;Settings!$B$5))))</f>
        <v/>
      </c>
      <c r="N291" s="8" t="str">
        <f t="shared" si="59"/>
        <v/>
      </c>
      <c r="O291" s="14" t="s">
        <v>49</v>
      </c>
      <c r="P291" s="13" t="str">
        <f t="shared" si="60"/>
        <v/>
      </c>
      <c r="T291" t="str">
        <f t="shared" si="61"/>
        <v/>
      </c>
      <c r="U291" t="str">
        <f>IF((C291+D291+E291+F291)&gt;0,IF(F291&gt;10,Settings!$B$2,IF(F291=0," "&amp;Settings!$B$2,"")),"")</f>
        <v/>
      </c>
      <c r="V291" t="str">
        <f>IF(A291&gt;0,Y291&amp;English!T291,"")</f>
        <v/>
      </c>
      <c r="W291" t="s">
        <v>5208</v>
      </c>
      <c r="X291" t="s">
        <v>5209</v>
      </c>
      <c r="Y291" t="str">
        <f t="shared" si="62"/>
        <v>Only</v>
      </c>
    </row>
    <row r="292" spans="1:25">
      <c r="A292" s="4">
        <f>'No. To Text'!A293</f>
        <v>0</v>
      </c>
      <c r="B292" s="4">
        <f t="shared" si="52"/>
        <v>0</v>
      </c>
      <c r="C292" s="5">
        <f t="shared" si="53"/>
        <v>0</v>
      </c>
      <c r="D292" s="5">
        <f t="shared" si="54"/>
        <v>0</v>
      </c>
      <c r="E292" s="5">
        <f t="shared" si="55"/>
        <v>0</v>
      </c>
      <c r="F292" s="5">
        <f t="shared" si="56"/>
        <v>0</v>
      </c>
      <c r="G292" s="6">
        <f t="shared" si="57"/>
        <v>0</v>
      </c>
      <c r="H292" s="16" t="str">
        <f>IF((D292+E292+F292)&lt;=0,IF(ISNA(VLOOKUP(C292,Data!$A$2:$P$1000,10,FALSE)),"",VLOOKUP(C292,Data!$A$2:$P$1000,10,FALSE)),IF(ISNA(VLOOKUP(C292,Data!$A$2:$P$1000,11,FALSE)),"",VLOOKUP(C292,Data!$A$2:$P$1000,11,FALSE)&amp;" و"))</f>
        <v/>
      </c>
      <c r="I292" t="str">
        <f>IF((E292+F292)&lt;=0,IF(ISNA(VLOOKUP(D292,Data!$A$2:$P$1000,12,FALSE)),"",VLOOKUP(D292,Data!$A$2:$P$1000,12,FALSE)),IF(ISNA(VLOOKUP(D292,Data!$A$2:$P$1000,13,FALSE)),"",VLOOKUP(D292,Data!$A$2:$P$1000,13,FALSE)&amp;" و"))</f>
        <v/>
      </c>
      <c r="J292" s="3" t="str">
        <f>IF((F292)&lt;=0,IF(ISNA(VLOOKUP(E292,Data!$A$2:$P$1000,14,FALSE)),"",VLOOKUP(E292,Data!$A$2:$P$1000,14,FALSE)),IF(ISNA(VLOOKUP(E292,Data!$A$2:$P$1000,15,FALSE)),"",VLOOKUP(E292,Data!$A$2:$P$1000,15,FALSE)&amp;" و"))</f>
        <v/>
      </c>
      <c r="K292" s="7" t="str">
        <f>IF(L292&lt;&gt;"",IF(ISNA(VLOOKUP(F292,Data!$A$2:$P$1000,16,FALSE)),"",VLOOKUP(F292,Data!$A$2:$P$1000,16,FALSE)&amp;" "),IF(ISNA(VLOOKUP(F292,Data!$A$2:$P$1000,16,FALSE)),"",VLOOKUP(F292,Data!$A$2:$P$1000,16,FALSE)&amp;" "))</f>
        <v/>
      </c>
      <c r="L292" t="str">
        <f t="shared" si="58"/>
        <v/>
      </c>
      <c r="M292" t="str">
        <f>IF(L292="","",IF(L292&gt;10,Settings!$B$6,IF(L292&gt;2,Settings!$B$8,IF(L292=2,Settings!$B$7,Settings!$B$6&amp;O292&amp;Settings!$B$5))))</f>
        <v/>
      </c>
      <c r="N292" s="8" t="str">
        <f t="shared" si="59"/>
        <v/>
      </c>
      <c r="O292" s="14" t="s">
        <v>49</v>
      </c>
      <c r="P292" s="13" t="str">
        <f t="shared" si="60"/>
        <v/>
      </c>
      <c r="T292" t="str">
        <f t="shared" si="61"/>
        <v/>
      </c>
      <c r="U292" t="str">
        <f>IF((C292+D292+E292+F292)&gt;0,IF(F292&gt;10,Settings!$B$2,IF(F292=0," "&amp;Settings!$B$2,"")),"")</f>
        <v/>
      </c>
      <c r="V292" t="str">
        <f>IF(A292&gt;0,Y292&amp;English!T292,"")</f>
        <v/>
      </c>
      <c r="W292" t="s">
        <v>5208</v>
      </c>
      <c r="X292" t="s">
        <v>5209</v>
      </c>
      <c r="Y292" t="str">
        <f t="shared" si="62"/>
        <v>Only</v>
      </c>
    </row>
    <row r="293" spans="1:25">
      <c r="A293" s="4">
        <f>'No. To Text'!A294</f>
        <v>0</v>
      </c>
      <c r="B293" s="4">
        <f t="shared" si="52"/>
        <v>0</v>
      </c>
      <c r="C293" s="5">
        <f t="shared" si="53"/>
        <v>0</v>
      </c>
      <c r="D293" s="5">
        <f t="shared" si="54"/>
        <v>0</v>
      </c>
      <c r="E293" s="5">
        <f t="shared" si="55"/>
        <v>0</v>
      </c>
      <c r="F293" s="5">
        <f t="shared" si="56"/>
        <v>0</v>
      </c>
      <c r="G293" s="6">
        <f t="shared" si="57"/>
        <v>0</v>
      </c>
      <c r="H293" s="16" t="str">
        <f>IF((D293+E293+F293)&lt;=0,IF(ISNA(VLOOKUP(C293,Data!$A$2:$P$1000,10,FALSE)),"",VLOOKUP(C293,Data!$A$2:$P$1000,10,FALSE)),IF(ISNA(VLOOKUP(C293,Data!$A$2:$P$1000,11,FALSE)),"",VLOOKUP(C293,Data!$A$2:$P$1000,11,FALSE)&amp;" و"))</f>
        <v/>
      </c>
      <c r="I293" t="str">
        <f>IF((E293+F293)&lt;=0,IF(ISNA(VLOOKUP(D293,Data!$A$2:$P$1000,12,FALSE)),"",VLOOKUP(D293,Data!$A$2:$P$1000,12,FALSE)),IF(ISNA(VLOOKUP(D293,Data!$A$2:$P$1000,13,FALSE)),"",VLOOKUP(D293,Data!$A$2:$P$1000,13,FALSE)&amp;" و"))</f>
        <v/>
      </c>
      <c r="J293" s="3" t="str">
        <f>IF((F293)&lt;=0,IF(ISNA(VLOOKUP(E293,Data!$A$2:$P$1000,14,FALSE)),"",VLOOKUP(E293,Data!$A$2:$P$1000,14,FALSE)),IF(ISNA(VLOOKUP(E293,Data!$A$2:$P$1000,15,FALSE)),"",VLOOKUP(E293,Data!$A$2:$P$1000,15,FALSE)&amp;" و"))</f>
        <v/>
      </c>
      <c r="K293" s="7" t="str">
        <f>IF(L293&lt;&gt;"",IF(ISNA(VLOOKUP(F293,Data!$A$2:$P$1000,16,FALSE)),"",VLOOKUP(F293,Data!$A$2:$P$1000,16,FALSE)&amp;" "),IF(ISNA(VLOOKUP(F293,Data!$A$2:$P$1000,16,FALSE)),"",VLOOKUP(F293,Data!$A$2:$P$1000,16,FALSE)&amp;" "))</f>
        <v/>
      </c>
      <c r="L293" t="str">
        <f t="shared" si="58"/>
        <v/>
      </c>
      <c r="M293" t="str">
        <f>IF(L293="","",IF(L293&gt;10,Settings!$B$6,IF(L293&gt;2,Settings!$B$8,IF(L293=2,Settings!$B$7,Settings!$B$6&amp;O293&amp;Settings!$B$5))))</f>
        <v/>
      </c>
      <c r="N293" s="8" t="str">
        <f t="shared" si="59"/>
        <v/>
      </c>
      <c r="O293" s="14" t="s">
        <v>49</v>
      </c>
      <c r="P293" s="13" t="str">
        <f t="shared" si="60"/>
        <v/>
      </c>
      <c r="T293" t="str">
        <f t="shared" si="61"/>
        <v/>
      </c>
      <c r="U293" t="str">
        <f>IF((C293+D293+E293+F293)&gt;0,IF(F293&gt;10,Settings!$B$2,IF(F293=0," "&amp;Settings!$B$2,"")),"")</f>
        <v/>
      </c>
      <c r="V293" t="str">
        <f>IF(A293&gt;0,Y293&amp;English!T293,"")</f>
        <v/>
      </c>
      <c r="W293" t="s">
        <v>5208</v>
      </c>
      <c r="X293" t="s">
        <v>5209</v>
      </c>
      <c r="Y293" t="str">
        <f t="shared" si="62"/>
        <v>Only</v>
      </c>
    </row>
    <row r="294" spans="1:25">
      <c r="A294" s="4">
        <f>'No. To Text'!A295</f>
        <v>0</v>
      </c>
      <c r="B294" s="4">
        <f t="shared" si="52"/>
        <v>0</v>
      </c>
      <c r="C294" s="5">
        <f t="shared" si="53"/>
        <v>0</v>
      </c>
      <c r="D294" s="5">
        <f t="shared" si="54"/>
        <v>0</v>
      </c>
      <c r="E294" s="5">
        <f t="shared" si="55"/>
        <v>0</v>
      </c>
      <c r="F294" s="5">
        <f t="shared" si="56"/>
        <v>0</v>
      </c>
      <c r="G294" s="6">
        <f t="shared" si="57"/>
        <v>0</v>
      </c>
      <c r="H294" s="16" t="str">
        <f>IF((D294+E294+F294)&lt;=0,IF(ISNA(VLOOKUP(C294,Data!$A$2:$P$1000,10,FALSE)),"",VLOOKUP(C294,Data!$A$2:$P$1000,10,FALSE)),IF(ISNA(VLOOKUP(C294,Data!$A$2:$P$1000,11,FALSE)),"",VLOOKUP(C294,Data!$A$2:$P$1000,11,FALSE)&amp;" و"))</f>
        <v/>
      </c>
      <c r="I294" t="str">
        <f>IF((E294+F294)&lt;=0,IF(ISNA(VLOOKUP(D294,Data!$A$2:$P$1000,12,FALSE)),"",VLOOKUP(D294,Data!$A$2:$P$1000,12,FALSE)),IF(ISNA(VLOOKUP(D294,Data!$A$2:$P$1000,13,FALSE)),"",VLOOKUP(D294,Data!$A$2:$P$1000,13,FALSE)&amp;" و"))</f>
        <v/>
      </c>
      <c r="J294" s="3" t="str">
        <f>IF((F294)&lt;=0,IF(ISNA(VLOOKUP(E294,Data!$A$2:$P$1000,14,FALSE)),"",VLOOKUP(E294,Data!$A$2:$P$1000,14,FALSE)),IF(ISNA(VLOOKUP(E294,Data!$A$2:$P$1000,15,FALSE)),"",VLOOKUP(E294,Data!$A$2:$P$1000,15,FALSE)&amp;" و"))</f>
        <v/>
      </c>
      <c r="K294" s="7" t="str">
        <f>IF(L294&lt;&gt;"",IF(ISNA(VLOOKUP(F294,Data!$A$2:$P$1000,16,FALSE)),"",VLOOKUP(F294,Data!$A$2:$P$1000,16,FALSE)&amp;" "),IF(ISNA(VLOOKUP(F294,Data!$A$2:$P$1000,16,FALSE)),"",VLOOKUP(F294,Data!$A$2:$P$1000,16,FALSE)&amp;" "))</f>
        <v/>
      </c>
      <c r="L294" t="str">
        <f t="shared" si="58"/>
        <v/>
      </c>
      <c r="M294" t="str">
        <f>IF(L294="","",IF(L294&gt;10,Settings!$B$6,IF(L294&gt;2,Settings!$B$8,IF(L294=2,Settings!$B$7,Settings!$B$6&amp;O294&amp;Settings!$B$5))))</f>
        <v/>
      </c>
      <c r="N294" s="8" t="str">
        <f t="shared" si="59"/>
        <v/>
      </c>
      <c r="O294" s="14" t="s">
        <v>49</v>
      </c>
      <c r="P294" s="13" t="str">
        <f t="shared" si="60"/>
        <v/>
      </c>
      <c r="T294" t="str">
        <f t="shared" si="61"/>
        <v/>
      </c>
      <c r="U294" t="str">
        <f>IF((C294+D294+E294+F294)&gt;0,IF(F294&gt;10,Settings!$B$2,IF(F294=0," "&amp;Settings!$B$2,"")),"")</f>
        <v/>
      </c>
      <c r="V294" t="str">
        <f>IF(A294&gt;0,Y294&amp;English!T294,"")</f>
        <v/>
      </c>
      <c r="W294" t="s">
        <v>5208</v>
      </c>
      <c r="X294" t="s">
        <v>5209</v>
      </c>
      <c r="Y294" t="str">
        <f t="shared" si="62"/>
        <v>Only</v>
      </c>
    </row>
    <row r="295" spans="1:25">
      <c r="A295" s="4">
        <f>'No. To Text'!A296</f>
        <v>0</v>
      </c>
      <c r="B295" s="4">
        <f t="shared" si="52"/>
        <v>0</v>
      </c>
      <c r="C295" s="5">
        <f t="shared" si="53"/>
        <v>0</v>
      </c>
      <c r="D295" s="5">
        <f t="shared" si="54"/>
        <v>0</v>
      </c>
      <c r="E295" s="5">
        <f t="shared" si="55"/>
        <v>0</v>
      </c>
      <c r="F295" s="5">
        <f t="shared" si="56"/>
        <v>0</v>
      </c>
      <c r="G295" s="6">
        <f t="shared" si="57"/>
        <v>0</v>
      </c>
      <c r="H295" s="16" t="str">
        <f>IF((D295+E295+F295)&lt;=0,IF(ISNA(VLOOKUP(C295,Data!$A$2:$P$1000,10,FALSE)),"",VLOOKUP(C295,Data!$A$2:$P$1000,10,FALSE)),IF(ISNA(VLOOKUP(C295,Data!$A$2:$P$1000,11,FALSE)),"",VLOOKUP(C295,Data!$A$2:$P$1000,11,FALSE)&amp;" و"))</f>
        <v/>
      </c>
      <c r="I295" t="str">
        <f>IF((E295+F295)&lt;=0,IF(ISNA(VLOOKUP(D295,Data!$A$2:$P$1000,12,FALSE)),"",VLOOKUP(D295,Data!$A$2:$P$1000,12,FALSE)),IF(ISNA(VLOOKUP(D295,Data!$A$2:$P$1000,13,FALSE)),"",VLOOKUP(D295,Data!$A$2:$P$1000,13,FALSE)&amp;" و"))</f>
        <v/>
      </c>
      <c r="J295" s="3" t="str">
        <f>IF((F295)&lt;=0,IF(ISNA(VLOOKUP(E295,Data!$A$2:$P$1000,14,FALSE)),"",VLOOKUP(E295,Data!$A$2:$P$1000,14,FALSE)),IF(ISNA(VLOOKUP(E295,Data!$A$2:$P$1000,15,FALSE)),"",VLOOKUP(E295,Data!$A$2:$P$1000,15,FALSE)&amp;" و"))</f>
        <v/>
      </c>
      <c r="K295" s="7" t="str">
        <f>IF(L295&lt;&gt;"",IF(ISNA(VLOOKUP(F295,Data!$A$2:$P$1000,16,FALSE)),"",VLOOKUP(F295,Data!$A$2:$P$1000,16,FALSE)&amp;" "),IF(ISNA(VLOOKUP(F295,Data!$A$2:$P$1000,16,FALSE)),"",VLOOKUP(F295,Data!$A$2:$P$1000,16,FALSE)&amp;" "))</f>
        <v/>
      </c>
      <c r="L295" t="str">
        <f t="shared" si="58"/>
        <v/>
      </c>
      <c r="M295" t="str">
        <f>IF(L295="","",IF(L295&gt;10,Settings!$B$6,IF(L295&gt;2,Settings!$B$8,IF(L295=2,Settings!$B$7,Settings!$B$6&amp;O295&amp;Settings!$B$5))))</f>
        <v/>
      </c>
      <c r="N295" s="8" t="str">
        <f t="shared" si="59"/>
        <v/>
      </c>
      <c r="O295" s="14" t="s">
        <v>49</v>
      </c>
      <c r="P295" s="13" t="str">
        <f t="shared" si="60"/>
        <v/>
      </c>
      <c r="T295" t="str">
        <f t="shared" si="61"/>
        <v/>
      </c>
      <c r="U295" t="str">
        <f>IF((C295+D295+E295+F295)&gt;0,IF(F295&gt;10,Settings!$B$2,IF(F295=0," "&amp;Settings!$B$2,"")),"")</f>
        <v/>
      </c>
      <c r="V295" t="str">
        <f>IF(A295&gt;0,Y295&amp;English!T295,"")</f>
        <v/>
      </c>
      <c r="W295" t="s">
        <v>5208</v>
      </c>
      <c r="X295" t="s">
        <v>5209</v>
      </c>
      <c r="Y295" t="str">
        <f t="shared" si="62"/>
        <v>Only</v>
      </c>
    </row>
    <row r="296" spans="1:25">
      <c r="A296" s="4">
        <f>'No. To Text'!A297</f>
        <v>0</v>
      </c>
      <c r="B296" s="4">
        <f t="shared" si="52"/>
        <v>0</v>
      </c>
      <c r="C296" s="5">
        <f t="shared" si="53"/>
        <v>0</v>
      </c>
      <c r="D296" s="5">
        <f t="shared" si="54"/>
        <v>0</v>
      </c>
      <c r="E296" s="5">
        <f t="shared" si="55"/>
        <v>0</v>
      </c>
      <c r="F296" s="5">
        <f t="shared" si="56"/>
        <v>0</v>
      </c>
      <c r="G296" s="6">
        <f t="shared" si="57"/>
        <v>0</v>
      </c>
      <c r="H296" s="16" t="str">
        <f>IF((D296+E296+F296)&lt;=0,IF(ISNA(VLOOKUP(C296,Data!$A$2:$P$1000,10,FALSE)),"",VLOOKUP(C296,Data!$A$2:$P$1000,10,FALSE)),IF(ISNA(VLOOKUP(C296,Data!$A$2:$P$1000,11,FALSE)),"",VLOOKUP(C296,Data!$A$2:$P$1000,11,FALSE)&amp;" و"))</f>
        <v/>
      </c>
      <c r="I296" t="str">
        <f>IF((E296+F296)&lt;=0,IF(ISNA(VLOOKUP(D296,Data!$A$2:$P$1000,12,FALSE)),"",VLOOKUP(D296,Data!$A$2:$P$1000,12,FALSE)),IF(ISNA(VLOOKUP(D296,Data!$A$2:$P$1000,13,FALSE)),"",VLOOKUP(D296,Data!$A$2:$P$1000,13,FALSE)&amp;" و"))</f>
        <v/>
      </c>
      <c r="J296" s="3" t="str">
        <f>IF((F296)&lt;=0,IF(ISNA(VLOOKUP(E296,Data!$A$2:$P$1000,14,FALSE)),"",VLOOKUP(E296,Data!$A$2:$P$1000,14,FALSE)),IF(ISNA(VLOOKUP(E296,Data!$A$2:$P$1000,15,FALSE)),"",VLOOKUP(E296,Data!$A$2:$P$1000,15,FALSE)&amp;" و"))</f>
        <v/>
      </c>
      <c r="K296" s="7" t="str">
        <f>IF(L296&lt;&gt;"",IF(ISNA(VLOOKUP(F296,Data!$A$2:$P$1000,16,FALSE)),"",VLOOKUP(F296,Data!$A$2:$P$1000,16,FALSE)&amp;" "),IF(ISNA(VLOOKUP(F296,Data!$A$2:$P$1000,16,FALSE)),"",VLOOKUP(F296,Data!$A$2:$P$1000,16,FALSE)&amp;" "))</f>
        <v/>
      </c>
      <c r="L296" t="str">
        <f t="shared" si="58"/>
        <v/>
      </c>
      <c r="M296" t="str">
        <f>IF(L296="","",IF(L296&gt;10,Settings!$B$6,IF(L296&gt;2,Settings!$B$8,IF(L296=2,Settings!$B$7,Settings!$B$6&amp;O296&amp;Settings!$B$5))))</f>
        <v/>
      </c>
      <c r="N296" s="8" t="str">
        <f t="shared" si="59"/>
        <v/>
      </c>
      <c r="O296" s="14" t="s">
        <v>49</v>
      </c>
      <c r="P296" s="13" t="str">
        <f t="shared" si="60"/>
        <v/>
      </c>
      <c r="T296" t="str">
        <f t="shared" si="61"/>
        <v/>
      </c>
      <c r="U296" t="str">
        <f>IF((C296+D296+E296+F296)&gt;0,IF(F296&gt;10,Settings!$B$2,IF(F296=0," "&amp;Settings!$B$2,"")),"")</f>
        <v/>
      </c>
      <c r="V296" t="str">
        <f>IF(A296&gt;0,Y296&amp;English!T296,"")</f>
        <v/>
      </c>
      <c r="W296" t="s">
        <v>5208</v>
      </c>
      <c r="X296" t="s">
        <v>5209</v>
      </c>
      <c r="Y296" t="str">
        <f t="shared" si="62"/>
        <v>Only</v>
      </c>
    </row>
    <row r="297" spans="1:25">
      <c r="A297" s="4">
        <f>'No. To Text'!A298</f>
        <v>0</v>
      </c>
      <c r="B297" s="4">
        <f t="shared" si="52"/>
        <v>0</v>
      </c>
      <c r="C297" s="5">
        <f t="shared" si="53"/>
        <v>0</v>
      </c>
      <c r="D297" s="5">
        <f t="shared" si="54"/>
        <v>0</v>
      </c>
      <c r="E297" s="5">
        <f t="shared" si="55"/>
        <v>0</v>
      </c>
      <c r="F297" s="5">
        <f t="shared" si="56"/>
        <v>0</v>
      </c>
      <c r="G297" s="6">
        <f t="shared" si="57"/>
        <v>0</v>
      </c>
      <c r="H297" s="16" t="str">
        <f>IF((D297+E297+F297)&lt;=0,IF(ISNA(VLOOKUP(C297,Data!$A$2:$P$1000,10,FALSE)),"",VLOOKUP(C297,Data!$A$2:$P$1000,10,FALSE)),IF(ISNA(VLOOKUP(C297,Data!$A$2:$P$1000,11,FALSE)),"",VLOOKUP(C297,Data!$A$2:$P$1000,11,FALSE)&amp;" و"))</f>
        <v/>
      </c>
      <c r="I297" t="str">
        <f>IF((E297+F297)&lt;=0,IF(ISNA(VLOOKUP(D297,Data!$A$2:$P$1000,12,FALSE)),"",VLOOKUP(D297,Data!$A$2:$P$1000,12,FALSE)),IF(ISNA(VLOOKUP(D297,Data!$A$2:$P$1000,13,FALSE)),"",VLOOKUP(D297,Data!$A$2:$P$1000,13,FALSE)&amp;" و"))</f>
        <v/>
      </c>
      <c r="J297" s="3" t="str">
        <f>IF((F297)&lt;=0,IF(ISNA(VLOOKUP(E297,Data!$A$2:$P$1000,14,FALSE)),"",VLOOKUP(E297,Data!$A$2:$P$1000,14,FALSE)),IF(ISNA(VLOOKUP(E297,Data!$A$2:$P$1000,15,FALSE)),"",VLOOKUP(E297,Data!$A$2:$P$1000,15,FALSE)&amp;" و"))</f>
        <v/>
      </c>
      <c r="K297" s="7" t="str">
        <f>IF(L297&lt;&gt;"",IF(ISNA(VLOOKUP(F297,Data!$A$2:$P$1000,16,FALSE)),"",VLOOKUP(F297,Data!$A$2:$P$1000,16,FALSE)&amp;" "),IF(ISNA(VLOOKUP(F297,Data!$A$2:$P$1000,16,FALSE)),"",VLOOKUP(F297,Data!$A$2:$P$1000,16,FALSE)&amp;" "))</f>
        <v/>
      </c>
      <c r="L297" t="str">
        <f t="shared" si="58"/>
        <v/>
      </c>
      <c r="M297" t="str">
        <f>IF(L297="","",IF(L297&gt;10,Settings!$B$6,IF(L297&gt;2,Settings!$B$8,IF(L297=2,Settings!$B$7,Settings!$B$6&amp;O297&amp;Settings!$B$5))))</f>
        <v/>
      </c>
      <c r="N297" s="8" t="str">
        <f t="shared" si="59"/>
        <v/>
      </c>
      <c r="O297" s="14" t="s">
        <v>49</v>
      </c>
      <c r="P297" s="13" t="str">
        <f t="shared" si="60"/>
        <v/>
      </c>
      <c r="T297" t="str">
        <f t="shared" si="61"/>
        <v/>
      </c>
      <c r="U297" t="str">
        <f>IF((C297+D297+E297+F297)&gt;0,IF(F297&gt;10,Settings!$B$2,IF(F297=0," "&amp;Settings!$B$2,"")),"")</f>
        <v/>
      </c>
      <c r="V297" t="str">
        <f>IF(A297&gt;0,Y297&amp;English!T297,"")</f>
        <v/>
      </c>
      <c r="W297" t="s">
        <v>5208</v>
      </c>
      <c r="X297" t="s">
        <v>5209</v>
      </c>
      <c r="Y297" t="str">
        <f t="shared" si="62"/>
        <v>Only</v>
      </c>
    </row>
    <row r="298" spans="1:25">
      <c r="A298" s="4">
        <f>'No. To Text'!A299</f>
        <v>0</v>
      </c>
      <c r="B298" s="4">
        <f t="shared" si="52"/>
        <v>0</v>
      </c>
      <c r="C298" s="5">
        <f t="shared" si="53"/>
        <v>0</v>
      </c>
      <c r="D298" s="5">
        <f t="shared" si="54"/>
        <v>0</v>
      </c>
      <c r="E298" s="5">
        <f t="shared" si="55"/>
        <v>0</v>
      </c>
      <c r="F298" s="5">
        <f t="shared" si="56"/>
        <v>0</v>
      </c>
      <c r="G298" s="6">
        <f t="shared" si="57"/>
        <v>0</v>
      </c>
      <c r="H298" s="16" t="str">
        <f>IF((D298+E298+F298)&lt;=0,IF(ISNA(VLOOKUP(C298,Data!$A$2:$P$1000,10,FALSE)),"",VLOOKUP(C298,Data!$A$2:$P$1000,10,FALSE)),IF(ISNA(VLOOKUP(C298,Data!$A$2:$P$1000,11,FALSE)),"",VLOOKUP(C298,Data!$A$2:$P$1000,11,FALSE)&amp;" و"))</f>
        <v/>
      </c>
      <c r="I298" t="str">
        <f>IF((E298+F298)&lt;=0,IF(ISNA(VLOOKUP(D298,Data!$A$2:$P$1000,12,FALSE)),"",VLOOKUP(D298,Data!$A$2:$P$1000,12,FALSE)),IF(ISNA(VLOOKUP(D298,Data!$A$2:$P$1000,13,FALSE)),"",VLOOKUP(D298,Data!$A$2:$P$1000,13,FALSE)&amp;" و"))</f>
        <v/>
      </c>
      <c r="J298" s="3" t="str">
        <f>IF((F298)&lt;=0,IF(ISNA(VLOOKUP(E298,Data!$A$2:$P$1000,14,FALSE)),"",VLOOKUP(E298,Data!$A$2:$P$1000,14,FALSE)),IF(ISNA(VLOOKUP(E298,Data!$A$2:$P$1000,15,FALSE)),"",VLOOKUP(E298,Data!$A$2:$P$1000,15,FALSE)&amp;" و"))</f>
        <v/>
      </c>
      <c r="K298" s="7" t="str">
        <f>IF(L298&lt;&gt;"",IF(ISNA(VLOOKUP(F298,Data!$A$2:$P$1000,16,FALSE)),"",VLOOKUP(F298,Data!$A$2:$P$1000,16,FALSE)&amp;" "),IF(ISNA(VLOOKUP(F298,Data!$A$2:$P$1000,16,FALSE)),"",VLOOKUP(F298,Data!$A$2:$P$1000,16,FALSE)&amp;" "))</f>
        <v/>
      </c>
      <c r="L298" t="str">
        <f t="shared" si="58"/>
        <v/>
      </c>
      <c r="M298" t="str">
        <f>IF(L298="","",IF(L298&gt;10,Settings!$B$6,IF(L298&gt;2,Settings!$B$8,IF(L298=2,Settings!$B$7,Settings!$B$6&amp;O298&amp;Settings!$B$5))))</f>
        <v/>
      </c>
      <c r="N298" s="8" t="str">
        <f t="shared" si="59"/>
        <v/>
      </c>
      <c r="O298" s="14" t="s">
        <v>49</v>
      </c>
      <c r="P298" s="13" t="str">
        <f t="shared" si="60"/>
        <v/>
      </c>
      <c r="T298" t="str">
        <f t="shared" si="61"/>
        <v/>
      </c>
      <c r="U298" t="str">
        <f>IF((C298+D298+E298+F298)&gt;0,IF(F298&gt;10,Settings!$B$2,IF(F298=0," "&amp;Settings!$B$2,"")),"")</f>
        <v/>
      </c>
      <c r="V298" t="str">
        <f>IF(A298&gt;0,Y298&amp;English!T298,"")</f>
        <v/>
      </c>
      <c r="W298" t="s">
        <v>5208</v>
      </c>
      <c r="X298" t="s">
        <v>5209</v>
      </c>
      <c r="Y298" t="str">
        <f t="shared" si="62"/>
        <v>Only</v>
      </c>
    </row>
    <row r="299" spans="1:25">
      <c r="A299" s="4">
        <f>'No. To Text'!A300</f>
        <v>0</v>
      </c>
      <c r="B299" s="4">
        <f t="shared" si="52"/>
        <v>0</v>
      </c>
      <c r="C299" s="5">
        <f t="shared" si="53"/>
        <v>0</v>
      </c>
      <c r="D299" s="5">
        <f t="shared" si="54"/>
        <v>0</v>
      </c>
      <c r="E299" s="5">
        <f t="shared" si="55"/>
        <v>0</v>
      </c>
      <c r="F299" s="5">
        <f t="shared" si="56"/>
        <v>0</v>
      </c>
      <c r="G299" s="6">
        <f t="shared" si="57"/>
        <v>0</v>
      </c>
      <c r="H299" s="16" t="str">
        <f>IF((D299+E299+F299)&lt;=0,IF(ISNA(VLOOKUP(C299,Data!$A$2:$P$1000,10,FALSE)),"",VLOOKUP(C299,Data!$A$2:$P$1000,10,FALSE)),IF(ISNA(VLOOKUP(C299,Data!$A$2:$P$1000,11,FALSE)),"",VLOOKUP(C299,Data!$A$2:$P$1000,11,FALSE)&amp;" و"))</f>
        <v/>
      </c>
      <c r="I299" t="str">
        <f>IF((E299+F299)&lt;=0,IF(ISNA(VLOOKUP(D299,Data!$A$2:$P$1000,12,FALSE)),"",VLOOKUP(D299,Data!$A$2:$P$1000,12,FALSE)),IF(ISNA(VLOOKUP(D299,Data!$A$2:$P$1000,13,FALSE)),"",VLOOKUP(D299,Data!$A$2:$P$1000,13,FALSE)&amp;" و"))</f>
        <v/>
      </c>
      <c r="J299" s="3" t="str">
        <f>IF((F299)&lt;=0,IF(ISNA(VLOOKUP(E299,Data!$A$2:$P$1000,14,FALSE)),"",VLOOKUP(E299,Data!$A$2:$P$1000,14,FALSE)),IF(ISNA(VLOOKUP(E299,Data!$A$2:$P$1000,15,FALSE)),"",VLOOKUP(E299,Data!$A$2:$P$1000,15,FALSE)&amp;" و"))</f>
        <v/>
      </c>
      <c r="K299" s="7" t="str">
        <f>IF(L299&lt;&gt;"",IF(ISNA(VLOOKUP(F299,Data!$A$2:$P$1000,16,FALSE)),"",VLOOKUP(F299,Data!$A$2:$P$1000,16,FALSE)&amp;" "),IF(ISNA(VLOOKUP(F299,Data!$A$2:$P$1000,16,FALSE)),"",VLOOKUP(F299,Data!$A$2:$P$1000,16,FALSE)&amp;" "))</f>
        <v/>
      </c>
      <c r="L299" t="str">
        <f t="shared" si="58"/>
        <v/>
      </c>
      <c r="M299" t="str">
        <f>IF(L299="","",IF(L299&gt;10,Settings!$B$6,IF(L299&gt;2,Settings!$B$8,IF(L299=2,Settings!$B$7,Settings!$B$6&amp;O299&amp;Settings!$B$5))))</f>
        <v/>
      </c>
      <c r="N299" s="8" t="str">
        <f t="shared" si="59"/>
        <v/>
      </c>
      <c r="O299" s="14" t="s">
        <v>49</v>
      </c>
      <c r="P299" s="13" t="str">
        <f t="shared" si="60"/>
        <v/>
      </c>
      <c r="T299" t="str">
        <f t="shared" si="61"/>
        <v/>
      </c>
      <c r="U299" t="str">
        <f>IF((C299+D299+E299+F299)&gt;0,IF(F299&gt;10,Settings!$B$2,IF(F299=0," "&amp;Settings!$B$2,"")),"")</f>
        <v/>
      </c>
      <c r="V299" t="str">
        <f>IF(A299&gt;0,Y299&amp;English!T299,"")</f>
        <v/>
      </c>
      <c r="W299" t="s">
        <v>5208</v>
      </c>
      <c r="X299" t="s">
        <v>5209</v>
      </c>
      <c r="Y299" t="str">
        <f t="shared" si="62"/>
        <v>Only</v>
      </c>
    </row>
    <row r="300" spans="1:25">
      <c r="A300" s="4">
        <f>'No. To Text'!A301</f>
        <v>0</v>
      </c>
      <c r="B300" s="4">
        <f t="shared" si="52"/>
        <v>0</v>
      </c>
      <c r="C300" s="5">
        <f t="shared" si="53"/>
        <v>0</v>
      </c>
      <c r="D300" s="5">
        <f t="shared" si="54"/>
        <v>0</v>
      </c>
      <c r="E300" s="5">
        <f t="shared" si="55"/>
        <v>0</v>
      </c>
      <c r="F300" s="5">
        <f t="shared" si="56"/>
        <v>0</v>
      </c>
      <c r="G300" s="6">
        <f t="shared" si="57"/>
        <v>0</v>
      </c>
      <c r="H300" s="16" t="str">
        <f>IF((D300+E300+F300)&lt;=0,IF(ISNA(VLOOKUP(C300,Data!$A$2:$P$1000,10,FALSE)),"",VLOOKUP(C300,Data!$A$2:$P$1000,10,FALSE)),IF(ISNA(VLOOKUP(C300,Data!$A$2:$P$1000,11,FALSE)),"",VLOOKUP(C300,Data!$A$2:$P$1000,11,FALSE)&amp;" و"))</f>
        <v/>
      </c>
      <c r="I300" t="str">
        <f>IF((E300+F300)&lt;=0,IF(ISNA(VLOOKUP(D300,Data!$A$2:$P$1000,12,FALSE)),"",VLOOKUP(D300,Data!$A$2:$P$1000,12,FALSE)),IF(ISNA(VLOOKUP(D300,Data!$A$2:$P$1000,13,FALSE)),"",VLOOKUP(D300,Data!$A$2:$P$1000,13,FALSE)&amp;" و"))</f>
        <v/>
      </c>
      <c r="J300" s="3" t="str">
        <f>IF((F300)&lt;=0,IF(ISNA(VLOOKUP(E300,Data!$A$2:$P$1000,14,FALSE)),"",VLOOKUP(E300,Data!$A$2:$P$1000,14,FALSE)),IF(ISNA(VLOOKUP(E300,Data!$A$2:$P$1000,15,FALSE)),"",VLOOKUP(E300,Data!$A$2:$P$1000,15,FALSE)&amp;" و"))</f>
        <v/>
      </c>
      <c r="K300" s="7" t="str">
        <f>IF(L300&lt;&gt;"",IF(ISNA(VLOOKUP(F300,Data!$A$2:$P$1000,16,FALSE)),"",VLOOKUP(F300,Data!$A$2:$P$1000,16,FALSE)&amp;" "),IF(ISNA(VLOOKUP(F300,Data!$A$2:$P$1000,16,FALSE)),"",VLOOKUP(F300,Data!$A$2:$P$1000,16,FALSE)&amp;" "))</f>
        <v/>
      </c>
      <c r="L300" t="str">
        <f t="shared" si="58"/>
        <v/>
      </c>
      <c r="M300" t="str">
        <f>IF(L300="","",IF(L300&gt;10,Settings!$B$6,IF(L300&gt;2,Settings!$B$8,IF(L300=2,Settings!$B$7,Settings!$B$6&amp;O300&amp;Settings!$B$5))))</f>
        <v/>
      </c>
      <c r="N300" s="8" t="str">
        <f t="shared" si="59"/>
        <v/>
      </c>
      <c r="O300" s="14" t="s">
        <v>49</v>
      </c>
      <c r="P300" s="13" t="str">
        <f t="shared" si="60"/>
        <v/>
      </c>
      <c r="T300" t="str">
        <f t="shared" si="61"/>
        <v/>
      </c>
      <c r="U300" t="str">
        <f>IF((C300+D300+E300+F300)&gt;0,IF(F300&gt;10,Settings!$B$2,IF(F300=0," "&amp;Settings!$B$2,"")),"")</f>
        <v/>
      </c>
      <c r="V300" t="str">
        <f>IF(A300&gt;0,Y300&amp;English!T300,"")</f>
        <v/>
      </c>
      <c r="W300" t="s">
        <v>5208</v>
      </c>
      <c r="X300" t="s">
        <v>5209</v>
      </c>
      <c r="Y300" t="str">
        <f t="shared" si="62"/>
        <v>Only</v>
      </c>
    </row>
    <row r="301" spans="1:25">
      <c r="A301" s="4">
        <f>'No. To Text'!A302</f>
        <v>0</v>
      </c>
      <c r="B301" s="4">
        <f t="shared" si="52"/>
        <v>0</v>
      </c>
      <c r="C301" s="5">
        <f t="shared" si="53"/>
        <v>0</v>
      </c>
      <c r="D301" s="5">
        <f t="shared" si="54"/>
        <v>0</v>
      </c>
      <c r="E301" s="5">
        <f t="shared" si="55"/>
        <v>0</v>
      </c>
      <c r="F301" s="5">
        <f t="shared" si="56"/>
        <v>0</v>
      </c>
      <c r="G301" s="6">
        <f t="shared" si="57"/>
        <v>0</v>
      </c>
      <c r="H301" s="16" t="str">
        <f>IF((D301+E301+F301)&lt;=0,IF(ISNA(VLOOKUP(C301,Data!$A$2:$P$1000,10,FALSE)),"",VLOOKUP(C301,Data!$A$2:$P$1000,10,FALSE)),IF(ISNA(VLOOKUP(C301,Data!$A$2:$P$1000,11,FALSE)),"",VLOOKUP(C301,Data!$A$2:$P$1000,11,FALSE)&amp;" و"))</f>
        <v/>
      </c>
      <c r="I301" t="str">
        <f>IF((E301+F301)&lt;=0,IF(ISNA(VLOOKUP(D301,Data!$A$2:$P$1000,12,FALSE)),"",VLOOKUP(D301,Data!$A$2:$P$1000,12,FALSE)),IF(ISNA(VLOOKUP(D301,Data!$A$2:$P$1000,13,FALSE)),"",VLOOKUP(D301,Data!$A$2:$P$1000,13,FALSE)&amp;" و"))</f>
        <v/>
      </c>
      <c r="J301" s="3" t="str">
        <f>IF((F301)&lt;=0,IF(ISNA(VLOOKUP(E301,Data!$A$2:$P$1000,14,FALSE)),"",VLOOKUP(E301,Data!$A$2:$P$1000,14,FALSE)),IF(ISNA(VLOOKUP(E301,Data!$A$2:$P$1000,15,FALSE)),"",VLOOKUP(E301,Data!$A$2:$P$1000,15,FALSE)&amp;" و"))</f>
        <v/>
      </c>
      <c r="K301" s="7" t="str">
        <f>IF(L301&lt;&gt;"",IF(ISNA(VLOOKUP(F301,Data!$A$2:$P$1000,16,FALSE)),"",VLOOKUP(F301,Data!$A$2:$P$1000,16,FALSE)&amp;" "),IF(ISNA(VLOOKUP(F301,Data!$A$2:$P$1000,16,FALSE)),"",VLOOKUP(F301,Data!$A$2:$P$1000,16,FALSE)&amp;" "))</f>
        <v/>
      </c>
      <c r="L301" t="str">
        <f t="shared" si="58"/>
        <v/>
      </c>
      <c r="M301" t="str">
        <f>IF(L301="","",IF(L301&gt;10,Settings!$B$6,IF(L301&gt;2,Settings!$B$8,IF(L301=2,Settings!$B$7,Settings!$B$6&amp;O301&amp;Settings!$B$5))))</f>
        <v/>
      </c>
      <c r="N301" s="8" t="str">
        <f t="shared" si="59"/>
        <v/>
      </c>
      <c r="O301" s="14" t="s">
        <v>49</v>
      </c>
      <c r="P301" s="13" t="str">
        <f t="shared" si="60"/>
        <v/>
      </c>
      <c r="T301" t="str">
        <f t="shared" si="61"/>
        <v/>
      </c>
      <c r="U301" t="str">
        <f>IF((C301+D301+E301+F301)&gt;0,IF(F301&gt;10,Settings!$B$2,IF(F301=0," "&amp;Settings!$B$2,"")),"")</f>
        <v/>
      </c>
      <c r="V301" t="str">
        <f>IF(A301&gt;0,Y301&amp;English!T301,"")</f>
        <v/>
      </c>
      <c r="W301" t="s">
        <v>5208</v>
      </c>
      <c r="X301" t="s">
        <v>5209</v>
      </c>
      <c r="Y301" t="str">
        <f t="shared" si="62"/>
        <v>Only</v>
      </c>
    </row>
    <row r="302" spans="1:25">
      <c r="A302" s="4">
        <f>'No. To Text'!A303</f>
        <v>0</v>
      </c>
      <c r="B302" s="4">
        <f t="shared" si="52"/>
        <v>0</v>
      </c>
      <c r="C302" s="5">
        <f t="shared" si="53"/>
        <v>0</v>
      </c>
      <c r="D302" s="5">
        <f t="shared" si="54"/>
        <v>0</v>
      </c>
      <c r="E302" s="5">
        <f t="shared" si="55"/>
        <v>0</v>
      </c>
      <c r="F302" s="5">
        <f t="shared" si="56"/>
        <v>0</v>
      </c>
      <c r="G302" s="6">
        <f t="shared" si="57"/>
        <v>0</v>
      </c>
      <c r="H302" s="16" t="str">
        <f>IF((D302+E302+F302)&lt;=0,IF(ISNA(VLOOKUP(C302,Data!$A$2:$P$1000,10,FALSE)),"",VLOOKUP(C302,Data!$A$2:$P$1000,10,FALSE)),IF(ISNA(VLOOKUP(C302,Data!$A$2:$P$1000,11,FALSE)),"",VLOOKUP(C302,Data!$A$2:$P$1000,11,FALSE)&amp;" و"))</f>
        <v/>
      </c>
      <c r="I302" t="str">
        <f>IF((E302+F302)&lt;=0,IF(ISNA(VLOOKUP(D302,Data!$A$2:$P$1000,12,FALSE)),"",VLOOKUP(D302,Data!$A$2:$P$1000,12,FALSE)),IF(ISNA(VLOOKUP(D302,Data!$A$2:$P$1000,13,FALSE)),"",VLOOKUP(D302,Data!$A$2:$P$1000,13,FALSE)&amp;" و"))</f>
        <v/>
      </c>
      <c r="J302" s="3" t="str">
        <f>IF((F302)&lt;=0,IF(ISNA(VLOOKUP(E302,Data!$A$2:$P$1000,14,FALSE)),"",VLOOKUP(E302,Data!$A$2:$P$1000,14,FALSE)),IF(ISNA(VLOOKUP(E302,Data!$A$2:$P$1000,15,FALSE)),"",VLOOKUP(E302,Data!$A$2:$P$1000,15,FALSE)&amp;" و"))</f>
        <v/>
      </c>
      <c r="K302" s="7" t="str">
        <f>IF(L302&lt;&gt;"",IF(ISNA(VLOOKUP(F302,Data!$A$2:$P$1000,16,FALSE)),"",VLOOKUP(F302,Data!$A$2:$P$1000,16,FALSE)&amp;" "),IF(ISNA(VLOOKUP(F302,Data!$A$2:$P$1000,16,FALSE)),"",VLOOKUP(F302,Data!$A$2:$P$1000,16,FALSE)&amp;" "))</f>
        <v/>
      </c>
      <c r="L302" t="str">
        <f t="shared" si="58"/>
        <v/>
      </c>
      <c r="M302" t="str">
        <f>IF(L302="","",IF(L302&gt;10,Settings!$B$6,IF(L302&gt;2,Settings!$B$8,IF(L302=2,Settings!$B$7,Settings!$B$6&amp;O302&amp;Settings!$B$5))))</f>
        <v/>
      </c>
      <c r="N302" s="8" t="str">
        <f t="shared" si="59"/>
        <v/>
      </c>
      <c r="O302" s="14" t="s">
        <v>49</v>
      </c>
      <c r="P302" s="13" t="str">
        <f t="shared" si="60"/>
        <v/>
      </c>
      <c r="T302" t="str">
        <f t="shared" si="61"/>
        <v/>
      </c>
      <c r="U302" t="str">
        <f>IF((C302+D302+E302+F302)&gt;0,IF(F302&gt;10,Settings!$B$2,IF(F302=0," "&amp;Settings!$B$2,"")),"")</f>
        <v/>
      </c>
      <c r="V302" t="str">
        <f>IF(A302&gt;0,Y302&amp;English!T302,"")</f>
        <v/>
      </c>
      <c r="W302" t="s">
        <v>5208</v>
      </c>
      <c r="X302" t="s">
        <v>5209</v>
      </c>
      <c r="Y302" t="str">
        <f t="shared" si="62"/>
        <v>Only</v>
      </c>
    </row>
    <row r="303" spans="1:25">
      <c r="A303" s="4">
        <f>'No. To Text'!A304</f>
        <v>0</v>
      </c>
      <c r="B303" s="4">
        <f t="shared" si="52"/>
        <v>0</v>
      </c>
      <c r="C303" s="5">
        <f t="shared" si="53"/>
        <v>0</v>
      </c>
      <c r="D303" s="5">
        <f t="shared" si="54"/>
        <v>0</v>
      </c>
      <c r="E303" s="5">
        <f t="shared" si="55"/>
        <v>0</v>
      </c>
      <c r="F303" s="5">
        <f t="shared" si="56"/>
        <v>0</v>
      </c>
      <c r="G303" s="6">
        <f t="shared" si="57"/>
        <v>0</v>
      </c>
      <c r="H303" s="16" t="str">
        <f>IF((D303+E303+F303)&lt;=0,IF(ISNA(VLOOKUP(C303,Data!$A$2:$P$1000,10,FALSE)),"",VLOOKUP(C303,Data!$A$2:$P$1000,10,FALSE)),IF(ISNA(VLOOKUP(C303,Data!$A$2:$P$1000,11,FALSE)),"",VLOOKUP(C303,Data!$A$2:$P$1000,11,FALSE)&amp;" و"))</f>
        <v/>
      </c>
      <c r="I303" t="str">
        <f>IF((E303+F303)&lt;=0,IF(ISNA(VLOOKUP(D303,Data!$A$2:$P$1000,12,FALSE)),"",VLOOKUP(D303,Data!$A$2:$P$1000,12,FALSE)),IF(ISNA(VLOOKUP(D303,Data!$A$2:$P$1000,13,FALSE)),"",VLOOKUP(D303,Data!$A$2:$P$1000,13,FALSE)&amp;" و"))</f>
        <v/>
      </c>
      <c r="J303" s="3" t="str">
        <f>IF((F303)&lt;=0,IF(ISNA(VLOOKUP(E303,Data!$A$2:$P$1000,14,FALSE)),"",VLOOKUP(E303,Data!$A$2:$P$1000,14,FALSE)),IF(ISNA(VLOOKUP(E303,Data!$A$2:$P$1000,15,FALSE)),"",VLOOKUP(E303,Data!$A$2:$P$1000,15,FALSE)&amp;" و"))</f>
        <v/>
      </c>
      <c r="K303" s="7" t="str">
        <f>IF(L303&lt;&gt;"",IF(ISNA(VLOOKUP(F303,Data!$A$2:$P$1000,16,FALSE)),"",VLOOKUP(F303,Data!$A$2:$P$1000,16,FALSE)&amp;" "),IF(ISNA(VLOOKUP(F303,Data!$A$2:$P$1000,16,FALSE)),"",VLOOKUP(F303,Data!$A$2:$P$1000,16,FALSE)&amp;" "))</f>
        <v/>
      </c>
      <c r="L303" t="str">
        <f t="shared" si="58"/>
        <v/>
      </c>
      <c r="M303" t="str">
        <f>IF(L303="","",IF(L303&gt;10,Settings!$B$6,IF(L303&gt;2,Settings!$B$8,IF(L303=2,Settings!$B$7,Settings!$B$6&amp;O303&amp;Settings!$B$5))))</f>
        <v/>
      </c>
      <c r="N303" s="8" t="str">
        <f t="shared" si="59"/>
        <v/>
      </c>
      <c r="O303" s="14" t="s">
        <v>49</v>
      </c>
      <c r="P303" s="13" t="str">
        <f t="shared" si="60"/>
        <v/>
      </c>
      <c r="T303" t="str">
        <f t="shared" si="61"/>
        <v/>
      </c>
      <c r="U303" t="str">
        <f>IF((C303+D303+E303+F303)&gt;0,IF(F303&gt;10,Settings!$B$2,IF(F303=0," "&amp;Settings!$B$2,"")),"")</f>
        <v/>
      </c>
      <c r="V303" t="str">
        <f>IF(A303&gt;0,Y303&amp;English!T303,"")</f>
        <v/>
      </c>
      <c r="W303" t="s">
        <v>5208</v>
      </c>
      <c r="X303" t="s">
        <v>5209</v>
      </c>
      <c r="Y303" t="str">
        <f t="shared" si="62"/>
        <v>Only</v>
      </c>
    </row>
    <row r="304" spans="1:25">
      <c r="A304" s="4">
        <f>'No. To Text'!A305</f>
        <v>0</v>
      </c>
      <c r="B304" s="4">
        <f t="shared" si="52"/>
        <v>0</v>
      </c>
      <c r="C304" s="5">
        <f t="shared" si="53"/>
        <v>0</v>
      </c>
      <c r="D304" s="5">
        <f t="shared" si="54"/>
        <v>0</v>
      </c>
      <c r="E304" s="5">
        <f t="shared" si="55"/>
        <v>0</v>
      </c>
      <c r="F304" s="5">
        <f t="shared" si="56"/>
        <v>0</v>
      </c>
      <c r="G304" s="6">
        <f t="shared" si="57"/>
        <v>0</v>
      </c>
      <c r="H304" s="16" t="str">
        <f>IF((D304+E304+F304)&lt;=0,IF(ISNA(VLOOKUP(C304,Data!$A$2:$P$1000,10,FALSE)),"",VLOOKUP(C304,Data!$A$2:$P$1000,10,FALSE)),IF(ISNA(VLOOKUP(C304,Data!$A$2:$P$1000,11,FALSE)),"",VLOOKUP(C304,Data!$A$2:$P$1000,11,FALSE)&amp;" و"))</f>
        <v/>
      </c>
      <c r="I304" t="str">
        <f>IF((E304+F304)&lt;=0,IF(ISNA(VLOOKUP(D304,Data!$A$2:$P$1000,12,FALSE)),"",VLOOKUP(D304,Data!$A$2:$P$1000,12,FALSE)),IF(ISNA(VLOOKUP(D304,Data!$A$2:$P$1000,13,FALSE)),"",VLOOKUP(D304,Data!$A$2:$P$1000,13,FALSE)&amp;" و"))</f>
        <v/>
      </c>
      <c r="J304" s="3" t="str">
        <f>IF((F304)&lt;=0,IF(ISNA(VLOOKUP(E304,Data!$A$2:$P$1000,14,FALSE)),"",VLOOKUP(E304,Data!$A$2:$P$1000,14,FALSE)),IF(ISNA(VLOOKUP(E304,Data!$A$2:$P$1000,15,FALSE)),"",VLOOKUP(E304,Data!$A$2:$P$1000,15,FALSE)&amp;" و"))</f>
        <v/>
      </c>
      <c r="K304" s="7" t="str">
        <f>IF(L304&lt;&gt;"",IF(ISNA(VLOOKUP(F304,Data!$A$2:$P$1000,16,FALSE)),"",VLOOKUP(F304,Data!$A$2:$P$1000,16,FALSE)&amp;" "),IF(ISNA(VLOOKUP(F304,Data!$A$2:$P$1000,16,FALSE)),"",VLOOKUP(F304,Data!$A$2:$P$1000,16,FALSE)&amp;" "))</f>
        <v/>
      </c>
      <c r="L304" t="str">
        <f t="shared" si="58"/>
        <v/>
      </c>
      <c r="M304" t="str">
        <f>IF(L304="","",IF(L304&gt;10,Settings!$B$6,IF(L304&gt;2,Settings!$B$8,IF(L304=2,Settings!$B$7,Settings!$B$6&amp;O304&amp;Settings!$B$5))))</f>
        <v/>
      </c>
      <c r="N304" s="8" t="str">
        <f t="shared" si="59"/>
        <v/>
      </c>
      <c r="O304" s="14" t="s">
        <v>49</v>
      </c>
      <c r="P304" s="13" t="str">
        <f t="shared" si="60"/>
        <v/>
      </c>
      <c r="T304" t="str">
        <f t="shared" si="61"/>
        <v/>
      </c>
      <c r="U304" t="str">
        <f>IF((C304+D304+E304+F304)&gt;0,IF(F304&gt;10,Settings!$B$2,IF(F304=0," "&amp;Settings!$B$2,"")),"")</f>
        <v/>
      </c>
      <c r="V304" t="str">
        <f>IF(A304&gt;0,Y304&amp;English!T304,"")</f>
        <v/>
      </c>
      <c r="W304" t="s">
        <v>5208</v>
      </c>
      <c r="X304" t="s">
        <v>5209</v>
      </c>
      <c r="Y304" t="str">
        <f t="shared" si="62"/>
        <v>Only</v>
      </c>
    </row>
    <row r="305" spans="1:25">
      <c r="A305" s="4">
        <f>'No. To Text'!A306</f>
        <v>0</v>
      </c>
      <c r="B305" s="4">
        <f t="shared" si="52"/>
        <v>0</v>
      </c>
      <c r="C305" s="5">
        <f t="shared" si="53"/>
        <v>0</v>
      </c>
      <c r="D305" s="5">
        <f t="shared" si="54"/>
        <v>0</v>
      </c>
      <c r="E305" s="5">
        <f t="shared" si="55"/>
        <v>0</v>
      </c>
      <c r="F305" s="5">
        <f t="shared" si="56"/>
        <v>0</v>
      </c>
      <c r="G305" s="6">
        <f t="shared" si="57"/>
        <v>0</v>
      </c>
      <c r="H305" s="16" t="str">
        <f>IF((D305+E305+F305)&lt;=0,IF(ISNA(VLOOKUP(C305,Data!$A$2:$P$1000,10,FALSE)),"",VLOOKUP(C305,Data!$A$2:$P$1000,10,FALSE)),IF(ISNA(VLOOKUP(C305,Data!$A$2:$P$1000,11,FALSE)),"",VLOOKUP(C305,Data!$A$2:$P$1000,11,FALSE)&amp;" و"))</f>
        <v/>
      </c>
      <c r="I305" t="str">
        <f>IF((E305+F305)&lt;=0,IF(ISNA(VLOOKUP(D305,Data!$A$2:$P$1000,12,FALSE)),"",VLOOKUP(D305,Data!$A$2:$P$1000,12,FALSE)),IF(ISNA(VLOOKUP(D305,Data!$A$2:$P$1000,13,FALSE)),"",VLOOKUP(D305,Data!$A$2:$P$1000,13,FALSE)&amp;" و"))</f>
        <v/>
      </c>
      <c r="J305" s="3" t="str">
        <f>IF((F305)&lt;=0,IF(ISNA(VLOOKUP(E305,Data!$A$2:$P$1000,14,FALSE)),"",VLOOKUP(E305,Data!$A$2:$P$1000,14,FALSE)),IF(ISNA(VLOOKUP(E305,Data!$A$2:$P$1000,15,FALSE)),"",VLOOKUP(E305,Data!$A$2:$P$1000,15,FALSE)&amp;" و"))</f>
        <v/>
      </c>
      <c r="K305" s="7" t="str">
        <f>IF(L305&lt;&gt;"",IF(ISNA(VLOOKUP(F305,Data!$A$2:$P$1000,16,FALSE)),"",VLOOKUP(F305,Data!$A$2:$P$1000,16,FALSE)&amp;" "),IF(ISNA(VLOOKUP(F305,Data!$A$2:$P$1000,16,FALSE)),"",VLOOKUP(F305,Data!$A$2:$P$1000,16,FALSE)&amp;" "))</f>
        <v/>
      </c>
      <c r="L305" t="str">
        <f t="shared" si="58"/>
        <v/>
      </c>
      <c r="M305" t="str">
        <f>IF(L305="","",IF(L305&gt;10,Settings!$B$6,IF(L305&gt;2,Settings!$B$8,IF(L305=2,Settings!$B$7,Settings!$B$6&amp;O305&amp;Settings!$B$5))))</f>
        <v/>
      </c>
      <c r="N305" s="8" t="str">
        <f t="shared" si="59"/>
        <v/>
      </c>
      <c r="O305" s="14" t="s">
        <v>49</v>
      </c>
      <c r="P305" s="13" t="str">
        <f t="shared" si="60"/>
        <v/>
      </c>
      <c r="T305" t="str">
        <f t="shared" si="61"/>
        <v/>
      </c>
      <c r="U305" t="str">
        <f>IF((C305+D305+E305+F305)&gt;0,IF(F305&gt;10,Settings!$B$2,IF(F305=0," "&amp;Settings!$B$2,"")),"")</f>
        <v/>
      </c>
      <c r="V305" t="str">
        <f>IF(A305&gt;0,Y305&amp;English!T305,"")</f>
        <v/>
      </c>
      <c r="W305" t="s">
        <v>5208</v>
      </c>
      <c r="X305" t="s">
        <v>5209</v>
      </c>
      <c r="Y305" t="str">
        <f t="shared" si="62"/>
        <v>Only</v>
      </c>
    </row>
    <row r="306" spans="1:25">
      <c r="A306" s="4">
        <f>'No. To Text'!A307</f>
        <v>0</v>
      </c>
      <c r="B306" s="4">
        <f t="shared" si="52"/>
        <v>0</v>
      </c>
      <c r="C306" s="5">
        <f t="shared" si="53"/>
        <v>0</v>
      </c>
      <c r="D306" s="5">
        <f t="shared" si="54"/>
        <v>0</v>
      </c>
      <c r="E306" s="5">
        <f t="shared" si="55"/>
        <v>0</v>
      </c>
      <c r="F306" s="5">
        <f t="shared" si="56"/>
        <v>0</v>
      </c>
      <c r="G306" s="6">
        <f t="shared" si="57"/>
        <v>0</v>
      </c>
      <c r="H306" s="16" t="str">
        <f>IF((D306+E306+F306)&lt;=0,IF(ISNA(VLOOKUP(C306,Data!$A$2:$P$1000,10,FALSE)),"",VLOOKUP(C306,Data!$A$2:$P$1000,10,FALSE)),IF(ISNA(VLOOKUP(C306,Data!$A$2:$P$1000,11,FALSE)),"",VLOOKUP(C306,Data!$A$2:$P$1000,11,FALSE)&amp;" و"))</f>
        <v/>
      </c>
      <c r="I306" t="str">
        <f>IF((E306+F306)&lt;=0,IF(ISNA(VLOOKUP(D306,Data!$A$2:$P$1000,12,FALSE)),"",VLOOKUP(D306,Data!$A$2:$P$1000,12,FALSE)),IF(ISNA(VLOOKUP(D306,Data!$A$2:$P$1000,13,FALSE)),"",VLOOKUP(D306,Data!$A$2:$P$1000,13,FALSE)&amp;" و"))</f>
        <v/>
      </c>
      <c r="J306" s="3" t="str">
        <f>IF((F306)&lt;=0,IF(ISNA(VLOOKUP(E306,Data!$A$2:$P$1000,14,FALSE)),"",VLOOKUP(E306,Data!$A$2:$P$1000,14,FALSE)),IF(ISNA(VLOOKUP(E306,Data!$A$2:$P$1000,15,FALSE)),"",VLOOKUP(E306,Data!$A$2:$P$1000,15,FALSE)&amp;" و"))</f>
        <v/>
      </c>
      <c r="K306" s="7" t="str">
        <f>IF(L306&lt;&gt;"",IF(ISNA(VLOOKUP(F306,Data!$A$2:$P$1000,16,FALSE)),"",VLOOKUP(F306,Data!$A$2:$P$1000,16,FALSE)&amp;" "),IF(ISNA(VLOOKUP(F306,Data!$A$2:$P$1000,16,FALSE)),"",VLOOKUP(F306,Data!$A$2:$P$1000,16,FALSE)&amp;" "))</f>
        <v/>
      </c>
      <c r="L306" t="str">
        <f t="shared" si="58"/>
        <v/>
      </c>
      <c r="M306" t="str">
        <f>IF(L306="","",IF(L306&gt;10,Settings!$B$6,IF(L306&gt;2,Settings!$B$8,IF(L306=2,Settings!$B$7,Settings!$B$6&amp;O306&amp;Settings!$B$5))))</f>
        <v/>
      </c>
      <c r="N306" s="8" t="str">
        <f t="shared" si="59"/>
        <v/>
      </c>
      <c r="O306" s="14" t="s">
        <v>49</v>
      </c>
      <c r="P306" s="13" t="str">
        <f t="shared" si="60"/>
        <v/>
      </c>
      <c r="T306" t="str">
        <f t="shared" si="61"/>
        <v/>
      </c>
      <c r="U306" t="str">
        <f>IF((C306+D306+E306+F306)&gt;0,IF(F306&gt;10,Settings!$B$2,IF(F306=0," "&amp;Settings!$B$2,"")),"")</f>
        <v/>
      </c>
      <c r="V306" t="str">
        <f>IF(A306&gt;0,Y306&amp;English!T306,"")</f>
        <v/>
      </c>
      <c r="W306" t="s">
        <v>5208</v>
      </c>
      <c r="X306" t="s">
        <v>5209</v>
      </c>
      <c r="Y306" t="str">
        <f t="shared" si="62"/>
        <v>Only</v>
      </c>
    </row>
    <row r="307" spans="1:25">
      <c r="A307" s="4">
        <f>'No. To Text'!A308</f>
        <v>0</v>
      </c>
      <c r="B307" s="4">
        <f t="shared" si="52"/>
        <v>0</v>
      </c>
      <c r="C307" s="5">
        <f t="shared" si="53"/>
        <v>0</v>
      </c>
      <c r="D307" s="5">
        <f t="shared" si="54"/>
        <v>0</v>
      </c>
      <c r="E307" s="5">
        <f t="shared" si="55"/>
        <v>0</v>
      </c>
      <c r="F307" s="5">
        <f t="shared" si="56"/>
        <v>0</v>
      </c>
      <c r="G307" s="6">
        <f t="shared" si="57"/>
        <v>0</v>
      </c>
      <c r="H307" s="16" t="str">
        <f>IF((D307+E307+F307)&lt;=0,IF(ISNA(VLOOKUP(C307,Data!$A$2:$P$1000,10,FALSE)),"",VLOOKUP(C307,Data!$A$2:$P$1000,10,FALSE)),IF(ISNA(VLOOKUP(C307,Data!$A$2:$P$1000,11,FALSE)),"",VLOOKUP(C307,Data!$A$2:$P$1000,11,FALSE)&amp;" و"))</f>
        <v/>
      </c>
      <c r="I307" t="str">
        <f>IF((E307+F307)&lt;=0,IF(ISNA(VLOOKUP(D307,Data!$A$2:$P$1000,12,FALSE)),"",VLOOKUP(D307,Data!$A$2:$P$1000,12,FALSE)),IF(ISNA(VLOOKUP(D307,Data!$A$2:$P$1000,13,FALSE)),"",VLOOKUP(D307,Data!$A$2:$P$1000,13,FALSE)&amp;" و"))</f>
        <v/>
      </c>
      <c r="J307" s="3" t="str">
        <f>IF((F307)&lt;=0,IF(ISNA(VLOOKUP(E307,Data!$A$2:$P$1000,14,FALSE)),"",VLOOKUP(E307,Data!$A$2:$P$1000,14,FALSE)),IF(ISNA(VLOOKUP(E307,Data!$A$2:$P$1000,15,FALSE)),"",VLOOKUP(E307,Data!$A$2:$P$1000,15,FALSE)&amp;" و"))</f>
        <v/>
      </c>
      <c r="K307" s="7" t="str">
        <f>IF(L307&lt;&gt;"",IF(ISNA(VLOOKUP(F307,Data!$A$2:$P$1000,16,FALSE)),"",VLOOKUP(F307,Data!$A$2:$P$1000,16,FALSE)&amp;" "),IF(ISNA(VLOOKUP(F307,Data!$A$2:$P$1000,16,FALSE)),"",VLOOKUP(F307,Data!$A$2:$P$1000,16,FALSE)&amp;" "))</f>
        <v/>
      </c>
      <c r="L307" t="str">
        <f t="shared" si="58"/>
        <v/>
      </c>
      <c r="M307" t="str">
        <f>IF(L307="","",IF(L307&gt;10,Settings!$B$6,IF(L307&gt;2,Settings!$B$8,IF(L307=2,Settings!$B$7,Settings!$B$6&amp;O307&amp;Settings!$B$5))))</f>
        <v/>
      </c>
      <c r="N307" s="8" t="str">
        <f t="shared" si="59"/>
        <v/>
      </c>
      <c r="O307" s="14" t="s">
        <v>49</v>
      </c>
      <c r="P307" s="13" t="str">
        <f t="shared" si="60"/>
        <v/>
      </c>
      <c r="T307" t="str">
        <f t="shared" si="61"/>
        <v/>
      </c>
      <c r="U307" t="str">
        <f>IF((C307+D307+E307+F307)&gt;0,IF(F307&gt;10,Settings!$B$2,IF(F307=0," "&amp;Settings!$B$2,"")),"")</f>
        <v/>
      </c>
      <c r="V307" t="str">
        <f>IF(A307&gt;0,Y307&amp;English!T307,"")</f>
        <v/>
      </c>
      <c r="W307" t="s">
        <v>5208</v>
      </c>
      <c r="X307" t="s">
        <v>5209</v>
      </c>
      <c r="Y307" t="str">
        <f t="shared" si="62"/>
        <v>Only</v>
      </c>
    </row>
    <row r="308" spans="1:25">
      <c r="A308" s="4">
        <f>'No. To Text'!A309</f>
        <v>0</v>
      </c>
      <c r="B308" s="4">
        <f t="shared" si="52"/>
        <v>0</v>
      </c>
      <c r="C308" s="5">
        <f t="shared" si="53"/>
        <v>0</v>
      </c>
      <c r="D308" s="5">
        <f t="shared" si="54"/>
        <v>0</v>
      </c>
      <c r="E308" s="5">
        <f t="shared" si="55"/>
        <v>0</v>
      </c>
      <c r="F308" s="5">
        <f t="shared" si="56"/>
        <v>0</v>
      </c>
      <c r="G308" s="6">
        <f t="shared" si="57"/>
        <v>0</v>
      </c>
      <c r="H308" s="16" t="str">
        <f>IF((D308+E308+F308)&lt;=0,IF(ISNA(VLOOKUP(C308,Data!$A$2:$P$1000,10,FALSE)),"",VLOOKUP(C308,Data!$A$2:$P$1000,10,FALSE)),IF(ISNA(VLOOKUP(C308,Data!$A$2:$P$1000,11,FALSE)),"",VLOOKUP(C308,Data!$A$2:$P$1000,11,FALSE)&amp;" و"))</f>
        <v/>
      </c>
      <c r="I308" t="str">
        <f>IF((E308+F308)&lt;=0,IF(ISNA(VLOOKUP(D308,Data!$A$2:$P$1000,12,FALSE)),"",VLOOKUP(D308,Data!$A$2:$P$1000,12,FALSE)),IF(ISNA(VLOOKUP(D308,Data!$A$2:$P$1000,13,FALSE)),"",VLOOKUP(D308,Data!$A$2:$P$1000,13,FALSE)&amp;" و"))</f>
        <v/>
      </c>
      <c r="J308" s="3" t="str">
        <f>IF((F308)&lt;=0,IF(ISNA(VLOOKUP(E308,Data!$A$2:$P$1000,14,FALSE)),"",VLOOKUP(E308,Data!$A$2:$P$1000,14,FALSE)),IF(ISNA(VLOOKUP(E308,Data!$A$2:$P$1000,15,FALSE)),"",VLOOKUP(E308,Data!$A$2:$P$1000,15,FALSE)&amp;" و"))</f>
        <v/>
      </c>
      <c r="K308" s="7" t="str">
        <f>IF(L308&lt;&gt;"",IF(ISNA(VLOOKUP(F308,Data!$A$2:$P$1000,16,FALSE)),"",VLOOKUP(F308,Data!$A$2:$P$1000,16,FALSE)&amp;" "),IF(ISNA(VLOOKUP(F308,Data!$A$2:$P$1000,16,FALSE)),"",VLOOKUP(F308,Data!$A$2:$P$1000,16,FALSE)&amp;" "))</f>
        <v/>
      </c>
      <c r="L308" t="str">
        <f t="shared" si="58"/>
        <v/>
      </c>
      <c r="M308" t="str">
        <f>IF(L308="","",IF(L308&gt;10,Settings!$B$6,IF(L308&gt;2,Settings!$B$8,IF(L308=2,Settings!$B$7,Settings!$B$6&amp;O308&amp;Settings!$B$5))))</f>
        <v/>
      </c>
      <c r="N308" s="8" t="str">
        <f t="shared" si="59"/>
        <v/>
      </c>
      <c r="O308" s="14" t="s">
        <v>49</v>
      </c>
      <c r="P308" s="13" t="str">
        <f t="shared" si="60"/>
        <v/>
      </c>
      <c r="T308" t="str">
        <f t="shared" si="61"/>
        <v/>
      </c>
      <c r="U308" t="str">
        <f>IF((C308+D308+E308+F308)&gt;0,IF(F308&gt;10,Settings!$B$2,IF(F308=0," "&amp;Settings!$B$2,"")),"")</f>
        <v/>
      </c>
      <c r="V308" t="str">
        <f>IF(A308&gt;0,Y308&amp;English!T308,"")</f>
        <v/>
      </c>
      <c r="W308" t="s">
        <v>5208</v>
      </c>
      <c r="X308" t="s">
        <v>5209</v>
      </c>
      <c r="Y308" t="str">
        <f t="shared" si="62"/>
        <v>Only</v>
      </c>
    </row>
    <row r="309" spans="1:25">
      <c r="A309" s="4">
        <f>'No. To Text'!A310</f>
        <v>0</v>
      </c>
      <c r="B309" s="4">
        <f t="shared" si="52"/>
        <v>0</v>
      </c>
      <c r="C309" s="5">
        <f t="shared" si="53"/>
        <v>0</v>
      </c>
      <c r="D309" s="5">
        <f t="shared" si="54"/>
        <v>0</v>
      </c>
      <c r="E309" s="5">
        <f t="shared" si="55"/>
        <v>0</v>
      </c>
      <c r="F309" s="5">
        <f t="shared" si="56"/>
        <v>0</v>
      </c>
      <c r="G309" s="6">
        <f t="shared" si="57"/>
        <v>0</v>
      </c>
      <c r="H309" s="16" t="str">
        <f>IF((D309+E309+F309)&lt;=0,IF(ISNA(VLOOKUP(C309,Data!$A$2:$P$1000,10,FALSE)),"",VLOOKUP(C309,Data!$A$2:$P$1000,10,FALSE)),IF(ISNA(VLOOKUP(C309,Data!$A$2:$P$1000,11,FALSE)),"",VLOOKUP(C309,Data!$A$2:$P$1000,11,FALSE)&amp;" و"))</f>
        <v/>
      </c>
      <c r="I309" t="str">
        <f>IF((E309+F309)&lt;=0,IF(ISNA(VLOOKUP(D309,Data!$A$2:$P$1000,12,FALSE)),"",VLOOKUP(D309,Data!$A$2:$P$1000,12,FALSE)),IF(ISNA(VLOOKUP(D309,Data!$A$2:$P$1000,13,FALSE)),"",VLOOKUP(D309,Data!$A$2:$P$1000,13,FALSE)&amp;" و"))</f>
        <v/>
      </c>
      <c r="J309" s="3" t="str">
        <f>IF((F309)&lt;=0,IF(ISNA(VLOOKUP(E309,Data!$A$2:$P$1000,14,FALSE)),"",VLOOKUP(E309,Data!$A$2:$P$1000,14,FALSE)),IF(ISNA(VLOOKUP(E309,Data!$A$2:$P$1000,15,FALSE)),"",VLOOKUP(E309,Data!$A$2:$P$1000,15,FALSE)&amp;" و"))</f>
        <v/>
      </c>
      <c r="K309" s="7" t="str">
        <f>IF(L309&lt;&gt;"",IF(ISNA(VLOOKUP(F309,Data!$A$2:$P$1000,16,FALSE)),"",VLOOKUP(F309,Data!$A$2:$P$1000,16,FALSE)&amp;" "),IF(ISNA(VLOOKUP(F309,Data!$A$2:$P$1000,16,FALSE)),"",VLOOKUP(F309,Data!$A$2:$P$1000,16,FALSE)&amp;" "))</f>
        <v/>
      </c>
      <c r="L309" t="str">
        <f t="shared" si="58"/>
        <v/>
      </c>
      <c r="M309" t="str">
        <f>IF(L309="","",IF(L309&gt;10,Settings!$B$6,IF(L309&gt;2,Settings!$B$8,IF(L309=2,Settings!$B$7,Settings!$B$6&amp;O309&amp;Settings!$B$5))))</f>
        <v/>
      </c>
      <c r="N309" s="8" t="str">
        <f t="shared" si="59"/>
        <v/>
      </c>
      <c r="O309" s="14" t="s">
        <v>49</v>
      </c>
      <c r="P309" s="13" t="str">
        <f t="shared" si="60"/>
        <v/>
      </c>
      <c r="T309" t="str">
        <f t="shared" si="61"/>
        <v/>
      </c>
      <c r="U309" t="str">
        <f>IF((C309+D309+E309+F309)&gt;0,IF(F309&gt;10,Settings!$B$2,IF(F309=0," "&amp;Settings!$B$2,"")),"")</f>
        <v/>
      </c>
      <c r="V309" t="str">
        <f>IF(A309&gt;0,Y309&amp;English!T309,"")</f>
        <v/>
      </c>
      <c r="W309" t="s">
        <v>5208</v>
      </c>
      <c r="X309" t="s">
        <v>5209</v>
      </c>
      <c r="Y309" t="str">
        <f t="shared" si="62"/>
        <v>Only</v>
      </c>
    </row>
    <row r="310" spans="1:25">
      <c r="A310" s="4">
        <f>'No. To Text'!A311</f>
        <v>0</v>
      </c>
      <c r="B310" s="4">
        <f t="shared" si="52"/>
        <v>0</v>
      </c>
      <c r="C310" s="5">
        <f t="shared" si="53"/>
        <v>0</v>
      </c>
      <c r="D310" s="5">
        <f t="shared" si="54"/>
        <v>0</v>
      </c>
      <c r="E310" s="5">
        <f t="shared" si="55"/>
        <v>0</v>
      </c>
      <c r="F310" s="5">
        <f t="shared" si="56"/>
        <v>0</v>
      </c>
      <c r="G310" s="6">
        <f t="shared" si="57"/>
        <v>0</v>
      </c>
      <c r="H310" s="16" t="str">
        <f>IF((D310+E310+F310)&lt;=0,IF(ISNA(VLOOKUP(C310,Data!$A$2:$P$1000,10,FALSE)),"",VLOOKUP(C310,Data!$A$2:$P$1000,10,FALSE)),IF(ISNA(VLOOKUP(C310,Data!$A$2:$P$1000,11,FALSE)),"",VLOOKUP(C310,Data!$A$2:$P$1000,11,FALSE)&amp;" و"))</f>
        <v/>
      </c>
      <c r="I310" t="str">
        <f>IF((E310+F310)&lt;=0,IF(ISNA(VLOOKUP(D310,Data!$A$2:$P$1000,12,FALSE)),"",VLOOKUP(D310,Data!$A$2:$P$1000,12,FALSE)),IF(ISNA(VLOOKUP(D310,Data!$A$2:$P$1000,13,FALSE)),"",VLOOKUP(D310,Data!$A$2:$P$1000,13,FALSE)&amp;" و"))</f>
        <v/>
      </c>
      <c r="J310" s="3" t="str">
        <f>IF((F310)&lt;=0,IF(ISNA(VLOOKUP(E310,Data!$A$2:$P$1000,14,FALSE)),"",VLOOKUP(E310,Data!$A$2:$P$1000,14,FALSE)),IF(ISNA(VLOOKUP(E310,Data!$A$2:$P$1000,15,FALSE)),"",VLOOKUP(E310,Data!$A$2:$P$1000,15,FALSE)&amp;" و"))</f>
        <v/>
      </c>
      <c r="K310" s="7" t="str">
        <f>IF(L310&lt;&gt;"",IF(ISNA(VLOOKUP(F310,Data!$A$2:$P$1000,16,FALSE)),"",VLOOKUP(F310,Data!$A$2:$P$1000,16,FALSE)&amp;" "),IF(ISNA(VLOOKUP(F310,Data!$A$2:$P$1000,16,FALSE)),"",VLOOKUP(F310,Data!$A$2:$P$1000,16,FALSE)&amp;" "))</f>
        <v/>
      </c>
      <c r="L310" t="str">
        <f t="shared" si="58"/>
        <v/>
      </c>
      <c r="M310" t="str">
        <f>IF(L310="","",IF(L310&gt;10,Settings!$B$6,IF(L310&gt;2,Settings!$B$8,IF(L310=2,Settings!$B$7,Settings!$B$6&amp;O310&amp;Settings!$B$5))))</f>
        <v/>
      </c>
      <c r="N310" s="8" t="str">
        <f t="shared" si="59"/>
        <v/>
      </c>
      <c r="O310" s="14" t="s">
        <v>49</v>
      </c>
      <c r="P310" s="13" t="str">
        <f t="shared" si="60"/>
        <v/>
      </c>
      <c r="T310" t="str">
        <f t="shared" si="61"/>
        <v/>
      </c>
      <c r="U310" t="str">
        <f>IF((C310+D310+E310+F310)&gt;0,IF(F310&gt;10,Settings!$B$2,IF(F310=0," "&amp;Settings!$B$2,"")),"")</f>
        <v/>
      </c>
      <c r="V310" t="str">
        <f>IF(A310&gt;0,Y310&amp;English!T310,"")</f>
        <v/>
      </c>
      <c r="W310" t="s">
        <v>5208</v>
      </c>
      <c r="X310" t="s">
        <v>5209</v>
      </c>
      <c r="Y310" t="str">
        <f t="shared" si="62"/>
        <v>Only</v>
      </c>
    </row>
    <row r="311" spans="1:25">
      <c r="A311" s="4">
        <f>'No. To Text'!A312</f>
        <v>0</v>
      </c>
      <c r="B311" s="4">
        <f t="shared" si="52"/>
        <v>0</v>
      </c>
      <c r="C311" s="5">
        <f t="shared" si="53"/>
        <v>0</v>
      </c>
      <c r="D311" s="5">
        <f t="shared" si="54"/>
        <v>0</v>
      </c>
      <c r="E311" s="5">
        <f t="shared" si="55"/>
        <v>0</v>
      </c>
      <c r="F311" s="5">
        <f t="shared" si="56"/>
        <v>0</v>
      </c>
      <c r="G311" s="6">
        <f t="shared" si="57"/>
        <v>0</v>
      </c>
      <c r="H311" s="16" t="str">
        <f>IF((D311+E311+F311)&lt;=0,IF(ISNA(VLOOKUP(C311,Data!$A$2:$P$1000,10,FALSE)),"",VLOOKUP(C311,Data!$A$2:$P$1000,10,FALSE)),IF(ISNA(VLOOKUP(C311,Data!$A$2:$P$1000,11,FALSE)),"",VLOOKUP(C311,Data!$A$2:$P$1000,11,FALSE)&amp;" و"))</f>
        <v/>
      </c>
      <c r="I311" t="str">
        <f>IF((E311+F311)&lt;=0,IF(ISNA(VLOOKUP(D311,Data!$A$2:$P$1000,12,FALSE)),"",VLOOKUP(D311,Data!$A$2:$P$1000,12,FALSE)),IF(ISNA(VLOOKUP(D311,Data!$A$2:$P$1000,13,FALSE)),"",VLOOKUP(D311,Data!$A$2:$P$1000,13,FALSE)&amp;" و"))</f>
        <v/>
      </c>
      <c r="J311" s="3" t="str">
        <f>IF((F311)&lt;=0,IF(ISNA(VLOOKUP(E311,Data!$A$2:$P$1000,14,FALSE)),"",VLOOKUP(E311,Data!$A$2:$P$1000,14,FALSE)),IF(ISNA(VLOOKUP(E311,Data!$A$2:$P$1000,15,FALSE)),"",VLOOKUP(E311,Data!$A$2:$P$1000,15,FALSE)&amp;" و"))</f>
        <v/>
      </c>
      <c r="K311" s="7" t="str">
        <f>IF(L311&lt;&gt;"",IF(ISNA(VLOOKUP(F311,Data!$A$2:$P$1000,16,FALSE)),"",VLOOKUP(F311,Data!$A$2:$P$1000,16,FALSE)&amp;" "),IF(ISNA(VLOOKUP(F311,Data!$A$2:$P$1000,16,FALSE)),"",VLOOKUP(F311,Data!$A$2:$P$1000,16,FALSE)&amp;" "))</f>
        <v/>
      </c>
      <c r="L311" t="str">
        <f t="shared" si="58"/>
        <v/>
      </c>
      <c r="M311" t="str">
        <f>IF(L311="","",IF(L311&gt;10,Settings!$B$6,IF(L311&gt;2,Settings!$B$8,IF(L311=2,Settings!$B$7,Settings!$B$6&amp;O311&amp;Settings!$B$5))))</f>
        <v/>
      </c>
      <c r="N311" s="8" t="str">
        <f t="shared" si="59"/>
        <v/>
      </c>
      <c r="O311" s="14" t="s">
        <v>49</v>
      </c>
      <c r="P311" s="13" t="str">
        <f t="shared" si="60"/>
        <v/>
      </c>
      <c r="T311" t="str">
        <f t="shared" si="61"/>
        <v/>
      </c>
      <c r="U311" t="str">
        <f>IF((C311+D311+E311+F311)&gt;0,IF(F311&gt;10,Settings!$B$2,IF(F311=0," "&amp;Settings!$B$2,"")),"")</f>
        <v/>
      </c>
      <c r="V311" t="str">
        <f>IF(A311&gt;0,Y311&amp;English!T311,"")</f>
        <v/>
      </c>
      <c r="W311" t="s">
        <v>5208</v>
      </c>
      <c r="X311" t="s">
        <v>5209</v>
      </c>
      <c r="Y311" t="str">
        <f t="shared" si="62"/>
        <v>Only</v>
      </c>
    </row>
    <row r="312" spans="1:25">
      <c r="A312" s="4">
        <f>'No. To Text'!A313</f>
        <v>0</v>
      </c>
      <c r="B312" s="4">
        <f t="shared" si="52"/>
        <v>0</v>
      </c>
      <c r="C312" s="5">
        <f t="shared" si="53"/>
        <v>0</v>
      </c>
      <c r="D312" s="5">
        <f t="shared" si="54"/>
        <v>0</v>
      </c>
      <c r="E312" s="5">
        <f t="shared" si="55"/>
        <v>0</v>
      </c>
      <c r="F312" s="5">
        <f t="shared" si="56"/>
        <v>0</v>
      </c>
      <c r="G312" s="6">
        <f t="shared" si="57"/>
        <v>0</v>
      </c>
      <c r="H312" s="16" t="str">
        <f>IF((D312+E312+F312)&lt;=0,IF(ISNA(VLOOKUP(C312,Data!$A$2:$P$1000,10,FALSE)),"",VLOOKUP(C312,Data!$A$2:$P$1000,10,FALSE)),IF(ISNA(VLOOKUP(C312,Data!$A$2:$P$1000,11,FALSE)),"",VLOOKUP(C312,Data!$A$2:$P$1000,11,FALSE)&amp;" و"))</f>
        <v/>
      </c>
      <c r="I312" t="str">
        <f>IF((E312+F312)&lt;=0,IF(ISNA(VLOOKUP(D312,Data!$A$2:$P$1000,12,FALSE)),"",VLOOKUP(D312,Data!$A$2:$P$1000,12,FALSE)),IF(ISNA(VLOOKUP(D312,Data!$A$2:$P$1000,13,FALSE)),"",VLOOKUP(D312,Data!$A$2:$P$1000,13,FALSE)&amp;" و"))</f>
        <v/>
      </c>
      <c r="J312" s="3" t="str">
        <f>IF((F312)&lt;=0,IF(ISNA(VLOOKUP(E312,Data!$A$2:$P$1000,14,FALSE)),"",VLOOKUP(E312,Data!$A$2:$P$1000,14,FALSE)),IF(ISNA(VLOOKUP(E312,Data!$A$2:$P$1000,15,FALSE)),"",VLOOKUP(E312,Data!$A$2:$P$1000,15,FALSE)&amp;" و"))</f>
        <v/>
      </c>
      <c r="K312" s="7" t="str">
        <f>IF(L312&lt;&gt;"",IF(ISNA(VLOOKUP(F312,Data!$A$2:$P$1000,16,FALSE)),"",VLOOKUP(F312,Data!$A$2:$P$1000,16,FALSE)&amp;" "),IF(ISNA(VLOOKUP(F312,Data!$A$2:$P$1000,16,FALSE)),"",VLOOKUP(F312,Data!$A$2:$P$1000,16,FALSE)&amp;" "))</f>
        <v/>
      </c>
      <c r="L312" t="str">
        <f t="shared" si="58"/>
        <v/>
      </c>
      <c r="M312" t="str">
        <f>IF(L312="","",IF(L312&gt;10,Settings!$B$6,IF(L312&gt;2,Settings!$B$8,IF(L312=2,Settings!$B$7,Settings!$B$6&amp;O312&amp;Settings!$B$5))))</f>
        <v/>
      </c>
      <c r="N312" s="8" t="str">
        <f t="shared" si="59"/>
        <v/>
      </c>
      <c r="O312" s="14" t="s">
        <v>49</v>
      </c>
      <c r="P312" s="13" t="str">
        <f t="shared" si="60"/>
        <v/>
      </c>
      <c r="T312" t="str">
        <f t="shared" si="61"/>
        <v/>
      </c>
      <c r="U312" t="str">
        <f>IF((C312+D312+E312+F312)&gt;0,IF(F312&gt;10,Settings!$B$2,IF(F312=0," "&amp;Settings!$B$2,"")),"")</f>
        <v/>
      </c>
      <c r="V312" t="str">
        <f>IF(A312&gt;0,Y312&amp;English!T312,"")</f>
        <v/>
      </c>
      <c r="W312" t="s">
        <v>5208</v>
      </c>
      <c r="X312" t="s">
        <v>5209</v>
      </c>
      <c r="Y312" t="str">
        <f t="shared" si="62"/>
        <v>Only</v>
      </c>
    </row>
    <row r="313" spans="1:25">
      <c r="A313" s="4">
        <f>'No. To Text'!A314</f>
        <v>0</v>
      </c>
      <c r="B313" s="4">
        <f t="shared" si="52"/>
        <v>0</v>
      </c>
      <c r="C313" s="5">
        <f t="shared" si="53"/>
        <v>0</v>
      </c>
      <c r="D313" s="5">
        <f t="shared" si="54"/>
        <v>0</v>
      </c>
      <c r="E313" s="5">
        <f t="shared" si="55"/>
        <v>0</v>
      </c>
      <c r="F313" s="5">
        <f t="shared" si="56"/>
        <v>0</v>
      </c>
      <c r="G313" s="6">
        <f t="shared" si="57"/>
        <v>0</v>
      </c>
      <c r="H313" s="16" t="str">
        <f>IF((D313+E313+F313)&lt;=0,IF(ISNA(VLOOKUP(C313,Data!$A$2:$P$1000,10,FALSE)),"",VLOOKUP(C313,Data!$A$2:$P$1000,10,FALSE)),IF(ISNA(VLOOKUP(C313,Data!$A$2:$P$1000,11,FALSE)),"",VLOOKUP(C313,Data!$A$2:$P$1000,11,FALSE)&amp;" و"))</f>
        <v/>
      </c>
      <c r="I313" t="str">
        <f>IF((E313+F313)&lt;=0,IF(ISNA(VLOOKUP(D313,Data!$A$2:$P$1000,12,FALSE)),"",VLOOKUP(D313,Data!$A$2:$P$1000,12,FALSE)),IF(ISNA(VLOOKUP(D313,Data!$A$2:$P$1000,13,FALSE)),"",VLOOKUP(D313,Data!$A$2:$P$1000,13,FALSE)&amp;" و"))</f>
        <v/>
      </c>
      <c r="J313" s="3" t="str">
        <f>IF((F313)&lt;=0,IF(ISNA(VLOOKUP(E313,Data!$A$2:$P$1000,14,FALSE)),"",VLOOKUP(E313,Data!$A$2:$P$1000,14,FALSE)),IF(ISNA(VLOOKUP(E313,Data!$A$2:$P$1000,15,FALSE)),"",VLOOKUP(E313,Data!$A$2:$P$1000,15,FALSE)&amp;" و"))</f>
        <v/>
      </c>
      <c r="K313" s="7" t="str">
        <f>IF(L313&lt;&gt;"",IF(ISNA(VLOOKUP(F313,Data!$A$2:$P$1000,16,FALSE)),"",VLOOKUP(F313,Data!$A$2:$P$1000,16,FALSE)&amp;" "),IF(ISNA(VLOOKUP(F313,Data!$A$2:$P$1000,16,FALSE)),"",VLOOKUP(F313,Data!$A$2:$P$1000,16,FALSE)&amp;" "))</f>
        <v/>
      </c>
      <c r="L313" t="str">
        <f t="shared" si="58"/>
        <v/>
      </c>
      <c r="M313" t="str">
        <f>IF(L313="","",IF(L313&gt;10,Settings!$B$6,IF(L313&gt;2,Settings!$B$8,IF(L313=2,Settings!$B$7,Settings!$B$6&amp;O313&amp;Settings!$B$5))))</f>
        <v/>
      </c>
      <c r="N313" s="8" t="str">
        <f t="shared" si="59"/>
        <v/>
      </c>
      <c r="O313" s="14" t="s">
        <v>49</v>
      </c>
      <c r="P313" s="13" t="str">
        <f t="shared" si="60"/>
        <v/>
      </c>
      <c r="T313" t="str">
        <f t="shared" si="61"/>
        <v/>
      </c>
      <c r="U313" t="str">
        <f>IF((C313+D313+E313+F313)&gt;0,IF(F313&gt;10,Settings!$B$2,IF(F313=0," "&amp;Settings!$B$2,"")),"")</f>
        <v/>
      </c>
      <c r="V313" t="str">
        <f>IF(A313&gt;0,Y313&amp;English!T313,"")</f>
        <v/>
      </c>
      <c r="W313" t="s">
        <v>5208</v>
      </c>
      <c r="X313" t="s">
        <v>5209</v>
      </c>
      <c r="Y313" t="str">
        <f t="shared" si="62"/>
        <v>Only</v>
      </c>
    </row>
    <row r="314" spans="1:25">
      <c r="A314" s="4">
        <f>'No. To Text'!A315</f>
        <v>0</v>
      </c>
      <c r="B314" s="4">
        <f t="shared" si="52"/>
        <v>0</v>
      </c>
      <c r="C314" s="5">
        <f t="shared" si="53"/>
        <v>0</v>
      </c>
      <c r="D314" s="5">
        <f t="shared" si="54"/>
        <v>0</v>
      </c>
      <c r="E314" s="5">
        <f t="shared" si="55"/>
        <v>0</v>
      </c>
      <c r="F314" s="5">
        <f t="shared" si="56"/>
        <v>0</v>
      </c>
      <c r="G314" s="6">
        <f t="shared" si="57"/>
        <v>0</v>
      </c>
      <c r="H314" s="16" t="str">
        <f>IF((D314+E314+F314)&lt;=0,IF(ISNA(VLOOKUP(C314,Data!$A$2:$P$1000,10,FALSE)),"",VLOOKUP(C314,Data!$A$2:$P$1000,10,FALSE)),IF(ISNA(VLOOKUP(C314,Data!$A$2:$P$1000,11,FALSE)),"",VLOOKUP(C314,Data!$A$2:$P$1000,11,FALSE)&amp;" و"))</f>
        <v/>
      </c>
      <c r="I314" t="str">
        <f>IF((E314+F314)&lt;=0,IF(ISNA(VLOOKUP(D314,Data!$A$2:$P$1000,12,FALSE)),"",VLOOKUP(D314,Data!$A$2:$P$1000,12,FALSE)),IF(ISNA(VLOOKUP(D314,Data!$A$2:$P$1000,13,FALSE)),"",VLOOKUP(D314,Data!$A$2:$P$1000,13,FALSE)&amp;" و"))</f>
        <v/>
      </c>
      <c r="J314" s="3" t="str">
        <f>IF((F314)&lt;=0,IF(ISNA(VLOOKUP(E314,Data!$A$2:$P$1000,14,FALSE)),"",VLOOKUP(E314,Data!$A$2:$P$1000,14,FALSE)),IF(ISNA(VLOOKUP(E314,Data!$A$2:$P$1000,15,FALSE)),"",VLOOKUP(E314,Data!$A$2:$P$1000,15,FALSE)&amp;" و"))</f>
        <v/>
      </c>
      <c r="K314" s="7" t="str">
        <f>IF(L314&lt;&gt;"",IF(ISNA(VLOOKUP(F314,Data!$A$2:$P$1000,16,FALSE)),"",VLOOKUP(F314,Data!$A$2:$P$1000,16,FALSE)&amp;" "),IF(ISNA(VLOOKUP(F314,Data!$A$2:$P$1000,16,FALSE)),"",VLOOKUP(F314,Data!$A$2:$P$1000,16,FALSE)&amp;" "))</f>
        <v/>
      </c>
      <c r="L314" t="str">
        <f t="shared" si="58"/>
        <v/>
      </c>
      <c r="M314" t="str">
        <f>IF(L314="","",IF(L314&gt;10,Settings!$B$6,IF(L314&gt;2,Settings!$B$8,IF(L314=2,Settings!$B$7,Settings!$B$6&amp;O314&amp;Settings!$B$5))))</f>
        <v/>
      </c>
      <c r="N314" s="8" t="str">
        <f t="shared" si="59"/>
        <v/>
      </c>
      <c r="O314" s="14" t="s">
        <v>49</v>
      </c>
      <c r="P314" s="13" t="str">
        <f t="shared" si="60"/>
        <v/>
      </c>
      <c r="T314" t="str">
        <f t="shared" si="61"/>
        <v/>
      </c>
      <c r="U314" t="str">
        <f>IF((C314+D314+E314+F314)&gt;0,IF(F314&gt;10,Settings!$B$2,IF(F314=0," "&amp;Settings!$B$2,"")),"")</f>
        <v/>
      </c>
      <c r="V314" t="str">
        <f>IF(A314&gt;0,Y314&amp;English!T314,"")</f>
        <v/>
      </c>
      <c r="W314" t="s">
        <v>5208</v>
      </c>
      <c r="X314" t="s">
        <v>5209</v>
      </c>
      <c r="Y314" t="str">
        <f t="shared" si="62"/>
        <v>Only</v>
      </c>
    </row>
    <row r="315" spans="1:25">
      <c r="A315" s="4">
        <f>'No. To Text'!A316</f>
        <v>0</v>
      </c>
      <c r="B315" s="4">
        <f t="shared" si="52"/>
        <v>0</v>
      </c>
      <c r="C315" s="5">
        <f t="shared" si="53"/>
        <v>0</v>
      </c>
      <c r="D315" s="5">
        <f t="shared" si="54"/>
        <v>0</v>
      </c>
      <c r="E315" s="5">
        <f t="shared" si="55"/>
        <v>0</v>
      </c>
      <c r="F315" s="5">
        <f t="shared" si="56"/>
        <v>0</v>
      </c>
      <c r="G315" s="6">
        <f t="shared" si="57"/>
        <v>0</v>
      </c>
      <c r="H315" s="16" t="str">
        <f>IF((D315+E315+F315)&lt;=0,IF(ISNA(VLOOKUP(C315,Data!$A$2:$P$1000,10,FALSE)),"",VLOOKUP(C315,Data!$A$2:$P$1000,10,FALSE)),IF(ISNA(VLOOKUP(C315,Data!$A$2:$P$1000,11,FALSE)),"",VLOOKUP(C315,Data!$A$2:$P$1000,11,FALSE)&amp;" و"))</f>
        <v/>
      </c>
      <c r="I315" t="str">
        <f>IF((E315+F315)&lt;=0,IF(ISNA(VLOOKUP(D315,Data!$A$2:$P$1000,12,FALSE)),"",VLOOKUP(D315,Data!$A$2:$P$1000,12,FALSE)),IF(ISNA(VLOOKUP(D315,Data!$A$2:$P$1000,13,FALSE)),"",VLOOKUP(D315,Data!$A$2:$P$1000,13,FALSE)&amp;" و"))</f>
        <v/>
      </c>
      <c r="J315" s="3" t="str">
        <f>IF((F315)&lt;=0,IF(ISNA(VLOOKUP(E315,Data!$A$2:$P$1000,14,FALSE)),"",VLOOKUP(E315,Data!$A$2:$P$1000,14,FALSE)),IF(ISNA(VLOOKUP(E315,Data!$A$2:$P$1000,15,FALSE)),"",VLOOKUP(E315,Data!$A$2:$P$1000,15,FALSE)&amp;" و"))</f>
        <v/>
      </c>
      <c r="K315" s="7" t="str">
        <f>IF(L315&lt;&gt;"",IF(ISNA(VLOOKUP(F315,Data!$A$2:$P$1000,16,FALSE)),"",VLOOKUP(F315,Data!$A$2:$P$1000,16,FALSE)&amp;" "),IF(ISNA(VLOOKUP(F315,Data!$A$2:$P$1000,16,FALSE)),"",VLOOKUP(F315,Data!$A$2:$P$1000,16,FALSE)&amp;" "))</f>
        <v/>
      </c>
      <c r="L315" t="str">
        <f t="shared" si="58"/>
        <v/>
      </c>
      <c r="M315" t="str">
        <f>IF(L315="","",IF(L315&gt;10,Settings!$B$6,IF(L315&gt;2,Settings!$B$8,IF(L315=2,Settings!$B$7,Settings!$B$6&amp;O315&amp;Settings!$B$5))))</f>
        <v/>
      </c>
      <c r="N315" s="8" t="str">
        <f t="shared" si="59"/>
        <v/>
      </c>
      <c r="O315" s="14" t="s">
        <v>49</v>
      </c>
      <c r="P315" s="13" t="str">
        <f t="shared" si="60"/>
        <v/>
      </c>
      <c r="T315" t="str">
        <f t="shared" si="61"/>
        <v/>
      </c>
      <c r="U315" t="str">
        <f>IF((C315+D315+E315+F315)&gt;0,IF(F315&gt;10,Settings!$B$2,IF(F315=0," "&amp;Settings!$B$2,"")),"")</f>
        <v/>
      </c>
      <c r="V315" t="str">
        <f>IF(A315&gt;0,Y315&amp;English!T315,"")</f>
        <v/>
      </c>
      <c r="W315" t="s">
        <v>5208</v>
      </c>
      <c r="X315" t="s">
        <v>5209</v>
      </c>
      <c r="Y315" t="str">
        <f t="shared" si="62"/>
        <v>Only</v>
      </c>
    </row>
    <row r="316" spans="1:25">
      <c r="A316" s="4">
        <f>'No. To Text'!A317</f>
        <v>0</v>
      </c>
      <c r="B316" s="4">
        <f t="shared" si="52"/>
        <v>0</v>
      </c>
      <c r="C316" s="5">
        <f t="shared" si="53"/>
        <v>0</v>
      </c>
      <c r="D316" s="5">
        <f t="shared" si="54"/>
        <v>0</v>
      </c>
      <c r="E316" s="5">
        <f t="shared" si="55"/>
        <v>0</v>
      </c>
      <c r="F316" s="5">
        <f t="shared" si="56"/>
        <v>0</v>
      </c>
      <c r="G316" s="6">
        <f t="shared" si="57"/>
        <v>0</v>
      </c>
      <c r="H316" s="16" t="str">
        <f>IF((D316+E316+F316)&lt;=0,IF(ISNA(VLOOKUP(C316,Data!$A$2:$P$1000,10,FALSE)),"",VLOOKUP(C316,Data!$A$2:$P$1000,10,FALSE)),IF(ISNA(VLOOKUP(C316,Data!$A$2:$P$1000,11,FALSE)),"",VLOOKUP(C316,Data!$A$2:$P$1000,11,FALSE)&amp;" و"))</f>
        <v/>
      </c>
      <c r="I316" t="str">
        <f>IF((E316+F316)&lt;=0,IF(ISNA(VLOOKUP(D316,Data!$A$2:$P$1000,12,FALSE)),"",VLOOKUP(D316,Data!$A$2:$P$1000,12,FALSE)),IF(ISNA(VLOOKUP(D316,Data!$A$2:$P$1000,13,FALSE)),"",VLOOKUP(D316,Data!$A$2:$P$1000,13,FALSE)&amp;" و"))</f>
        <v/>
      </c>
      <c r="J316" s="3" t="str">
        <f>IF((F316)&lt;=0,IF(ISNA(VLOOKUP(E316,Data!$A$2:$P$1000,14,FALSE)),"",VLOOKUP(E316,Data!$A$2:$P$1000,14,FALSE)),IF(ISNA(VLOOKUP(E316,Data!$A$2:$P$1000,15,FALSE)),"",VLOOKUP(E316,Data!$A$2:$P$1000,15,FALSE)&amp;" و"))</f>
        <v/>
      </c>
      <c r="K316" s="7" t="str">
        <f>IF(L316&lt;&gt;"",IF(ISNA(VLOOKUP(F316,Data!$A$2:$P$1000,16,FALSE)),"",VLOOKUP(F316,Data!$A$2:$P$1000,16,FALSE)&amp;" "),IF(ISNA(VLOOKUP(F316,Data!$A$2:$P$1000,16,FALSE)),"",VLOOKUP(F316,Data!$A$2:$P$1000,16,FALSE)&amp;" "))</f>
        <v/>
      </c>
      <c r="L316" t="str">
        <f t="shared" si="58"/>
        <v/>
      </c>
      <c r="M316" t="str">
        <f>IF(L316="","",IF(L316&gt;10,Settings!$B$6,IF(L316&gt;2,Settings!$B$8,IF(L316=2,Settings!$B$7,Settings!$B$6&amp;O316&amp;Settings!$B$5))))</f>
        <v/>
      </c>
      <c r="N316" s="8" t="str">
        <f t="shared" si="59"/>
        <v/>
      </c>
      <c r="O316" s="14" t="s">
        <v>49</v>
      </c>
      <c r="P316" s="13" t="str">
        <f t="shared" si="60"/>
        <v/>
      </c>
      <c r="T316" t="str">
        <f t="shared" si="61"/>
        <v/>
      </c>
      <c r="U316" t="str">
        <f>IF((C316+D316+E316+F316)&gt;0,IF(F316&gt;10,Settings!$B$2,IF(F316=0," "&amp;Settings!$B$2,"")),"")</f>
        <v/>
      </c>
      <c r="V316" t="str">
        <f>IF(A316&gt;0,Y316&amp;English!T316,"")</f>
        <v/>
      </c>
      <c r="W316" t="s">
        <v>5208</v>
      </c>
      <c r="X316" t="s">
        <v>5209</v>
      </c>
      <c r="Y316" t="str">
        <f t="shared" si="62"/>
        <v>Only</v>
      </c>
    </row>
    <row r="317" spans="1:25">
      <c r="A317" s="4">
        <f>'No. To Text'!A318</f>
        <v>0</v>
      </c>
      <c r="B317" s="4">
        <f t="shared" si="52"/>
        <v>0</v>
      </c>
      <c r="C317" s="5">
        <f t="shared" si="53"/>
        <v>0</v>
      </c>
      <c r="D317" s="5">
        <f t="shared" si="54"/>
        <v>0</v>
      </c>
      <c r="E317" s="5">
        <f t="shared" si="55"/>
        <v>0</v>
      </c>
      <c r="F317" s="5">
        <f t="shared" si="56"/>
        <v>0</v>
      </c>
      <c r="G317" s="6">
        <f t="shared" si="57"/>
        <v>0</v>
      </c>
      <c r="H317" s="16" t="str">
        <f>IF((D317+E317+F317)&lt;=0,IF(ISNA(VLOOKUP(C317,Data!$A$2:$P$1000,10,FALSE)),"",VLOOKUP(C317,Data!$A$2:$P$1000,10,FALSE)),IF(ISNA(VLOOKUP(C317,Data!$A$2:$P$1000,11,FALSE)),"",VLOOKUP(C317,Data!$A$2:$P$1000,11,FALSE)&amp;" و"))</f>
        <v/>
      </c>
      <c r="I317" t="str">
        <f>IF((E317+F317)&lt;=0,IF(ISNA(VLOOKUP(D317,Data!$A$2:$P$1000,12,FALSE)),"",VLOOKUP(D317,Data!$A$2:$P$1000,12,FALSE)),IF(ISNA(VLOOKUP(D317,Data!$A$2:$P$1000,13,FALSE)),"",VLOOKUP(D317,Data!$A$2:$P$1000,13,FALSE)&amp;" و"))</f>
        <v/>
      </c>
      <c r="J317" s="3" t="str">
        <f>IF((F317)&lt;=0,IF(ISNA(VLOOKUP(E317,Data!$A$2:$P$1000,14,FALSE)),"",VLOOKUP(E317,Data!$A$2:$P$1000,14,FALSE)),IF(ISNA(VLOOKUP(E317,Data!$A$2:$P$1000,15,FALSE)),"",VLOOKUP(E317,Data!$A$2:$P$1000,15,FALSE)&amp;" و"))</f>
        <v/>
      </c>
      <c r="K317" s="7" t="str">
        <f>IF(L317&lt;&gt;"",IF(ISNA(VLOOKUP(F317,Data!$A$2:$P$1000,16,FALSE)),"",VLOOKUP(F317,Data!$A$2:$P$1000,16,FALSE)&amp;" "),IF(ISNA(VLOOKUP(F317,Data!$A$2:$P$1000,16,FALSE)),"",VLOOKUP(F317,Data!$A$2:$P$1000,16,FALSE)&amp;" "))</f>
        <v/>
      </c>
      <c r="L317" t="str">
        <f t="shared" si="58"/>
        <v/>
      </c>
      <c r="M317" t="str">
        <f>IF(L317="","",IF(L317&gt;10,Settings!$B$6,IF(L317&gt;2,Settings!$B$8,IF(L317=2,Settings!$B$7,Settings!$B$6&amp;O317&amp;Settings!$B$5))))</f>
        <v/>
      </c>
      <c r="N317" s="8" t="str">
        <f t="shared" si="59"/>
        <v/>
      </c>
      <c r="O317" s="14" t="s">
        <v>49</v>
      </c>
      <c r="P317" s="13" t="str">
        <f t="shared" si="60"/>
        <v/>
      </c>
      <c r="T317" t="str">
        <f t="shared" si="61"/>
        <v/>
      </c>
      <c r="U317" t="str">
        <f>IF((C317+D317+E317+F317)&gt;0,IF(F317&gt;10,Settings!$B$2,IF(F317=0," "&amp;Settings!$B$2,"")),"")</f>
        <v/>
      </c>
      <c r="V317" t="str">
        <f>IF(A317&gt;0,Y317&amp;English!T317,"")</f>
        <v/>
      </c>
      <c r="W317" t="s">
        <v>5208</v>
      </c>
      <c r="X317" t="s">
        <v>5209</v>
      </c>
      <c r="Y317" t="str">
        <f t="shared" si="62"/>
        <v>Only</v>
      </c>
    </row>
    <row r="318" spans="1:25">
      <c r="A318" s="4">
        <f>'No. To Text'!A319</f>
        <v>0</v>
      </c>
      <c r="B318" s="4">
        <f t="shared" si="52"/>
        <v>0</v>
      </c>
      <c r="C318" s="5">
        <f t="shared" si="53"/>
        <v>0</v>
      </c>
      <c r="D318" s="5">
        <f t="shared" si="54"/>
        <v>0</v>
      </c>
      <c r="E318" s="5">
        <f t="shared" si="55"/>
        <v>0</v>
      </c>
      <c r="F318" s="5">
        <f t="shared" si="56"/>
        <v>0</v>
      </c>
      <c r="G318" s="6">
        <f t="shared" si="57"/>
        <v>0</v>
      </c>
      <c r="H318" s="16" t="str">
        <f>IF((D318+E318+F318)&lt;=0,IF(ISNA(VLOOKUP(C318,Data!$A$2:$P$1000,10,FALSE)),"",VLOOKUP(C318,Data!$A$2:$P$1000,10,FALSE)),IF(ISNA(VLOOKUP(C318,Data!$A$2:$P$1000,11,FALSE)),"",VLOOKUP(C318,Data!$A$2:$P$1000,11,FALSE)&amp;" و"))</f>
        <v/>
      </c>
      <c r="I318" t="str">
        <f>IF((E318+F318)&lt;=0,IF(ISNA(VLOOKUP(D318,Data!$A$2:$P$1000,12,FALSE)),"",VLOOKUP(D318,Data!$A$2:$P$1000,12,FALSE)),IF(ISNA(VLOOKUP(D318,Data!$A$2:$P$1000,13,FALSE)),"",VLOOKUP(D318,Data!$A$2:$P$1000,13,FALSE)&amp;" و"))</f>
        <v/>
      </c>
      <c r="J318" s="3" t="str">
        <f>IF((F318)&lt;=0,IF(ISNA(VLOOKUP(E318,Data!$A$2:$P$1000,14,FALSE)),"",VLOOKUP(E318,Data!$A$2:$P$1000,14,FALSE)),IF(ISNA(VLOOKUP(E318,Data!$A$2:$P$1000,15,FALSE)),"",VLOOKUP(E318,Data!$A$2:$P$1000,15,FALSE)&amp;" و"))</f>
        <v/>
      </c>
      <c r="K318" s="7" t="str">
        <f>IF(L318&lt;&gt;"",IF(ISNA(VLOOKUP(F318,Data!$A$2:$P$1000,16,FALSE)),"",VLOOKUP(F318,Data!$A$2:$P$1000,16,FALSE)&amp;" "),IF(ISNA(VLOOKUP(F318,Data!$A$2:$P$1000,16,FALSE)),"",VLOOKUP(F318,Data!$A$2:$P$1000,16,FALSE)&amp;" "))</f>
        <v/>
      </c>
      <c r="L318" t="str">
        <f t="shared" si="58"/>
        <v/>
      </c>
      <c r="M318" t="str">
        <f>IF(L318="","",IF(L318&gt;10,Settings!$B$6,IF(L318&gt;2,Settings!$B$8,IF(L318=2,Settings!$B$7,Settings!$B$6&amp;O318&amp;Settings!$B$5))))</f>
        <v/>
      </c>
      <c r="N318" s="8" t="str">
        <f t="shared" si="59"/>
        <v/>
      </c>
      <c r="O318" s="14" t="s">
        <v>49</v>
      </c>
      <c r="P318" s="13" t="str">
        <f t="shared" si="60"/>
        <v/>
      </c>
      <c r="T318" t="str">
        <f t="shared" si="61"/>
        <v/>
      </c>
      <c r="U318" t="str">
        <f>IF((C318+D318+E318+F318)&gt;0,IF(F318&gt;10,Settings!$B$2,IF(F318=0," "&amp;Settings!$B$2,"")),"")</f>
        <v/>
      </c>
      <c r="V318" t="str">
        <f>IF(A318&gt;0,Y318&amp;English!T318,"")</f>
        <v/>
      </c>
      <c r="W318" t="s">
        <v>5208</v>
      </c>
      <c r="X318" t="s">
        <v>5209</v>
      </c>
      <c r="Y318" t="str">
        <f t="shared" si="62"/>
        <v>Only</v>
      </c>
    </row>
    <row r="319" spans="1:25">
      <c r="A319" s="4">
        <f>'No. To Text'!A320</f>
        <v>0</v>
      </c>
      <c r="B319" s="4">
        <f t="shared" si="52"/>
        <v>0</v>
      </c>
      <c r="C319" s="5">
        <f t="shared" si="53"/>
        <v>0</v>
      </c>
      <c r="D319" s="5">
        <f t="shared" si="54"/>
        <v>0</v>
      </c>
      <c r="E319" s="5">
        <f t="shared" si="55"/>
        <v>0</v>
      </c>
      <c r="F319" s="5">
        <f t="shared" si="56"/>
        <v>0</v>
      </c>
      <c r="G319" s="6">
        <f t="shared" si="57"/>
        <v>0</v>
      </c>
      <c r="H319" s="16" t="str">
        <f>IF((D319+E319+F319)&lt;=0,IF(ISNA(VLOOKUP(C319,Data!$A$2:$P$1000,10,FALSE)),"",VLOOKUP(C319,Data!$A$2:$P$1000,10,FALSE)),IF(ISNA(VLOOKUP(C319,Data!$A$2:$P$1000,11,FALSE)),"",VLOOKUP(C319,Data!$A$2:$P$1000,11,FALSE)&amp;" و"))</f>
        <v/>
      </c>
      <c r="I319" t="str">
        <f>IF((E319+F319)&lt;=0,IF(ISNA(VLOOKUP(D319,Data!$A$2:$P$1000,12,FALSE)),"",VLOOKUP(D319,Data!$A$2:$P$1000,12,FALSE)),IF(ISNA(VLOOKUP(D319,Data!$A$2:$P$1000,13,FALSE)),"",VLOOKUP(D319,Data!$A$2:$P$1000,13,FALSE)&amp;" و"))</f>
        <v/>
      </c>
      <c r="J319" s="3" t="str">
        <f>IF((F319)&lt;=0,IF(ISNA(VLOOKUP(E319,Data!$A$2:$P$1000,14,FALSE)),"",VLOOKUP(E319,Data!$A$2:$P$1000,14,FALSE)),IF(ISNA(VLOOKUP(E319,Data!$A$2:$P$1000,15,FALSE)),"",VLOOKUP(E319,Data!$A$2:$P$1000,15,FALSE)&amp;" و"))</f>
        <v/>
      </c>
      <c r="K319" s="7" t="str">
        <f>IF(L319&lt;&gt;"",IF(ISNA(VLOOKUP(F319,Data!$A$2:$P$1000,16,FALSE)),"",VLOOKUP(F319,Data!$A$2:$P$1000,16,FALSE)&amp;" "),IF(ISNA(VLOOKUP(F319,Data!$A$2:$P$1000,16,FALSE)),"",VLOOKUP(F319,Data!$A$2:$P$1000,16,FALSE)&amp;" "))</f>
        <v/>
      </c>
      <c r="L319" t="str">
        <f t="shared" si="58"/>
        <v/>
      </c>
      <c r="M319" t="str">
        <f>IF(L319="","",IF(L319&gt;10,Settings!$B$6,IF(L319&gt;2,Settings!$B$8,IF(L319=2,Settings!$B$7,Settings!$B$6&amp;O319&amp;Settings!$B$5))))</f>
        <v/>
      </c>
      <c r="N319" s="8" t="str">
        <f t="shared" si="59"/>
        <v/>
      </c>
      <c r="O319" s="14" t="s">
        <v>49</v>
      </c>
      <c r="P319" s="13" t="str">
        <f t="shared" si="60"/>
        <v/>
      </c>
      <c r="T319" t="str">
        <f t="shared" si="61"/>
        <v/>
      </c>
      <c r="U319" t="str">
        <f>IF((C319+D319+E319+F319)&gt;0,IF(F319&gt;10,Settings!$B$2,IF(F319=0," "&amp;Settings!$B$2,"")),"")</f>
        <v/>
      </c>
      <c r="V319" t="str">
        <f>IF(A319&gt;0,Y319&amp;English!T319,"")</f>
        <v/>
      </c>
      <c r="W319" t="s">
        <v>5208</v>
      </c>
      <c r="X319" t="s">
        <v>5209</v>
      </c>
      <c r="Y319" t="str">
        <f t="shared" si="62"/>
        <v>Only</v>
      </c>
    </row>
    <row r="320" spans="1:25">
      <c r="A320" s="4">
        <f>'No. To Text'!A321</f>
        <v>0</v>
      </c>
      <c r="B320" s="4">
        <f t="shared" si="52"/>
        <v>0</v>
      </c>
      <c r="C320" s="5">
        <f t="shared" si="53"/>
        <v>0</v>
      </c>
      <c r="D320" s="5">
        <f t="shared" si="54"/>
        <v>0</v>
      </c>
      <c r="E320" s="5">
        <f t="shared" si="55"/>
        <v>0</v>
      </c>
      <c r="F320" s="5">
        <f t="shared" si="56"/>
        <v>0</v>
      </c>
      <c r="G320" s="6">
        <f t="shared" si="57"/>
        <v>0</v>
      </c>
      <c r="H320" s="16" t="str">
        <f>IF((D320+E320+F320)&lt;=0,IF(ISNA(VLOOKUP(C320,Data!$A$2:$P$1000,10,FALSE)),"",VLOOKUP(C320,Data!$A$2:$P$1000,10,FALSE)),IF(ISNA(VLOOKUP(C320,Data!$A$2:$P$1000,11,FALSE)),"",VLOOKUP(C320,Data!$A$2:$P$1000,11,FALSE)&amp;" و"))</f>
        <v/>
      </c>
      <c r="I320" t="str">
        <f>IF((E320+F320)&lt;=0,IF(ISNA(VLOOKUP(D320,Data!$A$2:$P$1000,12,FALSE)),"",VLOOKUP(D320,Data!$A$2:$P$1000,12,FALSE)),IF(ISNA(VLOOKUP(D320,Data!$A$2:$P$1000,13,FALSE)),"",VLOOKUP(D320,Data!$A$2:$P$1000,13,FALSE)&amp;" و"))</f>
        <v/>
      </c>
      <c r="J320" s="3" t="str">
        <f>IF((F320)&lt;=0,IF(ISNA(VLOOKUP(E320,Data!$A$2:$P$1000,14,FALSE)),"",VLOOKUP(E320,Data!$A$2:$P$1000,14,FALSE)),IF(ISNA(VLOOKUP(E320,Data!$A$2:$P$1000,15,FALSE)),"",VLOOKUP(E320,Data!$A$2:$P$1000,15,FALSE)&amp;" و"))</f>
        <v/>
      </c>
      <c r="K320" s="7" t="str">
        <f>IF(L320&lt;&gt;"",IF(ISNA(VLOOKUP(F320,Data!$A$2:$P$1000,16,FALSE)),"",VLOOKUP(F320,Data!$A$2:$P$1000,16,FALSE)&amp;" "),IF(ISNA(VLOOKUP(F320,Data!$A$2:$P$1000,16,FALSE)),"",VLOOKUP(F320,Data!$A$2:$P$1000,16,FALSE)&amp;" "))</f>
        <v/>
      </c>
      <c r="L320" t="str">
        <f t="shared" si="58"/>
        <v/>
      </c>
      <c r="M320" t="str">
        <f>IF(L320="","",IF(L320&gt;10,Settings!$B$6,IF(L320&gt;2,Settings!$B$8,IF(L320=2,Settings!$B$7,Settings!$B$6&amp;O320&amp;Settings!$B$5))))</f>
        <v/>
      </c>
      <c r="N320" s="8" t="str">
        <f t="shared" si="59"/>
        <v/>
      </c>
      <c r="O320" s="14" t="s">
        <v>49</v>
      </c>
      <c r="P320" s="13" t="str">
        <f t="shared" si="60"/>
        <v/>
      </c>
      <c r="T320" t="str">
        <f t="shared" si="61"/>
        <v/>
      </c>
      <c r="U320" t="str">
        <f>IF((C320+D320+E320+F320)&gt;0,IF(F320&gt;10,Settings!$B$2,IF(F320=0," "&amp;Settings!$B$2,"")),"")</f>
        <v/>
      </c>
      <c r="V320" t="str">
        <f>IF(A320&gt;0,Y320&amp;English!T320,"")</f>
        <v/>
      </c>
      <c r="W320" t="s">
        <v>5208</v>
      </c>
      <c r="X320" t="s">
        <v>5209</v>
      </c>
      <c r="Y320" t="str">
        <f t="shared" si="62"/>
        <v>Only</v>
      </c>
    </row>
    <row r="321" spans="1:25">
      <c r="A321" s="4">
        <f>'No. To Text'!A322</f>
        <v>0</v>
      </c>
      <c r="B321" s="4">
        <f t="shared" si="52"/>
        <v>0</v>
      </c>
      <c r="C321" s="5">
        <f t="shared" si="53"/>
        <v>0</v>
      </c>
      <c r="D321" s="5">
        <f t="shared" si="54"/>
        <v>0</v>
      </c>
      <c r="E321" s="5">
        <f t="shared" si="55"/>
        <v>0</v>
      </c>
      <c r="F321" s="5">
        <f t="shared" si="56"/>
        <v>0</v>
      </c>
      <c r="G321" s="6">
        <f t="shared" si="57"/>
        <v>0</v>
      </c>
      <c r="H321" s="16" t="str">
        <f>IF((D321+E321+F321)&lt;=0,IF(ISNA(VLOOKUP(C321,Data!$A$2:$P$1000,10,FALSE)),"",VLOOKUP(C321,Data!$A$2:$P$1000,10,FALSE)),IF(ISNA(VLOOKUP(C321,Data!$A$2:$P$1000,11,FALSE)),"",VLOOKUP(C321,Data!$A$2:$P$1000,11,FALSE)&amp;" و"))</f>
        <v/>
      </c>
      <c r="I321" t="str">
        <f>IF((E321+F321)&lt;=0,IF(ISNA(VLOOKUP(D321,Data!$A$2:$P$1000,12,FALSE)),"",VLOOKUP(D321,Data!$A$2:$P$1000,12,FALSE)),IF(ISNA(VLOOKUP(D321,Data!$A$2:$P$1000,13,FALSE)),"",VLOOKUP(D321,Data!$A$2:$P$1000,13,FALSE)&amp;" و"))</f>
        <v/>
      </c>
      <c r="J321" s="3" t="str">
        <f>IF((F321)&lt;=0,IF(ISNA(VLOOKUP(E321,Data!$A$2:$P$1000,14,FALSE)),"",VLOOKUP(E321,Data!$A$2:$P$1000,14,FALSE)),IF(ISNA(VLOOKUP(E321,Data!$A$2:$P$1000,15,FALSE)),"",VLOOKUP(E321,Data!$A$2:$P$1000,15,FALSE)&amp;" و"))</f>
        <v/>
      </c>
      <c r="K321" s="7" t="str">
        <f>IF(L321&lt;&gt;"",IF(ISNA(VLOOKUP(F321,Data!$A$2:$P$1000,16,FALSE)),"",VLOOKUP(F321,Data!$A$2:$P$1000,16,FALSE)&amp;" "),IF(ISNA(VLOOKUP(F321,Data!$A$2:$P$1000,16,FALSE)),"",VLOOKUP(F321,Data!$A$2:$P$1000,16,FALSE)&amp;" "))</f>
        <v/>
      </c>
      <c r="L321" t="str">
        <f t="shared" si="58"/>
        <v/>
      </c>
      <c r="M321" t="str">
        <f>IF(L321="","",IF(L321&gt;10,Settings!$B$6,IF(L321&gt;2,Settings!$B$8,IF(L321=2,Settings!$B$7,Settings!$B$6&amp;O321&amp;Settings!$B$5))))</f>
        <v/>
      </c>
      <c r="N321" s="8" t="str">
        <f t="shared" si="59"/>
        <v/>
      </c>
      <c r="O321" s="14" t="s">
        <v>49</v>
      </c>
      <c r="P321" s="13" t="str">
        <f t="shared" si="60"/>
        <v/>
      </c>
      <c r="T321" t="str">
        <f t="shared" si="61"/>
        <v/>
      </c>
      <c r="U321" t="str">
        <f>IF((C321+D321+E321+F321)&gt;0,IF(F321&gt;10,Settings!$B$2,IF(F321=0," "&amp;Settings!$B$2,"")),"")</f>
        <v/>
      </c>
      <c r="V321" t="str">
        <f>IF(A321&gt;0,Y321&amp;English!T321,"")</f>
        <v/>
      </c>
      <c r="W321" t="s">
        <v>5208</v>
      </c>
      <c r="X321" t="s">
        <v>5209</v>
      </c>
      <c r="Y321" t="str">
        <f t="shared" si="62"/>
        <v>Only</v>
      </c>
    </row>
    <row r="322" spans="1:25">
      <c r="A322" s="4">
        <f>'No. To Text'!A323</f>
        <v>0</v>
      </c>
      <c r="B322" s="4">
        <f t="shared" si="52"/>
        <v>0</v>
      </c>
      <c r="C322" s="5">
        <f t="shared" si="53"/>
        <v>0</v>
      </c>
      <c r="D322" s="5">
        <f t="shared" si="54"/>
        <v>0</v>
      </c>
      <c r="E322" s="5">
        <f t="shared" si="55"/>
        <v>0</v>
      </c>
      <c r="F322" s="5">
        <f t="shared" si="56"/>
        <v>0</v>
      </c>
      <c r="G322" s="6">
        <f t="shared" si="57"/>
        <v>0</v>
      </c>
      <c r="H322" s="16" t="str">
        <f>IF((D322+E322+F322)&lt;=0,IF(ISNA(VLOOKUP(C322,Data!$A$2:$P$1000,10,FALSE)),"",VLOOKUP(C322,Data!$A$2:$P$1000,10,FALSE)),IF(ISNA(VLOOKUP(C322,Data!$A$2:$P$1000,11,FALSE)),"",VLOOKUP(C322,Data!$A$2:$P$1000,11,FALSE)&amp;" و"))</f>
        <v/>
      </c>
      <c r="I322" t="str">
        <f>IF((E322+F322)&lt;=0,IF(ISNA(VLOOKUP(D322,Data!$A$2:$P$1000,12,FALSE)),"",VLOOKUP(D322,Data!$A$2:$P$1000,12,FALSE)),IF(ISNA(VLOOKUP(D322,Data!$A$2:$P$1000,13,FALSE)),"",VLOOKUP(D322,Data!$A$2:$P$1000,13,FALSE)&amp;" و"))</f>
        <v/>
      </c>
      <c r="J322" s="3" t="str">
        <f>IF((F322)&lt;=0,IF(ISNA(VLOOKUP(E322,Data!$A$2:$P$1000,14,FALSE)),"",VLOOKUP(E322,Data!$A$2:$P$1000,14,FALSE)),IF(ISNA(VLOOKUP(E322,Data!$A$2:$P$1000,15,FALSE)),"",VLOOKUP(E322,Data!$A$2:$P$1000,15,FALSE)&amp;" و"))</f>
        <v/>
      </c>
      <c r="K322" s="7" t="str">
        <f>IF(L322&lt;&gt;"",IF(ISNA(VLOOKUP(F322,Data!$A$2:$P$1000,16,FALSE)),"",VLOOKUP(F322,Data!$A$2:$P$1000,16,FALSE)&amp;" "),IF(ISNA(VLOOKUP(F322,Data!$A$2:$P$1000,16,FALSE)),"",VLOOKUP(F322,Data!$A$2:$P$1000,16,FALSE)&amp;" "))</f>
        <v/>
      </c>
      <c r="L322" t="str">
        <f t="shared" si="58"/>
        <v/>
      </c>
      <c r="M322" t="str">
        <f>IF(L322="","",IF(L322&gt;10,Settings!$B$6,IF(L322&gt;2,Settings!$B$8,IF(L322=2,Settings!$B$7,Settings!$B$6&amp;O322&amp;Settings!$B$5))))</f>
        <v/>
      </c>
      <c r="N322" s="8" t="str">
        <f t="shared" si="59"/>
        <v/>
      </c>
      <c r="O322" s="14" t="s">
        <v>49</v>
      </c>
      <c r="P322" s="13" t="str">
        <f t="shared" si="60"/>
        <v/>
      </c>
      <c r="T322" t="str">
        <f t="shared" si="61"/>
        <v/>
      </c>
      <c r="U322" t="str">
        <f>IF((C322+D322+E322+F322)&gt;0,IF(F322&gt;10,Settings!$B$2,IF(F322=0," "&amp;Settings!$B$2,"")),"")</f>
        <v/>
      </c>
      <c r="V322" t="str">
        <f>IF(A322&gt;0,Y322&amp;English!T322,"")</f>
        <v/>
      </c>
      <c r="W322" t="s">
        <v>5208</v>
      </c>
      <c r="X322" t="s">
        <v>5209</v>
      </c>
      <c r="Y322" t="str">
        <f t="shared" si="62"/>
        <v>Only</v>
      </c>
    </row>
    <row r="323" spans="1:25">
      <c r="A323" s="4">
        <f>'No. To Text'!A324</f>
        <v>0</v>
      </c>
      <c r="B323" s="4">
        <f t="shared" ref="B323:B386" si="63">IF(A323&gt;999999999999.99,"Out Of Range",ROUND(A323,2))</f>
        <v>0</v>
      </c>
      <c r="C323" s="5">
        <f t="shared" ref="C323:C386" si="64">IF(A323&lt;=999999999999.99,TRUNC(B323/1000000000,0),0)</f>
        <v>0</v>
      </c>
      <c r="D323" s="5">
        <f t="shared" ref="D323:D386" si="65">IF(A323&lt;=999999999999.99,TRUNC(((B323-(C323*1000000000))/1000000),0),0)</f>
        <v>0</v>
      </c>
      <c r="E323" s="5">
        <f t="shared" ref="E323:E386" si="66">IF(A323&lt;=999999999999.99,TRUNC(((B323-(C323*1000000000)-(D323*1000000))/1000),0),0)</f>
        <v>0</v>
      </c>
      <c r="F323" s="5">
        <f t="shared" ref="F323:F386" si="67">IF(A323&lt;=999999999999.99,TRUNC(B323-(C323*1000000000)-(D323*1000000)-(E323*1000),0),0)</f>
        <v>0</v>
      </c>
      <c r="G323" s="6">
        <f t="shared" ref="G323:G386" si="68">IF(A323&lt;=999999999999.99,ROUND((B323-(C323*1000000000)-(D323*1000000)-(E323*1000)-F323),2),0)</f>
        <v>0</v>
      </c>
      <c r="H323" s="16" t="str">
        <f>IF((D323+E323+F323)&lt;=0,IF(ISNA(VLOOKUP(C323,Data!$A$2:$P$1000,10,FALSE)),"",VLOOKUP(C323,Data!$A$2:$P$1000,10,FALSE)),IF(ISNA(VLOOKUP(C323,Data!$A$2:$P$1000,11,FALSE)),"",VLOOKUP(C323,Data!$A$2:$P$1000,11,FALSE)&amp;" و"))</f>
        <v/>
      </c>
      <c r="I323" t="str">
        <f>IF((E323+F323)&lt;=0,IF(ISNA(VLOOKUP(D323,Data!$A$2:$P$1000,12,FALSE)),"",VLOOKUP(D323,Data!$A$2:$P$1000,12,FALSE)),IF(ISNA(VLOOKUP(D323,Data!$A$2:$P$1000,13,FALSE)),"",VLOOKUP(D323,Data!$A$2:$P$1000,13,FALSE)&amp;" و"))</f>
        <v/>
      </c>
      <c r="J323" s="3" t="str">
        <f>IF((F323)&lt;=0,IF(ISNA(VLOOKUP(E323,Data!$A$2:$P$1000,14,FALSE)),"",VLOOKUP(E323,Data!$A$2:$P$1000,14,FALSE)),IF(ISNA(VLOOKUP(E323,Data!$A$2:$P$1000,15,FALSE)),"",VLOOKUP(E323,Data!$A$2:$P$1000,15,FALSE)&amp;" و"))</f>
        <v/>
      </c>
      <c r="K323" s="7" t="str">
        <f>IF(L323&lt;&gt;"",IF(ISNA(VLOOKUP(F323,Data!$A$2:$P$1000,16,FALSE)),"",VLOOKUP(F323,Data!$A$2:$P$1000,16,FALSE)&amp;" "),IF(ISNA(VLOOKUP(F323,Data!$A$2:$P$1000,16,FALSE)),"",VLOOKUP(F323,Data!$A$2:$P$1000,16,FALSE)&amp;" "))</f>
        <v/>
      </c>
      <c r="L323" t="str">
        <f t="shared" ref="L323:L386" si="69">IF(G323&lt;&gt;0,G323*100,"")</f>
        <v/>
      </c>
      <c r="M323" t="str">
        <f>IF(L323="","",IF(L323&gt;10,Settings!$B$6,IF(L323&gt;2,Settings!$B$8,IF(L323=2,Settings!$B$7,Settings!$B$6&amp;O323&amp;Settings!$B$5))))</f>
        <v/>
      </c>
      <c r="N323" s="8" t="str">
        <f t="shared" ref="N323:N386" si="70">IF((C323+D323+E323+F323)&gt;0,IF(L323&lt;&gt;"",IF(L323=2," و "&amp;M323,IF(L323=1," و "&amp;M323," و "&amp;L323&amp;" "&amp;M323)),""),IF(L323&lt;&gt;"",IF(L323=2,M323,IF(L323=1,M323,L323&amp;" "&amp;M323)),""))</f>
        <v/>
      </c>
      <c r="O323" s="14" t="s">
        <v>49</v>
      </c>
      <c r="P323" s="13" t="str">
        <f t="shared" ref="P323:P386" si="71">IF(U323="",""," ")</f>
        <v/>
      </c>
      <c r="T323" t="str">
        <f t="shared" ref="T323:T386" si="72">IF(A323&gt;0,W323&amp;H323&amp;I323&amp;J323&amp;K323&amp;U323&amp;N323&amp;X323,"")</f>
        <v/>
      </c>
      <c r="U323" t="str">
        <f>IF((C323+D323+E323+F323)&gt;0,IF(F323&gt;10,Settings!$B$2,IF(F323=0," "&amp;Settings!$B$2,"")),"")</f>
        <v/>
      </c>
      <c r="V323" t="str">
        <f>IF(A323&gt;0,Y323&amp;English!T323,"")</f>
        <v/>
      </c>
      <c r="W323" t="s">
        <v>5208</v>
      </c>
      <c r="X323" t="s">
        <v>5209</v>
      </c>
      <c r="Y323" t="str">
        <f t="shared" ref="Y323:Y386" si="73">IF(A323&gt;=1000000000,"Only ","Only")</f>
        <v>Only</v>
      </c>
    </row>
    <row r="324" spans="1:25">
      <c r="A324" s="4">
        <f>'No. To Text'!A325</f>
        <v>0</v>
      </c>
      <c r="B324" s="4">
        <f t="shared" si="63"/>
        <v>0</v>
      </c>
      <c r="C324" s="5">
        <f t="shared" si="64"/>
        <v>0</v>
      </c>
      <c r="D324" s="5">
        <f t="shared" si="65"/>
        <v>0</v>
      </c>
      <c r="E324" s="5">
        <f t="shared" si="66"/>
        <v>0</v>
      </c>
      <c r="F324" s="5">
        <f t="shared" si="67"/>
        <v>0</v>
      </c>
      <c r="G324" s="6">
        <f t="shared" si="68"/>
        <v>0</v>
      </c>
      <c r="H324" s="16" t="str">
        <f>IF((D324+E324+F324)&lt;=0,IF(ISNA(VLOOKUP(C324,Data!$A$2:$P$1000,10,FALSE)),"",VLOOKUP(C324,Data!$A$2:$P$1000,10,FALSE)),IF(ISNA(VLOOKUP(C324,Data!$A$2:$P$1000,11,FALSE)),"",VLOOKUP(C324,Data!$A$2:$P$1000,11,FALSE)&amp;" و"))</f>
        <v/>
      </c>
      <c r="I324" t="str">
        <f>IF((E324+F324)&lt;=0,IF(ISNA(VLOOKUP(D324,Data!$A$2:$P$1000,12,FALSE)),"",VLOOKUP(D324,Data!$A$2:$P$1000,12,FALSE)),IF(ISNA(VLOOKUP(D324,Data!$A$2:$P$1000,13,FALSE)),"",VLOOKUP(D324,Data!$A$2:$P$1000,13,FALSE)&amp;" و"))</f>
        <v/>
      </c>
      <c r="J324" s="3" t="str">
        <f>IF((F324)&lt;=0,IF(ISNA(VLOOKUP(E324,Data!$A$2:$P$1000,14,FALSE)),"",VLOOKUP(E324,Data!$A$2:$P$1000,14,FALSE)),IF(ISNA(VLOOKUP(E324,Data!$A$2:$P$1000,15,FALSE)),"",VLOOKUP(E324,Data!$A$2:$P$1000,15,FALSE)&amp;" و"))</f>
        <v/>
      </c>
      <c r="K324" s="7" t="str">
        <f>IF(L324&lt;&gt;"",IF(ISNA(VLOOKUP(F324,Data!$A$2:$P$1000,16,FALSE)),"",VLOOKUP(F324,Data!$A$2:$P$1000,16,FALSE)&amp;" "),IF(ISNA(VLOOKUP(F324,Data!$A$2:$P$1000,16,FALSE)),"",VLOOKUP(F324,Data!$A$2:$P$1000,16,FALSE)&amp;" "))</f>
        <v/>
      </c>
      <c r="L324" t="str">
        <f t="shared" si="69"/>
        <v/>
      </c>
      <c r="M324" t="str">
        <f>IF(L324="","",IF(L324&gt;10,Settings!$B$6,IF(L324&gt;2,Settings!$B$8,IF(L324=2,Settings!$B$7,Settings!$B$6&amp;O324&amp;Settings!$B$5))))</f>
        <v/>
      </c>
      <c r="N324" s="8" t="str">
        <f t="shared" si="70"/>
        <v/>
      </c>
      <c r="O324" s="14" t="s">
        <v>49</v>
      </c>
      <c r="P324" s="13" t="str">
        <f t="shared" si="71"/>
        <v/>
      </c>
      <c r="T324" t="str">
        <f t="shared" si="72"/>
        <v/>
      </c>
      <c r="U324" t="str">
        <f>IF((C324+D324+E324+F324)&gt;0,IF(F324&gt;10,Settings!$B$2,IF(F324=0," "&amp;Settings!$B$2,"")),"")</f>
        <v/>
      </c>
      <c r="V324" t="str">
        <f>IF(A324&gt;0,Y324&amp;English!T324,"")</f>
        <v/>
      </c>
      <c r="W324" t="s">
        <v>5208</v>
      </c>
      <c r="X324" t="s">
        <v>5209</v>
      </c>
      <c r="Y324" t="str">
        <f t="shared" si="73"/>
        <v>Only</v>
      </c>
    </row>
    <row r="325" spans="1:25">
      <c r="A325" s="4">
        <f>'No. To Text'!A326</f>
        <v>0</v>
      </c>
      <c r="B325" s="4">
        <f t="shared" si="63"/>
        <v>0</v>
      </c>
      <c r="C325" s="5">
        <f t="shared" si="64"/>
        <v>0</v>
      </c>
      <c r="D325" s="5">
        <f t="shared" si="65"/>
        <v>0</v>
      </c>
      <c r="E325" s="5">
        <f t="shared" si="66"/>
        <v>0</v>
      </c>
      <c r="F325" s="5">
        <f t="shared" si="67"/>
        <v>0</v>
      </c>
      <c r="G325" s="6">
        <f t="shared" si="68"/>
        <v>0</v>
      </c>
      <c r="H325" s="16" t="str">
        <f>IF((D325+E325+F325)&lt;=0,IF(ISNA(VLOOKUP(C325,Data!$A$2:$P$1000,10,FALSE)),"",VLOOKUP(C325,Data!$A$2:$P$1000,10,FALSE)),IF(ISNA(VLOOKUP(C325,Data!$A$2:$P$1000,11,FALSE)),"",VLOOKUP(C325,Data!$A$2:$P$1000,11,FALSE)&amp;" و"))</f>
        <v/>
      </c>
      <c r="I325" t="str">
        <f>IF((E325+F325)&lt;=0,IF(ISNA(VLOOKUP(D325,Data!$A$2:$P$1000,12,FALSE)),"",VLOOKUP(D325,Data!$A$2:$P$1000,12,FALSE)),IF(ISNA(VLOOKUP(D325,Data!$A$2:$P$1000,13,FALSE)),"",VLOOKUP(D325,Data!$A$2:$P$1000,13,FALSE)&amp;" و"))</f>
        <v/>
      </c>
      <c r="J325" s="3" t="str">
        <f>IF((F325)&lt;=0,IF(ISNA(VLOOKUP(E325,Data!$A$2:$P$1000,14,FALSE)),"",VLOOKUP(E325,Data!$A$2:$P$1000,14,FALSE)),IF(ISNA(VLOOKUP(E325,Data!$A$2:$P$1000,15,FALSE)),"",VLOOKUP(E325,Data!$A$2:$P$1000,15,FALSE)&amp;" و"))</f>
        <v/>
      </c>
      <c r="K325" s="7" t="str">
        <f>IF(L325&lt;&gt;"",IF(ISNA(VLOOKUP(F325,Data!$A$2:$P$1000,16,FALSE)),"",VLOOKUP(F325,Data!$A$2:$P$1000,16,FALSE)&amp;" "),IF(ISNA(VLOOKUP(F325,Data!$A$2:$P$1000,16,FALSE)),"",VLOOKUP(F325,Data!$A$2:$P$1000,16,FALSE)&amp;" "))</f>
        <v/>
      </c>
      <c r="L325" t="str">
        <f t="shared" si="69"/>
        <v/>
      </c>
      <c r="M325" t="str">
        <f>IF(L325="","",IF(L325&gt;10,Settings!$B$6,IF(L325&gt;2,Settings!$B$8,IF(L325=2,Settings!$B$7,Settings!$B$6&amp;O325&amp;Settings!$B$5))))</f>
        <v/>
      </c>
      <c r="N325" s="8" t="str">
        <f t="shared" si="70"/>
        <v/>
      </c>
      <c r="O325" s="14" t="s">
        <v>49</v>
      </c>
      <c r="P325" s="13" t="str">
        <f t="shared" si="71"/>
        <v/>
      </c>
      <c r="T325" t="str">
        <f t="shared" si="72"/>
        <v/>
      </c>
      <c r="U325" t="str">
        <f>IF((C325+D325+E325+F325)&gt;0,IF(F325&gt;10,Settings!$B$2,IF(F325=0," "&amp;Settings!$B$2,"")),"")</f>
        <v/>
      </c>
      <c r="V325" t="str">
        <f>IF(A325&gt;0,Y325&amp;English!T325,"")</f>
        <v/>
      </c>
      <c r="W325" t="s">
        <v>5208</v>
      </c>
      <c r="X325" t="s">
        <v>5209</v>
      </c>
      <c r="Y325" t="str">
        <f t="shared" si="73"/>
        <v>Only</v>
      </c>
    </row>
    <row r="326" spans="1:25">
      <c r="A326" s="4">
        <f>'No. To Text'!A327</f>
        <v>0</v>
      </c>
      <c r="B326" s="4">
        <f t="shared" si="63"/>
        <v>0</v>
      </c>
      <c r="C326" s="5">
        <f t="shared" si="64"/>
        <v>0</v>
      </c>
      <c r="D326" s="5">
        <f t="shared" si="65"/>
        <v>0</v>
      </c>
      <c r="E326" s="5">
        <f t="shared" si="66"/>
        <v>0</v>
      </c>
      <c r="F326" s="5">
        <f t="shared" si="67"/>
        <v>0</v>
      </c>
      <c r="G326" s="6">
        <f t="shared" si="68"/>
        <v>0</v>
      </c>
      <c r="H326" s="16" t="str">
        <f>IF((D326+E326+F326)&lt;=0,IF(ISNA(VLOOKUP(C326,Data!$A$2:$P$1000,10,FALSE)),"",VLOOKUP(C326,Data!$A$2:$P$1000,10,FALSE)),IF(ISNA(VLOOKUP(C326,Data!$A$2:$P$1000,11,FALSE)),"",VLOOKUP(C326,Data!$A$2:$P$1000,11,FALSE)&amp;" و"))</f>
        <v/>
      </c>
      <c r="I326" t="str">
        <f>IF((E326+F326)&lt;=0,IF(ISNA(VLOOKUP(D326,Data!$A$2:$P$1000,12,FALSE)),"",VLOOKUP(D326,Data!$A$2:$P$1000,12,FALSE)),IF(ISNA(VLOOKUP(D326,Data!$A$2:$P$1000,13,FALSE)),"",VLOOKUP(D326,Data!$A$2:$P$1000,13,FALSE)&amp;" و"))</f>
        <v/>
      </c>
      <c r="J326" s="3" t="str">
        <f>IF((F326)&lt;=0,IF(ISNA(VLOOKUP(E326,Data!$A$2:$P$1000,14,FALSE)),"",VLOOKUP(E326,Data!$A$2:$P$1000,14,FALSE)),IF(ISNA(VLOOKUP(E326,Data!$A$2:$P$1000,15,FALSE)),"",VLOOKUP(E326,Data!$A$2:$P$1000,15,FALSE)&amp;" و"))</f>
        <v/>
      </c>
      <c r="K326" s="7" t="str">
        <f>IF(L326&lt;&gt;"",IF(ISNA(VLOOKUP(F326,Data!$A$2:$P$1000,16,FALSE)),"",VLOOKUP(F326,Data!$A$2:$P$1000,16,FALSE)&amp;" "),IF(ISNA(VLOOKUP(F326,Data!$A$2:$P$1000,16,FALSE)),"",VLOOKUP(F326,Data!$A$2:$P$1000,16,FALSE)&amp;" "))</f>
        <v/>
      </c>
      <c r="L326" t="str">
        <f t="shared" si="69"/>
        <v/>
      </c>
      <c r="M326" t="str">
        <f>IF(L326="","",IF(L326&gt;10,Settings!$B$6,IF(L326&gt;2,Settings!$B$8,IF(L326=2,Settings!$B$7,Settings!$B$6&amp;O326&amp;Settings!$B$5))))</f>
        <v/>
      </c>
      <c r="N326" s="8" t="str">
        <f t="shared" si="70"/>
        <v/>
      </c>
      <c r="O326" s="14" t="s">
        <v>49</v>
      </c>
      <c r="P326" s="13" t="str">
        <f t="shared" si="71"/>
        <v/>
      </c>
      <c r="T326" t="str">
        <f t="shared" si="72"/>
        <v/>
      </c>
      <c r="U326" t="str">
        <f>IF((C326+D326+E326+F326)&gt;0,IF(F326&gt;10,Settings!$B$2,IF(F326=0," "&amp;Settings!$B$2,"")),"")</f>
        <v/>
      </c>
      <c r="V326" t="str">
        <f>IF(A326&gt;0,Y326&amp;English!T326,"")</f>
        <v/>
      </c>
      <c r="W326" t="s">
        <v>5208</v>
      </c>
      <c r="X326" t="s">
        <v>5209</v>
      </c>
      <c r="Y326" t="str">
        <f t="shared" si="73"/>
        <v>Only</v>
      </c>
    </row>
    <row r="327" spans="1:25">
      <c r="A327" s="4">
        <f>'No. To Text'!A328</f>
        <v>0</v>
      </c>
      <c r="B327" s="4">
        <f t="shared" si="63"/>
        <v>0</v>
      </c>
      <c r="C327" s="5">
        <f t="shared" si="64"/>
        <v>0</v>
      </c>
      <c r="D327" s="5">
        <f t="shared" si="65"/>
        <v>0</v>
      </c>
      <c r="E327" s="5">
        <f t="shared" si="66"/>
        <v>0</v>
      </c>
      <c r="F327" s="5">
        <f t="shared" si="67"/>
        <v>0</v>
      </c>
      <c r="G327" s="6">
        <f t="shared" si="68"/>
        <v>0</v>
      </c>
      <c r="H327" s="16" t="str">
        <f>IF((D327+E327+F327)&lt;=0,IF(ISNA(VLOOKUP(C327,Data!$A$2:$P$1000,10,FALSE)),"",VLOOKUP(C327,Data!$A$2:$P$1000,10,FALSE)),IF(ISNA(VLOOKUP(C327,Data!$A$2:$P$1000,11,FALSE)),"",VLOOKUP(C327,Data!$A$2:$P$1000,11,FALSE)&amp;" و"))</f>
        <v/>
      </c>
      <c r="I327" t="str">
        <f>IF((E327+F327)&lt;=0,IF(ISNA(VLOOKUP(D327,Data!$A$2:$P$1000,12,FALSE)),"",VLOOKUP(D327,Data!$A$2:$P$1000,12,FALSE)),IF(ISNA(VLOOKUP(D327,Data!$A$2:$P$1000,13,FALSE)),"",VLOOKUP(D327,Data!$A$2:$P$1000,13,FALSE)&amp;" و"))</f>
        <v/>
      </c>
      <c r="J327" s="3" t="str">
        <f>IF((F327)&lt;=0,IF(ISNA(VLOOKUP(E327,Data!$A$2:$P$1000,14,FALSE)),"",VLOOKUP(E327,Data!$A$2:$P$1000,14,FALSE)),IF(ISNA(VLOOKUP(E327,Data!$A$2:$P$1000,15,FALSE)),"",VLOOKUP(E327,Data!$A$2:$P$1000,15,FALSE)&amp;" و"))</f>
        <v/>
      </c>
      <c r="K327" s="7" t="str">
        <f>IF(L327&lt;&gt;"",IF(ISNA(VLOOKUP(F327,Data!$A$2:$P$1000,16,FALSE)),"",VLOOKUP(F327,Data!$A$2:$P$1000,16,FALSE)&amp;" "),IF(ISNA(VLOOKUP(F327,Data!$A$2:$P$1000,16,FALSE)),"",VLOOKUP(F327,Data!$A$2:$P$1000,16,FALSE)&amp;" "))</f>
        <v/>
      </c>
      <c r="L327" t="str">
        <f t="shared" si="69"/>
        <v/>
      </c>
      <c r="M327" t="str">
        <f>IF(L327="","",IF(L327&gt;10,Settings!$B$6,IF(L327&gt;2,Settings!$B$8,IF(L327=2,Settings!$B$7,Settings!$B$6&amp;O327&amp;Settings!$B$5))))</f>
        <v/>
      </c>
      <c r="N327" s="8" t="str">
        <f t="shared" si="70"/>
        <v/>
      </c>
      <c r="O327" s="14" t="s">
        <v>49</v>
      </c>
      <c r="P327" s="13" t="str">
        <f t="shared" si="71"/>
        <v/>
      </c>
      <c r="T327" t="str">
        <f t="shared" si="72"/>
        <v/>
      </c>
      <c r="U327" t="str">
        <f>IF((C327+D327+E327+F327)&gt;0,IF(F327&gt;10,Settings!$B$2,IF(F327=0," "&amp;Settings!$B$2,"")),"")</f>
        <v/>
      </c>
      <c r="V327" t="str">
        <f>IF(A327&gt;0,Y327&amp;English!T327,"")</f>
        <v/>
      </c>
      <c r="W327" t="s">
        <v>5208</v>
      </c>
      <c r="X327" t="s">
        <v>5209</v>
      </c>
      <c r="Y327" t="str">
        <f t="shared" si="73"/>
        <v>Only</v>
      </c>
    </row>
    <row r="328" spans="1:25">
      <c r="A328" s="4">
        <f>'No. To Text'!A329</f>
        <v>0</v>
      </c>
      <c r="B328" s="4">
        <f t="shared" si="63"/>
        <v>0</v>
      </c>
      <c r="C328" s="5">
        <f t="shared" si="64"/>
        <v>0</v>
      </c>
      <c r="D328" s="5">
        <f t="shared" si="65"/>
        <v>0</v>
      </c>
      <c r="E328" s="5">
        <f t="shared" si="66"/>
        <v>0</v>
      </c>
      <c r="F328" s="5">
        <f t="shared" si="67"/>
        <v>0</v>
      </c>
      <c r="G328" s="6">
        <f t="shared" si="68"/>
        <v>0</v>
      </c>
      <c r="H328" s="16" t="str">
        <f>IF((D328+E328+F328)&lt;=0,IF(ISNA(VLOOKUP(C328,Data!$A$2:$P$1000,10,FALSE)),"",VLOOKUP(C328,Data!$A$2:$P$1000,10,FALSE)),IF(ISNA(VLOOKUP(C328,Data!$A$2:$P$1000,11,FALSE)),"",VLOOKUP(C328,Data!$A$2:$P$1000,11,FALSE)&amp;" و"))</f>
        <v/>
      </c>
      <c r="I328" t="str">
        <f>IF((E328+F328)&lt;=0,IF(ISNA(VLOOKUP(D328,Data!$A$2:$P$1000,12,FALSE)),"",VLOOKUP(D328,Data!$A$2:$P$1000,12,FALSE)),IF(ISNA(VLOOKUP(D328,Data!$A$2:$P$1000,13,FALSE)),"",VLOOKUP(D328,Data!$A$2:$P$1000,13,FALSE)&amp;" و"))</f>
        <v/>
      </c>
      <c r="J328" s="3" t="str">
        <f>IF((F328)&lt;=0,IF(ISNA(VLOOKUP(E328,Data!$A$2:$P$1000,14,FALSE)),"",VLOOKUP(E328,Data!$A$2:$P$1000,14,FALSE)),IF(ISNA(VLOOKUP(E328,Data!$A$2:$P$1000,15,FALSE)),"",VLOOKUP(E328,Data!$A$2:$P$1000,15,FALSE)&amp;" و"))</f>
        <v/>
      </c>
      <c r="K328" s="7" t="str">
        <f>IF(L328&lt;&gt;"",IF(ISNA(VLOOKUP(F328,Data!$A$2:$P$1000,16,FALSE)),"",VLOOKUP(F328,Data!$A$2:$P$1000,16,FALSE)&amp;" "),IF(ISNA(VLOOKUP(F328,Data!$A$2:$P$1000,16,FALSE)),"",VLOOKUP(F328,Data!$A$2:$P$1000,16,FALSE)&amp;" "))</f>
        <v/>
      </c>
      <c r="L328" t="str">
        <f t="shared" si="69"/>
        <v/>
      </c>
      <c r="M328" t="str">
        <f>IF(L328="","",IF(L328&gt;10,Settings!$B$6,IF(L328&gt;2,Settings!$B$8,IF(L328=2,Settings!$B$7,Settings!$B$6&amp;O328&amp;Settings!$B$5))))</f>
        <v/>
      </c>
      <c r="N328" s="8" t="str">
        <f t="shared" si="70"/>
        <v/>
      </c>
      <c r="O328" s="14" t="s">
        <v>49</v>
      </c>
      <c r="P328" s="13" t="str">
        <f t="shared" si="71"/>
        <v/>
      </c>
      <c r="T328" t="str">
        <f t="shared" si="72"/>
        <v/>
      </c>
      <c r="U328" t="str">
        <f>IF((C328+D328+E328+F328)&gt;0,IF(F328&gt;10,Settings!$B$2,IF(F328=0," "&amp;Settings!$B$2,"")),"")</f>
        <v/>
      </c>
      <c r="V328" t="str">
        <f>IF(A328&gt;0,Y328&amp;English!T328,"")</f>
        <v/>
      </c>
      <c r="W328" t="s">
        <v>5208</v>
      </c>
      <c r="X328" t="s">
        <v>5209</v>
      </c>
      <c r="Y328" t="str">
        <f t="shared" si="73"/>
        <v>Only</v>
      </c>
    </row>
    <row r="329" spans="1:25">
      <c r="A329" s="4">
        <f>'No. To Text'!A330</f>
        <v>0</v>
      </c>
      <c r="B329" s="4">
        <f t="shared" si="63"/>
        <v>0</v>
      </c>
      <c r="C329" s="5">
        <f t="shared" si="64"/>
        <v>0</v>
      </c>
      <c r="D329" s="5">
        <f t="shared" si="65"/>
        <v>0</v>
      </c>
      <c r="E329" s="5">
        <f t="shared" si="66"/>
        <v>0</v>
      </c>
      <c r="F329" s="5">
        <f t="shared" si="67"/>
        <v>0</v>
      </c>
      <c r="G329" s="6">
        <f t="shared" si="68"/>
        <v>0</v>
      </c>
      <c r="H329" s="16" t="str">
        <f>IF((D329+E329+F329)&lt;=0,IF(ISNA(VLOOKUP(C329,Data!$A$2:$P$1000,10,FALSE)),"",VLOOKUP(C329,Data!$A$2:$P$1000,10,FALSE)),IF(ISNA(VLOOKUP(C329,Data!$A$2:$P$1000,11,FALSE)),"",VLOOKUP(C329,Data!$A$2:$P$1000,11,FALSE)&amp;" و"))</f>
        <v/>
      </c>
      <c r="I329" t="str">
        <f>IF((E329+F329)&lt;=0,IF(ISNA(VLOOKUP(D329,Data!$A$2:$P$1000,12,FALSE)),"",VLOOKUP(D329,Data!$A$2:$P$1000,12,FALSE)),IF(ISNA(VLOOKUP(D329,Data!$A$2:$P$1000,13,FALSE)),"",VLOOKUP(D329,Data!$A$2:$P$1000,13,FALSE)&amp;" و"))</f>
        <v/>
      </c>
      <c r="J329" s="3" t="str">
        <f>IF((F329)&lt;=0,IF(ISNA(VLOOKUP(E329,Data!$A$2:$P$1000,14,FALSE)),"",VLOOKUP(E329,Data!$A$2:$P$1000,14,FALSE)),IF(ISNA(VLOOKUP(E329,Data!$A$2:$P$1000,15,FALSE)),"",VLOOKUP(E329,Data!$A$2:$P$1000,15,FALSE)&amp;" و"))</f>
        <v/>
      </c>
      <c r="K329" s="7" t="str">
        <f>IF(L329&lt;&gt;"",IF(ISNA(VLOOKUP(F329,Data!$A$2:$P$1000,16,FALSE)),"",VLOOKUP(F329,Data!$A$2:$P$1000,16,FALSE)&amp;" "),IF(ISNA(VLOOKUP(F329,Data!$A$2:$P$1000,16,FALSE)),"",VLOOKUP(F329,Data!$A$2:$P$1000,16,FALSE)&amp;" "))</f>
        <v/>
      </c>
      <c r="L329" t="str">
        <f t="shared" si="69"/>
        <v/>
      </c>
      <c r="M329" t="str">
        <f>IF(L329="","",IF(L329&gt;10,Settings!$B$6,IF(L329&gt;2,Settings!$B$8,IF(L329=2,Settings!$B$7,Settings!$B$6&amp;O329&amp;Settings!$B$5))))</f>
        <v/>
      </c>
      <c r="N329" s="8" t="str">
        <f t="shared" si="70"/>
        <v/>
      </c>
      <c r="O329" s="14" t="s">
        <v>49</v>
      </c>
      <c r="P329" s="13" t="str">
        <f t="shared" si="71"/>
        <v/>
      </c>
      <c r="T329" t="str">
        <f t="shared" si="72"/>
        <v/>
      </c>
      <c r="U329" t="str">
        <f>IF((C329+D329+E329+F329)&gt;0,IF(F329&gt;10,Settings!$B$2,IF(F329=0," "&amp;Settings!$B$2,"")),"")</f>
        <v/>
      </c>
      <c r="V329" t="str">
        <f>IF(A329&gt;0,Y329&amp;English!T329,"")</f>
        <v/>
      </c>
      <c r="W329" t="s">
        <v>5208</v>
      </c>
      <c r="X329" t="s">
        <v>5209</v>
      </c>
      <c r="Y329" t="str">
        <f t="shared" si="73"/>
        <v>Only</v>
      </c>
    </row>
    <row r="330" spans="1:25">
      <c r="A330" s="4">
        <f>'No. To Text'!A331</f>
        <v>0</v>
      </c>
      <c r="B330" s="4">
        <f t="shared" si="63"/>
        <v>0</v>
      </c>
      <c r="C330" s="5">
        <f t="shared" si="64"/>
        <v>0</v>
      </c>
      <c r="D330" s="5">
        <f t="shared" si="65"/>
        <v>0</v>
      </c>
      <c r="E330" s="5">
        <f t="shared" si="66"/>
        <v>0</v>
      </c>
      <c r="F330" s="5">
        <f t="shared" si="67"/>
        <v>0</v>
      </c>
      <c r="G330" s="6">
        <f t="shared" si="68"/>
        <v>0</v>
      </c>
      <c r="H330" s="16" t="str">
        <f>IF((D330+E330+F330)&lt;=0,IF(ISNA(VLOOKUP(C330,Data!$A$2:$P$1000,10,FALSE)),"",VLOOKUP(C330,Data!$A$2:$P$1000,10,FALSE)),IF(ISNA(VLOOKUP(C330,Data!$A$2:$P$1000,11,FALSE)),"",VLOOKUP(C330,Data!$A$2:$P$1000,11,FALSE)&amp;" و"))</f>
        <v/>
      </c>
      <c r="I330" t="str">
        <f>IF((E330+F330)&lt;=0,IF(ISNA(VLOOKUP(D330,Data!$A$2:$P$1000,12,FALSE)),"",VLOOKUP(D330,Data!$A$2:$P$1000,12,FALSE)),IF(ISNA(VLOOKUP(D330,Data!$A$2:$P$1000,13,FALSE)),"",VLOOKUP(D330,Data!$A$2:$P$1000,13,FALSE)&amp;" و"))</f>
        <v/>
      </c>
      <c r="J330" s="3" t="str">
        <f>IF((F330)&lt;=0,IF(ISNA(VLOOKUP(E330,Data!$A$2:$P$1000,14,FALSE)),"",VLOOKUP(E330,Data!$A$2:$P$1000,14,FALSE)),IF(ISNA(VLOOKUP(E330,Data!$A$2:$P$1000,15,FALSE)),"",VLOOKUP(E330,Data!$A$2:$P$1000,15,FALSE)&amp;" و"))</f>
        <v/>
      </c>
      <c r="K330" s="7" t="str">
        <f>IF(L330&lt;&gt;"",IF(ISNA(VLOOKUP(F330,Data!$A$2:$P$1000,16,FALSE)),"",VLOOKUP(F330,Data!$A$2:$P$1000,16,FALSE)&amp;" "),IF(ISNA(VLOOKUP(F330,Data!$A$2:$P$1000,16,FALSE)),"",VLOOKUP(F330,Data!$A$2:$P$1000,16,FALSE)&amp;" "))</f>
        <v/>
      </c>
      <c r="L330" t="str">
        <f t="shared" si="69"/>
        <v/>
      </c>
      <c r="M330" t="str">
        <f>IF(L330="","",IF(L330&gt;10,Settings!$B$6,IF(L330&gt;2,Settings!$B$8,IF(L330=2,Settings!$B$7,Settings!$B$6&amp;O330&amp;Settings!$B$5))))</f>
        <v/>
      </c>
      <c r="N330" s="8" t="str">
        <f t="shared" si="70"/>
        <v/>
      </c>
      <c r="O330" s="14" t="s">
        <v>49</v>
      </c>
      <c r="P330" s="13" t="str">
        <f t="shared" si="71"/>
        <v/>
      </c>
      <c r="T330" t="str">
        <f t="shared" si="72"/>
        <v/>
      </c>
      <c r="U330" t="str">
        <f>IF((C330+D330+E330+F330)&gt;0,IF(F330&gt;10,Settings!$B$2,IF(F330=0," "&amp;Settings!$B$2,"")),"")</f>
        <v/>
      </c>
      <c r="V330" t="str">
        <f>IF(A330&gt;0,Y330&amp;English!T330,"")</f>
        <v/>
      </c>
      <c r="W330" t="s">
        <v>5208</v>
      </c>
      <c r="X330" t="s">
        <v>5209</v>
      </c>
      <c r="Y330" t="str">
        <f t="shared" si="73"/>
        <v>Only</v>
      </c>
    </row>
    <row r="331" spans="1:25">
      <c r="A331" s="4">
        <f>'No. To Text'!A332</f>
        <v>0</v>
      </c>
      <c r="B331" s="4">
        <f t="shared" si="63"/>
        <v>0</v>
      </c>
      <c r="C331" s="5">
        <f t="shared" si="64"/>
        <v>0</v>
      </c>
      <c r="D331" s="5">
        <f t="shared" si="65"/>
        <v>0</v>
      </c>
      <c r="E331" s="5">
        <f t="shared" si="66"/>
        <v>0</v>
      </c>
      <c r="F331" s="5">
        <f t="shared" si="67"/>
        <v>0</v>
      </c>
      <c r="G331" s="6">
        <f t="shared" si="68"/>
        <v>0</v>
      </c>
      <c r="H331" s="16" t="str">
        <f>IF((D331+E331+F331)&lt;=0,IF(ISNA(VLOOKUP(C331,Data!$A$2:$P$1000,10,FALSE)),"",VLOOKUP(C331,Data!$A$2:$P$1000,10,FALSE)),IF(ISNA(VLOOKUP(C331,Data!$A$2:$P$1000,11,FALSE)),"",VLOOKUP(C331,Data!$A$2:$P$1000,11,FALSE)&amp;" و"))</f>
        <v/>
      </c>
      <c r="I331" t="str">
        <f>IF((E331+F331)&lt;=0,IF(ISNA(VLOOKUP(D331,Data!$A$2:$P$1000,12,FALSE)),"",VLOOKUP(D331,Data!$A$2:$P$1000,12,FALSE)),IF(ISNA(VLOOKUP(D331,Data!$A$2:$P$1000,13,FALSE)),"",VLOOKUP(D331,Data!$A$2:$P$1000,13,FALSE)&amp;" و"))</f>
        <v/>
      </c>
      <c r="J331" s="3" t="str">
        <f>IF((F331)&lt;=0,IF(ISNA(VLOOKUP(E331,Data!$A$2:$P$1000,14,FALSE)),"",VLOOKUP(E331,Data!$A$2:$P$1000,14,FALSE)),IF(ISNA(VLOOKUP(E331,Data!$A$2:$P$1000,15,FALSE)),"",VLOOKUP(E331,Data!$A$2:$P$1000,15,FALSE)&amp;" و"))</f>
        <v/>
      </c>
      <c r="K331" s="7" t="str">
        <f>IF(L331&lt;&gt;"",IF(ISNA(VLOOKUP(F331,Data!$A$2:$P$1000,16,FALSE)),"",VLOOKUP(F331,Data!$A$2:$P$1000,16,FALSE)&amp;" "),IF(ISNA(VLOOKUP(F331,Data!$A$2:$P$1000,16,FALSE)),"",VLOOKUP(F331,Data!$A$2:$P$1000,16,FALSE)&amp;" "))</f>
        <v/>
      </c>
      <c r="L331" t="str">
        <f t="shared" si="69"/>
        <v/>
      </c>
      <c r="M331" t="str">
        <f>IF(L331="","",IF(L331&gt;10,Settings!$B$6,IF(L331&gt;2,Settings!$B$8,IF(L331=2,Settings!$B$7,Settings!$B$6&amp;O331&amp;Settings!$B$5))))</f>
        <v/>
      </c>
      <c r="N331" s="8" t="str">
        <f t="shared" si="70"/>
        <v/>
      </c>
      <c r="O331" s="14" t="s">
        <v>49</v>
      </c>
      <c r="P331" s="13" t="str">
        <f t="shared" si="71"/>
        <v/>
      </c>
      <c r="T331" t="str">
        <f t="shared" si="72"/>
        <v/>
      </c>
      <c r="U331" t="str">
        <f>IF((C331+D331+E331+F331)&gt;0,IF(F331&gt;10,Settings!$B$2,IF(F331=0," "&amp;Settings!$B$2,"")),"")</f>
        <v/>
      </c>
      <c r="V331" t="str">
        <f>IF(A331&gt;0,Y331&amp;English!T331,"")</f>
        <v/>
      </c>
      <c r="W331" t="s">
        <v>5208</v>
      </c>
      <c r="X331" t="s">
        <v>5209</v>
      </c>
      <c r="Y331" t="str">
        <f t="shared" si="73"/>
        <v>Only</v>
      </c>
    </row>
    <row r="332" spans="1:25">
      <c r="A332" s="4">
        <f>'No. To Text'!A333</f>
        <v>0</v>
      </c>
      <c r="B332" s="4">
        <f t="shared" si="63"/>
        <v>0</v>
      </c>
      <c r="C332" s="5">
        <f t="shared" si="64"/>
        <v>0</v>
      </c>
      <c r="D332" s="5">
        <f t="shared" si="65"/>
        <v>0</v>
      </c>
      <c r="E332" s="5">
        <f t="shared" si="66"/>
        <v>0</v>
      </c>
      <c r="F332" s="5">
        <f t="shared" si="67"/>
        <v>0</v>
      </c>
      <c r="G332" s="6">
        <f t="shared" si="68"/>
        <v>0</v>
      </c>
      <c r="H332" s="16" t="str">
        <f>IF((D332+E332+F332)&lt;=0,IF(ISNA(VLOOKUP(C332,Data!$A$2:$P$1000,10,FALSE)),"",VLOOKUP(C332,Data!$A$2:$P$1000,10,FALSE)),IF(ISNA(VLOOKUP(C332,Data!$A$2:$P$1000,11,FALSE)),"",VLOOKUP(C332,Data!$A$2:$P$1000,11,FALSE)&amp;" و"))</f>
        <v/>
      </c>
      <c r="I332" t="str">
        <f>IF((E332+F332)&lt;=0,IF(ISNA(VLOOKUP(D332,Data!$A$2:$P$1000,12,FALSE)),"",VLOOKUP(D332,Data!$A$2:$P$1000,12,FALSE)),IF(ISNA(VLOOKUP(D332,Data!$A$2:$P$1000,13,FALSE)),"",VLOOKUP(D332,Data!$A$2:$P$1000,13,FALSE)&amp;" و"))</f>
        <v/>
      </c>
      <c r="J332" s="3" t="str">
        <f>IF((F332)&lt;=0,IF(ISNA(VLOOKUP(E332,Data!$A$2:$P$1000,14,FALSE)),"",VLOOKUP(E332,Data!$A$2:$P$1000,14,FALSE)),IF(ISNA(VLOOKUP(E332,Data!$A$2:$P$1000,15,FALSE)),"",VLOOKUP(E332,Data!$A$2:$P$1000,15,FALSE)&amp;" و"))</f>
        <v/>
      </c>
      <c r="K332" s="7" t="str">
        <f>IF(L332&lt;&gt;"",IF(ISNA(VLOOKUP(F332,Data!$A$2:$P$1000,16,FALSE)),"",VLOOKUP(F332,Data!$A$2:$P$1000,16,FALSE)&amp;" "),IF(ISNA(VLOOKUP(F332,Data!$A$2:$P$1000,16,FALSE)),"",VLOOKUP(F332,Data!$A$2:$P$1000,16,FALSE)&amp;" "))</f>
        <v/>
      </c>
      <c r="L332" t="str">
        <f t="shared" si="69"/>
        <v/>
      </c>
      <c r="M332" t="str">
        <f>IF(L332="","",IF(L332&gt;10,Settings!$B$6,IF(L332&gt;2,Settings!$B$8,IF(L332=2,Settings!$B$7,Settings!$B$6&amp;O332&amp;Settings!$B$5))))</f>
        <v/>
      </c>
      <c r="N332" s="8" t="str">
        <f t="shared" si="70"/>
        <v/>
      </c>
      <c r="O332" s="14" t="s">
        <v>49</v>
      </c>
      <c r="P332" s="13" t="str">
        <f t="shared" si="71"/>
        <v/>
      </c>
      <c r="T332" t="str">
        <f t="shared" si="72"/>
        <v/>
      </c>
      <c r="U332" t="str">
        <f>IF((C332+D332+E332+F332)&gt;0,IF(F332&gt;10,Settings!$B$2,IF(F332=0," "&amp;Settings!$B$2,"")),"")</f>
        <v/>
      </c>
      <c r="V332" t="str">
        <f>IF(A332&gt;0,Y332&amp;English!T332,"")</f>
        <v/>
      </c>
      <c r="W332" t="s">
        <v>5208</v>
      </c>
      <c r="X332" t="s">
        <v>5209</v>
      </c>
      <c r="Y332" t="str">
        <f t="shared" si="73"/>
        <v>Only</v>
      </c>
    </row>
    <row r="333" spans="1:25">
      <c r="A333" s="4">
        <f>'No. To Text'!A334</f>
        <v>0</v>
      </c>
      <c r="B333" s="4">
        <f t="shared" si="63"/>
        <v>0</v>
      </c>
      <c r="C333" s="5">
        <f t="shared" si="64"/>
        <v>0</v>
      </c>
      <c r="D333" s="5">
        <f t="shared" si="65"/>
        <v>0</v>
      </c>
      <c r="E333" s="5">
        <f t="shared" si="66"/>
        <v>0</v>
      </c>
      <c r="F333" s="5">
        <f t="shared" si="67"/>
        <v>0</v>
      </c>
      <c r="G333" s="6">
        <f t="shared" si="68"/>
        <v>0</v>
      </c>
      <c r="H333" s="16" t="str">
        <f>IF((D333+E333+F333)&lt;=0,IF(ISNA(VLOOKUP(C333,Data!$A$2:$P$1000,10,FALSE)),"",VLOOKUP(C333,Data!$A$2:$P$1000,10,FALSE)),IF(ISNA(VLOOKUP(C333,Data!$A$2:$P$1000,11,FALSE)),"",VLOOKUP(C333,Data!$A$2:$P$1000,11,FALSE)&amp;" و"))</f>
        <v/>
      </c>
      <c r="I333" t="str">
        <f>IF((E333+F333)&lt;=0,IF(ISNA(VLOOKUP(D333,Data!$A$2:$P$1000,12,FALSE)),"",VLOOKUP(D333,Data!$A$2:$P$1000,12,FALSE)),IF(ISNA(VLOOKUP(D333,Data!$A$2:$P$1000,13,FALSE)),"",VLOOKUP(D333,Data!$A$2:$P$1000,13,FALSE)&amp;" و"))</f>
        <v/>
      </c>
      <c r="J333" s="3" t="str">
        <f>IF((F333)&lt;=0,IF(ISNA(VLOOKUP(E333,Data!$A$2:$P$1000,14,FALSE)),"",VLOOKUP(E333,Data!$A$2:$P$1000,14,FALSE)),IF(ISNA(VLOOKUP(E333,Data!$A$2:$P$1000,15,FALSE)),"",VLOOKUP(E333,Data!$A$2:$P$1000,15,FALSE)&amp;" و"))</f>
        <v/>
      </c>
      <c r="K333" s="7" t="str">
        <f>IF(L333&lt;&gt;"",IF(ISNA(VLOOKUP(F333,Data!$A$2:$P$1000,16,FALSE)),"",VLOOKUP(F333,Data!$A$2:$P$1000,16,FALSE)&amp;" "),IF(ISNA(VLOOKUP(F333,Data!$A$2:$P$1000,16,FALSE)),"",VLOOKUP(F333,Data!$A$2:$P$1000,16,FALSE)&amp;" "))</f>
        <v/>
      </c>
      <c r="L333" t="str">
        <f t="shared" si="69"/>
        <v/>
      </c>
      <c r="M333" t="str">
        <f>IF(L333="","",IF(L333&gt;10,Settings!$B$6,IF(L333&gt;2,Settings!$B$8,IF(L333=2,Settings!$B$7,Settings!$B$6&amp;O333&amp;Settings!$B$5))))</f>
        <v/>
      </c>
      <c r="N333" s="8" t="str">
        <f t="shared" si="70"/>
        <v/>
      </c>
      <c r="O333" s="14" t="s">
        <v>49</v>
      </c>
      <c r="P333" s="13" t="str">
        <f t="shared" si="71"/>
        <v/>
      </c>
      <c r="T333" t="str">
        <f t="shared" si="72"/>
        <v/>
      </c>
      <c r="U333" t="str">
        <f>IF((C333+D333+E333+F333)&gt;0,IF(F333&gt;10,Settings!$B$2,IF(F333=0," "&amp;Settings!$B$2,"")),"")</f>
        <v/>
      </c>
      <c r="V333" t="str">
        <f>IF(A333&gt;0,Y333&amp;English!T333,"")</f>
        <v/>
      </c>
      <c r="W333" t="s">
        <v>5208</v>
      </c>
      <c r="X333" t="s">
        <v>5209</v>
      </c>
      <c r="Y333" t="str">
        <f t="shared" si="73"/>
        <v>Only</v>
      </c>
    </row>
    <row r="334" spans="1:25">
      <c r="A334" s="4">
        <f>'No. To Text'!A335</f>
        <v>0</v>
      </c>
      <c r="B334" s="4">
        <f t="shared" si="63"/>
        <v>0</v>
      </c>
      <c r="C334" s="5">
        <f t="shared" si="64"/>
        <v>0</v>
      </c>
      <c r="D334" s="5">
        <f t="shared" si="65"/>
        <v>0</v>
      </c>
      <c r="E334" s="5">
        <f t="shared" si="66"/>
        <v>0</v>
      </c>
      <c r="F334" s="5">
        <f t="shared" si="67"/>
        <v>0</v>
      </c>
      <c r="G334" s="6">
        <f t="shared" si="68"/>
        <v>0</v>
      </c>
      <c r="H334" s="16" t="str">
        <f>IF((D334+E334+F334)&lt;=0,IF(ISNA(VLOOKUP(C334,Data!$A$2:$P$1000,10,FALSE)),"",VLOOKUP(C334,Data!$A$2:$P$1000,10,FALSE)),IF(ISNA(VLOOKUP(C334,Data!$A$2:$P$1000,11,FALSE)),"",VLOOKUP(C334,Data!$A$2:$P$1000,11,FALSE)&amp;" و"))</f>
        <v/>
      </c>
      <c r="I334" t="str">
        <f>IF((E334+F334)&lt;=0,IF(ISNA(VLOOKUP(D334,Data!$A$2:$P$1000,12,FALSE)),"",VLOOKUP(D334,Data!$A$2:$P$1000,12,FALSE)),IF(ISNA(VLOOKUP(D334,Data!$A$2:$P$1000,13,FALSE)),"",VLOOKUP(D334,Data!$A$2:$P$1000,13,FALSE)&amp;" و"))</f>
        <v/>
      </c>
      <c r="J334" s="3" t="str">
        <f>IF((F334)&lt;=0,IF(ISNA(VLOOKUP(E334,Data!$A$2:$P$1000,14,FALSE)),"",VLOOKUP(E334,Data!$A$2:$P$1000,14,FALSE)),IF(ISNA(VLOOKUP(E334,Data!$A$2:$P$1000,15,FALSE)),"",VLOOKUP(E334,Data!$A$2:$P$1000,15,FALSE)&amp;" و"))</f>
        <v/>
      </c>
      <c r="K334" s="7" t="str">
        <f>IF(L334&lt;&gt;"",IF(ISNA(VLOOKUP(F334,Data!$A$2:$P$1000,16,FALSE)),"",VLOOKUP(F334,Data!$A$2:$P$1000,16,FALSE)&amp;" "),IF(ISNA(VLOOKUP(F334,Data!$A$2:$P$1000,16,FALSE)),"",VLOOKUP(F334,Data!$A$2:$P$1000,16,FALSE)&amp;" "))</f>
        <v/>
      </c>
      <c r="L334" t="str">
        <f t="shared" si="69"/>
        <v/>
      </c>
      <c r="M334" t="str">
        <f>IF(L334="","",IF(L334&gt;10,Settings!$B$6,IF(L334&gt;2,Settings!$B$8,IF(L334=2,Settings!$B$7,Settings!$B$6&amp;O334&amp;Settings!$B$5))))</f>
        <v/>
      </c>
      <c r="N334" s="8" t="str">
        <f t="shared" si="70"/>
        <v/>
      </c>
      <c r="O334" s="14" t="s">
        <v>49</v>
      </c>
      <c r="P334" s="13" t="str">
        <f t="shared" si="71"/>
        <v/>
      </c>
      <c r="T334" t="str">
        <f t="shared" si="72"/>
        <v/>
      </c>
      <c r="U334" t="str">
        <f>IF((C334+D334+E334+F334)&gt;0,IF(F334&gt;10,Settings!$B$2,IF(F334=0," "&amp;Settings!$B$2,"")),"")</f>
        <v/>
      </c>
      <c r="V334" t="str">
        <f>IF(A334&gt;0,Y334&amp;English!T334,"")</f>
        <v/>
      </c>
      <c r="W334" t="s">
        <v>5208</v>
      </c>
      <c r="X334" t="s">
        <v>5209</v>
      </c>
      <c r="Y334" t="str">
        <f t="shared" si="73"/>
        <v>Only</v>
      </c>
    </row>
    <row r="335" spans="1:25">
      <c r="A335" s="4">
        <f>'No. To Text'!A336</f>
        <v>0</v>
      </c>
      <c r="B335" s="4">
        <f t="shared" si="63"/>
        <v>0</v>
      </c>
      <c r="C335" s="5">
        <f t="shared" si="64"/>
        <v>0</v>
      </c>
      <c r="D335" s="5">
        <f t="shared" si="65"/>
        <v>0</v>
      </c>
      <c r="E335" s="5">
        <f t="shared" si="66"/>
        <v>0</v>
      </c>
      <c r="F335" s="5">
        <f t="shared" si="67"/>
        <v>0</v>
      </c>
      <c r="G335" s="6">
        <f t="shared" si="68"/>
        <v>0</v>
      </c>
      <c r="H335" s="16" t="str">
        <f>IF((D335+E335+F335)&lt;=0,IF(ISNA(VLOOKUP(C335,Data!$A$2:$P$1000,10,FALSE)),"",VLOOKUP(C335,Data!$A$2:$P$1000,10,FALSE)),IF(ISNA(VLOOKUP(C335,Data!$A$2:$P$1000,11,FALSE)),"",VLOOKUP(C335,Data!$A$2:$P$1000,11,FALSE)&amp;" و"))</f>
        <v/>
      </c>
      <c r="I335" t="str">
        <f>IF((E335+F335)&lt;=0,IF(ISNA(VLOOKUP(D335,Data!$A$2:$P$1000,12,FALSE)),"",VLOOKUP(D335,Data!$A$2:$P$1000,12,FALSE)),IF(ISNA(VLOOKUP(D335,Data!$A$2:$P$1000,13,FALSE)),"",VLOOKUP(D335,Data!$A$2:$P$1000,13,FALSE)&amp;" و"))</f>
        <v/>
      </c>
      <c r="J335" s="3" t="str">
        <f>IF((F335)&lt;=0,IF(ISNA(VLOOKUP(E335,Data!$A$2:$P$1000,14,FALSE)),"",VLOOKUP(E335,Data!$A$2:$P$1000,14,FALSE)),IF(ISNA(VLOOKUP(E335,Data!$A$2:$P$1000,15,FALSE)),"",VLOOKUP(E335,Data!$A$2:$P$1000,15,FALSE)&amp;" و"))</f>
        <v/>
      </c>
      <c r="K335" s="7" t="str">
        <f>IF(L335&lt;&gt;"",IF(ISNA(VLOOKUP(F335,Data!$A$2:$P$1000,16,FALSE)),"",VLOOKUP(F335,Data!$A$2:$P$1000,16,FALSE)&amp;" "),IF(ISNA(VLOOKUP(F335,Data!$A$2:$P$1000,16,FALSE)),"",VLOOKUP(F335,Data!$A$2:$P$1000,16,FALSE)&amp;" "))</f>
        <v/>
      </c>
      <c r="L335" t="str">
        <f t="shared" si="69"/>
        <v/>
      </c>
      <c r="M335" t="str">
        <f>IF(L335="","",IF(L335&gt;10,Settings!$B$6,IF(L335&gt;2,Settings!$B$8,IF(L335=2,Settings!$B$7,Settings!$B$6&amp;O335&amp;Settings!$B$5))))</f>
        <v/>
      </c>
      <c r="N335" s="8" t="str">
        <f t="shared" si="70"/>
        <v/>
      </c>
      <c r="O335" s="14" t="s">
        <v>49</v>
      </c>
      <c r="P335" s="13" t="str">
        <f t="shared" si="71"/>
        <v/>
      </c>
      <c r="T335" t="str">
        <f t="shared" si="72"/>
        <v/>
      </c>
      <c r="U335" t="str">
        <f>IF((C335+D335+E335+F335)&gt;0,IF(F335&gt;10,Settings!$B$2,IF(F335=0," "&amp;Settings!$B$2,"")),"")</f>
        <v/>
      </c>
      <c r="V335" t="str">
        <f>IF(A335&gt;0,Y335&amp;English!T335,"")</f>
        <v/>
      </c>
      <c r="W335" t="s">
        <v>5208</v>
      </c>
      <c r="X335" t="s">
        <v>5209</v>
      </c>
      <c r="Y335" t="str">
        <f t="shared" si="73"/>
        <v>Only</v>
      </c>
    </row>
    <row r="336" spans="1:25">
      <c r="A336" s="4">
        <f>'No. To Text'!A337</f>
        <v>0</v>
      </c>
      <c r="B336" s="4">
        <f t="shared" si="63"/>
        <v>0</v>
      </c>
      <c r="C336" s="5">
        <f t="shared" si="64"/>
        <v>0</v>
      </c>
      <c r="D336" s="5">
        <f t="shared" si="65"/>
        <v>0</v>
      </c>
      <c r="E336" s="5">
        <f t="shared" si="66"/>
        <v>0</v>
      </c>
      <c r="F336" s="5">
        <f t="shared" si="67"/>
        <v>0</v>
      </c>
      <c r="G336" s="6">
        <f t="shared" si="68"/>
        <v>0</v>
      </c>
      <c r="H336" s="16" t="str">
        <f>IF((D336+E336+F336)&lt;=0,IF(ISNA(VLOOKUP(C336,Data!$A$2:$P$1000,10,FALSE)),"",VLOOKUP(C336,Data!$A$2:$P$1000,10,FALSE)),IF(ISNA(VLOOKUP(C336,Data!$A$2:$P$1000,11,FALSE)),"",VLOOKUP(C336,Data!$A$2:$P$1000,11,FALSE)&amp;" و"))</f>
        <v/>
      </c>
      <c r="I336" t="str">
        <f>IF((E336+F336)&lt;=0,IF(ISNA(VLOOKUP(D336,Data!$A$2:$P$1000,12,FALSE)),"",VLOOKUP(D336,Data!$A$2:$P$1000,12,FALSE)),IF(ISNA(VLOOKUP(D336,Data!$A$2:$P$1000,13,FALSE)),"",VLOOKUP(D336,Data!$A$2:$P$1000,13,FALSE)&amp;" و"))</f>
        <v/>
      </c>
      <c r="J336" s="3" t="str">
        <f>IF((F336)&lt;=0,IF(ISNA(VLOOKUP(E336,Data!$A$2:$P$1000,14,FALSE)),"",VLOOKUP(E336,Data!$A$2:$P$1000,14,FALSE)),IF(ISNA(VLOOKUP(E336,Data!$A$2:$P$1000,15,FALSE)),"",VLOOKUP(E336,Data!$A$2:$P$1000,15,FALSE)&amp;" و"))</f>
        <v/>
      </c>
      <c r="K336" s="7" t="str">
        <f>IF(L336&lt;&gt;"",IF(ISNA(VLOOKUP(F336,Data!$A$2:$P$1000,16,FALSE)),"",VLOOKUP(F336,Data!$A$2:$P$1000,16,FALSE)&amp;" "),IF(ISNA(VLOOKUP(F336,Data!$A$2:$P$1000,16,FALSE)),"",VLOOKUP(F336,Data!$A$2:$P$1000,16,FALSE)&amp;" "))</f>
        <v/>
      </c>
      <c r="L336" t="str">
        <f t="shared" si="69"/>
        <v/>
      </c>
      <c r="M336" t="str">
        <f>IF(L336="","",IF(L336&gt;10,Settings!$B$6,IF(L336&gt;2,Settings!$B$8,IF(L336=2,Settings!$B$7,Settings!$B$6&amp;O336&amp;Settings!$B$5))))</f>
        <v/>
      </c>
      <c r="N336" s="8" t="str">
        <f t="shared" si="70"/>
        <v/>
      </c>
      <c r="O336" s="14" t="s">
        <v>49</v>
      </c>
      <c r="P336" s="13" t="str">
        <f t="shared" si="71"/>
        <v/>
      </c>
      <c r="T336" t="str">
        <f t="shared" si="72"/>
        <v/>
      </c>
      <c r="U336" t="str">
        <f>IF((C336+D336+E336+F336)&gt;0,IF(F336&gt;10,Settings!$B$2,IF(F336=0," "&amp;Settings!$B$2,"")),"")</f>
        <v/>
      </c>
      <c r="V336" t="str">
        <f>IF(A336&gt;0,Y336&amp;English!T336,"")</f>
        <v/>
      </c>
      <c r="W336" t="s">
        <v>5208</v>
      </c>
      <c r="X336" t="s">
        <v>5209</v>
      </c>
      <c r="Y336" t="str">
        <f t="shared" si="73"/>
        <v>Only</v>
      </c>
    </row>
    <row r="337" spans="1:25">
      <c r="A337" s="4">
        <f>'No. To Text'!A338</f>
        <v>0</v>
      </c>
      <c r="B337" s="4">
        <f t="shared" si="63"/>
        <v>0</v>
      </c>
      <c r="C337" s="5">
        <f t="shared" si="64"/>
        <v>0</v>
      </c>
      <c r="D337" s="5">
        <f t="shared" si="65"/>
        <v>0</v>
      </c>
      <c r="E337" s="5">
        <f t="shared" si="66"/>
        <v>0</v>
      </c>
      <c r="F337" s="5">
        <f t="shared" si="67"/>
        <v>0</v>
      </c>
      <c r="G337" s="6">
        <f t="shared" si="68"/>
        <v>0</v>
      </c>
      <c r="H337" s="16" t="str">
        <f>IF((D337+E337+F337)&lt;=0,IF(ISNA(VLOOKUP(C337,Data!$A$2:$P$1000,10,FALSE)),"",VLOOKUP(C337,Data!$A$2:$P$1000,10,FALSE)),IF(ISNA(VLOOKUP(C337,Data!$A$2:$P$1000,11,FALSE)),"",VLOOKUP(C337,Data!$A$2:$P$1000,11,FALSE)&amp;" و"))</f>
        <v/>
      </c>
      <c r="I337" t="str">
        <f>IF((E337+F337)&lt;=0,IF(ISNA(VLOOKUP(D337,Data!$A$2:$P$1000,12,FALSE)),"",VLOOKUP(D337,Data!$A$2:$P$1000,12,FALSE)),IF(ISNA(VLOOKUP(D337,Data!$A$2:$P$1000,13,FALSE)),"",VLOOKUP(D337,Data!$A$2:$P$1000,13,FALSE)&amp;" و"))</f>
        <v/>
      </c>
      <c r="J337" s="3" t="str">
        <f>IF((F337)&lt;=0,IF(ISNA(VLOOKUP(E337,Data!$A$2:$P$1000,14,FALSE)),"",VLOOKUP(E337,Data!$A$2:$P$1000,14,FALSE)),IF(ISNA(VLOOKUP(E337,Data!$A$2:$P$1000,15,FALSE)),"",VLOOKUP(E337,Data!$A$2:$P$1000,15,FALSE)&amp;" و"))</f>
        <v/>
      </c>
      <c r="K337" s="7" t="str">
        <f>IF(L337&lt;&gt;"",IF(ISNA(VLOOKUP(F337,Data!$A$2:$P$1000,16,FALSE)),"",VLOOKUP(F337,Data!$A$2:$P$1000,16,FALSE)&amp;" "),IF(ISNA(VLOOKUP(F337,Data!$A$2:$P$1000,16,FALSE)),"",VLOOKUP(F337,Data!$A$2:$P$1000,16,FALSE)&amp;" "))</f>
        <v/>
      </c>
      <c r="L337" t="str">
        <f t="shared" si="69"/>
        <v/>
      </c>
      <c r="M337" t="str">
        <f>IF(L337="","",IF(L337&gt;10,Settings!$B$6,IF(L337&gt;2,Settings!$B$8,IF(L337=2,Settings!$B$7,Settings!$B$6&amp;O337&amp;Settings!$B$5))))</f>
        <v/>
      </c>
      <c r="N337" s="8" t="str">
        <f t="shared" si="70"/>
        <v/>
      </c>
      <c r="O337" s="14" t="s">
        <v>49</v>
      </c>
      <c r="P337" s="13" t="str">
        <f t="shared" si="71"/>
        <v/>
      </c>
      <c r="T337" t="str">
        <f t="shared" si="72"/>
        <v/>
      </c>
      <c r="U337" t="str">
        <f>IF((C337+D337+E337+F337)&gt;0,IF(F337&gt;10,Settings!$B$2,IF(F337=0," "&amp;Settings!$B$2,"")),"")</f>
        <v/>
      </c>
      <c r="V337" t="str">
        <f>IF(A337&gt;0,Y337&amp;English!T337,"")</f>
        <v/>
      </c>
      <c r="W337" t="s">
        <v>5208</v>
      </c>
      <c r="X337" t="s">
        <v>5209</v>
      </c>
      <c r="Y337" t="str">
        <f t="shared" si="73"/>
        <v>Only</v>
      </c>
    </row>
    <row r="338" spans="1:25">
      <c r="A338" s="4">
        <f>'No. To Text'!A339</f>
        <v>0</v>
      </c>
      <c r="B338" s="4">
        <f t="shared" si="63"/>
        <v>0</v>
      </c>
      <c r="C338" s="5">
        <f t="shared" si="64"/>
        <v>0</v>
      </c>
      <c r="D338" s="5">
        <f t="shared" si="65"/>
        <v>0</v>
      </c>
      <c r="E338" s="5">
        <f t="shared" si="66"/>
        <v>0</v>
      </c>
      <c r="F338" s="5">
        <f t="shared" si="67"/>
        <v>0</v>
      </c>
      <c r="G338" s="6">
        <f t="shared" si="68"/>
        <v>0</v>
      </c>
      <c r="H338" s="16" t="str">
        <f>IF((D338+E338+F338)&lt;=0,IF(ISNA(VLOOKUP(C338,Data!$A$2:$P$1000,10,FALSE)),"",VLOOKUP(C338,Data!$A$2:$P$1000,10,FALSE)),IF(ISNA(VLOOKUP(C338,Data!$A$2:$P$1000,11,FALSE)),"",VLOOKUP(C338,Data!$A$2:$P$1000,11,FALSE)&amp;" و"))</f>
        <v/>
      </c>
      <c r="I338" t="str">
        <f>IF((E338+F338)&lt;=0,IF(ISNA(VLOOKUP(D338,Data!$A$2:$P$1000,12,FALSE)),"",VLOOKUP(D338,Data!$A$2:$P$1000,12,FALSE)),IF(ISNA(VLOOKUP(D338,Data!$A$2:$P$1000,13,FALSE)),"",VLOOKUP(D338,Data!$A$2:$P$1000,13,FALSE)&amp;" و"))</f>
        <v/>
      </c>
      <c r="J338" s="3" t="str">
        <f>IF((F338)&lt;=0,IF(ISNA(VLOOKUP(E338,Data!$A$2:$P$1000,14,FALSE)),"",VLOOKUP(E338,Data!$A$2:$P$1000,14,FALSE)),IF(ISNA(VLOOKUP(E338,Data!$A$2:$P$1000,15,FALSE)),"",VLOOKUP(E338,Data!$A$2:$P$1000,15,FALSE)&amp;" و"))</f>
        <v/>
      </c>
      <c r="K338" s="7" t="str">
        <f>IF(L338&lt;&gt;"",IF(ISNA(VLOOKUP(F338,Data!$A$2:$P$1000,16,FALSE)),"",VLOOKUP(F338,Data!$A$2:$P$1000,16,FALSE)&amp;" "),IF(ISNA(VLOOKUP(F338,Data!$A$2:$P$1000,16,FALSE)),"",VLOOKUP(F338,Data!$A$2:$P$1000,16,FALSE)&amp;" "))</f>
        <v/>
      </c>
      <c r="L338" t="str">
        <f t="shared" si="69"/>
        <v/>
      </c>
      <c r="M338" t="str">
        <f>IF(L338="","",IF(L338&gt;10,Settings!$B$6,IF(L338&gt;2,Settings!$B$8,IF(L338=2,Settings!$B$7,Settings!$B$6&amp;O338&amp;Settings!$B$5))))</f>
        <v/>
      </c>
      <c r="N338" s="8" t="str">
        <f t="shared" si="70"/>
        <v/>
      </c>
      <c r="O338" s="14" t="s">
        <v>49</v>
      </c>
      <c r="P338" s="13" t="str">
        <f t="shared" si="71"/>
        <v/>
      </c>
      <c r="T338" t="str">
        <f t="shared" si="72"/>
        <v/>
      </c>
      <c r="U338" t="str">
        <f>IF((C338+D338+E338+F338)&gt;0,IF(F338&gt;10,Settings!$B$2,IF(F338=0," "&amp;Settings!$B$2,"")),"")</f>
        <v/>
      </c>
      <c r="V338" t="str">
        <f>IF(A338&gt;0,Y338&amp;English!T338,"")</f>
        <v/>
      </c>
      <c r="W338" t="s">
        <v>5208</v>
      </c>
      <c r="X338" t="s">
        <v>5209</v>
      </c>
      <c r="Y338" t="str">
        <f t="shared" si="73"/>
        <v>Only</v>
      </c>
    </row>
    <row r="339" spans="1:25">
      <c r="A339" s="4">
        <f>'No. To Text'!A340</f>
        <v>0</v>
      </c>
      <c r="B339" s="4">
        <f t="shared" si="63"/>
        <v>0</v>
      </c>
      <c r="C339" s="5">
        <f t="shared" si="64"/>
        <v>0</v>
      </c>
      <c r="D339" s="5">
        <f t="shared" si="65"/>
        <v>0</v>
      </c>
      <c r="E339" s="5">
        <f t="shared" si="66"/>
        <v>0</v>
      </c>
      <c r="F339" s="5">
        <f t="shared" si="67"/>
        <v>0</v>
      </c>
      <c r="G339" s="6">
        <f t="shared" si="68"/>
        <v>0</v>
      </c>
      <c r="H339" s="16" t="str">
        <f>IF((D339+E339+F339)&lt;=0,IF(ISNA(VLOOKUP(C339,Data!$A$2:$P$1000,10,FALSE)),"",VLOOKUP(C339,Data!$A$2:$P$1000,10,FALSE)),IF(ISNA(VLOOKUP(C339,Data!$A$2:$P$1000,11,FALSE)),"",VLOOKUP(C339,Data!$A$2:$P$1000,11,FALSE)&amp;" و"))</f>
        <v/>
      </c>
      <c r="I339" t="str">
        <f>IF((E339+F339)&lt;=0,IF(ISNA(VLOOKUP(D339,Data!$A$2:$P$1000,12,FALSE)),"",VLOOKUP(D339,Data!$A$2:$P$1000,12,FALSE)),IF(ISNA(VLOOKUP(D339,Data!$A$2:$P$1000,13,FALSE)),"",VLOOKUP(D339,Data!$A$2:$P$1000,13,FALSE)&amp;" و"))</f>
        <v/>
      </c>
      <c r="J339" s="3" t="str">
        <f>IF((F339)&lt;=0,IF(ISNA(VLOOKUP(E339,Data!$A$2:$P$1000,14,FALSE)),"",VLOOKUP(E339,Data!$A$2:$P$1000,14,FALSE)),IF(ISNA(VLOOKUP(E339,Data!$A$2:$P$1000,15,FALSE)),"",VLOOKUP(E339,Data!$A$2:$P$1000,15,FALSE)&amp;" و"))</f>
        <v/>
      </c>
      <c r="K339" s="7" t="str">
        <f>IF(L339&lt;&gt;"",IF(ISNA(VLOOKUP(F339,Data!$A$2:$P$1000,16,FALSE)),"",VLOOKUP(F339,Data!$A$2:$P$1000,16,FALSE)&amp;" "),IF(ISNA(VLOOKUP(F339,Data!$A$2:$P$1000,16,FALSE)),"",VLOOKUP(F339,Data!$A$2:$P$1000,16,FALSE)&amp;" "))</f>
        <v/>
      </c>
      <c r="L339" t="str">
        <f t="shared" si="69"/>
        <v/>
      </c>
      <c r="M339" t="str">
        <f>IF(L339="","",IF(L339&gt;10,Settings!$B$6,IF(L339&gt;2,Settings!$B$8,IF(L339=2,Settings!$B$7,Settings!$B$6&amp;O339&amp;Settings!$B$5))))</f>
        <v/>
      </c>
      <c r="N339" s="8" t="str">
        <f t="shared" si="70"/>
        <v/>
      </c>
      <c r="O339" s="14" t="s">
        <v>49</v>
      </c>
      <c r="P339" s="13" t="str">
        <f t="shared" si="71"/>
        <v/>
      </c>
      <c r="T339" t="str">
        <f t="shared" si="72"/>
        <v/>
      </c>
      <c r="U339" t="str">
        <f>IF((C339+D339+E339+F339)&gt;0,IF(F339&gt;10,Settings!$B$2,IF(F339=0," "&amp;Settings!$B$2,"")),"")</f>
        <v/>
      </c>
      <c r="V339" t="str">
        <f>IF(A339&gt;0,Y339&amp;English!T339,"")</f>
        <v/>
      </c>
      <c r="W339" t="s">
        <v>5208</v>
      </c>
      <c r="X339" t="s">
        <v>5209</v>
      </c>
      <c r="Y339" t="str">
        <f t="shared" si="73"/>
        <v>Only</v>
      </c>
    </row>
    <row r="340" spans="1:25">
      <c r="A340" s="4">
        <f>'No. To Text'!A341</f>
        <v>0</v>
      </c>
      <c r="B340" s="4">
        <f t="shared" si="63"/>
        <v>0</v>
      </c>
      <c r="C340" s="5">
        <f t="shared" si="64"/>
        <v>0</v>
      </c>
      <c r="D340" s="5">
        <f t="shared" si="65"/>
        <v>0</v>
      </c>
      <c r="E340" s="5">
        <f t="shared" si="66"/>
        <v>0</v>
      </c>
      <c r="F340" s="5">
        <f t="shared" si="67"/>
        <v>0</v>
      </c>
      <c r="G340" s="6">
        <f t="shared" si="68"/>
        <v>0</v>
      </c>
      <c r="H340" s="16" t="str">
        <f>IF((D340+E340+F340)&lt;=0,IF(ISNA(VLOOKUP(C340,Data!$A$2:$P$1000,10,FALSE)),"",VLOOKUP(C340,Data!$A$2:$P$1000,10,FALSE)),IF(ISNA(VLOOKUP(C340,Data!$A$2:$P$1000,11,FALSE)),"",VLOOKUP(C340,Data!$A$2:$P$1000,11,FALSE)&amp;" و"))</f>
        <v/>
      </c>
      <c r="I340" t="str">
        <f>IF((E340+F340)&lt;=0,IF(ISNA(VLOOKUP(D340,Data!$A$2:$P$1000,12,FALSE)),"",VLOOKUP(D340,Data!$A$2:$P$1000,12,FALSE)),IF(ISNA(VLOOKUP(D340,Data!$A$2:$P$1000,13,FALSE)),"",VLOOKUP(D340,Data!$A$2:$P$1000,13,FALSE)&amp;" و"))</f>
        <v/>
      </c>
      <c r="J340" s="3" t="str">
        <f>IF((F340)&lt;=0,IF(ISNA(VLOOKUP(E340,Data!$A$2:$P$1000,14,FALSE)),"",VLOOKUP(E340,Data!$A$2:$P$1000,14,FALSE)),IF(ISNA(VLOOKUP(E340,Data!$A$2:$P$1000,15,FALSE)),"",VLOOKUP(E340,Data!$A$2:$P$1000,15,FALSE)&amp;" و"))</f>
        <v/>
      </c>
      <c r="K340" s="7" t="str">
        <f>IF(L340&lt;&gt;"",IF(ISNA(VLOOKUP(F340,Data!$A$2:$P$1000,16,FALSE)),"",VLOOKUP(F340,Data!$A$2:$P$1000,16,FALSE)&amp;" "),IF(ISNA(VLOOKUP(F340,Data!$A$2:$P$1000,16,FALSE)),"",VLOOKUP(F340,Data!$A$2:$P$1000,16,FALSE)&amp;" "))</f>
        <v/>
      </c>
      <c r="L340" t="str">
        <f t="shared" si="69"/>
        <v/>
      </c>
      <c r="M340" t="str">
        <f>IF(L340="","",IF(L340&gt;10,Settings!$B$6,IF(L340&gt;2,Settings!$B$8,IF(L340=2,Settings!$B$7,Settings!$B$6&amp;O340&amp;Settings!$B$5))))</f>
        <v/>
      </c>
      <c r="N340" s="8" t="str">
        <f t="shared" si="70"/>
        <v/>
      </c>
      <c r="O340" s="14" t="s">
        <v>49</v>
      </c>
      <c r="P340" s="13" t="str">
        <f t="shared" si="71"/>
        <v/>
      </c>
      <c r="T340" t="str">
        <f t="shared" si="72"/>
        <v/>
      </c>
      <c r="U340" t="str">
        <f>IF((C340+D340+E340+F340)&gt;0,IF(F340&gt;10,Settings!$B$2,IF(F340=0," "&amp;Settings!$B$2,"")),"")</f>
        <v/>
      </c>
      <c r="V340" t="str">
        <f>IF(A340&gt;0,Y340&amp;English!T340,"")</f>
        <v/>
      </c>
      <c r="W340" t="s">
        <v>5208</v>
      </c>
      <c r="X340" t="s">
        <v>5209</v>
      </c>
      <c r="Y340" t="str">
        <f t="shared" si="73"/>
        <v>Only</v>
      </c>
    </row>
    <row r="341" spans="1:25">
      <c r="A341" s="4">
        <f>'No. To Text'!A342</f>
        <v>0</v>
      </c>
      <c r="B341" s="4">
        <f t="shared" si="63"/>
        <v>0</v>
      </c>
      <c r="C341" s="5">
        <f t="shared" si="64"/>
        <v>0</v>
      </c>
      <c r="D341" s="5">
        <f t="shared" si="65"/>
        <v>0</v>
      </c>
      <c r="E341" s="5">
        <f t="shared" si="66"/>
        <v>0</v>
      </c>
      <c r="F341" s="5">
        <f t="shared" si="67"/>
        <v>0</v>
      </c>
      <c r="G341" s="6">
        <f t="shared" si="68"/>
        <v>0</v>
      </c>
      <c r="H341" s="16" t="str">
        <f>IF((D341+E341+F341)&lt;=0,IF(ISNA(VLOOKUP(C341,Data!$A$2:$P$1000,10,FALSE)),"",VLOOKUP(C341,Data!$A$2:$P$1000,10,FALSE)),IF(ISNA(VLOOKUP(C341,Data!$A$2:$P$1000,11,FALSE)),"",VLOOKUP(C341,Data!$A$2:$P$1000,11,FALSE)&amp;" و"))</f>
        <v/>
      </c>
      <c r="I341" t="str">
        <f>IF((E341+F341)&lt;=0,IF(ISNA(VLOOKUP(D341,Data!$A$2:$P$1000,12,FALSE)),"",VLOOKUP(D341,Data!$A$2:$P$1000,12,FALSE)),IF(ISNA(VLOOKUP(D341,Data!$A$2:$P$1000,13,FALSE)),"",VLOOKUP(D341,Data!$A$2:$P$1000,13,FALSE)&amp;" و"))</f>
        <v/>
      </c>
      <c r="J341" s="3" t="str">
        <f>IF((F341)&lt;=0,IF(ISNA(VLOOKUP(E341,Data!$A$2:$P$1000,14,FALSE)),"",VLOOKUP(E341,Data!$A$2:$P$1000,14,FALSE)),IF(ISNA(VLOOKUP(E341,Data!$A$2:$P$1000,15,FALSE)),"",VLOOKUP(E341,Data!$A$2:$P$1000,15,FALSE)&amp;" و"))</f>
        <v/>
      </c>
      <c r="K341" s="7" t="str">
        <f>IF(L341&lt;&gt;"",IF(ISNA(VLOOKUP(F341,Data!$A$2:$P$1000,16,FALSE)),"",VLOOKUP(F341,Data!$A$2:$P$1000,16,FALSE)&amp;" "),IF(ISNA(VLOOKUP(F341,Data!$A$2:$P$1000,16,FALSE)),"",VLOOKUP(F341,Data!$A$2:$P$1000,16,FALSE)&amp;" "))</f>
        <v/>
      </c>
      <c r="L341" t="str">
        <f t="shared" si="69"/>
        <v/>
      </c>
      <c r="M341" t="str">
        <f>IF(L341="","",IF(L341&gt;10,Settings!$B$6,IF(L341&gt;2,Settings!$B$8,IF(L341=2,Settings!$B$7,Settings!$B$6&amp;O341&amp;Settings!$B$5))))</f>
        <v/>
      </c>
      <c r="N341" s="8" t="str">
        <f t="shared" si="70"/>
        <v/>
      </c>
      <c r="O341" s="14" t="s">
        <v>49</v>
      </c>
      <c r="P341" s="13" t="str">
        <f t="shared" si="71"/>
        <v/>
      </c>
      <c r="T341" t="str">
        <f t="shared" si="72"/>
        <v/>
      </c>
      <c r="U341" t="str">
        <f>IF((C341+D341+E341+F341)&gt;0,IF(F341&gt;10,Settings!$B$2,IF(F341=0," "&amp;Settings!$B$2,"")),"")</f>
        <v/>
      </c>
      <c r="V341" t="str">
        <f>IF(A341&gt;0,Y341&amp;English!T341,"")</f>
        <v/>
      </c>
      <c r="W341" t="s">
        <v>5208</v>
      </c>
      <c r="X341" t="s">
        <v>5209</v>
      </c>
      <c r="Y341" t="str">
        <f t="shared" si="73"/>
        <v>Only</v>
      </c>
    </row>
    <row r="342" spans="1:25">
      <c r="A342" s="4">
        <f>'No. To Text'!A343</f>
        <v>0</v>
      </c>
      <c r="B342" s="4">
        <f t="shared" si="63"/>
        <v>0</v>
      </c>
      <c r="C342" s="5">
        <f t="shared" si="64"/>
        <v>0</v>
      </c>
      <c r="D342" s="5">
        <f t="shared" si="65"/>
        <v>0</v>
      </c>
      <c r="E342" s="5">
        <f t="shared" si="66"/>
        <v>0</v>
      </c>
      <c r="F342" s="5">
        <f t="shared" si="67"/>
        <v>0</v>
      </c>
      <c r="G342" s="6">
        <f t="shared" si="68"/>
        <v>0</v>
      </c>
      <c r="H342" s="16" t="str">
        <f>IF((D342+E342+F342)&lt;=0,IF(ISNA(VLOOKUP(C342,Data!$A$2:$P$1000,10,FALSE)),"",VLOOKUP(C342,Data!$A$2:$P$1000,10,FALSE)),IF(ISNA(VLOOKUP(C342,Data!$A$2:$P$1000,11,FALSE)),"",VLOOKUP(C342,Data!$A$2:$P$1000,11,FALSE)&amp;" و"))</f>
        <v/>
      </c>
      <c r="I342" t="str">
        <f>IF((E342+F342)&lt;=0,IF(ISNA(VLOOKUP(D342,Data!$A$2:$P$1000,12,FALSE)),"",VLOOKUP(D342,Data!$A$2:$P$1000,12,FALSE)),IF(ISNA(VLOOKUP(D342,Data!$A$2:$P$1000,13,FALSE)),"",VLOOKUP(D342,Data!$A$2:$P$1000,13,FALSE)&amp;" و"))</f>
        <v/>
      </c>
      <c r="J342" s="3" t="str">
        <f>IF((F342)&lt;=0,IF(ISNA(VLOOKUP(E342,Data!$A$2:$P$1000,14,FALSE)),"",VLOOKUP(E342,Data!$A$2:$P$1000,14,FALSE)),IF(ISNA(VLOOKUP(E342,Data!$A$2:$P$1000,15,FALSE)),"",VLOOKUP(E342,Data!$A$2:$P$1000,15,FALSE)&amp;" و"))</f>
        <v/>
      </c>
      <c r="K342" s="7" t="str">
        <f>IF(L342&lt;&gt;"",IF(ISNA(VLOOKUP(F342,Data!$A$2:$P$1000,16,FALSE)),"",VLOOKUP(F342,Data!$A$2:$P$1000,16,FALSE)&amp;" "),IF(ISNA(VLOOKUP(F342,Data!$A$2:$P$1000,16,FALSE)),"",VLOOKUP(F342,Data!$A$2:$P$1000,16,FALSE)&amp;" "))</f>
        <v/>
      </c>
      <c r="L342" t="str">
        <f t="shared" si="69"/>
        <v/>
      </c>
      <c r="M342" t="str">
        <f>IF(L342="","",IF(L342&gt;10,Settings!$B$6,IF(L342&gt;2,Settings!$B$8,IF(L342=2,Settings!$B$7,Settings!$B$6&amp;O342&amp;Settings!$B$5))))</f>
        <v/>
      </c>
      <c r="N342" s="8" t="str">
        <f t="shared" si="70"/>
        <v/>
      </c>
      <c r="O342" s="14" t="s">
        <v>49</v>
      </c>
      <c r="P342" s="13" t="str">
        <f t="shared" si="71"/>
        <v/>
      </c>
      <c r="T342" t="str">
        <f t="shared" si="72"/>
        <v/>
      </c>
      <c r="U342" t="str">
        <f>IF((C342+D342+E342+F342)&gt;0,IF(F342&gt;10,Settings!$B$2,IF(F342=0," "&amp;Settings!$B$2,"")),"")</f>
        <v/>
      </c>
      <c r="V342" t="str">
        <f>IF(A342&gt;0,Y342&amp;English!T342,"")</f>
        <v/>
      </c>
      <c r="W342" t="s">
        <v>5208</v>
      </c>
      <c r="X342" t="s">
        <v>5209</v>
      </c>
      <c r="Y342" t="str">
        <f t="shared" si="73"/>
        <v>Only</v>
      </c>
    </row>
    <row r="343" spans="1:25">
      <c r="A343" s="4">
        <f>'No. To Text'!A344</f>
        <v>0</v>
      </c>
      <c r="B343" s="4">
        <f t="shared" si="63"/>
        <v>0</v>
      </c>
      <c r="C343" s="5">
        <f t="shared" si="64"/>
        <v>0</v>
      </c>
      <c r="D343" s="5">
        <f t="shared" si="65"/>
        <v>0</v>
      </c>
      <c r="E343" s="5">
        <f t="shared" si="66"/>
        <v>0</v>
      </c>
      <c r="F343" s="5">
        <f t="shared" si="67"/>
        <v>0</v>
      </c>
      <c r="G343" s="6">
        <f t="shared" si="68"/>
        <v>0</v>
      </c>
      <c r="H343" s="16" t="str">
        <f>IF((D343+E343+F343)&lt;=0,IF(ISNA(VLOOKUP(C343,Data!$A$2:$P$1000,10,FALSE)),"",VLOOKUP(C343,Data!$A$2:$P$1000,10,FALSE)),IF(ISNA(VLOOKUP(C343,Data!$A$2:$P$1000,11,FALSE)),"",VLOOKUP(C343,Data!$A$2:$P$1000,11,FALSE)&amp;" و"))</f>
        <v/>
      </c>
      <c r="I343" t="str">
        <f>IF((E343+F343)&lt;=0,IF(ISNA(VLOOKUP(D343,Data!$A$2:$P$1000,12,FALSE)),"",VLOOKUP(D343,Data!$A$2:$P$1000,12,FALSE)),IF(ISNA(VLOOKUP(D343,Data!$A$2:$P$1000,13,FALSE)),"",VLOOKUP(D343,Data!$A$2:$P$1000,13,FALSE)&amp;" و"))</f>
        <v/>
      </c>
      <c r="J343" s="3" t="str">
        <f>IF((F343)&lt;=0,IF(ISNA(VLOOKUP(E343,Data!$A$2:$P$1000,14,FALSE)),"",VLOOKUP(E343,Data!$A$2:$P$1000,14,FALSE)),IF(ISNA(VLOOKUP(E343,Data!$A$2:$P$1000,15,FALSE)),"",VLOOKUP(E343,Data!$A$2:$P$1000,15,FALSE)&amp;" و"))</f>
        <v/>
      </c>
      <c r="K343" s="7" t="str">
        <f>IF(L343&lt;&gt;"",IF(ISNA(VLOOKUP(F343,Data!$A$2:$P$1000,16,FALSE)),"",VLOOKUP(F343,Data!$A$2:$P$1000,16,FALSE)&amp;" "),IF(ISNA(VLOOKUP(F343,Data!$A$2:$P$1000,16,FALSE)),"",VLOOKUP(F343,Data!$A$2:$P$1000,16,FALSE)&amp;" "))</f>
        <v/>
      </c>
      <c r="L343" t="str">
        <f t="shared" si="69"/>
        <v/>
      </c>
      <c r="M343" t="str">
        <f>IF(L343="","",IF(L343&gt;10,Settings!$B$6,IF(L343&gt;2,Settings!$B$8,IF(L343=2,Settings!$B$7,Settings!$B$6&amp;O343&amp;Settings!$B$5))))</f>
        <v/>
      </c>
      <c r="N343" s="8" t="str">
        <f t="shared" si="70"/>
        <v/>
      </c>
      <c r="O343" s="14" t="s">
        <v>49</v>
      </c>
      <c r="P343" s="13" t="str">
        <f t="shared" si="71"/>
        <v/>
      </c>
      <c r="T343" t="str">
        <f t="shared" si="72"/>
        <v/>
      </c>
      <c r="U343" t="str">
        <f>IF((C343+D343+E343+F343)&gt;0,IF(F343&gt;10,Settings!$B$2,IF(F343=0," "&amp;Settings!$B$2,"")),"")</f>
        <v/>
      </c>
      <c r="V343" t="str">
        <f>IF(A343&gt;0,Y343&amp;English!T343,"")</f>
        <v/>
      </c>
      <c r="W343" t="s">
        <v>5208</v>
      </c>
      <c r="X343" t="s">
        <v>5209</v>
      </c>
      <c r="Y343" t="str">
        <f t="shared" si="73"/>
        <v>Only</v>
      </c>
    </row>
    <row r="344" spans="1:25">
      <c r="A344" s="4">
        <f>'No. To Text'!A345</f>
        <v>0</v>
      </c>
      <c r="B344" s="4">
        <f t="shared" si="63"/>
        <v>0</v>
      </c>
      <c r="C344" s="5">
        <f t="shared" si="64"/>
        <v>0</v>
      </c>
      <c r="D344" s="5">
        <f t="shared" si="65"/>
        <v>0</v>
      </c>
      <c r="E344" s="5">
        <f t="shared" si="66"/>
        <v>0</v>
      </c>
      <c r="F344" s="5">
        <f t="shared" si="67"/>
        <v>0</v>
      </c>
      <c r="G344" s="6">
        <f t="shared" si="68"/>
        <v>0</v>
      </c>
      <c r="H344" s="16" t="str">
        <f>IF((D344+E344+F344)&lt;=0,IF(ISNA(VLOOKUP(C344,Data!$A$2:$P$1000,10,FALSE)),"",VLOOKUP(C344,Data!$A$2:$P$1000,10,FALSE)),IF(ISNA(VLOOKUP(C344,Data!$A$2:$P$1000,11,FALSE)),"",VLOOKUP(C344,Data!$A$2:$P$1000,11,FALSE)&amp;" و"))</f>
        <v/>
      </c>
      <c r="I344" t="str">
        <f>IF((E344+F344)&lt;=0,IF(ISNA(VLOOKUP(D344,Data!$A$2:$P$1000,12,FALSE)),"",VLOOKUP(D344,Data!$A$2:$P$1000,12,FALSE)),IF(ISNA(VLOOKUP(D344,Data!$A$2:$P$1000,13,FALSE)),"",VLOOKUP(D344,Data!$A$2:$P$1000,13,FALSE)&amp;" و"))</f>
        <v/>
      </c>
      <c r="J344" s="3" t="str">
        <f>IF((F344)&lt;=0,IF(ISNA(VLOOKUP(E344,Data!$A$2:$P$1000,14,FALSE)),"",VLOOKUP(E344,Data!$A$2:$P$1000,14,FALSE)),IF(ISNA(VLOOKUP(E344,Data!$A$2:$P$1000,15,FALSE)),"",VLOOKUP(E344,Data!$A$2:$P$1000,15,FALSE)&amp;" و"))</f>
        <v/>
      </c>
      <c r="K344" s="7" t="str">
        <f>IF(L344&lt;&gt;"",IF(ISNA(VLOOKUP(F344,Data!$A$2:$P$1000,16,FALSE)),"",VLOOKUP(F344,Data!$A$2:$P$1000,16,FALSE)&amp;" "),IF(ISNA(VLOOKUP(F344,Data!$A$2:$P$1000,16,FALSE)),"",VLOOKUP(F344,Data!$A$2:$P$1000,16,FALSE)&amp;" "))</f>
        <v/>
      </c>
      <c r="L344" t="str">
        <f t="shared" si="69"/>
        <v/>
      </c>
      <c r="M344" t="str">
        <f>IF(L344="","",IF(L344&gt;10,Settings!$B$6,IF(L344&gt;2,Settings!$B$8,IF(L344=2,Settings!$B$7,Settings!$B$6&amp;O344&amp;Settings!$B$5))))</f>
        <v/>
      </c>
      <c r="N344" s="8" t="str">
        <f t="shared" si="70"/>
        <v/>
      </c>
      <c r="O344" s="14" t="s">
        <v>49</v>
      </c>
      <c r="P344" s="13" t="str">
        <f t="shared" si="71"/>
        <v/>
      </c>
      <c r="T344" t="str">
        <f t="shared" si="72"/>
        <v/>
      </c>
      <c r="U344" t="str">
        <f>IF((C344+D344+E344+F344)&gt;0,IF(F344&gt;10,Settings!$B$2,IF(F344=0," "&amp;Settings!$B$2,"")),"")</f>
        <v/>
      </c>
      <c r="V344" t="str">
        <f>IF(A344&gt;0,Y344&amp;English!T344,"")</f>
        <v/>
      </c>
      <c r="W344" t="s">
        <v>5208</v>
      </c>
      <c r="X344" t="s">
        <v>5209</v>
      </c>
      <c r="Y344" t="str">
        <f t="shared" si="73"/>
        <v>Only</v>
      </c>
    </row>
    <row r="345" spans="1:25">
      <c r="A345" s="4">
        <f>'No. To Text'!A346</f>
        <v>0</v>
      </c>
      <c r="B345" s="4">
        <f t="shared" si="63"/>
        <v>0</v>
      </c>
      <c r="C345" s="5">
        <f t="shared" si="64"/>
        <v>0</v>
      </c>
      <c r="D345" s="5">
        <f t="shared" si="65"/>
        <v>0</v>
      </c>
      <c r="E345" s="5">
        <f t="shared" si="66"/>
        <v>0</v>
      </c>
      <c r="F345" s="5">
        <f t="shared" si="67"/>
        <v>0</v>
      </c>
      <c r="G345" s="6">
        <f t="shared" si="68"/>
        <v>0</v>
      </c>
      <c r="H345" s="16" t="str">
        <f>IF((D345+E345+F345)&lt;=0,IF(ISNA(VLOOKUP(C345,Data!$A$2:$P$1000,10,FALSE)),"",VLOOKUP(C345,Data!$A$2:$P$1000,10,FALSE)),IF(ISNA(VLOOKUP(C345,Data!$A$2:$P$1000,11,FALSE)),"",VLOOKUP(C345,Data!$A$2:$P$1000,11,FALSE)&amp;" و"))</f>
        <v/>
      </c>
      <c r="I345" t="str">
        <f>IF((E345+F345)&lt;=0,IF(ISNA(VLOOKUP(D345,Data!$A$2:$P$1000,12,FALSE)),"",VLOOKUP(D345,Data!$A$2:$P$1000,12,FALSE)),IF(ISNA(VLOOKUP(D345,Data!$A$2:$P$1000,13,FALSE)),"",VLOOKUP(D345,Data!$A$2:$P$1000,13,FALSE)&amp;" و"))</f>
        <v/>
      </c>
      <c r="J345" s="3" t="str">
        <f>IF((F345)&lt;=0,IF(ISNA(VLOOKUP(E345,Data!$A$2:$P$1000,14,FALSE)),"",VLOOKUP(E345,Data!$A$2:$P$1000,14,FALSE)),IF(ISNA(VLOOKUP(E345,Data!$A$2:$P$1000,15,FALSE)),"",VLOOKUP(E345,Data!$A$2:$P$1000,15,FALSE)&amp;" و"))</f>
        <v/>
      </c>
      <c r="K345" s="7" t="str">
        <f>IF(L345&lt;&gt;"",IF(ISNA(VLOOKUP(F345,Data!$A$2:$P$1000,16,FALSE)),"",VLOOKUP(F345,Data!$A$2:$P$1000,16,FALSE)&amp;" "),IF(ISNA(VLOOKUP(F345,Data!$A$2:$P$1000,16,FALSE)),"",VLOOKUP(F345,Data!$A$2:$P$1000,16,FALSE)&amp;" "))</f>
        <v/>
      </c>
      <c r="L345" t="str">
        <f t="shared" si="69"/>
        <v/>
      </c>
      <c r="M345" t="str">
        <f>IF(L345="","",IF(L345&gt;10,Settings!$B$6,IF(L345&gt;2,Settings!$B$8,IF(L345=2,Settings!$B$7,Settings!$B$6&amp;O345&amp;Settings!$B$5))))</f>
        <v/>
      </c>
      <c r="N345" s="8" t="str">
        <f t="shared" si="70"/>
        <v/>
      </c>
      <c r="O345" s="14" t="s">
        <v>49</v>
      </c>
      <c r="P345" s="13" t="str">
        <f t="shared" si="71"/>
        <v/>
      </c>
      <c r="T345" t="str">
        <f t="shared" si="72"/>
        <v/>
      </c>
      <c r="U345" t="str">
        <f>IF((C345+D345+E345+F345)&gt;0,IF(F345&gt;10,Settings!$B$2,IF(F345=0," "&amp;Settings!$B$2,"")),"")</f>
        <v/>
      </c>
      <c r="V345" t="str">
        <f>IF(A345&gt;0,Y345&amp;English!T345,"")</f>
        <v/>
      </c>
      <c r="W345" t="s">
        <v>5208</v>
      </c>
      <c r="X345" t="s">
        <v>5209</v>
      </c>
      <c r="Y345" t="str">
        <f t="shared" si="73"/>
        <v>Only</v>
      </c>
    </row>
    <row r="346" spans="1:25">
      <c r="A346" s="4">
        <f>'No. To Text'!A347</f>
        <v>0</v>
      </c>
      <c r="B346" s="4">
        <f t="shared" si="63"/>
        <v>0</v>
      </c>
      <c r="C346" s="5">
        <f t="shared" si="64"/>
        <v>0</v>
      </c>
      <c r="D346" s="5">
        <f t="shared" si="65"/>
        <v>0</v>
      </c>
      <c r="E346" s="5">
        <f t="shared" si="66"/>
        <v>0</v>
      </c>
      <c r="F346" s="5">
        <f t="shared" si="67"/>
        <v>0</v>
      </c>
      <c r="G346" s="6">
        <f t="shared" si="68"/>
        <v>0</v>
      </c>
      <c r="H346" s="16" t="str">
        <f>IF((D346+E346+F346)&lt;=0,IF(ISNA(VLOOKUP(C346,Data!$A$2:$P$1000,10,FALSE)),"",VLOOKUP(C346,Data!$A$2:$P$1000,10,FALSE)),IF(ISNA(VLOOKUP(C346,Data!$A$2:$P$1000,11,FALSE)),"",VLOOKUP(C346,Data!$A$2:$P$1000,11,FALSE)&amp;" و"))</f>
        <v/>
      </c>
      <c r="I346" t="str">
        <f>IF((E346+F346)&lt;=0,IF(ISNA(VLOOKUP(D346,Data!$A$2:$P$1000,12,FALSE)),"",VLOOKUP(D346,Data!$A$2:$P$1000,12,FALSE)),IF(ISNA(VLOOKUP(D346,Data!$A$2:$P$1000,13,FALSE)),"",VLOOKUP(D346,Data!$A$2:$P$1000,13,FALSE)&amp;" و"))</f>
        <v/>
      </c>
      <c r="J346" s="3" t="str">
        <f>IF((F346)&lt;=0,IF(ISNA(VLOOKUP(E346,Data!$A$2:$P$1000,14,FALSE)),"",VLOOKUP(E346,Data!$A$2:$P$1000,14,FALSE)),IF(ISNA(VLOOKUP(E346,Data!$A$2:$P$1000,15,FALSE)),"",VLOOKUP(E346,Data!$A$2:$P$1000,15,FALSE)&amp;" و"))</f>
        <v/>
      </c>
      <c r="K346" s="7" t="str">
        <f>IF(L346&lt;&gt;"",IF(ISNA(VLOOKUP(F346,Data!$A$2:$P$1000,16,FALSE)),"",VLOOKUP(F346,Data!$A$2:$P$1000,16,FALSE)&amp;" "),IF(ISNA(VLOOKUP(F346,Data!$A$2:$P$1000,16,FALSE)),"",VLOOKUP(F346,Data!$A$2:$P$1000,16,FALSE)&amp;" "))</f>
        <v/>
      </c>
      <c r="L346" t="str">
        <f t="shared" si="69"/>
        <v/>
      </c>
      <c r="M346" t="str">
        <f>IF(L346="","",IF(L346&gt;10,Settings!$B$6,IF(L346&gt;2,Settings!$B$8,IF(L346=2,Settings!$B$7,Settings!$B$6&amp;O346&amp;Settings!$B$5))))</f>
        <v/>
      </c>
      <c r="N346" s="8" t="str">
        <f t="shared" si="70"/>
        <v/>
      </c>
      <c r="O346" s="14" t="s">
        <v>49</v>
      </c>
      <c r="P346" s="13" t="str">
        <f t="shared" si="71"/>
        <v/>
      </c>
      <c r="T346" t="str">
        <f t="shared" si="72"/>
        <v/>
      </c>
      <c r="U346" t="str">
        <f>IF((C346+D346+E346+F346)&gt;0,IF(F346&gt;10,Settings!$B$2,IF(F346=0," "&amp;Settings!$B$2,"")),"")</f>
        <v/>
      </c>
      <c r="V346" t="str">
        <f>IF(A346&gt;0,Y346&amp;English!T346,"")</f>
        <v/>
      </c>
      <c r="W346" t="s">
        <v>5208</v>
      </c>
      <c r="X346" t="s">
        <v>5209</v>
      </c>
      <c r="Y346" t="str">
        <f t="shared" si="73"/>
        <v>Only</v>
      </c>
    </row>
    <row r="347" spans="1:25">
      <c r="A347" s="4">
        <f>'No. To Text'!A348</f>
        <v>0</v>
      </c>
      <c r="B347" s="4">
        <f t="shared" si="63"/>
        <v>0</v>
      </c>
      <c r="C347" s="5">
        <f t="shared" si="64"/>
        <v>0</v>
      </c>
      <c r="D347" s="5">
        <f t="shared" si="65"/>
        <v>0</v>
      </c>
      <c r="E347" s="5">
        <f t="shared" si="66"/>
        <v>0</v>
      </c>
      <c r="F347" s="5">
        <f t="shared" si="67"/>
        <v>0</v>
      </c>
      <c r="G347" s="6">
        <f t="shared" si="68"/>
        <v>0</v>
      </c>
      <c r="H347" s="16" t="str">
        <f>IF((D347+E347+F347)&lt;=0,IF(ISNA(VLOOKUP(C347,Data!$A$2:$P$1000,10,FALSE)),"",VLOOKUP(C347,Data!$A$2:$P$1000,10,FALSE)),IF(ISNA(VLOOKUP(C347,Data!$A$2:$P$1000,11,FALSE)),"",VLOOKUP(C347,Data!$A$2:$P$1000,11,FALSE)&amp;" و"))</f>
        <v/>
      </c>
      <c r="I347" t="str">
        <f>IF((E347+F347)&lt;=0,IF(ISNA(VLOOKUP(D347,Data!$A$2:$P$1000,12,FALSE)),"",VLOOKUP(D347,Data!$A$2:$P$1000,12,FALSE)),IF(ISNA(VLOOKUP(D347,Data!$A$2:$P$1000,13,FALSE)),"",VLOOKUP(D347,Data!$A$2:$P$1000,13,FALSE)&amp;" و"))</f>
        <v/>
      </c>
      <c r="J347" s="3" t="str">
        <f>IF((F347)&lt;=0,IF(ISNA(VLOOKUP(E347,Data!$A$2:$P$1000,14,FALSE)),"",VLOOKUP(E347,Data!$A$2:$P$1000,14,FALSE)),IF(ISNA(VLOOKUP(E347,Data!$A$2:$P$1000,15,FALSE)),"",VLOOKUP(E347,Data!$A$2:$P$1000,15,FALSE)&amp;" و"))</f>
        <v/>
      </c>
      <c r="K347" s="7" t="str">
        <f>IF(L347&lt;&gt;"",IF(ISNA(VLOOKUP(F347,Data!$A$2:$P$1000,16,FALSE)),"",VLOOKUP(F347,Data!$A$2:$P$1000,16,FALSE)&amp;" "),IF(ISNA(VLOOKUP(F347,Data!$A$2:$P$1000,16,FALSE)),"",VLOOKUP(F347,Data!$A$2:$P$1000,16,FALSE)&amp;" "))</f>
        <v/>
      </c>
      <c r="L347" t="str">
        <f t="shared" si="69"/>
        <v/>
      </c>
      <c r="M347" t="str">
        <f>IF(L347="","",IF(L347&gt;10,Settings!$B$6,IF(L347&gt;2,Settings!$B$8,IF(L347=2,Settings!$B$7,Settings!$B$6&amp;O347&amp;Settings!$B$5))))</f>
        <v/>
      </c>
      <c r="N347" s="8" t="str">
        <f t="shared" si="70"/>
        <v/>
      </c>
      <c r="O347" s="14" t="s">
        <v>49</v>
      </c>
      <c r="P347" s="13" t="str">
        <f t="shared" si="71"/>
        <v/>
      </c>
      <c r="T347" t="str">
        <f t="shared" si="72"/>
        <v/>
      </c>
      <c r="U347" t="str">
        <f>IF((C347+D347+E347+F347)&gt;0,IF(F347&gt;10,Settings!$B$2,IF(F347=0," "&amp;Settings!$B$2,"")),"")</f>
        <v/>
      </c>
      <c r="V347" t="str">
        <f>IF(A347&gt;0,Y347&amp;English!T347,"")</f>
        <v/>
      </c>
      <c r="W347" t="s">
        <v>5208</v>
      </c>
      <c r="X347" t="s">
        <v>5209</v>
      </c>
      <c r="Y347" t="str">
        <f t="shared" si="73"/>
        <v>Only</v>
      </c>
    </row>
    <row r="348" spans="1:25">
      <c r="A348" s="4">
        <f>'No. To Text'!A349</f>
        <v>0</v>
      </c>
      <c r="B348" s="4">
        <f t="shared" si="63"/>
        <v>0</v>
      </c>
      <c r="C348" s="5">
        <f t="shared" si="64"/>
        <v>0</v>
      </c>
      <c r="D348" s="5">
        <f t="shared" si="65"/>
        <v>0</v>
      </c>
      <c r="E348" s="5">
        <f t="shared" si="66"/>
        <v>0</v>
      </c>
      <c r="F348" s="5">
        <f t="shared" si="67"/>
        <v>0</v>
      </c>
      <c r="G348" s="6">
        <f t="shared" si="68"/>
        <v>0</v>
      </c>
      <c r="H348" s="16" t="str">
        <f>IF((D348+E348+F348)&lt;=0,IF(ISNA(VLOOKUP(C348,Data!$A$2:$P$1000,10,FALSE)),"",VLOOKUP(C348,Data!$A$2:$P$1000,10,FALSE)),IF(ISNA(VLOOKUP(C348,Data!$A$2:$P$1000,11,FALSE)),"",VLOOKUP(C348,Data!$A$2:$P$1000,11,FALSE)&amp;" و"))</f>
        <v/>
      </c>
      <c r="I348" t="str">
        <f>IF((E348+F348)&lt;=0,IF(ISNA(VLOOKUP(D348,Data!$A$2:$P$1000,12,FALSE)),"",VLOOKUP(D348,Data!$A$2:$P$1000,12,FALSE)),IF(ISNA(VLOOKUP(D348,Data!$A$2:$P$1000,13,FALSE)),"",VLOOKUP(D348,Data!$A$2:$P$1000,13,FALSE)&amp;" و"))</f>
        <v/>
      </c>
      <c r="J348" s="3" t="str">
        <f>IF((F348)&lt;=0,IF(ISNA(VLOOKUP(E348,Data!$A$2:$P$1000,14,FALSE)),"",VLOOKUP(E348,Data!$A$2:$P$1000,14,FALSE)),IF(ISNA(VLOOKUP(E348,Data!$A$2:$P$1000,15,FALSE)),"",VLOOKUP(E348,Data!$A$2:$P$1000,15,FALSE)&amp;" و"))</f>
        <v/>
      </c>
      <c r="K348" s="7" t="str">
        <f>IF(L348&lt;&gt;"",IF(ISNA(VLOOKUP(F348,Data!$A$2:$P$1000,16,FALSE)),"",VLOOKUP(F348,Data!$A$2:$P$1000,16,FALSE)&amp;" "),IF(ISNA(VLOOKUP(F348,Data!$A$2:$P$1000,16,FALSE)),"",VLOOKUP(F348,Data!$A$2:$P$1000,16,FALSE)&amp;" "))</f>
        <v/>
      </c>
      <c r="L348" t="str">
        <f t="shared" si="69"/>
        <v/>
      </c>
      <c r="M348" t="str">
        <f>IF(L348="","",IF(L348&gt;10,Settings!$B$6,IF(L348&gt;2,Settings!$B$8,IF(L348=2,Settings!$B$7,Settings!$B$6&amp;O348&amp;Settings!$B$5))))</f>
        <v/>
      </c>
      <c r="N348" s="8" t="str">
        <f t="shared" si="70"/>
        <v/>
      </c>
      <c r="O348" s="14" t="s">
        <v>49</v>
      </c>
      <c r="P348" s="13" t="str">
        <f t="shared" si="71"/>
        <v/>
      </c>
      <c r="T348" t="str">
        <f t="shared" si="72"/>
        <v/>
      </c>
      <c r="U348" t="str">
        <f>IF((C348+D348+E348+F348)&gt;0,IF(F348&gt;10,Settings!$B$2,IF(F348=0," "&amp;Settings!$B$2,"")),"")</f>
        <v/>
      </c>
      <c r="V348" t="str">
        <f>IF(A348&gt;0,Y348&amp;English!T348,"")</f>
        <v/>
      </c>
      <c r="W348" t="s">
        <v>5208</v>
      </c>
      <c r="X348" t="s">
        <v>5209</v>
      </c>
      <c r="Y348" t="str">
        <f t="shared" si="73"/>
        <v>Only</v>
      </c>
    </row>
    <row r="349" spans="1:25">
      <c r="A349" s="4">
        <f>'No. To Text'!A350</f>
        <v>0</v>
      </c>
      <c r="B349" s="4">
        <f t="shared" si="63"/>
        <v>0</v>
      </c>
      <c r="C349" s="5">
        <f t="shared" si="64"/>
        <v>0</v>
      </c>
      <c r="D349" s="5">
        <f t="shared" si="65"/>
        <v>0</v>
      </c>
      <c r="E349" s="5">
        <f t="shared" si="66"/>
        <v>0</v>
      </c>
      <c r="F349" s="5">
        <f t="shared" si="67"/>
        <v>0</v>
      </c>
      <c r="G349" s="6">
        <f t="shared" si="68"/>
        <v>0</v>
      </c>
      <c r="H349" s="16" t="str">
        <f>IF((D349+E349+F349)&lt;=0,IF(ISNA(VLOOKUP(C349,Data!$A$2:$P$1000,10,FALSE)),"",VLOOKUP(C349,Data!$A$2:$P$1000,10,FALSE)),IF(ISNA(VLOOKUP(C349,Data!$A$2:$P$1000,11,FALSE)),"",VLOOKUP(C349,Data!$A$2:$P$1000,11,FALSE)&amp;" و"))</f>
        <v/>
      </c>
      <c r="I349" t="str">
        <f>IF((E349+F349)&lt;=0,IF(ISNA(VLOOKUP(D349,Data!$A$2:$P$1000,12,FALSE)),"",VLOOKUP(D349,Data!$A$2:$P$1000,12,FALSE)),IF(ISNA(VLOOKUP(D349,Data!$A$2:$P$1000,13,FALSE)),"",VLOOKUP(D349,Data!$A$2:$P$1000,13,FALSE)&amp;" و"))</f>
        <v/>
      </c>
      <c r="J349" s="3" t="str">
        <f>IF((F349)&lt;=0,IF(ISNA(VLOOKUP(E349,Data!$A$2:$P$1000,14,FALSE)),"",VLOOKUP(E349,Data!$A$2:$P$1000,14,FALSE)),IF(ISNA(VLOOKUP(E349,Data!$A$2:$P$1000,15,FALSE)),"",VLOOKUP(E349,Data!$A$2:$P$1000,15,FALSE)&amp;" و"))</f>
        <v/>
      </c>
      <c r="K349" s="7" t="str">
        <f>IF(L349&lt;&gt;"",IF(ISNA(VLOOKUP(F349,Data!$A$2:$P$1000,16,FALSE)),"",VLOOKUP(F349,Data!$A$2:$P$1000,16,FALSE)&amp;" "),IF(ISNA(VLOOKUP(F349,Data!$A$2:$P$1000,16,FALSE)),"",VLOOKUP(F349,Data!$A$2:$P$1000,16,FALSE)&amp;" "))</f>
        <v/>
      </c>
      <c r="L349" t="str">
        <f t="shared" si="69"/>
        <v/>
      </c>
      <c r="M349" t="str">
        <f>IF(L349="","",IF(L349&gt;10,Settings!$B$6,IF(L349&gt;2,Settings!$B$8,IF(L349=2,Settings!$B$7,Settings!$B$6&amp;O349&amp;Settings!$B$5))))</f>
        <v/>
      </c>
      <c r="N349" s="8" t="str">
        <f t="shared" si="70"/>
        <v/>
      </c>
      <c r="O349" s="14" t="s">
        <v>49</v>
      </c>
      <c r="P349" s="13" t="str">
        <f t="shared" si="71"/>
        <v/>
      </c>
      <c r="T349" t="str">
        <f t="shared" si="72"/>
        <v/>
      </c>
      <c r="U349" t="str">
        <f>IF((C349+D349+E349+F349)&gt;0,IF(F349&gt;10,Settings!$B$2,IF(F349=0," "&amp;Settings!$B$2,"")),"")</f>
        <v/>
      </c>
      <c r="V349" t="str">
        <f>IF(A349&gt;0,Y349&amp;English!T349,"")</f>
        <v/>
      </c>
      <c r="W349" t="s">
        <v>5208</v>
      </c>
      <c r="X349" t="s">
        <v>5209</v>
      </c>
      <c r="Y349" t="str">
        <f t="shared" si="73"/>
        <v>Only</v>
      </c>
    </row>
    <row r="350" spans="1:25">
      <c r="A350" s="4">
        <f>'No. To Text'!A351</f>
        <v>0</v>
      </c>
      <c r="B350" s="4">
        <f t="shared" si="63"/>
        <v>0</v>
      </c>
      <c r="C350" s="5">
        <f t="shared" si="64"/>
        <v>0</v>
      </c>
      <c r="D350" s="5">
        <f t="shared" si="65"/>
        <v>0</v>
      </c>
      <c r="E350" s="5">
        <f t="shared" si="66"/>
        <v>0</v>
      </c>
      <c r="F350" s="5">
        <f t="shared" si="67"/>
        <v>0</v>
      </c>
      <c r="G350" s="6">
        <f t="shared" si="68"/>
        <v>0</v>
      </c>
      <c r="H350" s="16" t="str">
        <f>IF((D350+E350+F350)&lt;=0,IF(ISNA(VLOOKUP(C350,Data!$A$2:$P$1000,10,FALSE)),"",VLOOKUP(C350,Data!$A$2:$P$1000,10,FALSE)),IF(ISNA(VLOOKUP(C350,Data!$A$2:$P$1000,11,FALSE)),"",VLOOKUP(C350,Data!$A$2:$P$1000,11,FALSE)&amp;" و"))</f>
        <v/>
      </c>
      <c r="I350" t="str">
        <f>IF((E350+F350)&lt;=0,IF(ISNA(VLOOKUP(D350,Data!$A$2:$P$1000,12,FALSE)),"",VLOOKUP(D350,Data!$A$2:$P$1000,12,FALSE)),IF(ISNA(VLOOKUP(D350,Data!$A$2:$P$1000,13,FALSE)),"",VLOOKUP(D350,Data!$A$2:$P$1000,13,FALSE)&amp;" و"))</f>
        <v/>
      </c>
      <c r="J350" s="3" t="str">
        <f>IF((F350)&lt;=0,IF(ISNA(VLOOKUP(E350,Data!$A$2:$P$1000,14,FALSE)),"",VLOOKUP(E350,Data!$A$2:$P$1000,14,FALSE)),IF(ISNA(VLOOKUP(E350,Data!$A$2:$P$1000,15,FALSE)),"",VLOOKUP(E350,Data!$A$2:$P$1000,15,FALSE)&amp;" و"))</f>
        <v/>
      </c>
      <c r="K350" s="7" t="str">
        <f>IF(L350&lt;&gt;"",IF(ISNA(VLOOKUP(F350,Data!$A$2:$P$1000,16,FALSE)),"",VLOOKUP(F350,Data!$A$2:$P$1000,16,FALSE)&amp;" "),IF(ISNA(VLOOKUP(F350,Data!$A$2:$P$1000,16,FALSE)),"",VLOOKUP(F350,Data!$A$2:$P$1000,16,FALSE)&amp;" "))</f>
        <v/>
      </c>
      <c r="L350" t="str">
        <f t="shared" si="69"/>
        <v/>
      </c>
      <c r="M350" t="str">
        <f>IF(L350="","",IF(L350&gt;10,Settings!$B$6,IF(L350&gt;2,Settings!$B$8,IF(L350=2,Settings!$B$7,Settings!$B$6&amp;O350&amp;Settings!$B$5))))</f>
        <v/>
      </c>
      <c r="N350" s="8" t="str">
        <f t="shared" si="70"/>
        <v/>
      </c>
      <c r="O350" s="14" t="s">
        <v>49</v>
      </c>
      <c r="P350" s="13" t="str">
        <f t="shared" si="71"/>
        <v/>
      </c>
      <c r="T350" t="str">
        <f t="shared" si="72"/>
        <v/>
      </c>
      <c r="U350" t="str">
        <f>IF((C350+D350+E350+F350)&gt;0,IF(F350&gt;10,Settings!$B$2,IF(F350=0," "&amp;Settings!$B$2,"")),"")</f>
        <v/>
      </c>
      <c r="V350" t="str">
        <f>IF(A350&gt;0,Y350&amp;English!T350,"")</f>
        <v/>
      </c>
      <c r="W350" t="s">
        <v>5208</v>
      </c>
      <c r="X350" t="s">
        <v>5209</v>
      </c>
      <c r="Y350" t="str">
        <f t="shared" si="73"/>
        <v>Only</v>
      </c>
    </row>
    <row r="351" spans="1:25">
      <c r="A351" s="4">
        <f>'No. To Text'!A352</f>
        <v>0</v>
      </c>
      <c r="B351" s="4">
        <f t="shared" si="63"/>
        <v>0</v>
      </c>
      <c r="C351" s="5">
        <f t="shared" si="64"/>
        <v>0</v>
      </c>
      <c r="D351" s="5">
        <f t="shared" si="65"/>
        <v>0</v>
      </c>
      <c r="E351" s="5">
        <f t="shared" si="66"/>
        <v>0</v>
      </c>
      <c r="F351" s="5">
        <f t="shared" si="67"/>
        <v>0</v>
      </c>
      <c r="G351" s="6">
        <f t="shared" si="68"/>
        <v>0</v>
      </c>
      <c r="H351" s="16" t="str">
        <f>IF((D351+E351+F351)&lt;=0,IF(ISNA(VLOOKUP(C351,Data!$A$2:$P$1000,10,FALSE)),"",VLOOKUP(C351,Data!$A$2:$P$1000,10,FALSE)),IF(ISNA(VLOOKUP(C351,Data!$A$2:$P$1000,11,FALSE)),"",VLOOKUP(C351,Data!$A$2:$P$1000,11,FALSE)&amp;" و"))</f>
        <v/>
      </c>
      <c r="I351" t="str">
        <f>IF((E351+F351)&lt;=0,IF(ISNA(VLOOKUP(D351,Data!$A$2:$P$1000,12,FALSE)),"",VLOOKUP(D351,Data!$A$2:$P$1000,12,FALSE)),IF(ISNA(VLOOKUP(D351,Data!$A$2:$P$1000,13,FALSE)),"",VLOOKUP(D351,Data!$A$2:$P$1000,13,FALSE)&amp;" و"))</f>
        <v/>
      </c>
      <c r="J351" s="3" t="str">
        <f>IF((F351)&lt;=0,IF(ISNA(VLOOKUP(E351,Data!$A$2:$P$1000,14,FALSE)),"",VLOOKUP(E351,Data!$A$2:$P$1000,14,FALSE)),IF(ISNA(VLOOKUP(E351,Data!$A$2:$P$1000,15,FALSE)),"",VLOOKUP(E351,Data!$A$2:$P$1000,15,FALSE)&amp;" و"))</f>
        <v/>
      </c>
      <c r="K351" s="7" t="str">
        <f>IF(L351&lt;&gt;"",IF(ISNA(VLOOKUP(F351,Data!$A$2:$P$1000,16,FALSE)),"",VLOOKUP(F351,Data!$A$2:$P$1000,16,FALSE)&amp;" "),IF(ISNA(VLOOKUP(F351,Data!$A$2:$P$1000,16,FALSE)),"",VLOOKUP(F351,Data!$A$2:$P$1000,16,FALSE)&amp;" "))</f>
        <v/>
      </c>
      <c r="L351" t="str">
        <f t="shared" si="69"/>
        <v/>
      </c>
      <c r="M351" t="str">
        <f>IF(L351="","",IF(L351&gt;10,Settings!$B$6,IF(L351&gt;2,Settings!$B$8,IF(L351=2,Settings!$B$7,Settings!$B$6&amp;O351&amp;Settings!$B$5))))</f>
        <v/>
      </c>
      <c r="N351" s="8" t="str">
        <f t="shared" si="70"/>
        <v/>
      </c>
      <c r="O351" s="14" t="s">
        <v>49</v>
      </c>
      <c r="P351" s="13" t="str">
        <f t="shared" si="71"/>
        <v/>
      </c>
      <c r="T351" t="str">
        <f t="shared" si="72"/>
        <v/>
      </c>
      <c r="U351" t="str">
        <f>IF((C351+D351+E351+F351)&gt;0,IF(F351&gt;10,Settings!$B$2,IF(F351=0," "&amp;Settings!$B$2,"")),"")</f>
        <v/>
      </c>
      <c r="V351" t="str">
        <f>IF(A351&gt;0,Y351&amp;English!T351,"")</f>
        <v/>
      </c>
      <c r="W351" t="s">
        <v>5208</v>
      </c>
      <c r="X351" t="s">
        <v>5209</v>
      </c>
      <c r="Y351" t="str">
        <f t="shared" si="73"/>
        <v>Only</v>
      </c>
    </row>
    <row r="352" spans="1:25">
      <c r="A352" s="4">
        <f>'No. To Text'!A353</f>
        <v>0</v>
      </c>
      <c r="B352" s="4">
        <f t="shared" si="63"/>
        <v>0</v>
      </c>
      <c r="C352" s="5">
        <f t="shared" si="64"/>
        <v>0</v>
      </c>
      <c r="D352" s="5">
        <f t="shared" si="65"/>
        <v>0</v>
      </c>
      <c r="E352" s="5">
        <f t="shared" si="66"/>
        <v>0</v>
      </c>
      <c r="F352" s="5">
        <f t="shared" si="67"/>
        <v>0</v>
      </c>
      <c r="G352" s="6">
        <f t="shared" si="68"/>
        <v>0</v>
      </c>
      <c r="H352" s="16" t="str">
        <f>IF((D352+E352+F352)&lt;=0,IF(ISNA(VLOOKUP(C352,Data!$A$2:$P$1000,10,FALSE)),"",VLOOKUP(C352,Data!$A$2:$P$1000,10,FALSE)),IF(ISNA(VLOOKUP(C352,Data!$A$2:$P$1000,11,FALSE)),"",VLOOKUP(C352,Data!$A$2:$P$1000,11,FALSE)&amp;" و"))</f>
        <v/>
      </c>
      <c r="I352" t="str">
        <f>IF((E352+F352)&lt;=0,IF(ISNA(VLOOKUP(D352,Data!$A$2:$P$1000,12,FALSE)),"",VLOOKUP(D352,Data!$A$2:$P$1000,12,FALSE)),IF(ISNA(VLOOKUP(D352,Data!$A$2:$P$1000,13,FALSE)),"",VLOOKUP(D352,Data!$A$2:$P$1000,13,FALSE)&amp;" و"))</f>
        <v/>
      </c>
      <c r="J352" s="3" t="str">
        <f>IF((F352)&lt;=0,IF(ISNA(VLOOKUP(E352,Data!$A$2:$P$1000,14,FALSE)),"",VLOOKUP(E352,Data!$A$2:$P$1000,14,FALSE)),IF(ISNA(VLOOKUP(E352,Data!$A$2:$P$1000,15,FALSE)),"",VLOOKUP(E352,Data!$A$2:$P$1000,15,FALSE)&amp;" و"))</f>
        <v/>
      </c>
      <c r="K352" s="7" t="str">
        <f>IF(L352&lt;&gt;"",IF(ISNA(VLOOKUP(F352,Data!$A$2:$P$1000,16,FALSE)),"",VLOOKUP(F352,Data!$A$2:$P$1000,16,FALSE)&amp;" "),IF(ISNA(VLOOKUP(F352,Data!$A$2:$P$1000,16,FALSE)),"",VLOOKUP(F352,Data!$A$2:$P$1000,16,FALSE)&amp;" "))</f>
        <v/>
      </c>
      <c r="L352" t="str">
        <f t="shared" si="69"/>
        <v/>
      </c>
      <c r="M352" t="str">
        <f>IF(L352="","",IF(L352&gt;10,Settings!$B$6,IF(L352&gt;2,Settings!$B$8,IF(L352=2,Settings!$B$7,Settings!$B$6&amp;O352&amp;Settings!$B$5))))</f>
        <v/>
      </c>
      <c r="N352" s="8" t="str">
        <f t="shared" si="70"/>
        <v/>
      </c>
      <c r="O352" s="14" t="s">
        <v>49</v>
      </c>
      <c r="P352" s="13" t="str">
        <f t="shared" si="71"/>
        <v/>
      </c>
      <c r="T352" t="str">
        <f t="shared" si="72"/>
        <v/>
      </c>
      <c r="U352" t="str">
        <f>IF((C352+D352+E352+F352)&gt;0,IF(F352&gt;10,Settings!$B$2,IF(F352=0," "&amp;Settings!$B$2,"")),"")</f>
        <v/>
      </c>
      <c r="V352" t="str">
        <f>IF(A352&gt;0,Y352&amp;English!T352,"")</f>
        <v/>
      </c>
      <c r="W352" t="s">
        <v>5208</v>
      </c>
      <c r="X352" t="s">
        <v>5209</v>
      </c>
      <c r="Y352" t="str">
        <f t="shared" si="73"/>
        <v>Only</v>
      </c>
    </row>
    <row r="353" spans="1:25">
      <c r="A353" s="4">
        <f>'No. To Text'!A354</f>
        <v>0</v>
      </c>
      <c r="B353" s="4">
        <f t="shared" si="63"/>
        <v>0</v>
      </c>
      <c r="C353" s="5">
        <f t="shared" si="64"/>
        <v>0</v>
      </c>
      <c r="D353" s="5">
        <f t="shared" si="65"/>
        <v>0</v>
      </c>
      <c r="E353" s="5">
        <f t="shared" si="66"/>
        <v>0</v>
      </c>
      <c r="F353" s="5">
        <f t="shared" si="67"/>
        <v>0</v>
      </c>
      <c r="G353" s="6">
        <f t="shared" si="68"/>
        <v>0</v>
      </c>
      <c r="H353" s="16" t="str">
        <f>IF((D353+E353+F353)&lt;=0,IF(ISNA(VLOOKUP(C353,Data!$A$2:$P$1000,10,FALSE)),"",VLOOKUP(C353,Data!$A$2:$P$1000,10,FALSE)),IF(ISNA(VLOOKUP(C353,Data!$A$2:$P$1000,11,FALSE)),"",VLOOKUP(C353,Data!$A$2:$P$1000,11,FALSE)&amp;" و"))</f>
        <v/>
      </c>
      <c r="I353" t="str">
        <f>IF((E353+F353)&lt;=0,IF(ISNA(VLOOKUP(D353,Data!$A$2:$P$1000,12,FALSE)),"",VLOOKUP(D353,Data!$A$2:$P$1000,12,FALSE)),IF(ISNA(VLOOKUP(D353,Data!$A$2:$P$1000,13,FALSE)),"",VLOOKUP(D353,Data!$A$2:$P$1000,13,FALSE)&amp;" و"))</f>
        <v/>
      </c>
      <c r="J353" s="3" t="str">
        <f>IF((F353)&lt;=0,IF(ISNA(VLOOKUP(E353,Data!$A$2:$P$1000,14,FALSE)),"",VLOOKUP(E353,Data!$A$2:$P$1000,14,FALSE)),IF(ISNA(VLOOKUP(E353,Data!$A$2:$P$1000,15,FALSE)),"",VLOOKUP(E353,Data!$A$2:$P$1000,15,FALSE)&amp;" و"))</f>
        <v/>
      </c>
      <c r="K353" s="7" t="str">
        <f>IF(L353&lt;&gt;"",IF(ISNA(VLOOKUP(F353,Data!$A$2:$P$1000,16,FALSE)),"",VLOOKUP(F353,Data!$A$2:$P$1000,16,FALSE)&amp;" "),IF(ISNA(VLOOKUP(F353,Data!$A$2:$P$1000,16,FALSE)),"",VLOOKUP(F353,Data!$A$2:$P$1000,16,FALSE)&amp;" "))</f>
        <v/>
      </c>
      <c r="L353" t="str">
        <f t="shared" si="69"/>
        <v/>
      </c>
      <c r="M353" t="str">
        <f>IF(L353="","",IF(L353&gt;10,Settings!$B$6,IF(L353&gt;2,Settings!$B$8,IF(L353=2,Settings!$B$7,Settings!$B$6&amp;O353&amp;Settings!$B$5))))</f>
        <v/>
      </c>
      <c r="N353" s="8" t="str">
        <f t="shared" si="70"/>
        <v/>
      </c>
      <c r="O353" s="14" t="s">
        <v>49</v>
      </c>
      <c r="P353" s="13" t="str">
        <f t="shared" si="71"/>
        <v/>
      </c>
      <c r="T353" t="str">
        <f t="shared" si="72"/>
        <v/>
      </c>
      <c r="U353" t="str">
        <f>IF((C353+D353+E353+F353)&gt;0,IF(F353&gt;10,Settings!$B$2,IF(F353=0," "&amp;Settings!$B$2,"")),"")</f>
        <v/>
      </c>
      <c r="V353" t="str">
        <f>IF(A353&gt;0,Y353&amp;English!T353,"")</f>
        <v/>
      </c>
      <c r="W353" t="s">
        <v>5208</v>
      </c>
      <c r="X353" t="s">
        <v>5209</v>
      </c>
      <c r="Y353" t="str">
        <f t="shared" si="73"/>
        <v>Only</v>
      </c>
    </row>
    <row r="354" spans="1:25">
      <c r="A354" s="4">
        <f>'No. To Text'!A355</f>
        <v>0</v>
      </c>
      <c r="B354" s="4">
        <f t="shared" si="63"/>
        <v>0</v>
      </c>
      <c r="C354" s="5">
        <f t="shared" si="64"/>
        <v>0</v>
      </c>
      <c r="D354" s="5">
        <f t="shared" si="65"/>
        <v>0</v>
      </c>
      <c r="E354" s="5">
        <f t="shared" si="66"/>
        <v>0</v>
      </c>
      <c r="F354" s="5">
        <f t="shared" si="67"/>
        <v>0</v>
      </c>
      <c r="G354" s="6">
        <f t="shared" si="68"/>
        <v>0</v>
      </c>
      <c r="H354" s="16" t="str">
        <f>IF((D354+E354+F354)&lt;=0,IF(ISNA(VLOOKUP(C354,Data!$A$2:$P$1000,10,FALSE)),"",VLOOKUP(C354,Data!$A$2:$P$1000,10,FALSE)),IF(ISNA(VLOOKUP(C354,Data!$A$2:$P$1000,11,FALSE)),"",VLOOKUP(C354,Data!$A$2:$P$1000,11,FALSE)&amp;" و"))</f>
        <v/>
      </c>
      <c r="I354" t="str">
        <f>IF((E354+F354)&lt;=0,IF(ISNA(VLOOKUP(D354,Data!$A$2:$P$1000,12,FALSE)),"",VLOOKUP(D354,Data!$A$2:$P$1000,12,FALSE)),IF(ISNA(VLOOKUP(D354,Data!$A$2:$P$1000,13,FALSE)),"",VLOOKUP(D354,Data!$A$2:$P$1000,13,FALSE)&amp;" و"))</f>
        <v/>
      </c>
      <c r="J354" s="3" t="str">
        <f>IF((F354)&lt;=0,IF(ISNA(VLOOKUP(E354,Data!$A$2:$P$1000,14,FALSE)),"",VLOOKUP(E354,Data!$A$2:$P$1000,14,FALSE)),IF(ISNA(VLOOKUP(E354,Data!$A$2:$P$1000,15,FALSE)),"",VLOOKUP(E354,Data!$A$2:$P$1000,15,FALSE)&amp;" و"))</f>
        <v/>
      </c>
      <c r="K354" s="7" t="str">
        <f>IF(L354&lt;&gt;"",IF(ISNA(VLOOKUP(F354,Data!$A$2:$P$1000,16,FALSE)),"",VLOOKUP(F354,Data!$A$2:$P$1000,16,FALSE)&amp;" "),IF(ISNA(VLOOKUP(F354,Data!$A$2:$P$1000,16,FALSE)),"",VLOOKUP(F354,Data!$A$2:$P$1000,16,FALSE)&amp;" "))</f>
        <v/>
      </c>
      <c r="L354" t="str">
        <f t="shared" si="69"/>
        <v/>
      </c>
      <c r="M354" t="str">
        <f>IF(L354="","",IF(L354&gt;10,Settings!$B$6,IF(L354&gt;2,Settings!$B$8,IF(L354=2,Settings!$B$7,Settings!$B$6&amp;O354&amp;Settings!$B$5))))</f>
        <v/>
      </c>
      <c r="N354" s="8" t="str">
        <f t="shared" si="70"/>
        <v/>
      </c>
      <c r="O354" s="14" t="s">
        <v>49</v>
      </c>
      <c r="P354" s="13" t="str">
        <f t="shared" si="71"/>
        <v/>
      </c>
      <c r="T354" t="str">
        <f t="shared" si="72"/>
        <v/>
      </c>
      <c r="U354" t="str">
        <f>IF((C354+D354+E354+F354)&gt;0,IF(F354&gt;10,Settings!$B$2,IF(F354=0," "&amp;Settings!$B$2,"")),"")</f>
        <v/>
      </c>
      <c r="V354" t="str">
        <f>IF(A354&gt;0,Y354&amp;English!T354,"")</f>
        <v/>
      </c>
      <c r="W354" t="s">
        <v>5208</v>
      </c>
      <c r="X354" t="s">
        <v>5209</v>
      </c>
      <c r="Y354" t="str">
        <f t="shared" si="73"/>
        <v>Only</v>
      </c>
    </row>
    <row r="355" spans="1:25">
      <c r="A355" s="4">
        <f>'No. To Text'!A356</f>
        <v>0</v>
      </c>
      <c r="B355" s="4">
        <f t="shared" si="63"/>
        <v>0</v>
      </c>
      <c r="C355" s="5">
        <f t="shared" si="64"/>
        <v>0</v>
      </c>
      <c r="D355" s="5">
        <f t="shared" si="65"/>
        <v>0</v>
      </c>
      <c r="E355" s="5">
        <f t="shared" si="66"/>
        <v>0</v>
      </c>
      <c r="F355" s="5">
        <f t="shared" si="67"/>
        <v>0</v>
      </c>
      <c r="G355" s="6">
        <f t="shared" si="68"/>
        <v>0</v>
      </c>
      <c r="H355" s="16" t="str">
        <f>IF((D355+E355+F355)&lt;=0,IF(ISNA(VLOOKUP(C355,Data!$A$2:$P$1000,10,FALSE)),"",VLOOKUP(C355,Data!$A$2:$P$1000,10,FALSE)),IF(ISNA(VLOOKUP(C355,Data!$A$2:$P$1000,11,FALSE)),"",VLOOKUP(C355,Data!$A$2:$P$1000,11,FALSE)&amp;" و"))</f>
        <v/>
      </c>
      <c r="I355" t="str">
        <f>IF((E355+F355)&lt;=0,IF(ISNA(VLOOKUP(D355,Data!$A$2:$P$1000,12,FALSE)),"",VLOOKUP(D355,Data!$A$2:$P$1000,12,FALSE)),IF(ISNA(VLOOKUP(D355,Data!$A$2:$P$1000,13,FALSE)),"",VLOOKUP(D355,Data!$A$2:$P$1000,13,FALSE)&amp;" و"))</f>
        <v/>
      </c>
      <c r="J355" s="3" t="str">
        <f>IF((F355)&lt;=0,IF(ISNA(VLOOKUP(E355,Data!$A$2:$P$1000,14,FALSE)),"",VLOOKUP(E355,Data!$A$2:$P$1000,14,FALSE)),IF(ISNA(VLOOKUP(E355,Data!$A$2:$P$1000,15,FALSE)),"",VLOOKUP(E355,Data!$A$2:$P$1000,15,FALSE)&amp;" و"))</f>
        <v/>
      </c>
      <c r="K355" s="7" t="str">
        <f>IF(L355&lt;&gt;"",IF(ISNA(VLOOKUP(F355,Data!$A$2:$P$1000,16,FALSE)),"",VLOOKUP(F355,Data!$A$2:$P$1000,16,FALSE)&amp;" "),IF(ISNA(VLOOKUP(F355,Data!$A$2:$P$1000,16,FALSE)),"",VLOOKUP(F355,Data!$A$2:$P$1000,16,FALSE)&amp;" "))</f>
        <v/>
      </c>
      <c r="L355" t="str">
        <f t="shared" si="69"/>
        <v/>
      </c>
      <c r="M355" t="str">
        <f>IF(L355="","",IF(L355&gt;10,Settings!$B$6,IF(L355&gt;2,Settings!$B$8,IF(L355=2,Settings!$B$7,Settings!$B$6&amp;O355&amp;Settings!$B$5))))</f>
        <v/>
      </c>
      <c r="N355" s="8" t="str">
        <f t="shared" si="70"/>
        <v/>
      </c>
      <c r="O355" s="14" t="s">
        <v>49</v>
      </c>
      <c r="P355" s="13" t="str">
        <f t="shared" si="71"/>
        <v/>
      </c>
      <c r="T355" t="str">
        <f t="shared" si="72"/>
        <v/>
      </c>
      <c r="U355" t="str">
        <f>IF((C355+D355+E355+F355)&gt;0,IF(F355&gt;10,Settings!$B$2,IF(F355=0," "&amp;Settings!$B$2,"")),"")</f>
        <v/>
      </c>
      <c r="V355" t="str">
        <f>IF(A355&gt;0,Y355&amp;English!T355,"")</f>
        <v/>
      </c>
      <c r="W355" t="s">
        <v>5208</v>
      </c>
      <c r="X355" t="s">
        <v>5209</v>
      </c>
      <c r="Y355" t="str">
        <f t="shared" si="73"/>
        <v>Only</v>
      </c>
    </row>
    <row r="356" spans="1:25">
      <c r="A356" s="4">
        <f>'No. To Text'!A357</f>
        <v>0</v>
      </c>
      <c r="B356" s="4">
        <f t="shared" si="63"/>
        <v>0</v>
      </c>
      <c r="C356" s="5">
        <f t="shared" si="64"/>
        <v>0</v>
      </c>
      <c r="D356" s="5">
        <f t="shared" si="65"/>
        <v>0</v>
      </c>
      <c r="E356" s="5">
        <f t="shared" si="66"/>
        <v>0</v>
      </c>
      <c r="F356" s="5">
        <f t="shared" si="67"/>
        <v>0</v>
      </c>
      <c r="G356" s="6">
        <f t="shared" si="68"/>
        <v>0</v>
      </c>
      <c r="H356" s="16" t="str">
        <f>IF((D356+E356+F356)&lt;=0,IF(ISNA(VLOOKUP(C356,Data!$A$2:$P$1000,10,FALSE)),"",VLOOKUP(C356,Data!$A$2:$P$1000,10,FALSE)),IF(ISNA(VLOOKUP(C356,Data!$A$2:$P$1000,11,FALSE)),"",VLOOKUP(C356,Data!$A$2:$P$1000,11,FALSE)&amp;" و"))</f>
        <v/>
      </c>
      <c r="I356" t="str">
        <f>IF((E356+F356)&lt;=0,IF(ISNA(VLOOKUP(D356,Data!$A$2:$P$1000,12,FALSE)),"",VLOOKUP(D356,Data!$A$2:$P$1000,12,FALSE)),IF(ISNA(VLOOKUP(D356,Data!$A$2:$P$1000,13,FALSE)),"",VLOOKUP(D356,Data!$A$2:$P$1000,13,FALSE)&amp;" و"))</f>
        <v/>
      </c>
      <c r="J356" s="3" t="str">
        <f>IF((F356)&lt;=0,IF(ISNA(VLOOKUP(E356,Data!$A$2:$P$1000,14,FALSE)),"",VLOOKUP(E356,Data!$A$2:$P$1000,14,FALSE)),IF(ISNA(VLOOKUP(E356,Data!$A$2:$P$1000,15,FALSE)),"",VLOOKUP(E356,Data!$A$2:$P$1000,15,FALSE)&amp;" و"))</f>
        <v/>
      </c>
      <c r="K356" s="7" t="str">
        <f>IF(L356&lt;&gt;"",IF(ISNA(VLOOKUP(F356,Data!$A$2:$P$1000,16,FALSE)),"",VLOOKUP(F356,Data!$A$2:$P$1000,16,FALSE)&amp;" "),IF(ISNA(VLOOKUP(F356,Data!$A$2:$P$1000,16,FALSE)),"",VLOOKUP(F356,Data!$A$2:$P$1000,16,FALSE)&amp;" "))</f>
        <v/>
      </c>
      <c r="L356" t="str">
        <f t="shared" si="69"/>
        <v/>
      </c>
      <c r="M356" t="str">
        <f>IF(L356="","",IF(L356&gt;10,Settings!$B$6,IF(L356&gt;2,Settings!$B$8,IF(L356=2,Settings!$B$7,Settings!$B$6&amp;O356&amp;Settings!$B$5))))</f>
        <v/>
      </c>
      <c r="N356" s="8" t="str">
        <f t="shared" si="70"/>
        <v/>
      </c>
      <c r="O356" s="14" t="s">
        <v>49</v>
      </c>
      <c r="P356" s="13" t="str">
        <f t="shared" si="71"/>
        <v/>
      </c>
      <c r="T356" t="str">
        <f t="shared" si="72"/>
        <v/>
      </c>
      <c r="U356" t="str">
        <f>IF((C356+D356+E356+F356)&gt;0,IF(F356&gt;10,Settings!$B$2,IF(F356=0," "&amp;Settings!$B$2,"")),"")</f>
        <v/>
      </c>
      <c r="V356" t="str">
        <f>IF(A356&gt;0,Y356&amp;English!T356,"")</f>
        <v/>
      </c>
      <c r="W356" t="s">
        <v>5208</v>
      </c>
      <c r="X356" t="s">
        <v>5209</v>
      </c>
      <c r="Y356" t="str">
        <f t="shared" si="73"/>
        <v>Only</v>
      </c>
    </row>
    <row r="357" spans="1:25">
      <c r="A357" s="4">
        <f>'No. To Text'!A358</f>
        <v>0</v>
      </c>
      <c r="B357" s="4">
        <f t="shared" si="63"/>
        <v>0</v>
      </c>
      <c r="C357" s="5">
        <f t="shared" si="64"/>
        <v>0</v>
      </c>
      <c r="D357" s="5">
        <f t="shared" si="65"/>
        <v>0</v>
      </c>
      <c r="E357" s="5">
        <f t="shared" si="66"/>
        <v>0</v>
      </c>
      <c r="F357" s="5">
        <f t="shared" si="67"/>
        <v>0</v>
      </c>
      <c r="G357" s="6">
        <f t="shared" si="68"/>
        <v>0</v>
      </c>
      <c r="H357" s="16" t="str">
        <f>IF((D357+E357+F357)&lt;=0,IF(ISNA(VLOOKUP(C357,Data!$A$2:$P$1000,10,FALSE)),"",VLOOKUP(C357,Data!$A$2:$P$1000,10,FALSE)),IF(ISNA(VLOOKUP(C357,Data!$A$2:$P$1000,11,FALSE)),"",VLOOKUP(C357,Data!$A$2:$P$1000,11,FALSE)&amp;" و"))</f>
        <v/>
      </c>
      <c r="I357" t="str">
        <f>IF((E357+F357)&lt;=0,IF(ISNA(VLOOKUP(D357,Data!$A$2:$P$1000,12,FALSE)),"",VLOOKUP(D357,Data!$A$2:$P$1000,12,FALSE)),IF(ISNA(VLOOKUP(D357,Data!$A$2:$P$1000,13,FALSE)),"",VLOOKUP(D357,Data!$A$2:$P$1000,13,FALSE)&amp;" و"))</f>
        <v/>
      </c>
      <c r="J357" s="3" t="str">
        <f>IF((F357)&lt;=0,IF(ISNA(VLOOKUP(E357,Data!$A$2:$P$1000,14,FALSE)),"",VLOOKUP(E357,Data!$A$2:$P$1000,14,FALSE)),IF(ISNA(VLOOKUP(E357,Data!$A$2:$P$1000,15,FALSE)),"",VLOOKUP(E357,Data!$A$2:$P$1000,15,FALSE)&amp;" و"))</f>
        <v/>
      </c>
      <c r="K357" s="7" t="str">
        <f>IF(L357&lt;&gt;"",IF(ISNA(VLOOKUP(F357,Data!$A$2:$P$1000,16,FALSE)),"",VLOOKUP(F357,Data!$A$2:$P$1000,16,FALSE)&amp;" "),IF(ISNA(VLOOKUP(F357,Data!$A$2:$P$1000,16,FALSE)),"",VLOOKUP(F357,Data!$A$2:$P$1000,16,FALSE)&amp;" "))</f>
        <v/>
      </c>
      <c r="L357" t="str">
        <f t="shared" si="69"/>
        <v/>
      </c>
      <c r="M357" t="str">
        <f>IF(L357="","",IF(L357&gt;10,Settings!$B$6,IF(L357&gt;2,Settings!$B$8,IF(L357=2,Settings!$B$7,Settings!$B$6&amp;O357&amp;Settings!$B$5))))</f>
        <v/>
      </c>
      <c r="N357" s="8" t="str">
        <f t="shared" si="70"/>
        <v/>
      </c>
      <c r="O357" s="14" t="s">
        <v>49</v>
      </c>
      <c r="P357" s="13" t="str">
        <f t="shared" si="71"/>
        <v/>
      </c>
      <c r="T357" t="str">
        <f t="shared" si="72"/>
        <v/>
      </c>
      <c r="U357" t="str">
        <f>IF((C357+D357+E357+F357)&gt;0,IF(F357&gt;10,Settings!$B$2,IF(F357=0," "&amp;Settings!$B$2,"")),"")</f>
        <v/>
      </c>
      <c r="V357" t="str">
        <f>IF(A357&gt;0,Y357&amp;English!T357,"")</f>
        <v/>
      </c>
      <c r="W357" t="s">
        <v>5208</v>
      </c>
      <c r="X357" t="s">
        <v>5209</v>
      </c>
      <c r="Y357" t="str">
        <f t="shared" si="73"/>
        <v>Only</v>
      </c>
    </row>
    <row r="358" spans="1:25">
      <c r="A358" s="4">
        <f>'No. To Text'!A359</f>
        <v>0</v>
      </c>
      <c r="B358" s="4">
        <f t="shared" si="63"/>
        <v>0</v>
      </c>
      <c r="C358" s="5">
        <f t="shared" si="64"/>
        <v>0</v>
      </c>
      <c r="D358" s="5">
        <f t="shared" si="65"/>
        <v>0</v>
      </c>
      <c r="E358" s="5">
        <f t="shared" si="66"/>
        <v>0</v>
      </c>
      <c r="F358" s="5">
        <f t="shared" si="67"/>
        <v>0</v>
      </c>
      <c r="G358" s="6">
        <f t="shared" si="68"/>
        <v>0</v>
      </c>
      <c r="H358" s="16" t="str">
        <f>IF((D358+E358+F358)&lt;=0,IF(ISNA(VLOOKUP(C358,Data!$A$2:$P$1000,10,FALSE)),"",VLOOKUP(C358,Data!$A$2:$P$1000,10,FALSE)),IF(ISNA(VLOOKUP(C358,Data!$A$2:$P$1000,11,FALSE)),"",VLOOKUP(C358,Data!$A$2:$P$1000,11,FALSE)&amp;" و"))</f>
        <v/>
      </c>
      <c r="I358" t="str">
        <f>IF((E358+F358)&lt;=0,IF(ISNA(VLOOKUP(D358,Data!$A$2:$P$1000,12,FALSE)),"",VLOOKUP(D358,Data!$A$2:$P$1000,12,FALSE)),IF(ISNA(VLOOKUP(D358,Data!$A$2:$P$1000,13,FALSE)),"",VLOOKUP(D358,Data!$A$2:$P$1000,13,FALSE)&amp;" و"))</f>
        <v/>
      </c>
      <c r="J358" s="3" t="str">
        <f>IF((F358)&lt;=0,IF(ISNA(VLOOKUP(E358,Data!$A$2:$P$1000,14,FALSE)),"",VLOOKUP(E358,Data!$A$2:$P$1000,14,FALSE)),IF(ISNA(VLOOKUP(E358,Data!$A$2:$P$1000,15,FALSE)),"",VLOOKUP(E358,Data!$A$2:$P$1000,15,FALSE)&amp;" و"))</f>
        <v/>
      </c>
      <c r="K358" s="7" t="str">
        <f>IF(L358&lt;&gt;"",IF(ISNA(VLOOKUP(F358,Data!$A$2:$P$1000,16,FALSE)),"",VLOOKUP(F358,Data!$A$2:$P$1000,16,FALSE)&amp;" "),IF(ISNA(VLOOKUP(F358,Data!$A$2:$P$1000,16,FALSE)),"",VLOOKUP(F358,Data!$A$2:$P$1000,16,FALSE)&amp;" "))</f>
        <v/>
      </c>
      <c r="L358" t="str">
        <f t="shared" si="69"/>
        <v/>
      </c>
      <c r="M358" t="str">
        <f>IF(L358="","",IF(L358&gt;10,Settings!$B$6,IF(L358&gt;2,Settings!$B$8,IF(L358=2,Settings!$B$7,Settings!$B$6&amp;O358&amp;Settings!$B$5))))</f>
        <v/>
      </c>
      <c r="N358" s="8" t="str">
        <f t="shared" si="70"/>
        <v/>
      </c>
      <c r="O358" s="14" t="s">
        <v>49</v>
      </c>
      <c r="P358" s="13" t="str">
        <f t="shared" si="71"/>
        <v/>
      </c>
      <c r="T358" t="str">
        <f t="shared" si="72"/>
        <v/>
      </c>
      <c r="U358" t="str">
        <f>IF((C358+D358+E358+F358)&gt;0,IF(F358&gt;10,Settings!$B$2,IF(F358=0," "&amp;Settings!$B$2,"")),"")</f>
        <v/>
      </c>
      <c r="V358" t="str">
        <f>IF(A358&gt;0,Y358&amp;English!T358,"")</f>
        <v/>
      </c>
      <c r="W358" t="s">
        <v>5208</v>
      </c>
      <c r="X358" t="s">
        <v>5209</v>
      </c>
      <c r="Y358" t="str">
        <f t="shared" si="73"/>
        <v>Only</v>
      </c>
    </row>
    <row r="359" spans="1:25">
      <c r="A359" s="4">
        <f>'No. To Text'!A360</f>
        <v>0</v>
      </c>
      <c r="B359" s="4">
        <f t="shared" si="63"/>
        <v>0</v>
      </c>
      <c r="C359" s="5">
        <f t="shared" si="64"/>
        <v>0</v>
      </c>
      <c r="D359" s="5">
        <f t="shared" si="65"/>
        <v>0</v>
      </c>
      <c r="E359" s="5">
        <f t="shared" si="66"/>
        <v>0</v>
      </c>
      <c r="F359" s="5">
        <f t="shared" si="67"/>
        <v>0</v>
      </c>
      <c r="G359" s="6">
        <f t="shared" si="68"/>
        <v>0</v>
      </c>
      <c r="H359" s="16" t="str">
        <f>IF((D359+E359+F359)&lt;=0,IF(ISNA(VLOOKUP(C359,Data!$A$2:$P$1000,10,FALSE)),"",VLOOKUP(C359,Data!$A$2:$P$1000,10,FALSE)),IF(ISNA(VLOOKUP(C359,Data!$A$2:$P$1000,11,FALSE)),"",VLOOKUP(C359,Data!$A$2:$P$1000,11,FALSE)&amp;" و"))</f>
        <v/>
      </c>
      <c r="I359" t="str">
        <f>IF((E359+F359)&lt;=0,IF(ISNA(VLOOKUP(D359,Data!$A$2:$P$1000,12,FALSE)),"",VLOOKUP(D359,Data!$A$2:$P$1000,12,FALSE)),IF(ISNA(VLOOKUP(D359,Data!$A$2:$P$1000,13,FALSE)),"",VLOOKUP(D359,Data!$A$2:$P$1000,13,FALSE)&amp;" و"))</f>
        <v/>
      </c>
      <c r="J359" s="3" t="str">
        <f>IF((F359)&lt;=0,IF(ISNA(VLOOKUP(E359,Data!$A$2:$P$1000,14,FALSE)),"",VLOOKUP(E359,Data!$A$2:$P$1000,14,FALSE)),IF(ISNA(VLOOKUP(E359,Data!$A$2:$P$1000,15,FALSE)),"",VLOOKUP(E359,Data!$A$2:$P$1000,15,FALSE)&amp;" و"))</f>
        <v/>
      </c>
      <c r="K359" s="7" t="str">
        <f>IF(L359&lt;&gt;"",IF(ISNA(VLOOKUP(F359,Data!$A$2:$P$1000,16,FALSE)),"",VLOOKUP(F359,Data!$A$2:$P$1000,16,FALSE)&amp;" "),IF(ISNA(VLOOKUP(F359,Data!$A$2:$P$1000,16,FALSE)),"",VLOOKUP(F359,Data!$A$2:$P$1000,16,FALSE)&amp;" "))</f>
        <v/>
      </c>
      <c r="L359" t="str">
        <f t="shared" si="69"/>
        <v/>
      </c>
      <c r="M359" t="str">
        <f>IF(L359="","",IF(L359&gt;10,Settings!$B$6,IF(L359&gt;2,Settings!$B$8,IF(L359=2,Settings!$B$7,Settings!$B$6&amp;O359&amp;Settings!$B$5))))</f>
        <v/>
      </c>
      <c r="N359" s="8" t="str">
        <f t="shared" si="70"/>
        <v/>
      </c>
      <c r="O359" s="14" t="s">
        <v>49</v>
      </c>
      <c r="P359" s="13" t="str">
        <f t="shared" si="71"/>
        <v/>
      </c>
      <c r="T359" t="str">
        <f t="shared" si="72"/>
        <v/>
      </c>
      <c r="U359" t="str">
        <f>IF((C359+D359+E359+F359)&gt;0,IF(F359&gt;10,Settings!$B$2,IF(F359=0," "&amp;Settings!$B$2,"")),"")</f>
        <v/>
      </c>
      <c r="V359" t="str">
        <f>IF(A359&gt;0,Y359&amp;English!T359,"")</f>
        <v/>
      </c>
      <c r="W359" t="s">
        <v>5208</v>
      </c>
      <c r="X359" t="s">
        <v>5209</v>
      </c>
      <c r="Y359" t="str">
        <f t="shared" si="73"/>
        <v>Only</v>
      </c>
    </row>
    <row r="360" spans="1:25">
      <c r="A360" s="4">
        <f>'No. To Text'!A361</f>
        <v>0</v>
      </c>
      <c r="B360" s="4">
        <f t="shared" si="63"/>
        <v>0</v>
      </c>
      <c r="C360" s="5">
        <f t="shared" si="64"/>
        <v>0</v>
      </c>
      <c r="D360" s="5">
        <f t="shared" si="65"/>
        <v>0</v>
      </c>
      <c r="E360" s="5">
        <f t="shared" si="66"/>
        <v>0</v>
      </c>
      <c r="F360" s="5">
        <f t="shared" si="67"/>
        <v>0</v>
      </c>
      <c r="G360" s="6">
        <f t="shared" si="68"/>
        <v>0</v>
      </c>
      <c r="H360" s="16" t="str">
        <f>IF((D360+E360+F360)&lt;=0,IF(ISNA(VLOOKUP(C360,Data!$A$2:$P$1000,10,FALSE)),"",VLOOKUP(C360,Data!$A$2:$P$1000,10,FALSE)),IF(ISNA(VLOOKUP(C360,Data!$A$2:$P$1000,11,FALSE)),"",VLOOKUP(C360,Data!$A$2:$P$1000,11,FALSE)&amp;" و"))</f>
        <v/>
      </c>
      <c r="I360" t="str">
        <f>IF((E360+F360)&lt;=0,IF(ISNA(VLOOKUP(D360,Data!$A$2:$P$1000,12,FALSE)),"",VLOOKUP(D360,Data!$A$2:$P$1000,12,FALSE)),IF(ISNA(VLOOKUP(D360,Data!$A$2:$P$1000,13,FALSE)),"",VLOOKUP(D360,Data!$A$2:$P$1000,13,FALSE)&amp;" و"))</f>
        <v/>
      </c>
      <c r="J360" s="3" t="str">
        <f>IF((F360)&lt;=0,IF(ISNA(VLOOKUP(E360,Data!$A$2:$P$1000,14,FALSE)),"",VLOOKUP(E360,Data!$A$2:$P$1000,14,FALSE)),IF(ISNA(VLOOKUP(E360,Data!$A$2:$P$1000,15,FALSE)),"",VLOOKUP(E360,Data!$A$2:$P$1000,15,FALSE)&amp;" و"))</f>
        <v/>
      </c>
      <c r="K360" s="7" t="str">
        <f>IF(L360&lt;&gt;"",IF(ISNA(VLOOKUP(F360,Data!$A$2:$P$1000,16,FALSE)),"",VLOOKUP(F360,Data!$A$2:$P$1000,16,FALSE)&amp;" "),IF(ISNA(VLOOKUP(F360,Data!$A$2:$P$1000,16,FALSE)),"",VLOOKUP(F360,Data!$A$2:$P$1000,16,FALSE)&amp;" "))</f>
        <v/>
      </c>
      <c r="L360" t="str">
        <f t="shared" si="69"/>
        <v/>
      </c>
      <c r="M360" t="str">
        <f>IF(L360="","",IF(L360&gt;10,Settings!$B$6,IF(L360&gt;2,Settings!$B$8,IF(L360=2,Settings!$B$7,Settings!$B$6&amp;O360&amp;Settings!$B$5))))</f>
        <v/>
      </c>
      <c r="N360" s="8" t="str">
        <f t="shared" si="70"/>
        <v/>
      </c>
      <c r="O360" s="14" t="s">
        <v>49</v>
      </c>
      <c r="P360" s="13" t="str">
        <f t="shared" si="71"/>
        <v/>
      </c>
      <c r="T360" t="str">
        <f t="shared" si="72"/>
        <v/>
      </c>
      <c r="U360" t="str">
        <f>IF((C360+D360+E360+F360)&gt;0,IF(F360&gt;10,Settings!$B$2,IF(F360=0," "&amp;Settings!$B$2,"")),"")</f>
        <v/>
      </c>
      <c r="V360" t="str">
        <f>IF(A360&gt;0,Y360&amp;English!T360,"")</f>
        <v/>
      </c>
      <c r="W360" t="s">
        <v>5208</v>
      </c>
      <c r="X360" t="s">
        <v>5209</v>
      </c>
      <c r="Y360" t="str">
        <f t="shared" si="73"/>
        <v>Only</v>
      </c>
    </row>
    <row r="361" spans="1:25">
      <c r="A361" s="4">
        <f>'No. To Text'!A362</f>
        <v>0</v>
      </c>
      <c r="B361" s="4">
        <f t="shared" si="63"/>
        <v>0</v>
      </c>
      <c r="C361" s="5">
        <f t="shared" si="64"/>
        <v>0</v>
      </c>
      <c r="D361" s="5">
        <f t="shared" si="65"/>
        <v>0</v>
      </c>
      <c r="E361" s="5">
        <f t="shared" si="66"/>
        <v>0</v>
      </c>
      <c r="F361" s="5">
        <f t="shared" si="67"/>
        <v>0</v>
      </c>
      <c r="G361" s="6">
        <f t="shared" si="68"/>
        <v>0</v>
      </c>
      <c r="H361" s="16" t="str">
        <f>IF((D361+E361+F361)&lt;=0,IF(ISNA(VLOOKUP(C361,Data!$A$2:$P$1000,10,FALSE)),"",VLOOKUP(C361,Data!$A$2:$P$1000,10,FALSE)),IF(ISNA(VLOOKUP(C361,Data!$A$2:$P$1000,11,FALSE)),"",VLOOKUP(C361,Data!$A$2:$P$1000,11,FALSE)&amp;" و"))</f>
        <v/>
      </c>
      <c r="I361" t="str">
        <f>IF((E361+F361)&lt;=0,IF(ISNA(VLOOKUP(D361,Data!$A$2:$P$1000,12,FALSE)),"",VLOOKUP(D361,Data!$A$2:$P$1000,12,FALSE)),IF(ISNA(VLOOKUP(D361,Data!$A$2:$P$1000,13,FALSE)),"",VLOOKUP(D361,Data!$A$2:$P$1000,13,FALSE)&amp;" و"))</f>
        <v/>
      </c>
      <c r="J361" s="3" t="str">
        <f>IF((F361)&lt;=0,IF(ISNA(VLOOKUP(E361,Data!$A$2:$P$1000,14,FALSE)),"",VLOOKUP(E361,Data!$A$2:$P$1000,14,FALSE)),IF(ISNA(VLOOKUP(E361,Data!$A$2:$P$1000,15,FALSE)),"",VLOOKUP(E361,Data!$A$2:$P$1000,15,FALSE)&amp;" و"))</f>
        <v/>
      </c>
      <c r="K361" s="7" t="str">
        <f>IF(L361&lt;&gt;"",IF(ISNA(VLOOKUP(F361,Data!$A$2:$P$1000,16,FALSE)),"",VLOOKUP(F361,Data!$A$2:$P$1000,16,FALSE)&amp;" "),IF(ISNA(VLOOKUP(F361,Data!$A$2:$P$1000,16,FALSE)),"",VLOOKUP(F361,Data!$A$2:$P$1000,16,FALSE)&amp;" "))</f>
        <v/>
      </c>
      <c r="L361" t="str">
        <f t="shared" si="69"/>
        <v/>
      </c>
      <c r="M361" t="str">
        <f>IF(L361="","",IF(L361&gt;10,Settings!$B$6,IF(L361&gt;2,Settings!$B$8,IF(L361=2,Settings!$B$7,Settings!$B$6&amp;O361&amp;Settings!$B$5))))</f>
        <v/>
      </c>
      <c r="N361" s="8" t="str">
        <f t="shared" si="70"/>
        <v/>
      </c>
      <c r="O361" s="14" t="s">
        <v>49</v>
      </c>
      <c r="P361" s="13" t="str">
        <f t="shared" si="71"/>
        <v/>
      </c>
      <c r="T361" t="str">
        <f t="shared" si="72"/>
        <v/>
      </c>
      <c r="U361" t="str">
        <f>IF((C361+D361+E361+F361)&gt;0,IF(F361&gt;10,Settings!$B$2,IF(F361=0," "&amp;Settings!$B$2,"")),"")</f>
        <v/>
      </c>
      <c r="V361" t="str">
        <f>IF(A361&gt;0,Y361&amp;English!T361,"")</f>
        <v/>
      </c>
      <c r="W361" t="s">
        <v>5208</v>
      </c>
      <c r="X361" t="s">
        <v>5209</v>
      </c>
      <c r="Y361" t="str">
        <f t="shared" si="73"/>
        <v>Only</v>
      </c>
    </row>
    <row r="362" spans="1:25">
      <c r="A362" s="4">
        <f>'No. To Text'!A363</f>
        <v>0</v>
      </c>
      <c r="B362" s="4">
        <f t="shared" si="63"/>
        <v>0</v>
      </c>
      <c r="C362" s="5">
        <f t="shared" si="64"/>
        <v>0</v>
      </c>
      <c r="D362" s="5">
        <f t="shared" si="65"/>
        <v>0</v>
      </c>
      <c r="E362" s="5">
        <f t="shared" si="66"/>
        <v>0</v>
      </c>
      <c r="F362" s="5">
        <f t="shared" si="67"/>
        <v>0</v>
      </c>
      <c r="G362" s="6">
        <f t="shared" si="68"/>
        <v>0</v>
      </c>
      <c r="H362" s="16" t="str">
        <f>IF((D362+E362+F362)&lt;=0,IF(ISNA(VLOOKUP(C362,Data!$A$2:$P$1000,10,FALSE)),"",VLOOKUP(C362,Data!$A$2:$P$1000,10,FALSE)),IF(ISNA(VLOOKUP(C362,Data!$A$2:$P$1000,11,FALSE)),"",VLOOKUP(C362,Data!$A$2:$P$1000,11,FALSE)&amp;" و"))</f>
        <v/>
      </c>
      <c r="I362" t="str">
        <f>IF((E362+F362)&lt;=0,IF(ISNA(VLOOKUP(D362,Data!$A$2:$P$1000,12,FALSE)),"",VLOOKUP(D362,Data!$A$2:$P$1000,12,FALSE)),IF(ISNA(VLOOKUP(D362,Data!$A$2:$P$1000,13,FALSE)),"",VLOOKUP(D362,Data!$A$2:$P$1000,13,FALSE)&amp;" و"))</f>
        <v/>
      </c>
      <c r="J362" s="3" t="str">
        <f>IF((F362)&lt;=0,IF(ISNA(VLOOKUP(E362,Data!$A$2:$P$1000,14,FALSE)),"",VLOOKUP(E362,Data!$A$2:$P$1000,14,FALSE)),IF(ISNA(VLOOKUP(E362,Data!$A$2:$P$1000,15,FALSE)),"",VLOOKUP(E362,Data!$A$2:$P$1000,15,FALSE)&amp;" و"))</f>
        <v/>
      </c>
      <c r="K362" s="7" t="str">
        <f>IF(L362&lt;&gt;"",IF(ISNA(VLOOKUP(F362,Data!$A$2:$P$1000,16,FALSE)),"",VLOOKUP(F362,Data!$A$2:$P$1000,16,FALSE)&amp;" "),IF(ISNA(VLOOKUP(F362,Data!$A$2:$P$1000,16,FALSE)),"",VLOOKUP(F362,Data!$A$2:$P$1000,16,FALSE)&amp;" "))</f>
        <v/>
      </c>
      <c r="L362" t="str">
        <f t="shared" si="69"/>
        <v/>
      </c>
      <c r="M362" t="str">
        <f>IF(L362="","",IF(L362&gt;10,Settings!$B$6,IF(L362&gt;2,Settings!$B$8,IF(L362=2,Settings!$B$7,Settings!$B$6&amp;O362&amp;Settings!$B$5))))</f>
        <v/>
      </c>
      <c r="N362" s="8" t="str">
        <f t="shared" si="70"/>
        <v/>
      </c>
      <c r="O362" s="14" t="s">
        <v>49</v>
      </c>
      <c r="P362" s="13" t="str">
        <f t="shared" si="71"/>
        <v/>
      </c>
      <c r="T362" t="str">
        <f t="shared" si="72"/>
        <v/>
      </c>
      <c r="U362" t="str">
        <f>IF((C362+D362+E362+F362)&gt;0,IF(F362&gt;10,Settings!$B$2,IF(F362=0," "&amp;Settings!$B$2,"")),"")</f>
        <v/>
      </c>
      <c r="V362" t="str">
        <f>IF(A362&gt;0,Y362&amp;English!T362,"")</f>
        <v/>
      </c>
      <c r="W362" t="s">
        <v>5208</v>
      </c>
      <c r="X362" t="s">
        <v>5209</v>
      </c>
      <c r="Y362" t="str">
        <f t="shared" si="73"/>
        <v>Only</v>
      </c>
    </row>
    <row r="363" spans="1:25">
      <c r="A363" s="4">
        <f>'No. To Text'!A364</f>
        <v>0</v>
      </c>
      <c r="B363" s="4">
        <f t="shared" si="63"/>
        <v>0</v>
      </c>
      <c r="C363" s="5">
        <f t="shared" si="64"/>
        <v>0</v>
      </c>
      <c r="D363" s="5">
        <f t="shared" si="65"/>
        <v>0</v>
      </c>
      <c r="E363" s="5">
        <f t="shared" si="66"/>
        <v>0</v>
      </c>
      <c r="F363" s="5">
        <f t="shared" si="67"/>
        <v>0</v>
      </c>
      <c r="G363" s="6">
        <f t="shared" si="68"/>
        <v>0</v>
      </c>
      <c r="H363" s="16" t="str">
        <f>IF((D363+E363+F363)&lt;=0,IF(ISNA(VLOOKUP(C363,Data!$A$2:$P$1000,10,FALSE)),"",VLOOKUP(C363,Data!$A$2:$P$1000,10,FALSE)),IF(ISNA(VLOOKUP(C363,Data!$A$2:$P$1000,11,FALSE)),"",VLOOKUP(C363,Data!$A$2:$P$1000,11,FALSE)&amp;" و"))</f>
        <v/>
      </c>
      <c r="I363" t="str">
        <f>IF((E363+F363)&lt;=0,IF(ISNA(VLOOKUP(D363,Data!$A$2:$P$1000,12,FALSE)),"",VLOOKUP(D363,Data!$A$2:$P$1000,12,FALSE)),IF(ISNA(VLOOKUP(D363,Data!$A$2:$P$1000,13,FALSE)),"",VLOOKUP(D363,Data!$A$2:$P$1000,13,FALSE)&amp;" و"))</f>
        <v/>
      </c>
      <c r="J363" s="3" t="str">
        <f>IF((F363)&lt;=0,IF(ISNA(VLOOKUP(E363,Data!$A$2:$P$1000,14,FALSE)),"",VLOOKUP(E363,Data!$A$2:$P$1000,14,FALSE)),IF(ISNA(VLOOKUP(E363,Data!$A$2:$P$1000,15,FALSE)),"",VLOOKUP(E363,Data!$A$2:$P$1000,15,FALSE)&amp;" و"))</f>
        <v/>
      </c>
      <c r="K363" s="7" t="str">
        <f>IF(L363&lt;&gt;"",IF(ISNA(VLOOKUP(F363,Data!$A$2:$P$1000,16,FALSE)),"",VLOOKUP(F363,Data!$A$2:$P$1000,16,FALSE)&amp;" "),IF(ISNA(VLOOKUP(F363,Data!$A$2:$P$1000,16,FALSE)),"",VLOOKUP(F363,Data!$A$2:$P$1000,16,FALSE)&amp;" "))</f>
        <v/>
      </c>
      <c r="L363" t="str">
        <f t="shared" si="69"/>
        <v/>
      </c>
      <c r="M363" t="str">
        <f>IF(L363="","",IF(L363&gt;10,Settings!$B$6,IF(L363&gt;2,Settings!$B$8,IF(L363=2,Settings!$B$7,Settings!$B$6&amp;O363&amp;Settings!$B$5))))</f>
        <v/>
      </c>
      <c r="N363" s="8" t="str">
        <f t="shared" si="70"/>
        <v/>
      </c>
      <c r="O363" s="14" t="s">
        <v>49</v>
      </c>
      <c r="P363" s="13" t="str">
        <f t="shared" si="71"/>
        <v/>
      </c>
      <c r="T363" t="str">
        <f t="shared" si="72"/>
        <v/>
      </c>
      <c r="U363" t="str">
        <f>IF((C363+D363+E363+F363)&gt;0,IF(F363&gt;10,Settings!$B$2,IF(F363=0," "&amp;Settings!$B$2,"")),"")</f>
        <v/>
      </c>
      <c r="V363" t="str">
        <f>IF(A363&gt;0,Y363&amp;English!T363,"")</f>
        <v/>
      </c>
      <c r="W363" t="s">
        <v>5208</v>
      </c>
      <c r="X363" t="s">
        <v>5209</v>
      </c>
      <c r="Y363" t="str">
        <f t="shared" si="73"/>
        <v>Only</v>
      </c>
    </row>
    <row r="364" spans="1:25">
      <c r="A364" s="4">
        <f>'No. To Text'!A365</f>
        <v>0</v>
      </c>
      <c r="B364" s="4">
        <f t="shared" si="63"/>
        <v>0</v>
      </c>
      <c r="C364" s="5">
        <f t="shared" si="64"/>
        <v>0</v>
      </c>
      <c r="D364" s="5">
        <f t="shared" si="65"/>
        <v>0</v>
      </c>
      <c r="E364" s="5">
        <f t="shared" si="66"/>
        <v>0</v>
      </c>
      <c r="F364" s="5">
        <f t="shared" si="67"/>
        <v>0</v>
      </c>
      <c r="G364" s="6">
        <f t="shared" si="68"/>
        <v>0</v>
      </c>
      <c r="H364" s="16" t="str">
        <f>IF((D364+E364+F364)&lt;=0,IF(ISNA(VLOOKUP(C364,Data!$A$2:$P$1000,10,FALSE)),"",VLOOKUP(C364,Data!$A$2:$P$1000,10,FALSE)),IF(ISNA(VLOOKUP(C364,Data!$A$2:$P$1000,11,FALSE)),"",VLOOKUP(C364,Data!$A$2:$P$1000,11,FALSE)&amp;" و"))</f>
        <v/>
      </c>
      <c r="I364" t="str">
        <f>IF((E364+F364)&lt;=0,IF(ISNA(VLOOKUP(D364,Data!$A$2:$P$1000,12,FALSE)),"",VLOOKUP(D364,Data!$A$2:$P$1000,12,FALSE)),IF(ISNA(VLOOKUP(D364,Data!$A$2:$P$1000,13,FALSE)),"",VLOOKUP(D364,Data!$A$2:$P$1000,13,FALSE)&amp;" و"))</f>
        <v/>
      </c>
      <c r="J364" s="3" t="str">
        <f>IF((F364)&lt;=0,IF(ISNA(VLOOKUP(E364,Data!$A$2:$P$1000,14,FALSE)),"",VLOOKUP(E364,Data!$A$2:$P$1000,14,FALSE)),IF(ISNA(VLOOKUP(E364,Data!$A$2:$P$1000,15,FALSE)),"",VLOOKUP(E364,Data!$A$2:$P$1000,15,FALSE)&amp;" و"))</f>
        <v/>
      </c>
      <c r="K364" s="7" t="str">
        <f>IF(L364&lt;&gt;"",IF(ISNA(VLOOKUP(F364,Data!$A$2:$P$1000,16,FALSE)),"",VLOOKUP(F364,Data!$A$2:$P$1000,16,FALSE)&amp;" "),IF(ISNA(VLOOKUP(F364,Data!$A$2:$P$1000,16,FALSE)),"",VLOOKUP(F364,Data!$A$2:$P$1000,16,FALSE)&amp;" "))</f>
        <v/>
      </c>
      <c r="L364" t="str">
        <f t="shared" si="69"/>
        <v/>
      </c>
      <c r="M364" t="str">
        <f>IF(L364="","",IF(L364&gt;10,Settings!$B$6,IF(L364&gt;2,Settings!$B$8,IF(L364=2,Settings!$B$7,Settings!$B$6&amp;O364&amp;Settings!$B$5))))</f>
        <v/>
      </c>
      <c r="N364" s="8" t="str">
        <f t="shared" si="70"/>
        <v/>
      </c>
      <c r="O364" s="14" t="s">
        <v>49</v>
      </c>
      <c r="P364" s="13" t="str">
        <f t="shared" si="71"/>
        <v/>
      </c>
      <c r="T364" t="str">
        <f t="shared" si="72"/>
        <v/>
      </c>
      <c r="U364" t="str">
        <f>IF((C364+D364+E364+F364)&gt;0,IF(F364&gt;10,Settings!$B$2,IF(F364=0," "&amp;Settings!$B$2,"")),"")</f>
        <v/>
      </c>
      <c r="V364" t="str">
        <f>IF(A364&gt;0,Y364&amp;English!T364,"")</f>
        <v/>
      </c>
      <c r="W364" t="s">
        <v>5208</v>
      </c>
      <c r="X364" t="s">
        <v>5209</v>
      </c>
      <c r="Y364" t="str">
        <f t="shared" si="73"/>
        <v>Only</v>
      </c>
    </row>
    <row r="365" spans="1:25">
      <c r="A365" s="4">
        <f>'No. To Text'!A366</f>
        <v>0</v>
      </c>
      <c r="B365" s="4">
        <f t="shared" si="63"/>
        <v>0</v>
      </c>
      <c r="C365" s="5">
        <f t="shared" si="64"/>
        <v>0</v>
      </c>
      <c r="D365" s="5">
        <f t="shared" si="65"/>
        <v>0</v>
      </c>
      <c r="E365" s="5">
        <f t="shared" si="66"/>
        <v>0</v>
      </c>
      <c r="F365" s="5">
        <f t="shared" si="67"/>
        <v>0</v>
      </c>
      <c r="G365" s="6">
        <f t="shared" si="68"/>
        <v>0</v>
      </c>
      <c r="H365" s="16" t="str">
        <f>IF((D365+E365+F365)&lt;=0,IF(ISNA(VLOOKUP(C365,Data!$A$2:$P$1000,10,FALSE)),"",VLOOKUP(C365,Data!$A$2:$P$1000,10,FALSE)),IF(ISNA(VLOOKUP(C365,Data!$A$2:$P$1000,11,FALSE)),"",VLOOKUP(C365,Data!$A$2:$P$1000,11,FALSE)&amp;" و"))</f>
        <v/>
      </c>
      <c r="I365" t="str">
        <f>IF((E365+F365)&lt;=0,IF(ISNA(VLOOKUP(D365,Data!$A$2:$P$1000,12,FALSE)),"",VLOOKUP(D365,Data!$A$2:$P$1000,12,FALSE)),IF(ISNA(VLOOKUP(D365,Data!$A$2:$P$1000,13,FALSE)),"",VLOOKUP(D365,Data!$A$2:$P$1000,13,FALSE)&amp;" و"))</f>
        <v/>
      </c>
      <c r="J365" s="3" t="str">
        <f>IF((F365)&lt;=0,IF(ISNA(VLOOKUP(E365,Data!$A$2:$P$1000,14,FALSE)),"",VLOOKUP(E365,Data!$A$2:$P$1000,14,FALSE)),IF(ISNA(VLOOKUP(E365,Data!$A$2:$P$1000,15,FALSE)),"",VLOOKUP(E365,Data!$A$2:$P$1000,15,FALSE)&amp;" و"))</f>
        <v/>
      </c>
      <c r="K365" s="7" t="str">
        <f>IF(L365&lt;&gt;"",IF(ISNA(VLOOKUP(F365,Data!$A$2:$P$1000,16,FALSE)),"",VLOOKUP(F365,Data!$A$2:$P$1000,16,FALSE)&amp;" "),IF(ISNA(VLOOKUP(F365,Data!$A$2:$P$1000,16,FALSE)),"",VLOOKUP(F365,Data!$A$2:$P$1000,16,FALSE)&amp;" "))</f>
        <v/>
      </c>
      <c r="L365" t="str">
        <f t="shared" si="69"/>
        <v/>
      </c>
      <c r="M365" t="str">
        <f>IF(L365="","",IF(L365&gt;10,Settings!$B$6,IF(L365&gt;2,Settings!$B$8,IF(L365=2,Settings!$B$7,Settings!$B$6&amp;O365&amp;Settings!$B$5))))</f>
        <v/>
      </c>
      <c r="N365" s="8" t="str">
        <f t="shared" si="70"/>
        <v/>
      </c>
      <c r="O365" s="14" t="s">
        <v>49</v>
      </c>
      <c r="P365" s="13" t="str">
        <f t="shared" si="71"/>
        <v/>
      </c>
      <c r="T365" t="str">
        <f t="shared" si="72"/>
        <v/>
      </c>
      <c r="U365" t="str">
        <f>IF((C365+D365+E365+F365)&gt;0,IF(F365&gt;10,Settings!$B$2,IF(F365=0," "&amp;Settings!$B$2,"")),"")</f>
        <v/>
      </c>
      <c r="V365" t="str">
        <f>IF(A365&gt;0,Y365&amp;English!T365,"")</f>
        <v/>
      </c>
      <c r="W365" t="s">
        <v>5208</v>
      </c>
      <c r="X365" t="s">
        <v>5209</v>
      </c>
      <c r="Y365" t="str">
        <f t="shared" si="73"/>
        <v>Only</v>
      </c>
    </row>
    <row r="366" spans="1:25">
      <c r="A366" s="4">
        <f>'No. To Text'!A367</f>
        <v>0</v>
      </c>
      <c r="B366" s="4">
        <f t="shared" si="63"/>
        <v>0</v>
      </c>
      <c r="C366" s="5">
        <f t="shared" si="64"/>
        <v>0</v>
      </c>
      <c r="D366" s="5">
        <f t="shared" si="65"/>
        <v>0</v>
      </c>
      <c r="E366" s="5">
        <f t="shared" si="66"/>
        <v>0</v>
      </c>
      <c r="F366" s="5">
        <f t="shared" si="67"/>
        <v>0</v>
      </c>
      <c r="G366" s="6">
        <f t="shared" si="68"/>
        <v>0</v>
      </c>
      <c r="H366" s="16" t="str">
        <f>IF((D366+E366+F366)&lt;=0,IF(ISNA(VLOOKUP(C366,Data!$A$2:$P$1000,10,FALSE)),"",VLOOKUP(C366,Data!$A$2:$P$1000,10,FALSE)),IF(ISNA(VLOOKUP(C366,Data!$A$2:$P$1000,11,FALSE)),"",VLOOKUP(C366,Data!$A$2:$P$1000,11,FALSE)&amp;" و"))</f>
        <v/>
      </c>
      <c r="I366" t="str">
        <f>IF((E366+F366)&lt;=0,IF(ISNA(VLOOKUP(D366,Data!$A$2:$P$1000,12,FALSE)),"",VLOOKUP(D366,Data!$A$2:$P$1000,12,FALSE)),IF(ISNA(VLOOKUP(D366,Data!$A$2:$P$1000,13,FALSE)),"",VLOOKUP(D366,Data!$A$2:$P$1000,13,FALSE)&amp;" و"))</f>
        <v/>
      </c>
      <c r="J366" s="3" t="str">
        <f>IF((F366)&lt;=0,IF(ISNA(VLOOKUP(E366,Data!$A$2:$P$1000,14,FALSE)),"",VLOOKUP(E366,Data!$A$2:$P$1000,14,FALSE)),IF(ISNA(VLOOKUP(E366,Data!$A$2:$P$1000,15,FALSE)),"",VLOOKUP(E366,Data!$A$2:$P$1000,15,FALSE)&amp;" و"))</f>
        <v/>
      </c>
      <c r="K366" s="7" t="str">
        <f>IF(L366&lt;&gt;"",IF(ISNA(VLOOKUP(F366,Data!$A$2:$P$1000,16,FALSE)),"",VLOOKUP(F366,Data!$A$2:$P$1000,16,FALSE)&amp;" "),IF(ISNA(VLOOKUP(F366,Data!$A$2:$P$1000,16,FALSE)),"",VLOOKUP(F366,Data!$A$2:$P$1000,16,FALSE)&amp;" "))</f>
        <v/>
      </c>
      <c r="L366" t="str">
        <f t="shared" si="69"/>
        <v/>
      </c>
      <c r="M366" t="str">
        <f>IF(L366="","",IF(L366&gt;10,Settings!$B$6,IF(L366&gt;2,Settings!$B$8,IF(L366=2,Settings!$B$7,Settings!$B$6&amp;O366&amp;Settings!$B$5))))</f>
        <v/>
      </c>
      <c r="N366" s="8" t="str">
        <f t="shared" si="70"/>
        <v/>
      </c>
      <c r="O366" s="14" t="s">
        <v>49</v>
      </c>
      <c r="P366" s="13" t="str">
        <f t="shared" si="71"/>
        <v/>
      </c>
      <c r="T366" t="str">
        <f t="shared" si="72"/>
        <v/>
      </c>
      <c r="U366" t="str">
        <f>IF((C366+D366+E366+F366)&gt;0,IF(F366&gt;10,Settings!$B$2,IF(F366=0," "&amp;Settings!$B$2,"")),"")</f>
        <v/>
      </c>
      <c r="V366" t="str">
        <f>IF(A366&gt;0,Y366&amp;English!T366,"")</f>
        <v/>
      </c>
      <c r="W366" t="s">
        <v>5208</v>
      </c>
      <c r="X366" t="s">
        <v>5209</v>
      </c>
      <c r="Y366" t="str">
        <f t="shared" si="73"/>
        <v>Only</v>
      </c>
    </row>
    <row r="367" spans="1:25">
      <c r="A367" s="4">
        <f>'No. To Text'!A368</f>
        <v>0</v>
      </c>
      <c r="B367" s="4">
        <f t="shared" si="63"/>
        <v>0</v>
      </c>
      <c r="C367" s="5">
        <f t="shared" si="64"/>
        <v>0</v>
      </c>
      <c r="D367" s="5">
        <f t="shared" si="65"/>
        <v>0</v>
      </c>
      <c r="E367" s="5">
        <f t="shared" si="66"/>
        <v>0</v>
      </c>
      <c r="F367" s="5">
        <f t="shared" si="67"/>
        <v>0</v>
      </c>
      <c r="G367" s="6">
        <f t="shared" si="68"/>
        <v>0</v>
      </c>
      <c r="H367" s="16" t="str">
        <f>IF((D367+E367+F367)&lt;=0,IF(ISNA(VLOOKUP(C367,Data!$A$2:$P$1000,10,FALSE)),"",VLOOKUP(C367,Data!$A$2:$P$1000,10,FALSE)),IF(ISNA(VLOOKUP(C367,Data!$A$2:$P$1000,11,FALSE)),"",VLOOKUP(C367,Data!$A$2:$P$1000,11,FALSE)&amp;" و"))</f>
        <v/>
      </c>
      <c r="I367" t="str">
        <f>IF((E367+F367)&lt;=0,IF(ISNA(VLOOKUP(D367,Data!$A$2:$P$1000,12,FALSE)),"",VLOOKUP(D367,Data!$A$2:$P$1000,12,FALSE)),IF(ISNA(VLOOKUP(D367,Data!$A$2:$P$1000,13,FALSE)),"",VLOOKUP(D367,Data!$A$2:$P$1000,13,FALSE)&amp;" و"))</f>
        <v/>
      </c>
      <c r="J367" s="3" t="str">
        <f>IF((F367)&lt;=0,IF(ISNA(VLOOKUP(E367,Data!$A$2:$P$1000,14,FALSE)),"",VLOOKUP(E367,Data!$A$2:$P$1000,14,FALSE)),IF(ISNA(VLOOKUP(E367,Data!$A$2:$P$1000,15,FALSE)),"",VLOOKUP(E367,Data!$A$2:$P$1000,15,FALSE)&amp;" و"))</f>
        <v/>
      </c>
      <c r="K367" s="7" t="str">
        <f>IF(L367&lt;&gt;"",IF(ISNA(VLOOKUP(F367,Data!$A$2:$P$1000,16,FALSE)),"",VLOOKUP(F367,Data!$A$2:$P$1000,16,FALSE)&amp;" "),IF(ISNA(VLOOKUP(F367,Data!$A$2:$P$1000,16,FALSE)),"",VLOOKUP(F367,Data!$A$2:$P$1000,16,FALSE)&amp;" "))</f>
        <v/>
      </c>
      <c r="L367" t="str">
        <f t="shared" si="69"/>
        <v/>
      </c>
      <c r="M367" t="str">
        <f>IF(L367="","",IF(L367&gt;10,Settings!$B$6,IF(L367&gt;2,Settings!$B$8,IF(L367=2,Settings!$B$7,Settings!$B$6&amp;O367&amp;Settings!$B$5))))</f>
        <v/>
      </c>
      <c r="N367" s="8" t="str">
        <f t="shared" si="70"/>
        <v/>
      </c>
      <c r="O367" s="14" t="s">
        <v>49</v>
      </c>
      <c r="P367" s="13" t="str">
        <f t="shared" si="71"/>
        <v/>
      </c>
      <c r="T367" t="str">
        <f t="shared" si="72"/>
        <v/>
      </c>
      <c r="U367" t="str">
        <f>IF((C367+D367+E367+F367)&gt;0,IF(F367&gt;10,Settings!$B$2,IF(F367=0," "&amp;Settings!$B$2,"")),"")</f>
        <v/>
      </c>
      <c r="V367" t="str">
        <f>IF(A367&gt;0,Y367&amp;English!T367,"")</f>
        <v/>
      </c>
      <c r="W367" t="s">
        <v>5208</v>
      </c>
      <c r="X367" t="s">
        <v>5209</v>
      </c>
      <c r="Y367" t="str">
        <f t="shared" si="73"/>
        <v>Only</v>
      </c>
    </row>
    <row r="368" spans="1:25">
      <c r="A368" s="4">
        <f>'No. To Text'!A369</f>
        <v>0</v>
      </c>
      <c r="B368" s="4">
        <f t="shared" si="63"/>
        <v>0</v>
      </c>
      <c r="C368" s="5">
        <f t="shared" si="64"/>
        <v>0</v>
      </c>
      <c r="D368" s="5">
        <f t="shared" si="65"/>
        <v>0</v>
      </c>
      <c r="E368" s="5">
        <f t="shared" si="66"/>
        <v>0</v>
      </c>
      <c r="F368" s="5">
        <f t="shared" si="67"/>
        <v>0</v>
      </c>
      <c r="G368" s="6">
        <f t="shared" si="68"/>
        <v>0</v>
      </c>
      <c r="H368" s="16" t="str">
        <f>IF((D368+E368+F368)&lt;=0,IF(ISNA(VLOOKUP(C368,Data!$A$2:$P$1000,10,FALSE)),"",VLOOKUP(C368,Data!$A$2:$P$1000,10,FALSE)),IF(ISNA(VLOOKUP(C368,Data!$A$2:$P$1000,11,FALSE)),"",VLOOKUP(C368,Data!$A$2:$P$1000,11,FALSE)&amp;" و"))</f>
        <v/>
      </c>
      <c r="I368" t="str">
        <f>IF((E368+F368)&lt;=0,IF(ISNA(VLOOKUP(D368,Data!$A$2:$P$1000,12,FALSE)),"",VLOOKUP(D368,Data!$A$2:$P$1000,12,FALSE)),IF(ISNA(VLOOKUP(D368,Data!$A$2:$P$1000,13,FALSE)),"",VLOOKUP(D368,Data!$A$2:$P$1000,13,FALSE)&amp;" و"))</f>
        <v/>
      </c>
      <c r="J368" s="3" t="str">
        <f>IF((F368)&lt;=0,IF(ISNA(VLOOKUP(E368,Data!$A$2:$P$1000,14,FALSE)),"",VLOOKUP(E368,Data!$A$2:$P$1000,14,FALSE)),IF(ISNA(VLOOKUP(E368,Data!$A$2:$P$1000,15,FALSE)),"",VLOOKUP(E368,Data!$A$2:$P$1000,15,FALSE)&amp;" و"))</f>
        <v/>
      </c>
      <c r="K368" s="7" t="str">
        <f>IF(L368&lt;&gt;"",IF(ISNA(VLOOKUP(F368,Data!$A$2:$P$1000,16,FALSE)),"",VLOOKUP(F368,Data!$A$2:$P$1000,16,FALSE)&amp;" "),IF(ISNA(VLOOKUP(F368,Data!$A$2:$P$1000,16,FALSE)),"",VLOOKUP(F368,Data!$A$2:$P$1000,16,FALSE)&amp;" "))</f>
        <v/>
      </c>
      <c r="L368" t="str">
        <f t="shared" si="69"/>
        <v/>
      </c>
      <c r="M368" t="str">
        <f>IF(L368="","",IF(L368&gt;10,Settings!$B$6,IF(L368&gt;2,Settings!$B$8,IF(L368=2,Settings!$B$7,Settings!$B$6&amp;O368&amp;Settings!$B$5))))</f>
        <v/>
      </c>
      <c r="N368" s="8" t="str">
        <f t="shared" si="70"/>
        <v/>
      </c>
      <c r="O368" s="14" t="s">
        <v>49</v>
      </c>
      <c r="P368" s="13" t="str">
        <f t="shared" si="71"/>
        <v/>
      </c>
      <c r="T368" t="str">
        <f t="shared" si="72"/>
        <v/>
      </c>
      <c r="U368" t="str">
        <f>IF((C368+D368+E368+F368)&gt;0,IF(F368&gt;10,Settings!$B$2,IF(F368=0," "&amp;Settings!$B$2,"")),"")</f>
        <v/>
      </c>
      <c r="V368" t="str">
        <f>IF(A368&gt;0,Y368&amp;English!T368,"")</f>
        <v/>
      </c>
      <c r="W368" t="s">
        <v>5208</v>
      </c>
      <c r="X368" t="s">
        <v>5209</v>
      </c>
      <c r="Y368" t="str">
        <f t="shared" si="73"/>
        <v>Only</v>
      </c>
    </row>
    <row r="369" spans="1:25">
      <c r="A369" s="4">
        <f>'No. To Text'!A370</f>
        <v>0</v>
      </c>
      <c r="B369" s="4">
        <f t="shared" si="63"/>
        <v>0</v>
      </c>
      <c r="C369" s="5">
        <f t="shared" si="64"/>
        <v>0</v>
      </c>
      <c r="D369" s="5">
        <f t="shared" si="65"/>
        <v>0</v>
      </c>
      <c r="E369" s="5">
        <f t="shared" si="66"/>
        <v>0</v>
      </c>
      <c r="F369" s="5">
        <f t="shared" si="67"/>
        <v>0</v>
      </c>
      <c r="G369" s="6">
        <f t="shared" si="68"/>
        <v>0</v>
      </c>
      <c r="H369" s="16" t="str">
        <f>IF((D369+E369+F369)&lt;=0,IF(ISNA(VLOOKUP(C369,Data!$A$2:$P$1000,10,FALSE)),"",VLOOKUP(C369,Data!$A$2:$P$1000,10,FALSE)),IF(ISNA(VLOOKUP(C369,Data!$A$2:$P$1000,11,FALSE)),"",VLOOKUP(C369,Data!$A$2:$P$1000,11,FALSE)&amp;" و"))</f>
        <v/>
      </c>
      <c r="I369" t="str">
        <f>IF((E369+F369)&lt;=0,IF(ISNA(VLOOKUP(D369,Data!$A$2:$P$1000,12,FALSE)),"",VLOOKUP(D369,Data!$A$2:$P$1000,12,FALSE)),IF(ISNA(VLOOKUP(D369,Data!$A$2:$P$1000,13,FALSE)),"",VLOOKUP(D369,Data!$A$2:$P$1000,13,FALSE)&amp;" و"))</f>
        <v/>
      </c>
      <c r="J369" s="3" t="str">
        <f>IF((F369)&lt;=0,IF(ISNA(VLOOKUP(E369,Data!$A$2:$P$1000,14,FALSE)),"",VLOOKUP(E369,Data!$A$2:$P$1000,14,FALSE)),IF(ISNA(VLOOKUP(E369,Data!$A$2:$P$1000,15,FALSE)),"",VLOOKUP(E369,Data!$A$2:$P$1000,15,FALSE)&amp;" و"))</f>
        <v/>
      </c>
      <c r="K369" s="7" t="str">
        <f>IF(L369&lt;&gt;"",IF(ISNA(VLOOKUP(F369,Data!$A$2:$P$1000,16,FALSE)),"",VLOOKUP(F369,Data!$A$2:$P$1000,16,FALSE)&amp;" "),IF(ISNA(VLOOKUP(F369,Data!$A$2:$P$1000,16,FALSE)),"",VLOOKUP(F369,Data!$A$2:$P$1000,16,FALSE)&amp;" "))</f>
        <v/>
      </c>
      <c r="L369" t="str">
        <f t="shared" si="69"/>
        <v/>
      </c>
      <c r="M369" t="str">
        <f>IF(L369="","",IF(L369&gt;10,Settings!$B$6,IF(L369&gt;2,Settings!$B$8,IF(L369=2,Settings!$B$7,Settings!$B$6&amp;O369&amp;Settings!$B$5))))</f>
        <v/>
      </c>
      <c r="N369" s="8" t="str">
        <f t="shared" si="70"/>
        <v/>
      </c>
      <c r="O369" s="14" t="s">
        <v>49</v>
      </c>
      <c r="P369" s="13" t="str">
        <f t="shared" si="71"/>
        <v/>
      </c>
      <c r="T369" t="str">
        <f t="shared" si="72"/>
        <v/>
      </c>
      <c r="U369" t="str">
        <f>IF((C369+D369+E369+F369)&gt;0,IF(F369&gt;10,Settings!$B$2,IF(F369=0," "&amp;Settings!$B$2,"")),"")</f>
        <v/>
      </c>
      <c r="V369" t="str">
        <f>IF(A369&gt;0,Y369&amp;English!T369,"")</f>
        <v/>
      </c>
      <c r="W369" t="s">
        <v>5208</v>
      </c>
      <c r="X369" t="s">
        <v>5209</v>
      </c>
      <c r="Y369" t="str">
        <f t="shared" si="73"/>
        <v>Only</v>
      </c>
    </row>
    <row r="370" spans="1:25">
      <c r="A370" s="4">
        <f>'No. To Text'!A371</f>
        <v>0</v>
      </c>
      <c r="B370" s="4">
        <f t="shared" si="63"/>
        <v>0</v>
      </c>
      <c r="C370" s="5">
        <f t="shared" si="64"/>
        <v>0</v>
      </c>
      <c r="D370" s="5">
        <f t="shared" si="65"/>
        <v>0</v>
      </c>
      <c r="E370" s="5">
        <f t="shared" si="66"/>
        <v>0</v>
      </c>
      <c r="F370" s="5">
        <f t="shared" si="67"/>
        <v>0</v>
      </c>
      <c r="G370" s="6">
        <f t="shared" si="68"/>
        <v>0</v>
      </c>
      <c r="H370" s="16" t="str">
        <f>IF((D370+E370+F370)&lt;=0,IF(ISNA(VLOOKUP(C370,Data!$A$2:$P$1000,10,FALSE)),"",VLOOKUP(C370,Data!$A$2:$P$1000,10,FALSE)),IF(ISNA(VLOOKUP(C370,Data!$A$2:$P$1000,11,FALSE)),"",VLOOKUP(C370,Data!$A$2:$P$1000,11,FALSE)&amp;" و"))</f>
        <v/>
      </c>
      <c r="I370" t="str">
        <f>IF((E370+F370)&lt;=0,IF(ISNA(VLOOKUP(D370,Data!$A$2:$P$1000,12,FALSE)),"",VLOOKUP(D370,Data!$A$2:$P$1000,12,FALSE)),IF(ISNA(VLOOKUP(D370,Data!$A$2:$P$1000,13,FALSE)),"",VLOOKUP(D370,Data!$A$2:$P$1000,13,FALSE)&amp;" و"))</f>
        <v/>
      </c>
      <c r="J370" s="3" t="str">
        <f>IF((F370)&lt;=0,IF(ISNA(VLOOKUP(E370,Data!$A$2:$P$1000,14,FALSE)),"",VLOOKUP(E370,Data!$A$2:$P$1000,14,FALSE)),IF(ISNA(VLOOKUP(E370,Data!$A$2:$P$1000,15,FALSE)),"",VLOOKUP(E370,Data!$A$2:$P$1000,15,FALSE)&amp;" و"))</f>
        <v/>
      </c>
      <c r="K370" s="7" t="str">
        <f>IF(L370&lt;&gt;"",IF(ISNA(VLOOKUP(F370,Data!$A$2:$P$1000,16,FALSE)),"",VLOOKUP(F370,Data!$A$2:$P$1000,16,FALSE)&amp;" "),IF(ISNA(VLOOKUP(F370,Data!$A$2:$P$1000,16,FALSE)),"",VLOOKUP(F370,Data!$A$2:$P$1000,16,FALSE)&amp;" "))</f>
        <v/>
      </c>
      <c r="L370" t="str">
        <f t="shared" si="69"/>
        <v/>
      </c>
      <c r="M370" t="str">
        <f>IF(L370="","",IF(L370&gt;10,Settings!$B$6,IF(L370&gt;2,Settings!$B$8,IF(L370=2,Settings!$B$7,Settings!$B$6&amp;O370&amp;Settings!$B$5))))</f>
        <v/>
      </c>
      <c r="N370" s="8" t="str">
        <f t="shared" si="70"/>
        <v/>
      </c>
      <c r="O370" s="14" t="s">
        <v>49</v>
      </c>
      <c r="P370" s="13" t="str">
        <f t="shared" si="71"/>
        <v/>
      </c>
      <c r="T370" t="str">
        <f t="shared" si="72"/>
        <v/>
      </c>
      <c r="U370" t="str">
        <f>IF((C370+D370+E370+F370)&gt;0,IF(F370&gt;10,Settings!$B$2,IF(F370=0," "&amp;Settings!$B$2,"")),"")</f>
        <v/>
      </c>
      <c r="V370" t="str">
        <f>IF(A370&gt;0,Y370&amp;English!T370,"")</f>
        <v/>
      </c>
      <c r="W370" t="s">
        <v>5208</v>
      </c>
      <c r="X370" t="s">
        <v>5209</v>
      </c>
      <c r="Y370" t="str">
        <f t="shared" si="73"/>
        <v>Only</v>
      </c>
    </row>
    <row r="371" spans="1:25">
      <c r="A371" s="4">
        <f>'No. To Text'!A372</f>
        <v>0</v>
      </c>
      <c r="B371" s="4">
        <f t="shared" si="63"/>
        <v>0</v>
      </c>
      <c r="C371" s="5">
        <f t="shared" si="64"/>
        <v>0</v>
      </c>
      <c r="D371" s="5">
        <f t="shared" si="65"/>
        <v>0</v>
      </c>
      <c r="E371" s="5">
        <f t="shared" si="66"/>
        <v>0</v>
      </c>
      <c r="F371" s="5">
        <f t="shared" si="67"/>
        <v>0</v>
      </c>
      <c r="G371" s="6">
        <f t="shared" si="68"/>
        <v>0</v>
      </c>
      <c r="H371" s="16" t="str">
        <f>IF((D371+E371+F371)&lt;=0,IF(ISNA(VLOOKUP(C371,Data!$A$2:$P$1000,10,FALSE)),"",VLOOKUP(C371,Data!$A$2:$P$1000,10,FALSE)),IF(ISNA(VLOOKUP(C371,Data!$A$2:$P$1000,11,FALSE)),"",VLOOKUP(C371,Data!$A$2:$P$1000,11,FALSE)&amp;" و"))</f>
        <v/>
      </c>
      <c r="I371" t="str">
        <f>IF((E371+F371)&lt;=0,IF(ISNA(VLOOKUP(D371,Data!$A$2:$P$1000,12,FALSE)),"",VLOOKUP(D371,Data!$A$2:$P$1000,12,FALSE)),IF(ISNA(VLOOKUP(D371,Data!$A$2:$P$1000,13,FALSE)),"",VLOOKUP(D371,Data!$A$2:$P$1000,13,FALSE)&amp;" و"))</f>
        <v/>
      </c>
      <c r="J371" s="3" t="str">
        <f>IF((F371)&lt;=0,IF(ISNA(VLOOKUP(E371,Data!$A$2:$P$1000,14,FALSE)),"",VLOOKUP(E371,Data!$A$2:$P$1000,14,FALSE)),IF(ISNA(VLOOKUP(E371,Data!$A$2:$P$1000,15,FALSE)),"",VLOOKUP(E371,Data!$A$2:$P$1000,15,FALSE)&amp;" و"))</f>
        <v/>
      </c>
      <c r="K371" s="7" t="str">
        <f>IF(L371&lt;&gt;"",IF(ISNA(VLOOKUP(F371,Data!$A$2:$P$1000,16,FALSE)),"",VLOOKUP(F371,Data!$A$2:$P$1000,16,FALSE)&amp;" "),IF(ISNA(VLOOKUP(F371,Data!$A$2:$P$1000,16,FALSE)),"",VLOOKUP(F371,Data!$A$2:$P$1000,16,FALSE)&amp;" "))</f>
        <v/>
      </c>
      <c r="L371" t="str">
        <f t="shared" si="69"/>
        <v/>
      </c>
      <c r="M371" t="str">
        <f>IF(L371="","",IF(L371&gt;10,Settings!$B$6,IF(L371&gt;2,Settings!$B$8,IF(L371=2,Settings!$B$7,Settings!$B$6&amp;O371&amp;Settings!$B$5))))</f>
        <v/>
      </c>
      <c r="N371" s="8" t="str">
        <f t="shared" si="70"/>
        <v/>
      </c>
      <c r="O371" s="14" t="s">
        <v>49</v>
      </c>
      <c r="P371" s="13" t="str">
        <f t="shared" si="71"/>
        <v/>
      </c>
      <c r="T371" t="str">
        <f t="shared" si="72"/>
        <v/>
      </c>
      <c r="U371" t="str">
        <f>IF((C371+D371+E371+F371)&gt;0,IF(F371&gt;10,Settings!$B$2,IF(F371=0," "&amp;Settings!$B$2,"")),"")</f>
        <v/>
      </c>
      <c r="V371" t="str">
        <f>IF(A371&gt;0,Y371&amp;English!T371,"")</f>
        <v/>
      </c>
      <c r="W371" t="s">
        <v>5208</v>
      </c>
      <c r="X371" t="s">
        <v>5209</v>
      </c>
      <c r="Y371" t="str">
        <f t="shared" si="73"/>
        <v>Only</v>
      </c>
    </row>
    <row r="372" spans="1:25">
      <c r="A372" s="4">
        <f>'No. To Text'!A373</f>
        <v>0</v>
      </c>
      <c r="B372" s="4">
        <f t="shared" si="63"/>
        <v>0</v>
      </c>
      <c r="C372" s="5">
        <f t="shared" si="64"/>
        <v>0</v>
      </c>
      <c r="D372" s="5">
        <f t="shared" si="65"/>
        <v>0</v>
      </c>
      <c r="E372" s="5">
        <f t="shared" si="66"/>
        <v>0</v>
      </c>
      <c r="F372" s="5">
        <f t="shared" si="67"/>
        <v>0</v>
      </c>
      <c r="G372" s="6">
        <f t="shared" si="68"/>
        <v>0</v>
      </c>
      <c r="H372" s="16" t="str">
        <f>IF((D372+E372+F372)&lt;=0,IF(ISNA(VLOOKUP(C372,Data!$A$2:$P$1000,10,FALSE)),"",VLOOKUP(C372,Data!$A$2:$P$1000,10,FALSE)),IF(ISNA(VLOOKUP(C372,Data!$A$2:$P$1000,11,FALSE)),"",VLOOKUP(C372,Data!$A$2:$P$1000,11,FALSE)&amp;" و"))</f>
        <v/>
      </c>
      <c r="I372" t="str">
        <f>IF((E372+F372)&lt;=0,IF(ISNA(VLOOKUP(D372,Data!$A$2:$P$1000,12,FALSE)),"",VLOOKUP(D372,Data!$A$2:$P$1000,12,FALSE)),IF(ISNA(VLOOKUP(D372,Data!$A$2:$P$1000,13,FALSE)),"",VLOOKUP(D372,Data!$A$2:$P$1000,13,FALSE)&amp;" و"))</f>
        <v/>
      </c>
      <c r="J372" s="3" t="str">
        <f>IF((F372)&lt;=0,IF(ISNA(VLOOKUP(E372,Data!$A$2:$P$1000,14,FALSE)),"",VLOOKUP(E372,Data!$A$2:$P$1000,14,FALSE)),IF(ISNA(VLOOKUP(E372,Data!$A$2:$P$1000,15,FALSE)),"",VLOOKUP(E372,Data!$A$2:$P$1000,15,FALSE)&amp;" و"))</f>
        <v/>
      </c>
      <c r="K372" s="7" t="str">
        <f>IF(L372&lt;&gt;"",IF(ISNA(VLOOKUP(F372,Data!$A$2:$P$1000,16,FALSE)),"",VLOOKUP(F372,Data!$A$2:$P$1000,16,FALSE)&amp;" "),IF(ISNA(VLOOKUP(F372,Data!$A$2:$P$1000,16,FALSE)),"",VLOOKUP(F372,Data!$A$2:$P$1000,16,FALSE)&amp;" "))</f>
        <v/>
      </c>
      <c r="L372" t="str">
        <f t="shared" si="69"/>
        <v/>
      </c>
      <c r="M372" t="str">
        <f>IF(L372="","",IF(L372&gt;10,Settings!$B$6,IF(L372&gt;2,Settings!$B$8,IF(L372=2,Settings!$B$7,Settings!$B$6&amp;O372&amp;Settings!$B$5))))</f>
        <v/>
      </c>
      <c r="N372" s="8" t="str">
        <f t="shared" si="70"/>
        <v/>
      </c>
      <c r="O372" s="14" t="s">
        <v>49</v>
      </c>
      <c r="P372" s="13" t="str">
        <f t="shared" si="71"/>
        <v/>
      </c>
      <c r="T372" t="str">
        <f t="shared" si="72"/>
        <v/>
      </c>
      <c r="U372" t="str">
        <f>IF((C372+D372+E372+F372)&gt;0,IF(F372&gt;10,Settings!$B$2,IF(F372=0," "&amp;Settings!$B$2,"")),"")</f>
        <v/>
      </c>
      <c r="V372" t="str">
        <f>IF(A372&gt;0,Y372&amp;English!T372,"")</f>
        <v/>
      </c>
      <c r="W372" t="s">
        <v>5208</v>
      </c>
      <c r="X372" t="s">
        <v>5209</v>
      </c>
      <c r="Y372" t="str">
        <f t="shared" si="73"/>
        <v>Only</v>
      </c>
    </row>
    <row r="373" spans="1:25">
      <c r="A373" s="4">
        <f>'No. To Text'!A374</f>
        <v>0</v>
      </c>
      <c r="B373" s="4">
        <f t="shared" si="63"/>
        <v>0</v>
      </c>
      <c r="C373" s="5">
        <f t="shared" si="64"/>
        <v>0</v>
      </c>
      <c r="D373" s="5">
        <f t="shared" si="65"/>
        <v>0</v>
      </c>
      <c r="E373" s="5">
        <f t="shared" si="66"/>
        <v>0</v>
      </c>
      <c r="F373" s="5">
        <f t="shared" si="67"/>
        <v>0</v>
      </c>
      <c r="G373" s="6">
        <f t="shared" si="68"/>
        <v>0</v>
      </c>
      <c r="H373" s="16" t="str">
        <f>IF((D373+E373+F373)&lt;=0,IF(ISNA(VLOOKUP(C373,Data!$A$2:$P$1000,10,FALSE)),"",VLOOKUP(C373,Data!$A$2:$P$1000,10,FALSE)),IF(ISNA(VLOOKUP(C373,Data!$A$2:$P$1000,11,FALSE)),"",VLOOKUP(C373,Data!$A$2:$P$1000,11,FALSE)&amp;" و"))</f>
        <v/>
      </c>
      <c r="I373" t="str">
        <f>IF((E373+F373)&lt;=0,IF(ISNA(VLOOKUP(D373,Data!$A$2:$P$1000,12,FALSE)),"",VLOOKUP(D373,Data!$A$2:$P$1000,12,FALSE)),IF(ISNA(VLOOKUP(D373,Data!$A$2:$P$1000,13,FALSE)),"",VLOOKUP(D373,Data!$A$2:$P$1000,13,FALSE)&amp;" و"))</f>
        <v/>
      </c>
      <c r="J373" s="3" t="str">
        <f>IF((F373)&lt;=0,IF(ISNA(VLOOKUP(E373,Data!$A$2:$P$1000,14,FALSE)),"",VLOOKUP(E373,Data!$A$2:$P$1000,14,FALSE)),IF(ISNA(VLOOKUP(E373,Data!$A$2:$P$1000,15,FALSE)),"",VLOOKUP(E373,Data!$A$2:$P$1000,15,FALSE)&amp;" و"))</f>
        <v/>
      </c>
      <c r="K373" s="7" t="str">
        <f>IF(L373&lt;&gt;"",IF(ISNA(VLOOKUP(F373,Data!$A$2:$P$1000,16,FALSE)),"",VLOOKUP(F373,Data!$A$2:$P$1000,16,FALSE)&amp;" "),IF(ISNA(VLOOKUP(F373,Data!$A$2:$P$1000,16,FALSE)),"",VLOOKUP(F373,Data!$A$2:$P$1000,16,FALSE)&amp;" "))</f>
        <v/>
      </c>
      <c r="L373" t="str">
        <f t="shared" si="69"/>
        <v/>
      </c>
      <c r="M373" t="str">
        <f>IF(L373="","",IF(L373&gt;10,Settings!$B$6,IF(L373&gt;2,Settings!$B$8,IF(L373=2,Settings!$B$7,Settings!$B$6&amp;O373&amp;Settings!$B$5))))</f>
        <v/>
      </c>
      <c r="N373" s="8" t="str">
        <f t="shared" si="70"/>
        <v/>
      </c>
      <c r="O373" s="14" t="s">
        <v>49</v>
      </c>
      <c r="P373" s="13" t="str">
        <f t="shared" si="71"/>
        <v/>
      </c>
      <c r="T373" t="str">
        <f t="shared" si="72"/>
        <v/>
      </c>
      <c r="U373" t="str">
        <f>IF((C373+D373+E373+F373)&gt;0,IF(F373&gt;10,Settings!$B$2,IF(F373=0," "&amp;Settings!$B$2,"")),"")</f>
        <v/>
      </c>
      <c r="V373" t="str">
        <f>IF(A373&gt;0,Y373&amp;English!T373,"")</f>
        <v/>
      </c>
      <c r="W373" t="s">
        <v>5208</v>
      </c>
      <c r="X373" t="s">
        <v>5209</v>
      </c>
      <c r="Y373" t="str">
        <f t="shared" si="73"/>
        <v>Only</v>
      </c>
    </row>
    <row r="374" spans="1:25">
      <c r="A374" s="4">
        <f>'No. To Text'!A375</f>
        <v>0</v>
      </c>
      <c r="B374" s="4">
        <f t="shared" si="63"/>
        <v>0</v>
      </c>
      <c r="C374" s="5">
        <f t="shared" si="64"/>
        <v>0</v>
      </c>
      <c r="D374" s="5">
        <f t="shared" si="65"/>
        <v>0</v>
      </c>
      <c r="E374" s="5">
        <f t="shared" si="66"/>
        <v>0</v>
      </c>
      <c r="F374" s="5">
        <f t="shared" si="67"/>
        <v>0</v>
      </c>
      <c r="G374" s="6">
        <f t="shared" si="68"/>
        <v>0</v>
      </c>
      <c r="H374" s="16" t="str">
        <f>IF((D374+E374+F374)&lt;=0,IF(ISNA(VLOOKUP(C374,Data!$A$2:$P$1000,10,FALSE)),"",VLOOKUP(C374,Data!$A$2:$P$1000,10,FALSE)),IF(ISNA(VLOOKUP(C374,Data!$A$2:$P$1000,11,FALSE)),"",VLOOKUP(C374,Data!$A$2:$P$1000,11,FALSE)&amp;" و"))</f>
        <v/>
      </c>
      <c r="I374" t="str">
        <f>IF((E374+F374)&lt;=0,IF(ISNA(VLOOKUP(D374,Data!$A$2:$P$1000,12,FALSE)),"",VLOOKUP(D374,Data!$A$2:$P$1000,12,FALSE)),IF(ISNA(VLOOKUP(D374,Data!$A$2:$P$1000,13,FALSE)),"",VLOOKUP(D374,Data!$A$2:$P$1000,13,FALSE)&amp;" و"))</f>
        <v/>
      </c>
      <c r="J374" s="3" t="str">
        <f>IF((F374)&lt;=0,IF(ISNA(VLOOKUP(E374,Data!$A$2:$P$1000,14,FALSE)),"",VLOOKUP(E374,Data!$A$2:$P$1000,14,FALSE)),IF(ISNA(VLOOKUP(E374,Data!$A$2:$P$1000,15,FALSE)),"",VLOOKUP(E374,Data!$A$2:$P$1000,15,FALSE)&amp;" و"))</f>
        <v/>
      </c>
      <c r="K374" s="7" t="str">
        <f>IF(L374&lt;&gt;"",IF(ISNA(VLOOKUP(F374,Data!$A$2:$P$1000,16,FALSE)),"",VLOOKUP(F374,Data!$A$2:$P$1000,16,FALSE)&amp;" "),IF(ISNA(VLOOKUP(F374,Data!$A$2:$P$1000,16,FALSE)),"",VLOOKUP(F374,Data!$A$2:$P$1000,16,FALSE)&amp;" "))</f>
        <v/>
      </c>
      <c r="L374" t="str">
        <f t="shared" si="69"/>
        <v/>
      </c>
      <c r="M374" t="str">
        <f>IF(L374="","",IF(L374&gt;10,Settings!$B$6,IF(L374&gt;2,Settings!$B$8,IF(L374=2,Settings!$B$7,Settings!$B$6&amp;O374&amp;Settings!$B$5))))</f>
        <v/>
      </c>
      <c r="N374" s="8" t="str">
        <f t="shared" si="70"/>
        <v/>
      </c>
      <c r="O374" s="14" t="s">
        <v>49</v>
      </c>
      <c r="P374" s="13" t="str">
        <f t="shared" si="71"/>
        <v/>
      </c>
      <c r="T374" t="str">
        <f t="shared" si="72"/>
        <v/>
      </c>
      <c r="U374" t="str">
        <f>IF((C374+D374+E374+F374)&gt;0,IF(F374&gt;10,Settings!$B$2,IF(F374=0," "&amp;Settings!$B$2,"")),"")</f>
        <v/>
      </c>
      <c r="V374" t="str">
        <f>IF(A374&gt;0,Y374&amp;English!T374,"")</f>
        <v/>
      </c>
      <c r="W374" t="s">
        <v>5208</v>
      </c>
      <c r="X374" t="s">
        <v>5209</v>
      </c>
      <c r="Y374" t="str">
        <f t="shared" si="73"/>
        <v>Only</v>
      </c>
    </row>
    <row r="375" spans="1:25">
      <c r="A375" s="4">
        <f>'No. To Text'!A376</f>
        <v>0</v>
      </c>
      <c r="B375" s="4">
        <f t="shared" si="63"/>
        <v>0</v>
      </c>
      <c r="C375" s="5">
        <f t="shared" si="64"/>
        <v>0</v>
      </c>
      <c r="D375" s="5">
        <f t="shared" si="65"/>
        <v>0</v>
      </c>
      <c r="E375" s="5">
        <f t="shared" si="66"/>
        <v>0</v>
      </c>
      <c r="F375" s="5">
        <f t="shared" si="67"/>
        <v>0</v>
      </c>
      <c r="G375" s="6">
        <f t="shared" si="68"/>
        <v>0</v>
      </c>
      <c r="H375" s="16" t="str">
        <f>IF((D375+E375+F375)&lt;=0,IF(ISNA(VLOOKUP(C375,Data!$A$2:$P$1000,10,FALSE)),"",VLOOKUP(C375,Data!$A$2:$P$1000,10,FALSE)),IF(ISNA(VLOOKUP(C375,Data!$A$2:$P$1000,11,FALSE)),"",VLOOKUP(C375,Data!$A$2:$P$1000,11,FALSE)&amp;" و"))</f>
        <v/>
      </c>
      <c r="I375" t="str">
        <f>IF((E375+F375)&lt;=0,IF(ISNA(VLOOKUP(D375,Data!$A$2:$P$1000,12,FALSE)),"",VLOOKUP(D375,Data!$A$2:$P$1000,12,FALSE)),IF(ISNA(VLOOKUP(D375,Data!$A$2:$P$1000,13,FALSE)),"",VLOOKUP(D375,Data!$A$2:$P$1000,13,FALSE)&amp;" و"))</f>
        <v/>
      </c>
      <c r="J375" s="3" t="str">
        <f>IF((F375)&lt;=0,IF(ISNA(VLOOKUP(E375,Data!$A$2:$P$1000,14,FALSE)),"",VLOOKUP(E375,Data!$A$2:$P$1000,14,FALSE)),IF(ISNA(VLOOKUP(E375,Data!$A$2:$P$1000,15,FALSE)),"",VLOOKUP(E375,Data!$A$2:$P$1000,15,FALSE)&amp;" و"))</f>
        <v/>
      </c>
      <c r="K375" s="7" t="str">
        <f>IF(L375&lt;&gt;"",IF(ISNA(VLOOKUP(F375,Data!$A$2:$P$1000,16,FALSE)),"",VLOOKUP(F375,Data!$A$2:$P$1000,16,FALSE)&amp;" "),IF(ISNA(VLOOKUP(F375,Data!$A$2:$P$1000,16,FALSE)),"",VLOOKUP(F375,Data!$A$2:$P$1000,16,FALSE)&amp;" "))</f>
        <v/>
      </c>
      <c r="L375" t="str">
        <f t="shared" si="69"/>
        <v/>
      </c>
      <c r="M375" t="str">
        <f>IF(L375="","",IF(L375&gt;10,Settings!$B$6,IF(L375&gt;2,Settings!$B$8,IF(L375=2,Settings!$B$7,Settings!$B$6&amp;O375&amp;Settings!$B$5))))</f>
        <v/>
      </c>
      <c r="N375" s="8" t="str">
        <f t="shared" si="70"/>
        <v/>
      </c>
      <c r="O375" s="14" t="s">
        <v>49</v>
      </c>
      <c r="P375" s="13" t="str">
        <f t="shared" si="71"/>
        <v/>
      </c>
      <c r="T375" t="str">
        <f t="shared" si="72"/>
        <v/>
      </c>
      <c r="U375" t="str">
        <f>IF((C375+D375+E375+F375)&gt;0,IF(F375&gt;10,Settings!$B$2,IF(F375=0," "&amp;Settings!$B$2,"")),"")</f>
        <v/>
      </c>
      <c r="V375" t="str">
        <f>IF(A375&gt;0,Y375&amp;English!T375,"")</f>
        <v/>
      </c>
      <c r="W375" t="s">
        <v>5208</v>
      </c>
      <c r="X375" t="s">
        <v>5209</v>
      </c>
      <c r="Y375" t="str">
        <f t="shared" si="73"/>
        <v>Only</v>
      </c>
    </row>
    <row r="376" spans="1:25">
      <c r="A376" s="4">
        <f>'No. To Text'!A377</f>
        <v>0</v>
      </c>
      <c r="B376" s="4">
        <f t="shared" si="63"/>
        <v>0</v>
      </c>
      <c r="C376" s="5">
        <f t="shared" si="64"/>
        <v>0</v>
      </c>
      <c r="D376" s="5">
        <f t="shared" si="65"/>
        <v>0</v>
      </c>
      <c r="E376" s="5">
        <f t="shared" si="66"/>
        <v>0</v>
      </c>
      <c r="F376" s="5">
        <f t="shared" si="67"/>
        <v>0</v>
      </c>
      <c r="G376" s="6">
        <f t="shared" si="68"/>
        <v>0</v>
      </c>
      <c r="H376" s="16" t="str">
        <f>IF((D376+E376+F376)&lt;=0,IF(ISNA(VLOOKUP(C376,Data!$A$2:$P$1000,10,FALSE)),"",VLOOKUP(C376,Data!$A$2:$P$1000,10,FALSE)),IF(ISNA(VLOOKUP(C376,Data!$A$2:$P$1000,11,FALSE)),"",VLOOKUP(C376,Data!$A$2:$P$1000,11,FALSE)&amp;" و"))</f>
        <v/>
      </c>
      <c r="I376" t="str">
        <f>IF((E376+F376)&lt;=0,IF(ISNA(VLOOKUP(D376,Data!$A$2:$P$1000,12,FALSE)),"",VLOOKUP(D376,Data!$A$2:$P$1000,12,FALSE)),IF(ISNA(VLOOKUP(D376,Data!$A$2:$P$1000,13,FALSE)),"",VLOOKUP(D376,Data!$A$2:$P$1000,13,FALSE)&amp;" و"))</f>
        <v/>
      </c>
      <c r="J376" s="3" t="str">
        <f>IF((F376)&lt;=0,IF(ISNA(VLOOKUP(E376,Data!$A$2:$P$1000,14,FALSE)),"",VLOOKUP(E376,Data!$A$2:$P$1000,14,FALSE)),IF(ISNA(VLOOKUP(E376,Data!$A$2:$P$1000,15,FALSE)),"",VLOOKUP(E376,Data!$A$2:$P$1000,15,FALSE)&amp;" و"))</f>
        <v/>
      </c>
      <c r="K376" s="7" t="str">
        <f>IF(L376&lt;&gt;"",IF(ISNA(VLOOKUP(F376,Data!$A$2:$P$1000,16,FALSE)),"",VLOOKUP(F376,Data!$A$2:$P$1000,16,FALSE)&amp;" "),IF(ISNA(VLOOKUP(F376,Data!$A$2:$P$1000,16,FALSE)),"",VLOOKUP(F376,Data!$A$2:$P$1000,16,FALSE)&amp;" "))</f>
        <v/>
      </c>
      <c r="L376" t="str">
        <f t="shared" si="69"/>
        <v/>
      </c>
      <c r="M376" t="str">
        <f>IF(L376="","",IF(L376&gt;10,Settings!$B$6,IF(L376&gt;2,Settings!$B$8,IF(L376=2,Settings!$B$7,Settings!$B$6&amp;O376&amp;Settings!$B$5))))</f>
        <v/>
      </c>
      <c r="N376" s="8" t="str">
        <f t="shared" si="70"/>
        <v/>
      </c>
      <c r="O376" s="14" t="s">
        <v>49</v>
      </c>
      <c r="P376" s="13" t="str">
        <f t="shared" si="71"/>
        <v/>
      </c>
      <c r="T376" t="str">
        <f t="shared" si="72"/>
        <v/>
      </c>
      <c r="U376" t="str">
        <f>IF((C376+D376+E376+F376)&gt;0,IF(F376&gt;10,Settings!$B$2,IF(F376=0," "&amp;Settings!$B$2,"")),"")</f>
        <v/>
      </c>
      <c r="V376" t="str">
        <f>IF(A376&gt;0,Y376&amp;English!T376,"")</f>
        <v/>
      </c>
      <c r="W376" t="s">
        <v>5208</v>
      </c>
      <c r="X376" t="s">
        <v>5209</v>
      </c>
      <c r="Y376" t="str">
        <f t="shared" si="73"/>
        <v>Only</v>
      </c>
    </row>
    <row r="377" spans="1:25">
      <c r="A377" s="4">
        <f>'No. To Text'!A378</f>
        <v>0</v>
      </c>
      <c r="B377" s="4">
        <f t="shared" si="63"/>
        <v>0</v>
      </c>
      <c r="C377" s="5">
        <f t="shared" si="64"/>
        <v>0</v>
      </c>
      <c r="D377" s="5">
        <f t="shared" si="65"/>
        <v>0</v>
      </c>
      <c r="E377" s="5">
        <f t="shared" si="66"/>
        <v>0</v>
      </c>
      <c r="F377" s="5">
        <f t="shared" si="67"/>
        <v>0</v>
      </c>
      <c r="G377" s="6">
        <f t="shared" si="68"/>
        <v>0</v>
      </c>
      <c r="H377" s="16" t="str">
        <f>IF((D377+E377+F377)&lt;=0,IF(ISNA(VLOOKUP(C377,Data!$A$2:$P$1000,10,FALSE)),"",VLOOKUP(C377,Data!$A$2:$P$1000,10,FALSE)),IF(ISNA(VLOOKUP(C377,Data!$A$2:$P$1000,11,FALSE)),"",VLOOKUP(C377,Data!$A$2:$P$1000,11,FALSE)&amp;" و"))</f>
        <v/>
      </c>
      <c r="I377" t="str">
        <f>IF((E377+F377)&lt;=0,IF(ISNA(VLOOKUP(D377,Data!$A$2:$P$1000,12,FALSE)),"",VLOOKUP(D377,Data!$A$2:$P$1000,12,FALSE)),IF(ISNA(VLOOKUP(D377,Data!$A$2:$P$1000,13,FALSE)),"",VLOOKUP(D377,Data!$A$2:$P$1000,13,FALSE)&amp;" و"))</f>
        <v/>
      </c>
      <c r="J377" s="3" t="str">
        <f>IF((F377)&lt;=0,IF(ISNA(VLOOKUP(E377,Data!$A$2:$P$1000,14,FALSE)),"",VLOOKUP(E377,Data!$A$2:$P$1000,14,FALSE)),IF(ISNA(VLOOKUP(E377,Data!$A$2:$P$1000,15,FALSE)),"",VLOOKUP(E377,Data!$A$2:$P$1000,15,FALSE)&amp;" و"))</f>
        <v/>
      </c>
      <c r="K377" s="7" t="str">
        <f>IF(L377&lt;&gt;"",IF(ISNA(VLOOKUP(F377,Data!$A$2:$P$1000,16,FALSE)),"",VLOOKUP(F377,Data!$A$2:$P$1000,16,FALSE)&amp;" "),IF(ISNA(VLOOKUP(F377,Data!$A$2:$P$1000,16,FALSE)),"",VLOOKUP(F377,Data!$A$2:$P$1000,16,FALSE)&amp;" "))</f>
        <v/>
      </c>
      <c r="L377" t="str">
        <f t="shared" si="69"/>
        <v/>
      </c>
      <c r="M377" t="str">
        <f>IF(L377="","",IF(L377&gt;10,Settings!$B$6,IF(L377&gt;2,Settings!$B$8,IF(L377=2,Settings!$B$7,Settings!$B$6&amp;O377&amp;Settings!$B$5))))</f>
        <v/>
      </c>
      <c r="N377" s="8" t="str">
        <f t="shared" si="70"/>
        <v/>
      </c>
      <c r="O377" s="14" t="s">
        <v>49</v>
      </c>
      <c r="P377" s="13" t="str">
        <f t="shared" si="71"/>
        <v/>
      </c>
      <c r="T377" t="str">
        <f t="shared" si="72"/>
        <v/>
      </c>
      <c r="U377" t="str">
        <f>IF((C377+D377+E377+F377)&gt;0,IF(F377&gt;10,Settings!$B$2,IF(F377=0," "&amp;Settings!$B$2,"")),"")</f>
        <v/>
      </c>
      <c r="V377" t="str">
        <f>IF(A377&gt;0,Y377&amp;English!T377,"")</f>
        <v/>
      </c>
      <c r="W377" t="s">
        <v>5208</v>
      </c>
      <c r="X377" t="s">
        <v>5209</v>
      </c>
      <c r="Y377" t="str">
        <f t="shared" si="73"/>
        <v>Only</v>
      </c>
    </row>
    <row r="378" spans="1:25">
      <c r="A378" s="4">
        <f>'No. To Text'!A379</f>
        <v>0</v>
      </c>
      <c r="B378" s="4">
        <f t="shared" si="63"/>
        <v>0</v>
      </c>
      <c r="C378" s="5">
        <f t="shared" si="64"/>
        <v>0</v>
      </c>
      <c r="D378" s="5">
        <f t="shared" si="65"/>
        <v>0</v>
      </c>
      <c r="E378" s="5">
        <f t="shared" si="66"/>
        <v>0</v>
      </c>
      <c r="F378" s="5">
        <f t="shared" si="67"/>
        <v>0</v>
      </c>
      <c r="G378" s="6">
        <f t="shared" si="68"/>
        <v>0</v>
      </c>
      <c r="H378" s="16" t="str">
        <f>IF((D378+E378+F378)&lt;=0,IF(ISNA(VLOOKUP(C378,Data!$A$2:$P$1000,10,FALSE)),"",VLOOKUP(C378,Data!$A$2:$P$1000,10,FALSE)),IF(ISNA(VLOOKUP(C378,Data!$A$2:$P$1000,11,FALSE)),"",VLOOKUP(C378,Data!$A$2:$P$1000,11,FALSE)&amp;" و"))</f>
        <v/>
      </c>
      <c r="I378" t="str">
        <f>IF((E378+F378)&lt;=0,IF(ISNA(VLOOKUP(D378,Data!$A$2:$P$1000,12,FALSE)),"",VLOOKUP(D378,Data!$A$2:$P$1000,12,FALSE)),IF(ISNA(VLOOKUP(D378,Data!$A$2:$P$1000,13,FALSE)),"",VLOOKUP(D378,Data!$A$2:$P$1000,13,FALSE)&amp;" و"))</f>
        <v/>
      </c>
      <c r="J378" s="3" t="str">
        <f>IF((F378)&lt;=0,IF(ISNA(VLOOKUP(E378,Data!$A$2:$P$1000,14,FALSE)),"",VLOOKUP(E378,Data!$A$2:$P$1000,14,FALSE)),IF(ISNA(VLOOKUP(E378,Data!$A$2:$P$1000,15,FALSE)),"",VLOOKUP(E378,Data!$A$2:$P$1000,15,FALSE)&amp;" و"))</f>
        <v/>
      </c>
      <c r="K378" s="7" t="str">
        <f>IF(L378&lt;&gt;"",IF(ISNA(VLOOKUP(F378,Data!$A$2:$P$1000,16,FALSE)),"",VLOOKUP(F378,Data!$A$2:$P$1000,16,FALSE)&amp;" "),IF(ISNA(VLOOKUP(F378,Data!$A$2:$P$1000,16,FALSE)),"",VLOOKUP(F378,Data!$A$2:$P$1000,16,FALSE)&amp;" "))</f>
        <v/>
      </c>
      <c r="L378" t="str">
        <f t="shared" si="69"/>
        <v/>
      </c>
      <c r="M378" t="str">
        <f>IF(L378="","",IF(L378&gt;10,Settings!$B$6,IF(L378&gt;2,Settings!$B$8,IF(L378=2,Settings!$B$7,Settings!$B$6&amp;O378&amp;Settings!$B$5))))</f>
        <v/>
      </c>
      <c r="N378" s="8" t="str">
        <f t="shared" si="70"/>
        <v/>
      </c>
      <c r="O378" s="14" t="s">
        <v>49</v>
      </c>
      <c r="P378" s="13" t="str">
        <f t="shared" si="71"/>
        <v/>
      </c>
      <c r="T378" t="str">
        <f t="shared" si="72"/>
        <v/>
      </c>
      <c r="U378" t="str">
        <f>IF((C378+D378+E378+F378)&gt;0,IF(F378&gt;10,Settings!$B$2,IF(F378=0," "&amp;Settings!$B$2,"")),"")</f>
        <v/>
      </c>
      <c r="V378" t="str">
        <f>IF(A378&gt;0,Y378&amp;English!T378,"")</f>
        <v/>
      </c>
      <c r="W378" t="s">
        <v>5208</v>
      </c>
      <c r="X378" t="s">
        <v>5209</v>
      </c>
      <c r="Y378" t="str">
        <f t="shared" si="73"/>
        <v>Only</v>
      </c>
    </row>
    <row r="379" spans="1:25">
      <c r="A379" s="4">
        <f>'No. To Text'!A380</f>
        <v>0</v>
      </c>
      <c r="B379" s="4">
        <f t="shared" si="63"/>
        <v>0</v>
      </c>
      <c r="C379" s="5">
        <f t="shared" si="64"/>
        <v>0</v>
      </c>
      <c r="D379" s="5">
        <f t="shared" si="65"/>
        <v>0</v>
      </c>
      <c r="E379" s="5">
        <f t="shared" si="66"/>
        <v>0</v>
      </c>
      <c r="F379" s="5">
        <f t="shared" si="67"/>
        <v>0</v>
      </c>
      <c r="G379" s="6">
        <f t="shared" si="68"/>
        <v>0</v>
      </c>
      <c r="H379" s="16" t="str">
        <f>IF((D379+E379+F379)&lt;=0,IF(ISNA(VLOOKUP(C379,Data!$A$2:$P$1000,10,FALSE)),"",VLOOKUP(C379,Data!$A$2:$P$1000,10,FALSE)),IF(ISNA(VLOOKUP(C379,Data!$A$2:$P$1000,11,FALSE)),"",VLOOKUP(C379,Data!$A$2:$P$1000,11,FALSE)&amp;" و"))</f>
        <v/>
      </c>
      <c r="I379" t="str">
        <f>IF((E379+F379)&lt;=0,IF(ISNA(VLOOKUP(D379,Data!$A$2:$P$1000,12,FALSE)),"",VLOOKUP(D379,Data!$A$2:$P$1000,12,FALSE)),IF(ISNA(VLOOKUP(D379,Data!$A$2:$P$1000,13,FALSE)),"",VLOOKUP(D379,Data!$A$2:$P$1000,13,FALSE)&amp;" و"))</f>
        <v/>
      </c>
      <c r="J379" s="3" t="str">
        <f>IF((F379)&lt;=0,IF(ISNA(VLOOKUP(E379,Data!$A$2:$P$1000,14,FALSE)),"",VLOOKUP(E379,Data!$A$2:$P$1000,14,FALSE)),IF(ISNA(VLOOKUP(E379,Data!$A$2:$P$1000,15,FALSE)),"",VLOOKUP(E379,Data!$A$2:$P$1000,15,FALSE)&amp;" و"))</f>
        <v/>
      </c>
      <c r="K379" s="7" t="str">
        <f>IF(L379&lt;&gt;"",IF(ISNA(VLOOKUP(F379,Data!$A$2:$P$1000,16,FALSE)),"",VLOOKUP(F379,Data!$A$2:$P$1000,16,FALSE)&amp;" "),IF(ISNA(VLOOKUP(F379,Data!$A$2:$P$1000,16,FALSE)),"",VLOOKUP(F379,Data!$A$2:$P$1000,16,FALSE)&amp;" "))</f>
        <v/>
      </c>
      <c r="L379" t="str">
        <f t="shared" si="69"/>
        <v/>
      </c>
      <c r="M379" t="str">
        <f>IF(L379="","",IF(L379&gt;10,Settings!$B$6,IF(L379&gt;2,Settings!$B$8,IF(L379=2,Settings!$B$7,Settings!$B$6&amp;O379&amp;Settings!$B$5))))</f>
        <v/>
      </c>
      <c r="N379" s="8" t="str">
        <f t="shared" si="70"/>
        <v/>
      </c>
      <c r="O379" s="14" t="s">
        <v>49</v>
      </c>
      <c r="P379" s="13" t="str">
        <f t="shared" si="71"/>
        <v/>
      </c>
      <c r="T379" t="str">
        <f t="shared" si="72"/>
        <v/>
      </c>
      <c r="U379" t="str">
        <f>IF((C379+D379+E379+F379)&gt;0,IF(F379&gt;10,Settings!$B$2,IF(F379=0," "&amp;Settings!$B$2,"")),"")</f>
        <v/>
      </c>
      <c r="V379" t="str">
        <f>IF(A379&gt;0,Y379&amp;English!T379,"")</f>
        <v/>
      </c>
      <c r="W379" t="s">
        <v>5208</v>
      </c>
      <c r="X379" t="s">
        <v>5209</v>
      </c>
      <c r="Y379" t="str">
        <f t="shared" si="73"/>
        <v>Only</v>
      </c>
    </row>
    <row r="380" spans="1:25">
      <c r="A380" s="4">
        <f>'No. To Text'!A381</f>
        <v>0</v>
      </c>
      <c r="B380" s="4">
        <f t="shared" si="63"/>
        <v>0</v>
      </c>
      <c r="C380" s="5">
        <f t="shared" si="64"/>
        <v>0</v>
      </c>
      <c r="D380" s="5">
        <f t="shared" si="65"/>
        <v>0</v>
      </c>
      <c r="E380" s="5">
        <f t="shared" si="66"/>
        <v>0</v>
      </c>
      <c r="F380" s="5">
        <f t="shared" si="67"/>
        <v>0</v>
      </c>
      <c r="G380" s="6">
        <f t="shared" si="68"/>
        <v>0</v>
      </c>
      <c r="H380" s="16" t="str">
        <f>IF((D380+E380+F380)&lt;=0,IF(ISNA(VLOOKUP(C380,Data!$A$2:$P$1000,10,FALSE)),"",VLOOKUP(C380,Data!$A$2:$P$1000,10,FALSE)),IF(ISNA(VLOOKUP(C380,Data!$A$2:$P$1000,11,FALSE)),"",VLOOKUP(C380,Data!$A$2:$P$1000,11,FALSE)&amp;" و"))</f>
        <v/>
      </c>
      <c r="I380" t="str">
        <f>IF((E380+F380)&lt;=0,IF(ISNA(VLOOKUP(D380,Data!$A$2:$P$1000,12,FALSE)),"",VLOOKUP(D380,Data!$A$2:$P$1000,12,FALSE)),IF(ISNA(VLOOKUP(D380,Data!$A$2:$P$1000,13,FALSE)),"",VLOOKUP(D380,Data!$A$2:$P$1000,13,FALSE)&amp;" و"))</f>
        <v/>
      </c>
      <c r="J380" s="3" t="str">
        <f>IF((F380)&lt;=0,IF(ISNA(VLOOKUP(E380,Data!$A$2:$P$1000,14,FALSE)),"",VLOOKUP(E380,Data!$A$2:$P$1000,14,FALSE)),IF(ISNA(VLOOKUP(E380,Data!$A$2:$P$1000,15,FALSE)),"",VLOOKUP(E380,Data!$A$2:$P$1000,15,FALSE)&amp;" و"))</f>
        <v/>
      </c>
      <c r="K380" s="7" t="str">
        <f>IF(L380&lt;&gt;"",IF(ISNA(VLOOKUP(F380,Data!$A$2:$P$1000,16,FALSE)),"",VLOOKUP(F380,Data!$A$2:$P$1000,16,FALSE)&amp;" "),IF(ISNA(VLOOKUP(F380,Data!$A$2:$P$1000,16,FALSE)),"",VLOOKUP(F380,Data!$A$2:$P$1000,16,FALSE)&amp;" "))</f>
        <v/>
      </c>
      <c r="L380" t="str">
        <f t="shared" si="69"/>
        <v/>
      </c>
      <c r="M380" t="str">
        <f>IF(L380="","",IF(L380&gt;10,Settings!$B$6,IF(L380&gt;2,Settings!$B$8,IF(L380=2,Settings!$B$7,Settings!$B$6&amp;O380&amp;Settings!$B$5))))</f>
        <v/>
      </c>
      <c r="N380" s="8" t="str">
        <f t="shared" si="70"/>
        <v/>
      </c>
      <c r="O380" s="14" t="s">
        <v>49</v>
      </c>
      <c r="P380" s="13" t="str">
        <f t="shared" si="71"/>
        <v/>
      </c>
      <c r="T380" t="str">
        <f t="shared" si="72"/>
        <v/>
      </c>
      <c r="U380" t="str">
        <f>IF((C380+D380+E380+F380)&gt;0,IF(F380&gt;10,Settings!$B$2,IF(F380=0," "&amp;Settings!$B$2,"")),"")</f>
        <v/>
      </c>
      <c r="V380" t="str">
        <f>IF(A380&gt;0,Y380&amp;English!T380,"")</f>
        <v/>
      </c>
      <c r="W380" t="s">
        <v>5208</v>
      </c>
      <c r="X380" t="s">
        <v>5209</v>
      </c>
      <c r="Y380" t="str">
        <f t="shared" si="73"/>
        <v>Only</v>
      </c>
    </row>
    <row r="381" spans="1:25">
      <c r="A381" s="4">
        <f>'No. To Text'!A382</f>
        <v>0</v>
      </c>
      <c r="B381" s="4">
        <f t="shared" si="63"/>
        <v>0</v>
      </c>
      <c r="C381" s="5">
        <f t="shared" si="64"/>
        <v>0</v>
      </c>
      <c r="D381" s="5">
        <f t="shared" si="65"/>
        <v>0</v>
      </c>
      <c r="E381" s="5">
        <f t="shared" si="66"/>
        <v>0</v>
      </c>
      <c r="F381" s="5">
        <f t="shared" si="67"/>
        <v>0</v>
      </c>
      <c r="G381" s="6">
        <f t="shared" si="68"/>
        <v>0</v>
      </c>
      <c r="H381" s="16" t="str">
        <f>IF((D381+E381+F381)&lt;=0,IF(ISNA(VLOOKUP(C381,Data!$A$2:$P$1000,10,FALSE)),"",VLOOKUP(C381,Data!$A$2:$P$1000,10,FALSE)),IF(ISNA(VLOOKUP(C381,Data!$A$2:$P$1000,11,FALSE)),"",VLOOKUP(C381,Data!$A$2:$P$1000,11,FALSE)&amp;" و"))</f>
        <v/>
      </c>
      <c r="I381" t="str">
        <f>IF((E381+F381)&lt;=0,IF(ISNA(VLOOKUP(D381,Data!$A$2:$P$1000,12,FALSE)),"",VLOOKUP(D381,Data!$A$2:$P$1000,12,FALSE)),IF(ISNA(VLOOKUP(D381,Data!$A$2:$P$1000,13,FALSE)),"",VLOOKUP(D381,Data!$A$2:$P$1000,13,FALSE)&amp;" و"))</f>
        <v/>
      </c>
      <c r="J381" s="3" t="str">
        <f>IF((F381)&lt;=0,IF(ISNA(VLOOKUP(E381,Data!$A$2:$P$1000,14,FALSE)),"",VLOOKUP(E381,Data!$A$2:$P$1000,14,FALSE)),IF(ISNA(VLOOKUP(E381,Data!$A$2:$P$1000,15,FALSE)),"",VLOOKUP(E381,Data!$A$2:$P$1000,15,FALSE)&amp;" و"))</f>
        <v/>
      </c>
      <c r="K381" s="7" t="str">
        <f>IF(L381&lt;&gt;"",IF(ISNA(VLOOKUP(F381,Data!$A$2:$P$1000,16,FALSE)),"",VLOOKUP(F381,Data!$A$2:$P$1000,16,FALSE)&amp;" "),IF(ISNA(VLOOKUP(F381,Data!$A$2:$P$1000,16,FALSE)),"",VLOOKUP(F381,Data!$A$2:$P$1000,16,FALSE)&amp;" "))</f>
        <v/>
      </c>
      <c r="L381" t="str">
        <f t="shared" si="69"/>
        <v/>
      </c>
      <c r="M381" t="str">
        <f>IF(L381="","",IF(L381&gt;10,Settings!$B$6,IF(L381&gt;2,Settings!$B$8,IF(L381=2,Settings!$B$7,Settings!$B$6&amp;O381&amp;Settings!$B$5))))</f>
        <v/>
      </c>
      <c r="N381" s="8" t="str">
        <f t="shared" si="70"/>
        <v/>
      </c>
      <c r="O381" s="14" t="s">
        <v>49</v>
      </c>
      <c r="P381" s="13" t="str">
        <f t="shared" si="71"/>
        <v/>
      </c>
      <c r="T381" t="str">
        <f t="shared" si="72"/>
        <v/>
      </c>
      <c r="U381" t="str">
        <f>IF((C381+D381+E381+F381)&gt;0,IF(F381&gt;10,Settings!$B$2,IF(F381=0," "&amp;Settings!$B$2,"")),"")</f>
        <v/>
      </c>
      <c r="V381" t="str">
        <f>IF(A381&gt;0,Y381&amp;English!T381,"")</f>
        <v/>
      </c>
      <c r="W381" t="s">
        <v>5208</v>
      </c>
      <c r="X381" t="s">
        <v>5209</v>
      </c>
      <c r="Y381" t="str">
        <f t="shared" si="73"/>
        <v>Only</v>
      </c>
    </row>
    <row r="382" spans="1:25">
      <c r="A382" s="4">
        <f>'No. To Text'!A383</f>
        <v>0</v>
      </c>
      <c r="B382" s="4">
        <f t="shared" si="63"/>
        <v>0</v>
      </c>
      <c r="C382" s="5">
        <f t="shared" si="64"/>
        <v>0</v>
      </c>
      <c r="D382" s="5">
        <f t="shared" si="65"/>
        <v>0</v>
      </c>
      <c r="E382" s="5">
        <f t="shared" si="66"/>
        <v>0</v>
      </c>
      <c r="F382" s="5">
        <f t="shared" si="67"/>
        <v>0</v>
      </c>
      <c r="G382" s="6">
        <f t="shared" si="68"/>
        <v>0</v>
      </c>
      <c r="H382" s="16" t="str">
        <f>IF((D382+E382+F382)&lt;=0,IF(ISNA(VLOOKUP(C382,Data!$A$2:$P$1000,10,FALSE)),"",VLOOKUP(C382,Data!$A$2:$P$1000,10,FALSE)),IF(ISNA(VLOOKUP(C382,Data!$A$2:$P$1000,11,FALSE)),"",VLOOKUP(C382,Data!$A$2:$P$1000,11,FALSE)&amp;" و"))</f>
        <v/>
      </c>
      <c r="I382" t="str">
        <f>IF((E382+F382)&lt;=0,IF(ISNA(VLOOKUP(D382,Data!$A$2:$P$1000,12,FALSE)),"",VLOOKUP(D382,Data!$A$2:$P$1000,12,FALSE)),IF(ISNA(VLOOKUP(D382,Data!$A$2:$P$1000,13,FALSE)),"",VLOOKUP(D382,Data!$A$2:$P$1000,13,FALSE)&amp;" و"))</f>
        <v/>
      </c>
      <c r="J382" s="3" t="str">
        <f>IF((F382)&lt;=0,IF(ISNA(VLOOKUP(E382,Data!$A$2:$P$1000,14,FALSE)),"",VLOOKUP(E382,Data!$A$2:$P$1000,14,FALSE)),IF(ISNA(VLOOKUP(E382,Data!$A$2:$P$1000,15,FALSE)),"",VLOOKUP(E382,Data!$A$2:$P$1000,15,FALSE)&amp;" و"))</f>
        <v/>
      </c>
      <c r="K382" s="7" t="str">
        <f>IF(L382&lt;&gt;"",IF(ISNA(VLOOKUP(F382,Data!$A$2:$P$1000,16,FALSE)),"",VLOOKUP(F382,Data!$A$2:$P$1000,16,FALSE)&amp;" "),IF(ISNA(VLOOKUP(F382,Data!$A$2:$P$1000,16,FALSE)),"",VLOOKUP(F382,Data!$A$2:$P$1000,16,FALSE)&amp;" "))</f>
        <v/>
      </c>
      <c r="L382" t="str">
        <f t="shared" si="69"/>
        <v/>
      </c>
      <c r="M382" t="str">
        <f>IF(L382="","",IF(L382&gt;10,Settings!$B$6,IF(L382&gt;2,Settings!$B$8,IF(L382=2,Settings!$B$7,Settings!$B$6&amp;O382&amp;Settings!$B$5))))</f>
        <v/>
      </c>
      <c r="N382" s="8" t="str">
        <f t="shared" si="70"/>
        <v/>
      </c>
      <c r="O382" s="14" t="s">
        <v>49</v>
      </c>
      <c r="P382" s="13" t="str">
        <f t="shared" si="71"/>
        <v/>
      </c>
      <c r="T382" t="str">
        <f t="shared" si="72"/>
        <v/>
      </c>
      <c r="U382" t="str">
        <f>IF((C382+D382+E382+F382)&gt;0,IF(F382&gt;10,Settings!$B$2,IF(F382=0," "&amp;Settings!$B$2,"")),"")</f>
        <v/>
      </c>
      <c r="V382" t="str">
        <f>IF(A382&gt;0,Y382&amp;English!T382,"")</f>
        <v/>
      </c>
      <c r="W382" t="s">
        <v>5208</v>
      </c>
      <c r="X382" t="s">
        <v>5209</v>
      </c>
      <c r="Y382" t="str">
        <f t="shared" si="73"/>
        <v>Only</v>
      </c>
    </row>
    <row r="383" spans="1:25">
      <c r="A383" s="4">
        <f>'No. To Text'!A384</f>
        <v>0</v>
      </c>
      <c r="B383" s="4">
        <f t="shared" si="63"/>
        <v>0</v>
      </c>
      <c r="C383" s="5">
        <f t="shared" si="64"/>
        <v>0</v>
      </c>
      <c r="D383" s="5">
        <f t="shared" si="65"/>
        <v>0</v>
      </c>
      <c r="E383" s="5">
        <f t="shared" si="66"/>
        <v>0</v>
      </c>
      <c r="F383" s="5">
        <f t="shared" si="67"/>
        <v>0</v>
      </c>
      <c r="G383" s="6">
        <f t="shared" si="68"/>
        <v>0</v>
      </c>
      <c r="H383" s="16" t="str">
        <f>IF((D383+E383+F383)&lt;=0,IF(ISNA(VLOOKUP(C383,Data!$A$2:$P$1000,10,FALSE)),"",VLOOKUP(C383,Data!$A$2:$P$1000,10,FALSE)),IF(ISNA(VLOOKUP(C383,Data!$A$2:$P$1000,11,FALSE)),"",VLOOKUP(C383,Data!$A$2:$P$1000,11,FALSE)&amp;" و"))</f>
        <v/>
      </c>
      <c r="I383" t="str">
        <f>IF((E383+F383)&lt;=0,IF(ISNA(VLOOKUP(D383,Data!$A$2:$P$1000,12,FALSE)),"",VLOOKUP(D383,Data!$A$2:$P$1000,12,FALSE)),IF(ISNA(VLOOKUP(D383,Data!$A$2:$P$1000,13,FALSE)),"",VLOOKUP(D383,Data!$A$2:$P$1000,13,FALSE)&amp;" و"))</f>
        <v/>
      </c>
      <c r="J383" s="3" t="str">
        <f>IF((F383)&lt;=0,IF(ISNA(VLOOKUP(E383,Data!$A$2:$P$1000,14,FALSE)),"",VLOOKUP(E383,Data!$A$2:$P$1000,14,FALSE)),IF(ISNA(VLOOKUP(E383,Data!$A$2:$P$1000,15,FALSE)),"",VLOOKUP(E383,Data!$A$2:$P$1000,15,FALSE)&amp;" و"))</f>
        <v/>
      </c>
      <c r="K383" s="7" t="str">
        <f>IF(L383&lt;&gt;"",IF(ISNA(VLOOKUP(F383,Data!$A$2:$P$1000,16,FALSE)),"",VLOOKUP(F383,Data!$A$2:$P$1000,16,FALSE)&amp;" "),IF(ISNA(VLOOKUP(F383,Data!$A$2:$P$1000,16,FALSE)),"",VLOOKUP(F383,Data!$A$2:$P$1000,16,FALSE)&amp;" "))</f>
        <v/>
      </c>
      <c r="L383" t="str">
        <f t="shared" si="69"/>
        <v/>
      </c>
      <c r="M383" t="str">
        <f>IF(L383="","",IF(L383&gt;10,Settings!$B$6,IF(L383&gt;2,Settings!$B$8,IF(L383=2,Settings!$B$7,Settings!$B$6&amp;O383&amp;Settings!$B$5))))</f>
        <v/>
      </c>
      <c r="N383" s="8" t="str">
        <f t="shared" si="70"/>
        <v/>
      </c>
      <c r="O383" s="14" t="s">
        <v>49</v>
      </c>
      <c r="P383" s="13" t="str">
        <f t="shared" si="71"/>
        <v/>
      </c>
      <c r="T383" t="str">
        <f t="shared" si="72"/>
        <v/>
      </c>
      <c r="U383" t="str">
        <f>IF((C383+D383+E383+F383)&gt;0,IF(F383&gt;10,Settings!$B$2,IF(F383=0," "&amp;Settings!$B$2,"")),"")</f>
        <v/>
      </c>
      <c r="V383" t="str">
        <f>IF(A383&gt;0,Y383&amp;English!T383,"")</f>
        <v/>
      </c>
      <c r="W383" t="s">
        <v>5208</v>
      </c>
      <c r="X383" t="s">
        <v>5209</v>
      </c>
      <c r="Y383" t="str">
        <f t="shared" si="73"/>
        <v>Only</v>
      </c>
    </row>
    <row r="384" spans="1:25">
      <c r="A384" s="4">
        <f>'No. To Text'!A385</f>
        <v>0</v>
      </c>
      <c r="B384" s="4">
        <f t="shared" si="63"/>
        <v>0</v>
      </c>
      <c r="C384" s="5">
        <f t="shared" si="64"/>
        <v>0</v>
      </c>
      <c r="D384" s="5">
        <f t="shared" si="65"/>
        <v>0</v>
      </c>
      <c r="E384" s="5">
        <f t="shared" si="66"/>
        <v>0</v>
      </c>
      <c r="F384" s="5">
        <f t="shared" si="67"/>
        <v>0</v>
      </c>
      <c r="G384" s="6">
        <f t="shared" si="68"/>
        <v>0</v>
      </c>
      <c r="H384" s="16" t="str">
        <f>IF((D384+E384+F384)&lt;=0,IF(ISNA(VLOOKUP(C384,Data!$A$2:$P$1000,10,FALSE)),"",VLOOKUP(C384,Data!$A$2:$P$1000,10,FALSE)),IF(ISNA(VLOOKUP(C384,Data!$A$2:$P$1000,11,FALSE)),"",VLOOKUP(C384,Data!$A$2:$P$1000,11,FALSE)&amp;" و"))</f>
        <v/>
      </c>
      <c r="I384" t="str">
        <f>IF((E384+F384)&lt;=0,IF(ISNA(VLOOKUP(D384,Data!$A$2:$P$1000,12,FALSE)),"",VLOOKUP(D384,Data!$A$2:$P$1000,12,FALSE)),IF(ISNA(VLOOKUP(D384,Data!$A$2:$P$1000,13,FALSE)),"",VLOOKUP(D384,Data!$A$2:$P$1000,13,FALSE)&amp;" و"))</f>
        <v/>
      </c>
      <c r="J384" s="3" t="str">
        <f>IF((F384)&lt;=0,IF(ISNA(VLOOKUP(E384,Data!$A$2:$P$1000,14,FALSE)),"",VLOOKUP(E384,Data!$A$2:$P$1000,14,FALSE)),IF(ISNA(VLOOKUP(E384,Data!$A$2:$P$1000,15,FALSE)),"",VLOOKUP(E384,Data!$A$2:$P$1000,15,FALSE)&amp;" و"))</f>
        <v/>
      </c>
      <c r="K384" s="7" t="str">
        <f>IF(L384&lt;&gt;"",IF(ISNA(VLOOKUP(F384,Data!$A$2:$P$1000,16,FALSE)),"",VLOOKUP(F384,Data!$A$2:$P$1000,16,FALSE)&amp;" "),IF(ISNA(VLOOKUP(F384,Data!$A$2:$P$1000,16,FALSE)),"",VLOOKUP(F384,Data!$A$2:$P$1000,16,FALSE)&amp;" "))</f>
        <v/>
      </c>
      <c r="L384" t="str">
        <f t="shared" si="69"/>
        <v/>
      </c>
      <c r="M384" t="str">
        <f>IF(L384="","",IF(L384&gt;10,Settings!$B$6,IF(L384&gt;2,Settings!$B$8,IF(L384=2,Settings!$B$7,Settings!$B$6&amp;O384&amp;Settings!$B$5))))</f>
        <v/>
      </c>
      <c r="N384" s="8" t="str">
        <f t="shared" si="70"/>
        <v/>
      </c>
      <c r="O384" s="14" t="s">
        <v>49</v>
      </c>
      <c r="P384" s="13" t="str">
        <f t="shared" si="71"/>
        <v/>
      </c>
      <c r="T384" t="str">
        <f t="shared" si="72"/>
        <v/>
      </c>
      <c r="U384" t="str">
        <f>IF((C384+D384+E384+F384)&gt;0,IF(F384&gt;10,Settings!$B$2,IF(F384=0," "&amp;Settings!$B$2,"")),"")</f>
        <v/>
      </c>
      <c r="V384" t="str">
        <f>IF(A384&gt;0,Y384&amp;English!T384,"")</f>
        <v/>
      </c>
      <c r="W384" t="s">
        <v>5208</v>
      </c>
      <c r="X384" t="s">
        <v>5209</v>
      </c>
      <c r="Y384" t="str">
        <f t="shared" si="73"/>
        <v>Only</v>
      </c>
    </row>
    <row r="385" spans="1:25">
      <c r="A385" s="4">
        <f>'No. To Text'!A386</f>
        <v>0</v>
      </c>
      <c r="B385" s="4">
        <f t="shared" si="63"/>
        <v>0</v>
      </c>
      <c r="C385" s="5">
        <f t="shared" si="64"/>
        <v>0</v>
      </c>
      <c r="D385" s="5">
        <f t="shared" si="65"/>
        <v>0</v>
      </c>
      <c r="E385" s="5">
        <f t="shared" si="66"/>
        <v>0</v>
      </c>
      <c r="F385" s="5">
        <f t="shared" si="67"/>
        <v>0</v>
      </c>
      <c r="G385" s="6">
        <f t="shared" si="68"/>
        <v>0</v>
      </c>
      <c r="H385" s="16" t="str">
        <f>IF((D385+E385+F385)&lt;=0,IF(ISNA(VLOOKUP(C385,Data!$A$2:$P$1000,10,FALSE)),"",VLOOKUP(C385,Data!$A$2:$P$1000,10,FALSE)),IF(ISNA(VLOOKUP(C385,Data!$A$2:$P$1000,11,FALSE)),"",VLOOKUP(C385,Data!$A$2:$P$1000,11,FALSE)&amp;" و"))</f>
        <v/>
      </c>
      <c r="I385" t="str">
        <f>IF((E385+F385)&lt;=0,IF(ISNA(VLOOKUP(D385,Data!$A$2:$P$1000,12,FALSE)),"",VLOOKUP(D385,Data!$A$2:$P$1000,12,FALSE)),IF(ISNA(VLOOKUP(D385,Data!$A$2:$P$1000,13,FALSE)),"",VLOOKUP(D385,Data!$A$2:$P$1000,13,FALSE)&amp;" و"))</f>
        <v/>
      </c>
      <c r="J385" s="3" t="str">
        <f>IF((F385)&lt;=0,IF(ISNA(VLOOKUP(E385,Data!$A$2:$P$1000,14,FALSE)),"",VLOOKUP(E385,Data!$A$2:$P$1000,14,FALSE)),IF(ISNA(VLOOKUP(E385,Data!$A$2:$P$1000,15,FALSE)),"",VLOOKUP(E385,Data!$A$2:$P$1000,15,FALSE)&amp;" و"))</f>
        <v/>
      </c>
      <c r="K385" s="7" t="str">
        <f>IF(L385&lt;&gt;"",IF(ISNA(VLOOKUP(F385,Data!$A$2:$P$1000,16,FALSE)),"",VLOOKUP(F385,Data!$A$2:$P$1000,16,FALSE)&amp;" "),IF(ISNA(VLOOKUP(F385,Data!$A$2:$P$1000,16,FALSE)),"",VLOOKUP(F385,Data!$A$2:$P$1000,16,FALSE)&amp;" "))</f>
        <v/>
      </c>
      <c r="L385" t="str">
        <f t="shared" si="69"/>
        <v/>
      </c>
      <c r="M385" t="str">
        <f>IF(L385="","",IF(L385&gt;10,Settings!$B$6,IF(L385&gt;2,Settings!$B$8,IF(L385=2,Settings!$B$7,Settings!$B$6&amp;O385&amp;Settings!$B$5))))</f>
        <v/>
      </c>
      <c r="N385" s="8" t="str">
        <f t="shared" si="70"/>
        <v/>
      </c>
      <c r="O385" s="14" t="s">
        <v>49</v>
      </c>
      <c r="P385" s="13" t="str">
        <f t="shared" si="71"/>
        <v/>
      </c>
      <c r="T385" t="str">
        <f t="shared" si="72"/>
        <v/>
      </c>
      <c r="U385" t="str">
        <f>IF((C385+D385+E385+F385)&gt;0,IF(F385&gt;10,Settings!$B$2,IF(F385=0," "&amp;Settings!$B$2,"")),"")</f>
        <v/>
      </c>
      <c r="V385" t="str">
        <f>IF(A385&gt;0,Y385&amp;English!T385,"")</f>
        <v/>
      </c>
      <c r="W385" t="s">
        <v>5208</v>
      </c>
      <c r="X385" t="s">
        <v>5209</v>
      </c>
      <c r="Y385" t="str">
        <f t="shared" si="73"/>
        <v>Only</v>
      </c>
    </row>
    <row r="386" spans="1:25">
      <c r="A386" s="4">
        <f>'No. To Text'!A387</f>
        <v>0</v>
      </c>
      <c r="B386" s="4">
        <f t="shared" si="63"/>
        <v>0</v>
      </c>
      <c r="C386" s="5">
        <f t="shared" si="64"/>
        <v>0</v>
      </c>
      <c r="D386" s="5">
        <f t="shared" si="65"/>
        <v>0</v>
      </c>
      <c r="E386" s="5">
        <f t="shared" si="66"/>
        <v>0</v>
      </c>
      <c r="F386" s="5">
        <f t="shared" si="67"/>
        <v>0</v>
      </c>
      <c r="G386" s="6">
        <f t="shared" si="68"/>
        <v>0</v>
      </c>
      <c r="H386" s="16" t="str">
        <f>IF((D386+E386+F386)&lt;=0,IF(ISNA(VLOOKUP(C386,Data!$A$2:$P$1000,10,FALSE)),"",VLOOKUP(C386,Data!$A$2:$P$1000,10,FALSE)),IF(ISNA(VLOOKUP(C386,Data!$A$2:$P$1000,11,FALSE)),"",VLOOKUP(C386,Data!$A$2:$P$1000,11,FALSE)&amp;" و"))</f>
        <v/>
      </c>
      <c r="I386" t="str">
        <f>IF((E386+F386)&lt;=0,IF(ISNA(VLOOKUP(D386,Data!$A$2:$P$1000,12,FALSE)),"",VLOOKUP(D386,Data!$A$2:$P$1000,12,FALSE)),IF(ISNA(VLOOKUP(D386,Data!$A$2:$P$1000,13,FALSE)),"",VLOOKUP(D386,Data!$A$2:$P$1000,13,FALSE)&amp;" و"))</f>
        <v/>
      </c>
      <c r="J386" s="3" t="str">
        <f>IF((F386)&lt;=0,IF(ISNA(VLOOKUP(E386,Data!$A$2:$P$1000,14,FALSE)),"",VLOOKUP(E386,Data!$A$2:$P$1000,14,FALSE)),IF(ISNA(VLOOKUP(E386,Data!$A$2:$P$1000,15,FALSE)),"",VLOOKUP(E386,Data!$A$2:$P$1000,15,FALSE)&amp;" و"))</f>
        <v/>
      </c>
      <c r="K386" s="7" t="str">
        <f>IF(L386&lt;&gt;"",IF(ISNA(VLOOKUP(F386,Data!$A$2:$P$1000,16,FALSE)),"",VLOOKUP(F386,Data!$A$2:$P$1000,16,FALSE)&amp;" "),IF(ISNA(VLOOKUP(F386,Data!$A$2:$P$1000,16,FALSE)),"",VLOOKUP(F386,Data!$A$2:$P$1000,16,FALSE)&amp;" "))</f>
        <v/>
      </c>
      <c r="L386" t="str">
        <f t="shared" si="69"/>
        <v/>
      </c>
      <c r="M386" t="str">
        <f>IF(L386="","",IF(L386&gt;10,Settings!$B$6,IF(L386&gt;2,Settings!$B$8,IF(L386=2,Settings!$B$7,Settings!$B$6&amp;O386&amp;Settings!$B$5))))</f>
        <v/>
      </c>
      <c r="N386" s="8" t="str">
        <f t="shared" si="70"/>
        <v/>
      </c>
      <c r="O386" s="14" t="s">
        <v>49</v>
      </c>
      <c r="P386" s="13" t="str">
        <f t="shared" si="71"/>
        <v/>
      </c>
      <c r="T386" t="str">
        <f t="shared" si="72"/>
        <v/>
      </c>
      <c r="U386" t="str">
        <f>IF((C386+D386+E386+F386)&gt;0,IF(F386&gt;10,Settings!$B$2,IF(F386=0," "&amp;Settings!$B$2,"")),"")</f>
        <v/>
      </c>
      <c r="V386" t="str">
        <f>IF(A386&gt;0,Y386&amp;English!T386,"")</f>
        <v/>
      </c>
      <c r="W386" t="s">
        <v>5208</v>
      </c>
      <c r="X386" t="s">
        <v>5209</v>
      </c>
      <c r="Y386" t="str">
        <f t="shared" si="73"/>
        <v>Only</v>
      </c>
    </row>
    <row r="387" spans="1:25">
      <c r="A387" s="4">
        <f>'No. To Text'!A388</f>
        <v>0</v>
      </c>
      <c r="B387" s="4">
        <f t="shared" ref="B387:B450" si="74">IF(A387&gt;999999999999.99,"Out Of Range",ROUND(A387,2))</f>
        <v>0</v>
      </c>
      <c r="C387" s="5">
        <f t="shared" ref="C387:C450" si="75">IF(A387&lt;=999999999999.99,TRUNC(B387/1000000000,0),0)</f>
        <v>0</v>
      </c>
      <c r="D387" s="5">
        <f t="shared" ref="D387:D450" si="76">IF(A387&lt;=999999999999.99,TRUNC(((B387-(C387*1000000000))/1000000),0),0)</f>
        <v>0</v>
      </c>
      <c r="E387" s="5">
        <f t="shared" ref="E387:E450" si="77">IF(A387&lt;=999999999999.99,TRUNC(((B387-(C387*1000000000)-(D387*1000000))/1000),0),0)</f>
        <v>0</v>
      </c>
      <c r="F387" s="5">
        <f t="shared" ref="F387:F450" si="78">IF(A387&lt;=999999999999.99,TRUNC(B387-(C387*1000000000)-(D387*1000000)-(E387*1000),0),0)</f>
        <v>0</v>
      </c>
      <c r="G387" s="6">
        <f t="shared" ref="G387:G450" si="79">IF(A387&lt;=999999999999.99,ROUND((B387-(C387*1000000000)-(D387*1000000)-(E387*1000)-F387),2),0)</f>
        <v>0</v>
      </c>
      <c r="H387" s="16" t="str">
        <f>IF((D387+E387+F387)&lt;=0,IF(ISNA(VLOOKUP(C387,Data!$A$2:$P$1000,10,FALSE)),"",VLOOKUP(C387,Data!$A$2:$P$1000,10,FALSE)),IF(ISNA(VLOOKUP(C387,Data!$A$2:$P$1000,11,FALSE)),"",VLOOKUP(C387,Data!$A$2:$P$1000,11,FALSE)&amp;" و"))</f>
        <v/>
      </c>
      <c r="I387" t="str">
        <f>IF((E387+F387)&lt;=0,IF(ISNA(VLOOKUP(D387,Data!$A$2:$P$1000,12,FALSE)),"",VLOOKUP(D387,Data!$A$2:$P$1000,12,FALSE)),IF(ISNA(VLOOKUP(D387,Data!$A$2:$P$1000,13,FALSE)),"",VLOOKUP(D387,Data!$A$2:$P$1000,13,FALSE)&amp;" و"))</f>
        <v/>
      </c>
      <c r="J387" s="3" t="str">
        <f>IF((F387)&lt;=0,IF(ISNA(VLOOKUP(E387,Data!$A$2:$P$1000,14,FALSE)),"",VLOOKUP(E387,Data!$A$2:$P$1000,14,FALSE)),IF(ISNA(VLOOKUP(E387,Data!$A$2:$P$1000,15,FALSE)),"",VLOOKUP(E387,Data!$A$2:$P$1000,15,FALSE)&amp;" و"))</f>
        <v/>
      </c>
      <c r="K387" s="7" t="str">
        <f>IF(L387&lt;&gt;"",IF(ISNA(VLOOKUP(F387,Data!$A$2:$P$1000,16,FALSE)),"",VLOOKUP(F387,Data!$A$2:$P$1000,16,FALSE)&amp;" "),IF(ISNA(VLOOKUP(F387,Data!$A$2:$P$1000,16,FALSE)),"",VLOOKUP(F387,Data!$A$2:$P$1000,16,FALSE)&amp;" "))</f>
        <v/>
      </c>
      <c r="L387" t="str">
        <f t="shared" ref="L387:L450" si="80">IF(G387&lt;&gt;0,G387*100,"")</f>
        <v/>
      </c>
      <c r="M387" t="str">
        <f>IF(L387="","",IF(L387&gt;10,Settings!$B$6,IF(L387&gt;2,Settings!$B$8,IF(L387=2,Settings!$B$7,Settings!$B$6&amp;O387&amp;Settings!$B$5))))</f>
        <v/>
      </c>
      <c r="N387" s="8" t="str">
        <f t="shared" ref="N387:N450" si="81">IF((C387+D387+E387+F387)&gt;0,IF(L387&lt;&gt;"",IF(L387=2," و "&amp;M387,IF(L387=1," و "&amp;M387," و "&amp;L387&amp;" "&amp;M387)),""),IF(L387&lt;&gt;"",IF(L387=2,M387,IF(L387=1,M387,L387&amp;" "&amp;M387)),""))</f>
        <v/>
      </c>
      <c r="O387" s="14" t="s">
        <v>49</v>
      </c>
      <c r="P387" s="13" t="str">
        <f t="shared" ref="P387:P450" si="82">IF(U387="",""," ")</f>
        <v/>
      </c>
      <c r="T387" t="str">
        <f t="shared" ref="T387:T450" si="83">IF(A387&gt;0,W387&amp;H387&amp;I387&amp;J387&amp;K387&amp;U387&amp;N387&amp;X387,"")</f>
        <v/>
      </c>
      <c r="U387" t="str">
        <f>IF((C387+D387+E387+F387)&gt;0,IF(F387&gt;10,Settings!$B$2,IF(F387=0," "&amp;Settings!$B$2,"")),"")</f>
        <v/>
      </c>
      <c r="V387" t="str">
        <f>IF(A387&gt;0,Y387&amp;English!T387,"")</f>
        <v/>
      </c>
      <c r="W387" t="s">
        <v>5208</v>
      </c>
      <c r="X387" t="s">
        <v>5209</v>
      </c>
      <c r="Y387" t="str">
        <f t="shared" ref="Y387:Y450" si="84">IF(A387&gt;=1000000000,"Only ","Only")</f>
        <v>Only</v>
      </c>
    </row>
    <row r="388" spans="1:25">
      <c r="A388" s="4">
        <f>'No. To Text'!A389</f>
        <v>0</v>
      </c>
      <c r="B388" s="4">
        <f t="shared" si="74"/>
        <v>0</v>
      </c>
      <c r="C388" s="5">
        <f t="shared" si="75"/>
        <v>0</v>
      </c>
      <c r="D388" s="5">
        <f t="shared" si="76"/>
        <v>0</v>
      </c>
      <c r="E388" s="5">
        <f t="shared" si="77"/>
        <v>0</v>
      </c>
      <c r="F388" s="5">
        <f t="shared" si="78"/>
        <v>0</v>
      </c>
      <c r="G388" s="6">
        <f t="shared" si="79"/>
        <v>0</v>
      </c>
      <c r="H388" s="16" t="str">
        <f>IF((D388+E388+F388)&lt;=0,IF(ISNA(VLOOKUP(C388,Data!$A$2:$P$1000,10,FALSE)),"",VLOOKUP(C388,Data!$A$2:$P$1000,10,FALSE)),IF(ISNA(VLOOKUP(C388,Data!$A$2:$P$1000,11,FALSE)),"",VLOOKUP(C388,Data!$A$2:$P$1000,11,FALSE)&amp;" و"))</f>
        <v/>
      </c>
      <c r="I388" t="str">
        <f>IF((E388+F388)&lt;=0,IF(ISNA(VLOOKUP(D388,Data!$A$2:$P$1000,12,FALSE)),"",VLOOKUP(D388,Data!$A$2:$P$1000,12,FALSE)),IF(ISNA(VLOOKUP(D388,Data!$A$2:$P$1000,13,FALSE)),"",VLOOKUP(D388,Data!$A$2:$P$1000,13,FALSE)&amp;" و"))</f>
        <v/>
      </c>
      <c r="J388" s="3" t="str">
        <f>IF((F388)&lt;=0,IF(ISNA(VLOOKUP(E388,Data!$A$2:$P$1000,14,FALSE)),"",VLOOKUP(E388,Data!$A$2:$P$1000,14,FALSE)),IF(ISNA(VLOOKUP(E388,Data!$A$2:$P$1000,15,FALSE)),"",VLOOKUP(E388,Data!$A$2:$P$1000,15,FALSE)&amp;" و"))</f>
        <v/>
      </c>
      <c r="K388" s="7" t="str">
        <f>IF(L388&lt;&gt;"",IF(ISNA(VLOOKUP(F388,Data!$A$2:$P$1000,16,FALSE)),"",VLOOKUP(F388,Data!$A$2:$P$1000,16,FALSE)&amp;" "),IF(ISNA(VLOOKUP(F388,Data!$A$2:$P$1000,16,FALSE)),"",VLOOKUP(F388,Data!$A$2:$P$1000,16,FALSE)&amp;" "))</f>
        <v/>
      </c>
      <c r="L388" t="str">
        <f t="shared" si="80"/>
        <v/>
      </c>
      <c r="M388" t="str">
        <f>IF(L388="","",IF(L388&gt;10,Settings!$B$6,IF(L388&gt;2,Settings!$B$8,IF(L388=2,Settings!$B$7,Settings!$B$6&amp;O388&amp;Settings!$B$5))))</f>
        <v/>
      </c>
      <c r="N388" s="8" t="str">
        <f t="shared" si="81"/>
        <v/>
      </c>
      <c r="O388" s="14" t="s">
        <v>49</v>
      </c>
      <c r="P388" s="13" t="str">
        <f t="shared" si="82"/>
        <v/>
      </c>
      <c r="T388" t="str">
        <f t="shared" si="83"/>
        <v/>
      </c>
      <c r="U388" t="str">
        <f>IF((C388+D388+E388+F388)&gt;0,IF(F388&gt;10,Settings!$B$2,IF(F388=0," "&amp;Settings!$B$2,"")),"")</f>
        <v/>
      </c>
      <c r="V388" t="str">
        <f>IF(A388&gt;0,Y388&amp;English!T388,"")</f>
        <v/>
      </c>
      <c r="W388" t="s">
        <v>5208</v>
      </c>
      <c r="X388" t="s">
        <v>5209</v>
      </c>
      <c r="Y388" t="str">
        <f t="shared" si="84"/>
        <v>Only</v>
      </c>
    </row>
    <row r="389" spans="1:25">
      <c r="A389" s="4">
        <f>'No. To Text'!A390</f>
        <v>0</v>
      </c>
      <c r="B389" s="4">
        <f t="shared" si="74"/>
        <v>0</v>
      </c>
      <c r="C389" s="5">
        <f t="shared" si="75"/>
        <v>0</v>
      </c>
      <c r="D389" s="5">
        <f t="shared" si="76"/>
        <v>0</v>
      </c>
      <c r="E389" s="5">
        <f t="shared" si="77"/>
        <v>0</v>
      </c>
      <c r="F389" s="5">
        <f t="shared" si="78"/>
        <v>0</v>
      </c>
      <c r="G389" s="6">
        <f t="shared" si="79"/>
        <v>0</v>
      </c>
      <c r="H389" s="16" t="str">
        <f>IF((D389+E389+F389)&lt;=0,IF(ISNA(VLOOKUP(C389,Data!$A$2:$P$1000,10,FALSE)),"",VLOOKUP(C389,Data!$A$2:$P$1000,10,FALSE)),IF(ISNA(VLOOKUP(C389,Data!$A$2:$P$1000,11,FALSE)),"",VLOOKUP(C389,Data!$A$2:$P$1000,11,FALSE)&amp;" و"))</f>
        <v/>
      </c>
      <c r="I389" t="str">
        <f>IF((E389+F389)&lt;=0,IF(ISNA(VLOOKUP(D389,Data!$A$2:$P$1000,12,FALSE)),"",VLOOKUP(D389,Data!$A$2:$P$1000,12,FALSE)),IF(ISNA(VLOOKUP(D389,Data!$A$2:$P$1000,13,FALSE)),"",VLOOKUP(D389,Data!$A$2:$P$1000,13,FALSE)&amp;" و"))</f>
        <v/>
      </c>
      <c r="J389" s="3" t="str">
        <f>IF((F389)&lt;=0,IF(ISNA(VLOOKUP(E389,Data!$A$2:$P$1000,14,FALSE)),"",VLOOKUP(E389,Data!$A$2:$P$1000,14,FALSE)),IF(ISNA(VLOOKUP(E389,Data!$A$2:$P$1000,15,FALSE)),"",VLOOKUP(E389,Data!$A$2:$P$1000,15,FALSE)&amp;" و"))</f>
        <v/>
      </c>
      <c r="K389" s="7" t="str">
        <f>IF(L389&lt;&gt;"",IF(ISNA(VLOOKUP(F389,Data!$A$2:$P$1000,16,FALSE)),"",VLOOKUP(F389,Data!$A$2:$P$1000,16,FALSE)&amp;" "),IF(ISNA(VLOOKUP(F389,Data!$A$2:$P$1000,16,FALSE)),"",VLOOKUP(F389,Data!$A$2:$P$1000,16,FALSE)&amp;" "))</f>
        <v/>
      </c>
      <c r="L389" t="str">
        <f t="shared" si="80"/>
        <v/>
      </c>
      <c r="M389" t="str">
        <f>IF(L389="","",IF(L389&gt;10,Settings!$B$6,IF(L389&gt;2,Settings!$B$8,IF(L389=2,Settings!$B$7,Settings!$B$6&amp;O389&amp;Settings!$B$5))))</f>
        <v/>
      </c>
      <c r="N389" s="8" t="str">
        <f t="shared" si="81"/>
        <v/>
      </c>
      <c r="O389" s="14" t="s">
        <v>49</v>
      </c>
      <c r="P389" s="13" t="str">
        <f t="shared" si="82"/>
        <v/>
      </c>
      <c r="T389" t="str">
        <f t="shared" si="83"/>
        <v/>
      </c>
      <c r="U389" t="str">
        <f>IF((C389+D389+E389+F389)&gt;0,IF(F389&gt;10,Settings!$B$2,IF(F389=0," "&amp;Settings!$B$2,"")),"")</f>
        <v/>
      </c>
      <c r="V389" t="str">
        <f>IF(A389&gt;0,Y389&amp;English!T389,"")</f>
        <v/>
      </c>
      <c r="W389" t="s">
        <v>5208</v>
      </c>
      <c r="X389" t="s">
        <v>5209</v>
      </c>
      <c r="Y389" t="str">
        <f t="shared" si="84"/>
        <v>Only</v>
      </c>
    </row>
    <row r="390" spans="1:25">
      <c r="A390" s="4">
        <f>'No. To Text'!A391</f>
        <v>0</v>
      </c>
      <c r="B390" s="4">
        <f t="shared" si="74"/>
        <v>0</v>
      </c>
      <c r="C390" s="5">
        <f t="shared" si="75"/>
        <v>0</v>
      </c>
      <c r="D390" s="5">
        <f t="shared" si="76"/>
        <v>0</v>
      </c>
      <c r="E390" s="5">
        <f t="shared" si="77"/>
        <v>0</v>
      </c>
      <c r="F390" s="5">
        <f t="shared" si="78"/>
        <v>0</v>
      </c>
      <c r="G390" s="6">
        <f t="shared" si="79"/>
        <v>0</v>
      </c>
      <c r="H390" s="16" t="str">
        <f>IF((D390+E390+F390)&lt;=0,IF(ISNA(VLOOKUP(C390,Data!$A$2:$P$1000,10,FALSE)),"",VLOOKUP(C390,Data!$A$2:$P$1000,10,FALSE)),IF(ISNA(VLOOKUP(C390,Data!$A$2:$P$1000,11,FALSE)),"",VLOOKUP(C390,Data!$A$2:$P$1000,11,FALSE)&amp;" و"))</f>
        <v/>
      </c>
      <c r="I390" t="str">
        <f>IF((E390+F390)&lt;=0,IF(ISNA(VLOOKUP(D390,Data!$A$2:$P$1000,12,FALSE)),"",VLOOKUP(D390,Data!$A$2:$P$1000,12,FALSE)),IF(ISNA(VLOOKUP(D390,Data!$A$2:$P$1000,13,FALSE)),"",VLOOKUP(D390,Data!$A$2:$P$1000,13,FALSE)&amp;" و"))</f>
        <v/>
      </c>
      <c r="J390" s="3" t="str">
        <f>IF((F390)&lt;=0,IF(ISNA(VLOOKUP(E390,Data!$A$2:$P$1000,14,FALSE)),"",VLOOKUP(E390,Data!$A$2:$P$1000,14,FALSE)),IF(ISNA(VLOOKUP(E390,Data!$A$2:$P$1000,15,FALSE)),"",VLOOKUP(E390,Data!$A$2:$P$1000,15,FALSE)&amp;" و"))</f>
        <v/>
      </c>
      <c r="K390" s="7" t="str">
        <f>IF(L390&lt;&gt;"",IF(ISNA(VLOOKUP(F390,Data!$A$2:$P$1000,16,FALSE)),"",VLOOKUP(F390,Data!$A$2:$P$1000,16,FALSE)&amp;" "),IF(ISNA(VLOOKUP(F390,Data!$A$2:$P$1000,16,FALSE)),"",VLOOKUP(F390,Data!$A$2:$P$1000,16,FALSE)&amp;" "))</f>
        <v/>
      </c>
      <c r="L390" t="str">
        <f t="shared" si="80"/>
        <v/>
      </c>
      <c r="M390" t="str">
        <f>IF(L390="","",IF(L390&gt;10,Settings!$B$6,IF(L390&gt;2,Settings!$B$8,IF(L390=2,Settings!$B$7,Settings!$B$6&amp;O390&amp;Settings!$B$5))))</f>
        <v/>
      </c>
      <c r="N390" s="8" t="str">
        <f t="shared" si="81"/>
        <v/>
      </c>
      <c r="O390" s="14" t="s">
        <v>49</v>
      </c>
      <c r="P390" s="13" t="str">
        <f t="shared" si="82"/>
        <v/>
      </c>
      <c r="T390" t="str">
        <f t="shared" si="83"/>
        <v/>
      </c>
      <c r="U390" t="str">
        <f>IF((C390+D390+E390+F390)&gt;0,IF(F390&gt;10,Settings!$B$2,IF(F390=0," "&amp;Settings!$B$2,"")),"")</f>
        <v/>
      </c>
      <c r="V390" t="str">
        <f>IF(A390&gt;0,Y390&amp;English!T390,"")</f>
        <v/>
      </c>
      <c r="W390" t="s">
        <v>5208</v>
      </c>
      <c r="X390" t="s">
        <v>5209</v>
      </c>
      <c r="Y390" t="str">
        <f t="shared" si="84"/>
        <v>Only</v>
      </c>
    </row>
    <row r="391" spans="1:25">
      <c r="A391" s="4">
        <f>'No. To Text'!A392</f>
        <v>0</v>
      </c>
      <c r="B391" s="4">
        <f t="shared" si="74"/>
        <v>0</v>
      </c>
      <c r="C391" s="5">
        <f t="shared" si="75"/>
        <v>0</v>
      </c>
      <c r="D391" s="5">
        <f t="shared" si="76"/>
        <v>0</v>
      </c>
      <c r="E391" s="5">
        <f t="shared" si="77"/>
        <v>0</v>
      </c>
      <c r="F391" s="5">
        <f t="shared" si="78"/>
        <v>0</v>
      </c>
      <c r="G391" s="6">
        <f t="shared" si="79"/>
        <v>0</v>
      </c>
      <c r="H391" s="16" t="str">
        <f>IF((D391+E391+F391)&lt;=0,IF(ISNA(VLOOKUP(C391,Data!$A$2:$P$1000,10,FALSE)),"",VLOOKUP(C391,Data!$A$2:$P$1000,10,FALSE)),IF(ISNA(VLOOKUP(C391,Data!$A$2:$P$1000,11,FALSE)),"",VLOOKUP(C391,Data!$A$2:$P$1000,11,FALSE)&amp;" و"))</f>
        <v/>
      </c>
      <c r="I391" t="str">
        <f>IF((E391+F391)&lt;=0,IF(ISNA(VLOOKUP(D391,Data!$A$2:$P$1000,12,FALSE)),"",VLOOKUP(D391,Data!$A$2:$P$1000,12,FALSE)),IF(ISNA(VLOOKUP(D391,Data!$A$2:$P$1000,13,FALSE)),"",VLOOKUP(D391,Data!$A$2:$P$1000,13,FALSE)&amp;" و"))</f>
        <v/>
      </c>
      <c r="J391" s="3" t="str">
        <f>IF((F391)&lt;=0,IF(ISNA(VLOOKUP(E391,Data!$A$2:$P$1000,14,FALSE)),"",VLOOKUP(E391,Data!$A$2:$P$1000,14,FALSE)),IF(ISNA(VLOOKUP(E391,Data!$A$2:$P$1000,15,FALSE)),"",VLOOKUP(E391,Data!$A$2:$P$1000,15,FALSE)&amp;" و"))</f>
        <v/>
      </c>
      <c r="K391" s="7" t="str">
        <f>IF(L391&lt;&gt;"",IF(ISNA(VLOOKUP(F391,Data!$A$2:$P$1000,16,FALSE)),"",VLOOKUP(F391,Data!$A$2:$P$1000,16,FALSE)&amp;" "),IF(ISNA(VLOOKUP(F391,Data!$A$2:$P$1000,16,FALSE)),"",VLOOKUP(F391,Data!$A$2:$P$1000,16,FALSE)&amp;" "))</f>
        <v/>
      </c>
      <c r="L391" t="str">
        <f t="shared" si="80"/>
        <v/>
      </c>
      <c r="M391" t="str">
        <f>IF(L391="","",IF(L391&gt;10,Settings!$B$6,IF(L391&gt;2,Settings!$B$8,IF(L391=2,Settings!$B$7,Settings!$B$6&amp;O391&amp;Settings!$B$5))))</f>
        <v/>
      </c>
      <c r="N391" s="8" t="str">
        <f t="shared" si="81"/>
        <v/>
      </c>
      <c r="O391" s="14" t="s">
        <v>49</v>
      </c>
      <c r="P391" s="13" t="str">
        <f t="shared" si="82"/>
        <v/>
      </c>
      <c r="T391" t="str">
        <f t="shared" si="83"/>
        <v/>
      </c>
      <c r="U391" t="str">
        <f>IF((C391+D391+E391+F391)&gt;0,IF(F391&gt;10,Settings!$B$2,IF(F391=0," "&amp;Settings!$B$2,"")),"")</f>
        <v/>
      </c>
      <c r="V391" t="str">
        <f>IF(A391&gt;0,Y391&amp;English!T391,"")</f>
        <v/>
      </c>
      <c r="W391" t="s">
        <v>5208</v>
      </c>
      <c r="X391" t="s">
        <v>5209</v>
      </c>
      <c r="Y391" t="str">
        <f t="shared" si="84"/>
        <v>Only</v>
      </c>
    </row>
    <row r="392" spans="1:25">
      <c r="A392" s="4">
        <f>'No. To Text'!A393</f>
        <v>0</v>
      </c>
      <c r="B392" s="4">
        <f t="shared" si="74"/>
        <v>0</v>
      </c>
      <c r="C392" s="5">
        <f t="shared" si="75"/>
        <v>0</v>
      </c>
      <c r="D392" s="5">
        <f t="shared" si="76"/>
        <v>0</v>
      </c>
      <c r="E392" s="5">
        <f t="shared" si="77"/>
        <v>0</v>
      </c>
      <c r="F392" s="5">
        <f t="shared" si="78"/>
        <v>0</v>
      </c>
      <c r="G392" s="6">
        <f t="shared" si="79"/>
        <v>0</v>
      </c>
      <c r="H392" s="16" t="str">
        <f>IF((D392+E392+F392)&lt;=0,IF(ISNA(VLOOKUP(C392,Data!$A$2:$P$1000,10,FALSE)),"",VLOOKUP(C392,Data!$A$2:$P$1000,10,FALSE)),IF(ISNA(VLOOKUP(C392,Data!$A$2:$P$1000,11,FALSE)),"",VLOOKUP(C392,Data!$A$2:$P$1000,11,FALSE)&amp;" و"))</f>
        <v/>
      </c>
      <c r="I392" t="str">
        <f>IF((E392+F392)&lt;=0,IF(ISNA(VLOOKUP(D392,Data!$A$2:$P$1000,12,FALSE)),"",VLOOKUP(D392,Data!$A$2:$P$1000,12,FALSE)),IF(ISNA(VLOOKUP(D392,Data!$A$2:$P$1000,13,FALSE)),"",VLOOKUP(D392,Data!$A$2:$P$1000,13,FALSE)&amp;" و"))</f>
        <v/>
      </c>
      <c r="J392" s="3" t="str">
        <f>IF((F392)&lt;=0,IF(ISNA(VLOOKUP(E392,Data!$A$2:$P$1000,14,FALSE)),"",VLOOKUP(E392,Data!$A$2:$P$1000,14,FALSE)),IF(ISNA(VLOOKUP(E392,Data!$A$2:$P$1000,15,FALSE)),"",VLOOKUP(E392,Data!$A$2:$P$1000,15,FALSE)&amp;" و"))</f>
        <v/>
      </c>
      <c r="K392" s="7" t="str">
        <f>IF(L392&lt;&gt;"",IF(ISNA(VLOOKUP(F392,Data!$A$2:$P$1000,16,FALSE)),"",VLOOKUP(F392,Data!$A$2:$P$1000,16,FALSE)&amp;" "),IF(ISNA(VLOOKUP(F392,Data!$A$2:$P$1000,16,FALSE)),"",VLOOKUP(F392,Data!$A$2:$P$1000,16,FALSE)&amp;" "))</f>
        <v/>
      </c>
      <c r="L392" t="str">
        <f t="shared" si="80"/>
        <v/>
      </c>
      <c r="M392" t="str">
        <f>IF(L392="","",IF(L392&gt;10,Settings!$B$6,IF(L392&gt;2,Settings!$B$8,IF(L392=2,Settings!$B$7,Settings!$B$6&amp;O392&amp;Settings!$B$5))))</f>
        <v/>
      </c>
      <c r="N392" s="8" t="str">
        <f t="shared" si="81"/>
        <v/>
      </c>
      <c r="O392" s="14" t="s">
        <v>49</v>
      </c>
      <c r="P392" s="13" t="str">
        <f t="shared" si="82"/>
        <v/>
      </c>
      <c r="T392" t="str">
        <f t="shared" si="83"/>
        <v/>
      </c>
      <c r="U392" t="str">
        <f>IF((C392+D392+E392+F392)&gt;0,IF(F392&gt;10,Settings!$B$2,IF(F392=0," "&amp;Settings!$B$2,"")),"")</f>
        <v/>
      </c>
      <c r="V392" t="str">
        <f>IF(A392&gt;0,Y392&amp;English!T392,"")</f>
        <v/>
      </c>
      <c r="W392" t="s">
        <v>5208</v>
      </c>
      <c r="X392" t="s">
        <v>5209</v>
      </c>
      <c r="Y392" t="str">
        <f t="shared" si="84"/>
        <v>Only</v>
      </c>
    </row>
    <row r="393" spans="1:25">
      <c r="A393" s="4">
        <f>'No. To Text'!A394</f>
        <v>0</v>
      </c>
      <c r="B393" s="4">
        <f t="shared" si="74"/>
        <v>0</v>
      </c>
      <c r="C393" s="5">
        <f t="shared" si="75"/>
        <v>0</v>
      </c>
      <c r="D393" s="5">
        <f t="shared" si="76"/>
        <v>0</v>
      </c>
      <c r="E393" s="5">
        <f t="shared" si="77"/>
        <v>0</v>
      </c>
      <c r="F393" s="5">
        <f t="shared" si="78"/>
        <v>0</v>
      </c>
      <c r="G393" s="6">
        <f t="shared" si="79"/>
        <v>0</v>
      </c>
      <c r="H393" s="16" t="str">
        <f>IF((D393+E393+F393)&lt;=0,IF(ISNA(VLOOKUP(C393,Data!$A$2:$P$1000,10,FALSE)),"",VLOOKUP(C393,Data!$A$2:$P$1000,10,FALSE)),IF(ISNA(VLOOKUP(C393,Data!$A$2:$P$1000,11,FALSE)),"",VLOOKUP(C393,Data!$A$2:$P$1000,11,FALSE)&amp;" و"))</f>
        <v/>
      </c>
      <c r="I393" t="str">
        <f>IF((E393+F393)&lt;=0,IF(ISNA(VLOOKUP(D393,Data!$A$2:$P$1000,12,FALSE)),"",VLOOKUP(D393,Data!$A$2:$P$1000,12,FALSE)),IF(ISNA(VLOOKUP(D393,Data!$A$2:$P$1000,13,FALSE)),"",VLOOKUP(D393,Data!$A$2:$P$1000,13,FALSE)&amp;" و"))</f>
        <v/>
      </c>
      <c r="J393" s="3" t="str">
        <f>IF((F393)&lt;=0,IF(ISNA(VLOOKUP(E393,Data!$A$2:$P$1000,14,FALSE)),"",VLOOKUP(E393,Data!$A$2:$P$1000,14,FALSE)),IF(ISNA(VLOOKUP(E393,Data!$A$2:$P$1000,15,FALSE)),"",VLOOKUP(E393,Data!$A$2:$P$1000,15,FALSE)&amp;" و"))</f>
        <v/>
      </c>
      <c r="K393" s="7" t="str">
        <f>IF(L393&lt;&gt;"",IF(ISNA(VLOOKUP(F393,Data!$A$2:$P$1000,16,FALSE)),"",VLOOKUP(F393,Data!$A$2:$P$1000,16,FALSE)&amp;" "),IF(ISNA(VLOOKUP(F393,Data!$A$2:$P$1000,16,FALSE)),"",VLOOKUP(F393,Data!$A$2:$P$1000,16,FALSE)&amp;" "))</f>
        <v/>
      </c>
      <c r="L393" t="str">
        <f t="shared" si="80"/>
        <v/>
      </c>
      <c r="M393" t="str">
        <f>IF(L393="","",IF(L393&gt;10,Settings!$B$6,IF(L393&gt;2,Settings!$B$8,IF(L393=2,Settings!$B$7,Settings!$B$6&amp;O393&amp;Settings!$B$5))))</f>
        <v/>
      </c>
      <c r="N393" s="8" t="str">
        <f t="shared" si="81"/>
        <v/>
      </c>
      <c r="O393" s="14" t="s">
        <v>49</v>
      </c>
      <c r="P393" s="13" t="str">
        <f t="shared" si="82"/>
        <v/>
      </c>
      <c r="T393" t="str">
        <f t="shared" si="83"/>
        <v/>
      </c>
      <c r="U393" t="str">
        <f>IF((C393+D393+E393+F393)&gt;0,IF(F393&gt;10,Settings!$B$2,IF(F393=0," "&amp;Settings!$B$2,"")),"")</f>
        <v/>
      </c>
      <c r="V393" t="str">
        <f>IF(A393&gt;0,Y393&amp;English!T393,"")</f>
        <v/>
      </c>
      <c r="W393" t="s">
        <v>5208</v>
      </c>
      <c r="X393" t="s">
        <v>5209</v>
      </c>
      <c r="Y393" t="str">
        <f t="shared" si="84"/>
        <v>Only</v>
      </c>
    </row>
    <row r="394" spans="1:25">
      <c r="A394" s="4">
        <f>'No. To Text'!A395</f>
        <v>0</v>
      </c>
      <c r="B394" s="4">
        <f t="shared" si="74"/>
        <v>0</v>
      </c>
      <c r="C394" s="5">
        <f t="shared" si="75"/>
        <v>0</v>
      </c>
      <c r="D394" s="5">
        <f t="shared" si="76"/>
        <v>0</v>
      </c>
      <c r="E394" s="5">
        <f t="shared" si="77"/>
        <v>0</v>
      </c>
      <c r="F394" s="5">
        <f t="shared" si="78"/>
        <v>0</v>
      </c>
      <c r="G394" s="6">
        <f t="shared" si="79"/>
        <v>0</v>
      </c>
      <c r="H394" s="16" t="str">
        <f>IF((D394+E394+F394)&lt;=0,IF(ISNA(VLOOKUP(C394,Data!$A$2:$P$1000,10,FALSE)),"",VLOOKUP(C394,Data!$A$2:$P$1000,10,FALSE)),IF(ISNA(VLOOKUP(C394,Data!$A$2:$P$1000,11,FALSE)),"",VLOOKUP(C394,Data!$A$2:$P$1000,11,FALSE)&amp;" و"))</f>
        <v/>
      </c>
      <c r="I394" t="str">
        <f>IF((E394+F394)&lt;=0,IF(ISNA(VLOOKUP(D394,Data!$A$2:$P$1000,12,FALSE)),"",VLOOKUP(D394,Data!$A$2:$P$1000,12,FALSE)),IF(ISNA(VLOOKUP(D394,Data!$A$2:$P$1000,13,FALSE)),"",VLOOKUP(D394,Data!$A$2:$P$1000,13,FALSE)&amp;" و"))</f>
        <v/>
      </c>
      <c r="J394" s="3" t="str">
        <f>IF((F394)&lt;=0,IF(ISNA(VLOOKUP(E394,Data!$A$2:$P$1000,14,FALSE)),"",VLOOKUP(E394,Data!$A$2:$P$1000,14,FALSE)),IF(ISNA(VLOOKUP(E394,Data!$A$2:$P$1000,15,FALSE)),"",VLOOKUP(E394,Data!$A$2:$P$1000,15,FALSE)&amp;" و"))</f>
        <v/>
      </c>
      <c r="K394" s="7" t="str">
        <f>IF(L394&lt;&gt;"",IF(ISNA(VLOOKUP(F394,Data!$A$2:$P$1000,16,FALSE)),"",VLOOKUP(F394,Data!$A$2:$P$1000,16,FALSE)&amp;" "),IF(ISNA(VLOOKUP(F394,Data!$A$2:$P$1000,16,FALSE)),"",VLOOKUP(F394,Data!$A$2:$P$1000,16,FALSE)&amp;" "))</f>
        <v/>
      </c>
      <c r="L394" t="str">
        <f t="shared" si="80"/>
        <v/>
      </c>
      <c r="M394" t="str">
        <f>IF(L394="","",IF(L394&gt;10,Settings!$B$6,IF(L394&gt;2,Settings!$B$8,IF(L394=2,Settings!$B$7,Settings!$B$6&amp;O394&amp;Settings!$B$5))))</f>
        <v/>
      </c>
      <c r="N394" s="8" t="str">
        <f t="shared" si="81"/>
        <v/>
      </c>
      <c r="O394" s="14" t="s">
        <v>49</v>
      </c>
      <c r="P394" s="13" t="str">
        <f t="shared" si="82"/>
        <v/>
      </c>
      <c r="T394" t="str">
        <f t="shared" si="83"/>
        <v/>
      </c>
      <c r="U394" t="str">
        <f>IF((C394+D394+E394+F394)&gt;0,IF(F394&gt;10,Settings!$B$2,IF(F394=0," "&amp;Settings!$B$2,"")),"")</f>
        <v/>
      </c>
      <c r="V394" t="str">
        <f>IF(A394&gt;0,Y394&amp;English!T394,"")</f>
        <v/>
      </c>
      <c r="W394" t="s">
        <v>5208</v>
      </c>
      <c r="X394" t="s">
        <v>5209</v>
      </c>
      <c r="Y394" t="str">
        <f t="shared" si="84"/>
        <v>Only</v>
      </c>
    </row>
    <row r="395" spans="1:25">
      <c r="A395" s="4">
        <f>'No. To Text'!A396</f>
        <v>0</v>
      </c>
      <c r="B395" s="4">
        <f t="shared" si="74"/>
        <v>0</v>
      </c>
      <c r="C395" s="5">
        <f t="shared" si="75"/>
        <v>0</v>
      </c>
      <c r="D395" s="5">
        <f t="shared" si="76"/>
        <v>0</v>
      </c>
      <c r="E395" s="5">
        <f t="shared" si="77"/>
        <v>0</v>
      </c>
      <c r="F395" s="5">
        <f t="shared" si="78"/>
        <v>0</v>
      </c>
      <c r="G395" s="6">
        <f t="shared" si="79"/>
        <v>0</v>
      </c>
      <c r="H395" s="16" t="str">
        <f>IF((D395+E395+F395)&lt;=0,IF(ISNA(VLOOKUP(C395,Data!$A$2:$P$1000,10,FALSE)),"",VLOOKUP(C395,Data!$A$2:$P$1000,10,FALSE)),IF(ISNA(VLOOKUP(C395,Data!$A$2:$P$1000,11,FALSE)),"",VLOOKUP(C395,Data!$A$2:$P$1000,11,FALSE)&amp;" و"))</f>
        <v/>
      </c>
      <c r="I395" t="str">
        <f>IF((E395+F395)&lt;=0,IF(ISNA(VLOOKUP(D395,Data!$A$2:$P$1000,12,FALSE)),"",VLOOKUP(D395,Data!$A$2:$P$1000,12,FALSE)),IF(ISNA(VLOOKUP(D395,Data!$A$2:$P$1000,13,FALSE)),"",VLOOKUP(D395,Data!$A$2:$P$1000,13,FALSE)&amp;" و"))</f>
        <v/>
      </c>
      <c r="J395" s="3" t="str">
        <f>IF((F395)&lt;=0,IF(ISNA(VLOOKUP(E395,Data!$A$2:$P$1000,14,FALSE)),"",VLOOKUP(E395,Data!$A$2:$P$1000,14,FALSE)),IF(ISNA(VLOOKUP(E395,Data!$A$2:$P$1000,15,FALSE)),"",VLOOKUP(E395,Data!$A$2:$P$1000,15,FALSE)&amp;" و"))</f>
        <v/>
      </c>
      <c r="K395" s="7" t="str">
        <f>IF(L395&lt;&gt;"",IF(ISNA(VLOOKUP(F395,Data!$A$2:$P$1000,16,FALSE)),"",VLOOKUP(F395,Data!$A$2:$P$1000,16,FALSE)&amp;" "),IF(ISNA(VLOOKUP(F395,Data!$A$2:$P$1000,16,FALSE)),"",VLOOKUP(F395,Data!$A$2:$P$1000,16,FALSE)&amp;" "))</f>
        <v/>
      </c>
      <c r="L395" t="str">
        <f t="shared" si="80"/>
        <v/>
      </c>
      <c r="M395" t="str">
        <f>IF(L395="","",IF(L395&gt;10,Settings!$B$6,IF(L395&gt;2,Settings!$B$8,IF(L395=2,Settings!$B$7,Settings!$B$6&amp;O395&amp;Settings!$B$5))))</f>
        <v/>
      </c>
      <c r="N395" s="8" t="str">
        <f t="shared" si="81"/>
        <v/>
      </c>
      <c r="O395" s="14" t="s">
        <v>49</v>
      </c>
      <c r="P395" s="13" t="str">
        <f t="shared" si="82"/>
        <v/>
      </c>
      <c r="T395" t="str">
        <f t="shared" si="83"/>
        <v/>
      </c>
      <c r="U395" t="str">
        <f>IF((C395+D395+E395+F395)&gt;0,IF(F395&gt;10,Settings!$B$2,IF(F395=0," "&amp;Settings!$B$2,"")),"")</f>
        <v/>
      </c>
      <c r="V395" t="str">
        <f>IF(A395&gt;0,Y395&amp;English!T395,"")</f>
        <v/>
      </c>
      <c r="W395" t="s">
        <v>5208</v>
      </c>
      <c r="X395" t="s">
        <v>5209</v>
      </c>
      <c r="Y395" t="str">
        <f t="shared" si="84"/>
        <v>Only</v>
      </c>
    </row>
    <row r="396" spans="1:25">
      <c r="A396" s="4">
        <f>'No. To Text'!A397</f>
        <v>0</v>
      </c>
      <c r="B396" s="4">
        <f t="shared" si="74"/>
        <v>0</v>
      </c>
      <c r="C396" s="5">
        <f t="shared" si="75"/>
        <v>0</v>
      </c>
      <c r="D396" s="5">
        <f t="shared" si="76"/>
        <v>0</v>
      </c>
      <c r="E396" s="5">
        <f t="shared" si="77"/>
        <v>0</v>
      </c>
      <c r="F396" s="5">
        <f t="shared" si="78"/>
        <v>0</v>
      </c>
      <c r="G396" s="6">
        <f t="shared" si="79"/>
        <v>0</v>
      </c>
      <c r="H396" s="16" t="str">
        <f>IF((D396+E396+F396)&lt;=0,IF(ISNA(VLOOKUP(C396,Data!$A$2:$P$1000,10,FALSE)),"",VLOOKUP(C396,Data!$A$2:$P$1000,10,FALSE)),IF(ISNA(VLOOKUP(C396,Data!$A$2:$P$1000,11,FALSE)),"",VLOOKUP(C396,Data!$A$2:$P$1000,11,FALSE)&amp;" و"))</f>
        <v/>
      </c>
      <c r="I396" t="str">
        <f>IF((E396+F396)&lt;=0,IF(ISNA(VLOOKUP(D396,Data!$A$2:$P$1000,12,FALSE)),"",VLOOKUP(D396,Data!$A$2:$P$1000,12,FALSE)),IF(ISNA(VLOOKUP(D396,Data!$A$2:$P$1000,13,FALSE)),"",VLOOKUP(D396,Data!$A$2:$P$1000,13,FALSE)&amp;" و"))</f>
        <v/>
      </c>
      <c r="J396" s="3" t="str">
        <f>IF((F396)&lt;=0,IF(ISNA(VLOOKUP(E396,Data!$A$2:$P$1000,14,FALSE)),"",VLOOKUP(E396,Data!$A$2:$P$1000,14,FALSE)),IF(ISNA(VLOOKUP(E396,Data!$A$2:$P$1000,15,FALSE)),"",VLOOKUP(E396,Data!$A$2:$P$1000,15,FALSE)&amp;" و"))</f>
        <v/>
      </c>
      <c r="K396" s="7" t="str">
        <f>IF(L396&lt;&gt;"",IF(ISNA(VLOOKUP(F396,Data!$A$2:$P$1000,16,FALSE)),"",VLOOKUP(F396,Data!$A$2:$P$1000,16,FALSE)&amp;" "),IF(ISNA(VLOOKUP(F396,Data!$A$2:$P$1000,16,FALSE)),"",VLOOKUP(F396,Data!$A$2:$P$1000,16,FALSE)&amp;" "))</f>
        <v/>
      </c>
      <c r="L396" t="str">
        <f t="shared" si="80"/>
        <v/>
      </c>
      <c r="M396" t="str">
        <f>IF(L396="","",IF(L396&gt;10,Settings!$B$6,IF(L396&gt;2,Settings!$B$8,IF(L396=2,Settings!$B$7,Settings!$B$6&amp;O396&amp;Settings!$B$5))))</f>
        <v/>
      </c>
      <c r="N396" s="8" t="str">
        <f t="shared" si="81"/>
        <v/>
      </c>
      <c r="O396" s="14" t="s">
        <v>49</v>
      </c>
      <c r="P396" s="13" t="str">
        <f t="shared" si="82"/>
        <v/>
      </c>
      <c r="T396" t="str">
        <f t="shared" si="83"/>
        <v/>
      </c>
      <c r="U396" t="str">
        <f>IF((C396+D396+E396+F396)&gt;0,IF(F396&gt;10,Settings!$B$2,IF(F396=0," "&amp;Settings!$B$2,"")),"")</f>
        <v/>
      </c>
      <c r="V396" t="str">
        <f>IF(A396&gt;0,Y396&amp;English!T396,"")</f>
        <v/>
      </c>
      <c r="W396" t="s">
        <v>5208</v>
      </c>
      <c r="X396" t="s">
        <v>5209</v>
      </c>
      <c r="Y396" t="str">
        <f t="shared" si="84"/>
        <v>Only</v>
      </c>
    </row>
    <row r="397" spans="1:25">
      <c r="A397" s="4">
        <f>'No. To Text'!A398</f>
        <v>0</v>
      </c>
      <c r="B397" s="4">
        <f t="shared" si="74"/>
        <v>0</v>
      </c>
      <c r="C397" s="5">
        <f t="shared" si="75"/>
        <v>0</v>
      </c>
      <c r="D397" s="5">
        <f t="shared" si="76"/>
        <v>0</v>
      </c>
      <c r="E397" s="5">
        <f t="shared" si="77"/>
        <v>0</v>
      </c>
      <c r="F397" s="5">
        <f t="shared" si="78"/>
        <v>0</v>
      </c>
      <c r="G397" s="6">
        <f t="shared" si="79"/>
        <v>0</v>
      </c>
      <c r="H397" s="16" t="str">
        <f>IF((D397+E397+F397)&lt;=0,IF(ISNA(VLOOKUP(C397,Data!$A$2:$P$1000,10,FALSE)),"",VLOOKUP(C397,Data!$A$2:$P$1000,10,FALSE)),IF(ISNA(VLOOKUP(C397,Data!$A$2:$P$1000,11,FALSE)),"",VLOOKUP(C397,Data!$A$2:$P$1000,11,FALSE)&amp;" و"))</f>
        <v/>
      </c>
      <c r="I397" t="str">
        <f>IF((E397+F397)&lt;=0,IF(ISNA(VLOOKUP(D397,Data!$A$2:$P$1000,12,FALSE)),"",VLOOKUP(D397,Data!$A$2:$P$1000,12,FALSE)),IF(ISNA(VLOOKUP(D397,Data!$A$2:$P$1000,13,FALSE)),"",VLOOKUP(D397,Data!$A$2:$P$1000,13,FALSE)&amp;" و"))</f>
        <v/>
      </c>
      <c r="J397" s="3" t="str">
        <f>IF((F397)&lt;=0,IF(ISNA(VLOOKUP(E397,Data!$A$2:$P$1000,14,FALSE)),"",VLOOKUP(E397,Data!$A$2:$P$1000,14,FALSE)),IF(ISNA(VLOOKUP(E397,Data!$A$2:$P$1000,15,FALSE)),"",VLOOKUP(E397,Data!$A$2:$P$1000,15,FALSE)&amp;" و"))</f>
        <v/>
      </c>
      <c r="K397" s="7" t="str">
        <f>IF(L397&lt;&gt;"",IF(ISNA(VLOOKUP(F397,Data!$A$2:$P$1000,16,FALSE)),"",VLOOKUP(F397,Data!$A$2:$P$1000,16,FALSE)&amp;" "),IF(ISNA(VLOOKUP(F397,Data!$A$2:$P$1000,16,FALSE)),"",VLOOKUP(F397,Data!$A$2:$P$1000,16,FALSE)&amp;" "))</f>
        <v/>
      </c>
      <c r="L397" t="str">
        <f t="shared" si="80"/>
        <v/>
      </c>
      <c r="M397" t="str">
        <f>IF(L397="","",IF(L397&gt;10,Settings!$B$6,IF(L397&gt;2,Settings!$B$8,IF(L397=2,Settings!$B$7,Settings!$B$6&amp;O397&amp;Settings!$B$5))))</f>
        <v/>
      </c>
      <c r="N397" s="8" t="str">
        <f t="shared" si="81"/>
        <v/>
      </c>
      <c r="O397" s="14" t="s">
        <v>49</v>
      </c>
      <c r="P397" s="13" t="str">
        <f t="shared" si="82"/>
        <v/>
      </c>
      <c r="T397" t="str">
        <f t="shared" si="83"/>
        <v/>
      </c>
      <c r="U397" t="str">
        <f>IF((C397+D397+E397+F397)&gt;0,IF(F397&gt;10,Settings!$B$2,IF(F397=0," "&amp;Settings!$B$2,"")),"")</f>
        <v/>
      </c>
      <c r="V397" t="str">
        <f>IF(A397&gt;0,Y397&amp;English!T397,"")</f>
        <v/>
      </c>
      <c r="W397" t="s">
        <v>5208</v>
      </c>
      <c r="X397" t="s">
        <v>5209</v>
      </c>
      <c r="Y397" t="str">
        <f t="shared" si="84"/>
        <v>Only</v>
      </c>
    </row>
    <row r="398" spans="1:25">
      <c r="A398" s="4">
        <f>'No. To Text'!A399</f>
        <v>0</v>
      </c>
      <c r="B398" s="4">
        <f t="shared" si="74"/>
        <v>0</v>
      </c>
      <c r="C398" s="5">
        <f t="shared" si="75"/>
        <v>0</v>
      </c>
      <c r="D398" s="5">
        <f t="shared" si="76"/>
        <v>0</v>
      </c>
      <c r="E398" s="5">
        <f t="shared" si="77"/>
        <v>0</v>
      </c>
      <c r="F398" s="5">
        <f t="shared" si="78"/>
        <v>0</v>
      </c>
      <c r="G398" s="6">
        <f t="shared" si="79"/>
        <v>0</v>
      </c>
      <c r="H398" s="16" t="str">
        <f>IF((D398+E398+F398)&lt;=0,IF(ISNA(VLOOKUP(C398,Data!$A$2:$P$1000,10,FALSE)),"",VLOOKUP(C398,Data!$A$2:$P$1000,10,FALSE)),IF(ISNA(VLOOKUP(C398,Data!$A$2:$P$1000,11,FALSE)),"",VLOOKUP(C398,Data!$A$2:$P$1000,11,FALSE)&amp;" و"))</f>
        <v/>
      </c>
      <c r="I398" t="str">
        <f>IF((E398+F398)&lt;=0,IF(ISNA(VLOOKUP(D398,Data!$A$2:$P$1000,12,FALSE)),"",VLOOKUP(D398,Data!$A$2:$P$1000,12,FALSE)),IF(ISNA(VLOOKUP(D398,Data!$A$2:$P$1000,13,FALSE)),"",VLOOKUP(D398,Data!$A$2:$P$1000,13,FALSE)&amp;" و"))</f>
        <v/>
      </c>
      <c r="J398" s="3" t="str">
        <f>IF((F398)&lt;=0,IF(ISNA(VLOOKUP(E398,Data!$A$2:$P$1000,14,FALSE)),"",VLOOKUP(E398,Data!$A$2:$P$1000,14,FALSE)),IF(ISNA(VLOOKUP(E398,Data!$A$2:$P$1000,15,FALSE)),"",VLOOKUP(E398,Data!$A$2:$P$1000,15,FALSE)&amp;" و"))</f>
        <v/>
      </c>
      <c r="K398" s="7" t="str">
        <f>IF(L398&lt;&gt;"",IF(ISNA(VLOOKUP(F398,Data!$A$2:$P$1000,16,FALSE)),"",VLOOKUP(F398,Data!$A$2:$P$1000,16,FALSE)&amp;" "),IF(ISNA(VLOOKUP(F398,Data!$A$2:$P$1000,16,FALSE)),"",VLOOKUP(F398,Data!$A$2:$P$1000,16,FALSE)&amp;" "))</f>
        <v/>
      </c>
      <c r="L398" t="str">
        <f t="shared" si="80"/>
        <v/>
      </c>
      <c r="M398" t="str">
        <f>IF(L398="","",IF(L398&gt;10,Settings!$B$6,IF(L398&gt;2,Settings!$B$8,IF(L398=2,Settings!$B$7,Settings!$B$6&amp;O398&amp;Settings!$B$5))))</f>
        <v/>
      </c>
      <c r="N398" s="8" t="str">
        <f t="shared" si="81"/>
        <v/>
      </c>
      <c r="O398" s="14" t="s">
        <v>49</v>
      </c>
      <c r="P398" s="13" t="str">
        <f t="shared" si="82"/>
        <v/>
      </c>
      <c r="T398" t="str">
        <f t="shared" si="83"/>
        <v/>
      </c>
      <c r="U398" t="str">
        <f>IF((C398+D398+E398+F398)&gt;0,IF(F398&gt;10,Settings!$B$2,IF(F398=0," "&amp;Settings!$B$2,"")),"")</f>
        <v/>
      </c>
      <c r="V398" t="str">
        <f>IF(A398&gt;0,Y398&amp;English!T398,"")</f>
        <v/>
      </c>
      <c r="W398" t="s">
        <v>5208</v>
      </c>
      <c r="X398" t="s">
        <v>5209</v>
      </c>
      <c r="Y398" t="str">
        <f t="shared" si="84"/>
        <v>Only</v>
      </c>
    </row>
    <row r="399" spans="1:25">
      <c r="A399" s="4">
        <f>'No. To Text'!A400</f>
        <v>0</v>
      </c>
      <c r="B399" s="4">
        <f t="shared" si="74"/>
        <v>0</v>
      </c>
      <c r="C399" s="5">
        <f t="shared" si="75"/>
        <v>0</v>
      </c>
      <c r="D399" s="5">
        <f t="shared" si="76"/>
        <v>0</v>
      </c>
      <c r="E399" s="5">
        <f t="shared" si="77"/>
        <v>0</v>
      </c>
      <c r="F399" s="5">
        <f t="shared" si="78"/>
        <v>0</v>
      </c>
      <c r="G399" s="6">
        <f t="shared" si="79"/>
        <v>0</v>
      </c>
      <c r="H399" s="16" t="str">
        <f>IF((D399+E399+F399)&lt;=0,IF(ISNA(VLOOKUP(C399,Data!$A$2:$P$1000,10,FALSE)),"",VLOOKUP(C399,Data!$A$2:$P$1000,10,FALSE)),IF(ISNA(VLOOKUP(C399,Data!$A$2:$P$1000,11,FALSE)),"",VLOOKUP(C399,Data!$A$2:$P$1000,11,FALSE)&amp;" و"))</f>
        <v/>
      </c>
      <c r="I399" t="str">
        <f>IF((E399+F399)&lt;=0,IF(ISNA(VLOOKUP(D399,Data!$A$2:$P$1000,12,FALSE)),"",VLOOKUP(D399,Data!$A$2:$P$1000,12,FALSE)),IF(ISNA(VLOOKUP(D399,Data!$A$2:$P$1000,13,FALSE)),"",VLOOKUP(D399,Data!$A$2:$P$1000,13,FALSE)&amp;" و"))</f>
        <v/>
      </c>
      <c r="J399" s="3" t="str">
        <f>IF((F399)&lt;=0,IF(ISNA(VLOOKUP(E399,Data!$A$2:$P$1000,14,FALSE)),"",VLOOKUP(E399,Data!$A$2:$P$1000,14,FALSE)),IF(ISNA(VLOOKUP(E399,Data!$A$2:$P$1000,15,FALSE)),"",VLOOKUP(E399,Data!$A$2:$P$1000,15,FALSE)&amp;" و"))</f>
        <v/>
      </c>
      <c r="K399" s="7" t="str">
        <f>IF(L399&lt;&gt;"",IF(ISNA(VLOOKUP(F399,Data!$A$2:$P$1000,16,FALSE)),"",VLOOKUP(F399,Data!$A$2:$P$1000,16,FALSE)&amp;" "),IF(ISNA(VLOOKUP(F399,Data!$A$2:$P$1000,16,FALSE)),"",VLOOKUP(F399,Data!$A$2:$P$1000,16,FALSE)&amp;" "))</f>
        <v/>
      </c>
      <c r="L399" t="str">
        <f t="shared" si="80"/>
        <v/>
      </c>
      <c r="M399" t="str">
        <f>IF(L399="","",IF(L399&gt;10,Settings!$B$6,IF(L399&gt;2,Settings!$B$8,IF(L399=2,Settings!$B$7,Settings!$B$6&amp;O399&amp;Settings!$B$5))))</f>
        <v/>
      </c>
      <c r="N399" s="8" t="str">
        <f t="shared" si="81"/>
        <v/>
      </c>
      <c r="O399" s="14" t="s">
        <v>49</v>
      </c>
      <c r="P399" s="13" t="str">
        <f t="shared" si="82"/>
        <v/>
      </c>
      <c r="T399" t="str">
        <f t="shared" si="83"/>
        <v/>
      </c>
      <c r="U399" t="str">
        <f>IF((C399+D399+E399+F399)&gt;0,IF(F399&gt;10,Settings!$B$2,IF(F399=0," "&amp;Settings!$B$2,"")),"")</f>
        <v/>
      </c>
      <c r="V399" t="str">
        <f>IF(A399&gt;0,Y399&amp;English!T399,"")</f>
        <v/>
      </c>
      <c r="W399" t="s">
        <v>5208</v>
      </c>
      <c r="X399" t="s">
        <v>5209</v>
      </c>
      <c r="Y399" t="str">
        <f t="shared" si="84"/>
        <v>Only</v>
      </c>
    </row>
    <row r="400" spans="1:25">
      <c r="A400" s="4">
        <f>'No. To Text'!A401</f>
        <v>0</v>
      </c>
      <c r="B400" s="4">
        <f t="shared" si="74"/>
        <v>0</v>
      </c>
      <c r="C400" s="5">
        <f t="shared" si="75"/>
        <v>0</v>
      </c>
      <c r="D400" s="5">
        <f t="shared" si="76"/>
        <v>0</v>
      </c>
      <c r="E400" s="5">
        <f t="shared" si="77"/>
        <v>0</v>
      </c>
      <c r="F400" s="5">
        <f t="shared" si="78"/>
        <v>0</v>
      </c>
      <c r="G400" s="6">
        <f t="shared" si="79"/>
        <v>0</v>
      </c>
      <c r="H400" s="16" t="str">
        <f>IF((D400+E400+F400)&lt;=0,IF(ISNA(VLOOKUP(C400,Data!$A$2:$P$1000,10,FALSE)),"",VLOOKUP(C400,Data!$A$2:$P$1000,10,FALSE)),IF(ISNA(VLOOKUP(C400,Data!$A$2:$P$1000,11,FALSE)),"",VLOOKUP(C400,Data!$A$2:$P$1000,11,FALSE)&amp;" و"))</f>
        <v/>
      </c>
      <c r="I400" t="str">
        <f>IF((E400+F400)&lt;=0,IF(ISNA(VLOOKUP(D400,Data!$A$2:$P$1000,12,FALSE)),"",VLOOKUP(D400,Data!$A$2:$P$1000,12,FALSE)),IF(ISNA(VLOOKUP(D400,Data!$A$2:$P$1000,13,FALSE)),"",VLOOKUP(D400,Data!$A$2:$P$1000,13,FALSE)&amp;" و"))</f>
        <v/>
      </c>
      <c r="J400" s="3" t="str">
        <f>IF((F400)&lt;=0,IF(ISNA(VLOOKUP(E400,Data!$A$2:$P$1000,14,FALSE)),"",VLOOKUP(E400,Data!$A$2:$P$1000,14,FALSE)),IF(ISNA(VLOOKUP(E400,Data!$A$2:$P$1000,15,FALSE)),"",VLOOKUP(E400,Data!$A$2:$P$1000,15,FALSE)&amp;" و"))</f>
        <v/>
      </c>
      <c r="K400" s="7" t="str">
        <f>IF(L400&lt;&gt;"",IF(ISNA(VLOOKUP(F400,Data!$A$2:$P$1000,16,FALSE)),"",VLOOKUP(F400,Data!$A$2:$P$1000,16,FALSE)&amp;" "),IF(ISNA(VLOOKUP(F400,Data!$A$2:$P$1000,16,FALSE)),"",VLOOKUP(F400,Data!$A$2:$P$1000,16,FALSE)&amp;" "))</f>
        <v/>
      </c>
      <c r="L400" t="str">
        <f t="shared" si="80"/>
        <v/>
      </c>
      <c r="M400" t="str">
        <f>IF(L400="","",IF(L400&gt;10,Settings!$B$6,IF(L400&gt;2,Settings!$B$8,IF(L400=2,Settings!$B$7,Settings!$B$6&amp;O400&amp;Settings!$B$5))))</f>
        <v/>
      </c>
      <c r="N400" s="8" t="str">
        <f t="shared" si="81"/>
        <v/>
      </c>
      <c r="O400" s="14" t="s">
        <v>49</v>
      </c>
      <c r="P400" s="13" t="str">
        <f t="shared" si="82"/>
        <v/>
      </c>
      <c r="T400" t="str">
        <f t="shared" si="83"/>
        <v/>
      </c>
      <c r="U400" t="str">
        <f>IF((C400+D400+E400+F400)&gt;0,IF(F400&gt;10,Settings!$B$2,IF(F400=0," "&amp;Settings!$B$2,"")),"")</f>
        <v/>
      </c>
      <c r="V400" t="str">
        <f>IF(A400&gt;0,Y400&amp;English!T400,"")</f>
        <v/>
      </c>
      <c r="W400" t="s">
        <v>5208</v>
      </c>
      <c r="X400" t="s">
        <v>5209</v>
      </c>
      <c r="Y400" t="str">
        <f t="shared" si="84"/>
        <v>Only</v>
      </c>
    </row>
    <row r="401" spans="1:25">
      <c r="A401" s="4">
        <f>'No. To Text'!A402</f>
        <v>0</v>
      </c>
      <c r="B401" s="4">
        <f t="shared" si="74"/>
        <v>0</v>
      </c>
      <c r="C401" s="5">
        <f t="shared" si="75"/>
        <v>0</v>
      </c>
      <c r="D401" s="5">
        <f t="shared" si="76"/>
        <v>0</v>
      </c>
      <c r="E401" s="5">
        <f t="shared" si="77"/>
        <v>0</v>
      </c>
      <c r="F401" s="5">
        <f t="shared" si="78"/>
        <v>0</v>
      </c>
      <c r="G401" s="6">
        <f t="shared" si="79"/>
        <v>0</v>
      </c>
      <c r="H401" s="16" t="str">
        <f>IF((D401+E401+F401)&lt;=0,IF(ISNA(VLOOKUP(C401,Data!$A$2:$P$1000,10,FALSE)),"",VLOOKUP(C401,Data!$A$2:$P$1000,10,FALSE)),IF(ISNA(VLOOKUP(C401,Data!$A$2:$P$1000,11,FALSE)),"",VLOOKUP(C401,Data!$A$2:$P$1000,11,FALSE)&amp;" و"))</f>
        <v/>
      </c>
      <c r="I401" t="str">
        <f>IF((E401+F401)&lt;=0,IF(ISNA(VLOOKUP(D401,Data!$A$2:$P$1000,12,FALSE)),"",VLOOKUP(D401,Data!$A$2:$P$1000,12,FALSE)),IF(ISNA(VLOOKUP(D401,Data!$A$2:$P$1000,13,FALSE)),"",VLOOKUP(D401,Data!$A$2:$P$1000,13,FALSE)&amp;" و"))</f>
        <v/>
      </c>
      <c r="J401" s="3" t="str">
        <f>IF((F401)&lt;=0,IF(ISNA(VLOOKUP(E401,Data!$A$2:$P$1000,14,FALSE)),"",VLOOKUP(E401,Data!$A$2:$P$1000,14,FALSE)),IF(ISNA(VLOOKUP(E401,Data!$A$2:$P$1000,15,FALSE)),"",VLOOKUP(E401,Data!$A$2:$P$1000,15,FALSE)&amp;" و"))</f>
        <v/>
      </c>
      <c r="K401" s="7" t="str">
        <f>IF(L401&lt;&gt;"",IF(ISNA(VLOOKUP(F401,Data!$A$2:$P$1000,16,FALSE)),"",VLOOKUP(F401,Data!$A$2:$P$1000,16,FALSE)&amp;" "),IF(ISNA(VLOOKUP(F401,Data!$A$2:$P$1000,16,FALSE)),"",VLOOKUP(F401,Data!$A$2:$P$1000,16,FALSE)&amp;" "))</f>
        <v/>
      </c>
      <c r="L401" t="str">
        <f t="shared" si="80"/>
        <v/>
      </c>
      <c r="M401" t="str">
        <f>IF(L401="","",IF(L401&gt;10,Settings!$B$6,IF(L401&gt;2,Settings!$B$8,IF(L401=2,Settings!$B$7,Settings!$B$6&amp;O401&amp;Settings!$B$5))))</f>
        <v/>
      </c>
      <c r="N401" s="8" t="str">
        <f t="shared" si="81"/>
        <v/>
      </c>
      <c r="O401" s="14" t="s">
        <v>49</v>
      </c>
      <c r="P401" s="13" t="str">
        <f t="shared" si="82"/>
        <v/>
      </c>
      <c r="T401" t="str">
        <f t="shared" si="83"/>
        <v/>
      </c>
      <c r="U401" t="str">
        <f>IF((C401+D401+E401+F401)&gt;0,IF(F401&gt;10,Settings!$B$2,IF(F401=0," "&amp;Settings!$B$2,"")),"")</f>
        <v/>
      </c>
      <c r="V401" t="str">
        <f>IF(A401&gt;0,Y401&amp;English!T401,"")</f>
        <v/>
      </c>
      <c r="W401" t="s">
        <v>5208</v>
      </c>
      <c r="X401" t="s">
        <v>5209</v>
      </c>
      <c r="Y401" t="str">
        <f t="shared" si="84"/>
        <v>Only</v>
      </c>
    </row>
    <row r="402" spans="1:25">
      <c r="A402" s="4">
        <f>'No. To Text'!A403</f>
        <v>0</v>
      </c>
      <c r="B402" s="4">
        <f t="shared" si="74"/>
        <v>0</v>
      </c>
      <c r="C402" s="5">
        <f t="shared" si="75"/>
        <v>0</v>
      </c>
      <c r="D402" s="5">
        <f t="shared" si="76"/>
        <v>0</v>
      </c>
      <c r="E402" s="5">
        <f t="shared" si="77"/>
        <v>0</v>
      </c>
      <c r="F402" s="5">
        <f t="shared" si="78"/>
        <v>0</v>
      </c>
      <c r="G402" s="6">
        <f t="shared" si="79"/>
        <v>0</v>
      </c>
      <c r="H402" s="16" t="str">
        <f>IF((D402+E402+F402)&lt;=0,IF(ISNA(VLOOKUP(C402,Data!$A$2:$P$1000,10,FALSE)),"",VLOOKUP(C402,Data!$A$2:$P$1000,10,FALSE)),IF(ISNA(VLOOKUP(C402,Data!$A$2:$P$1000,11,FALSE)),"",VLOOKUP(C402,Data!$A$2:$P$1000,11,FALSE)&amp;" و"))</f>
        <v/>
      </c>
      <c r="I402" t="str">
        <f>IF((E402+F402)&lt;=0,IF(ISNA(VLOOKUP(D402,Data!$A$2:$P$1000,12,FALSE)),"",VLOOKUP(D402,Data!$A$2:$P$1000,12,FALSE)),IF(ISNA(VLOOKUP(D402,Data!$A$2:$P$1000,13,FALSE)),"",VLOOKUP(D402,Data!$A$2:$P$1000,13,FALSE)&amp;" و"))</f>
        <v/>
      </c>
      <c r="J402" s="3" t="str">
        <f>IF((F402)&lt;=0,IF(ISNA(VLOOKUP(E402,Data!$A$2:$P$1000,14,FALSE)),"",VLOOKUP(E402,Data!$A$2:$P$1000,14,FALSE)),IF(ISNA(VLOOKUP(E402,Data!$A$2:$P$1000,15,FALSE)),"",VLOOKUP(E402,Data!$A$2:$P$1000,15,FALSE)&amp;" و"))</f>
        <v/>
      </c>
      <c r="K402" s="7" t="str">
        <f>IF(L402&lt;&gt;"",IF(ISNA(VLOOKUP(F402,Data!$A$2:$P$1000,16,FALSE)),"",VLOOKUP(F402,Data!$A$2:$P$1000,16,FALSE)&amp;" "),IF(ISNA(VLOOKUP(F402,Data!$A$2:$P$1000,16,FALSE)),"",VLOOKUP(F402,Data!$A$2:$P$1000,16,FALSE)&amp;" "))</f>
        <v/>
      </c>
      <c r="L402" t="str">
        <f t="shared" si="80"/>
        <v/>
      </c>
      <c r="M402" t="str">
        <f>IF(L402="","",IF(L402&gt;10,Settings!$B$6,IF(L402&gt;2,Settings!$B$8,IF(L402=2,Settings!$B$7,Settings!$B$6&amp;O402&amp;Settings!$B$5))))</f>
        <v/>
      </c>
      <c r="N402" s="8" t="str">
        <f t="shared" si="81"/>
        <v/>
      </c>
      <c r="O402" s="14" t="s">
        <v>49</v>
      </c>
      <c r="P402" s="13" t="str">
        <f t="shared" si="82"/>
        <v/>
      </c>
      <c r="T402" t="str">
        <f t="shared" si="83"/>
        <v/>
      </c>
      <c r="U402" t="str">
        <f>IF((C402+D402+E402+F402)&gt;0,IF(F402&gt;10,Settings!$B$2,IF(F402=0," "&amp;Settings!$B$2,"")),"")</f>
        <v/>
      </c>
      <c r="V402" t="str">
        <f>IF(A402&gt;0,Y402&amp;English!T402,"")</f>
        <v/>
      </c>
      <c r="W402" t="s">
        <v>5208</v>
      </c>
      <c r="X402" t="s">
        <v>5209</v>
      </c>
      <c r="Y402" t="str">
        <f t="shared" si="84"/>
        <v>Only</v>
      </c>
    </row>
    <row r="403" spans="1:25">
      <c r="A403" s="4">
        <f>'No. To Text'!A404</f>
        <v>0</v>
      </c>
      <c r="B403" s="4">
        <f t="shared" si="74"/>
        <v>0</v>
      </c>
      <c r="C403" s="5">
        <f t="shared" si="75"/>
        <v>0</v>
      </c>
      <c r="D403" s="5">
        <f t="shared" si="76"/>
        <v>0</v>
      </c>
      <c r="E403" s="5">
        <f t="shared" si="77"/>
        <v>0</v>
      </c>
      <c r="F403" s="5">
        <f t="shared" si="78"/>
        <v>0</v>
      </c>
      <c r="G403" s="6">
        <f t="shared" si="79"/>
        <v>0</v>
      </c>
      <c r="H403" s="16" t="str">
        <f>IF((D403+E403+F403)&lt;=0,IF(ISNA(VLOOKUP(C403,Data!$A$2:$P$1000,10,FALSE)),"",VLOOKUP(C403,Data!$A$2:$P$1000,10,FALSE)),IF(ISNA(VLOOKUP(C403,Data!$A$2:$P$1000,11,FALSE)),"",VLOOKUP(C403,Data!$A$2:$P$1000,11,FALSE)&amp;" و"))</f>
        <v/>
      </c>
      <c r="I403" t="str">
        <f>IF((E403+F403)&lt;=0,IF(ISNA(VLOOKUP(D403,Data!$A$2:$P$1000,12,FALSE)),"",VLOOKUP(D403,Data!$A$2:$P$1000,12,FALSE)),IF(ISNA(VLOOKUP(D403,Data!$A$2:$P$1000,13,FALSE)),"",VLOOKUP(D403,Data!$A$2:$P$1000,13,FALSE)&amp;" و"))</f>
        <v/>
      </c>
      <c r="J403" s="3" t="str">
        <f>IF((F403)&lt;=0,IF(ISNA(VLOOKUP(E403,Data!$A$2:$P$1000,14,FALSE)),"",VLOOKUP(E403,Data!$A$2:$P$1000,14,FALSE)),IF(ISNA(VLOOKUP(E403,Data!$A$2:$P$1000,15,FALSE)),"",VLOOKUP(E403,Data!$A$2:$P$1000,15,FALSE)&amp;" و"))</f>
        <v/>
      </c>
      <c r="K403" s="7" t="str">
        <f>IF(L403&lt;&gt;"",IF(ISNA(VLOOKUP(F403,Data!$A$2:$P$1000,16,FALSE)),"",VLOOKUP(F403,Data!$A$2:$P$1000,16,FALSE)&amp;" "),IF(ISNA(VLOOKUP(F403,Data!$A$2:$P$1000,16,FALSE)),"",VLOOKUP(F403,Data!$A$2:$P$1000,16,FALSE)&amp;" "))</f>
        <v/>
      </c>
      <c r="L403" t="str">
        <f t="shared" si="80"/>
        <v/>
      </c>
      <c r="M403" t="str">
        <f>IF(L403="","",IF(L403&gt;10,Settings!$B$6,IF(L403&gt;2,Settings!$B$8,IF(L403=2,Settings!$B$7,Settings!$B$6&amp;O403&amp;Settings!$B$5))))</f>
        <v/>
      </c>
      <c r="N403" s="8" t="str">
        <f t="shared" si="81"/>
        <v/>
      </c>
      <c r="O403" s="14" t="s">
        <v>49</v>
      </c>
      <c r="P403" s="13" t="str">
        <f t="shared" si="82"/>
        <v/>
      </c>
      <c r="T403" t="str">
        <f t="shared" si="83"/>
        <v/>
      </c>
      <c r="U403" t="str">
        <f>IF((C403+D403+E403+F403)&gt;0,IF(F403&gt;10,Settings!$B$2,IF(F403=0," "&amp;Settings!$B$2,"")),"")</f>
        <v/>
      </c>
      <c r="V403" t="str">
        <f>IF(A403&gt;0,Y403&amp;English!T403,"")</f>
        <v/>
      </c>
      <c r="W403" t="s">
        <v>5208</v>
      </c>
      <c r="X403" t="s">
        <v>5209</v>
      </c>
      <c r="Y403" t="str">
        <f t="shared" si="84"/>
        <v>Only</v>
      </c>
    </row>
    <row r="404" spans="1:25">
      <c r="A404" s="4">
        <f>'No. To Text'!A405</f>
        <v>0</v>
      </c>
      <c r="B404" s="4">
        <f t="shared" si="74"/>
        <v>0</v>
      </c>
      <c r="C404" s="5">
        <f t="shared" si="75"/>
        <v>0</v>
      </c>
      <c r="D404" s="5">
        <f t="shared" si="76"/>
        <v>0</v>
      </c>
      <c r="E404" s="5">
        <f t="shared" si="77"/>
        <v>0</v>
      </c>
      <c r="F404" s="5">
        <f t="shared" si="78"/>
        <v>0</v>
      </c>
      <c r="G404" s="6">
        <f t="shared" si="79"/>
        <v>0</v>
      </c>
      <c r="H404" s="16" t="str">
        <f>IF((D404+E404+F404)&lt;=0,IF(ISNA(VLOOKUP(C404,Data!$A$2:$P$1000,10,FALSE)),"",VLOOKUP(C404,Data!$A$2:$P$1000,10,FALSE)),IF(ISNA(VLOOKUP(C404,Data!$A$2:$P$1000,11,FALSE)),"",VLOOKUP(C404,Data!$A$2:$P$1000,11,FALSE)&amp;" و"))</f>
        <v/>
      </c>
      <c r="I404" t="str">
        <f>IF((E404+F404)&lt;=0,IF(ISNA(VLOOKUP(D404,Data!$A$2:$P$1000,12,FALSE)),"",VLOOKUP(D404,Data!$A$2:$P$1000,12,FALSE)),IF(ISNA(VLOOKUP(D404,Data!$A$2:$P$1000,13,FALSE)),"",VLOOKUP(D404,Data!$A$2:$P$1000,13,FALSE)&amp;" و"))</f>
        <v/>
      </c>
      <c r="J404" s="3" t="str">
        <f>IF((F404)&lt;=0,IF(ISNA(VLOOKUP(E404,Data!$A$2:$P$1000,14,FALSE)),"",VLOOKUP(E404,Data!$A$2:$P$1000,14,FALSE)),IF(ISNA(VLOOKUP(E404,Data!$A$2:$P$1000,15,FALSE)),"",VLOOKUP(E404,Data!$A$2:$P$1000,15,FALSE)&amp;" و"))</f>
        <v/>
      </c>
      <c r="K404" s="7" t="str">
        <f>IF(L404&lt;&gt;"",IF(ISNA(VLOOKUP(F404,Data!$A$2:$P$1000,16,FALSE)),"",VLOOKUP(F404,Data!$A$2:$P$1000,16,FALSE)&amp;" "),IF(ISNA(VLOOKUP(F404,Data!$A$2:$P$1000,16,FALSE)),"",VLOOKUP(F404,Data!$A$2:$P$1000,16,FALSE)&amp;" "))</f>
        <v/>
      </c>
      <c r="L404" t="str">
        <f t="shared" si="80"/>
        <v/>
      </c>
      <c r="M404" t="str">
        <f>IF(L404="","",IF(L404&gt;10,Settings!$B$6,IF(L404&gt;2,Settings!$B$8,IF(L404=2,Settings!$B$7,Settings!$B$6&amp;O404&amp;Settings!$B$5))))</f>
        <v/>
      </c>
      <c r="N404" s="8" t="str">
        <f t="shared" si="81"/>
        <v/>
      </c>
      <c r="O404" s="14" t="s">
        <v>49</v>
      </c>
      <c r="P404" s="13" t="str">
        <f t="shared" si="82"/>
        <v/>
      </c>
      <c r="T404" t="str">
        <f t="shared" si="83"/>
        <v/>
      </c>
      <c r="U404" t="str">
        <f>IF((C404+D404+E404+F404)&gt;0,IF(F404&gt;10,Settings!$B$2,IF(F404=0," "&amp;Settings!$B$2,"")),"")</f>
        <v/>
      </c>
      <c r="V404" t="str">
        <f>IF(A404&gt;0,Y404&amp;English!T404,"")</f>
        <v/>
      </c>
      <c r="W404" t="s">
        <v>5208</v>
      </c>
      <c r="X404" t="s">
        <v>5209</v>
      </c>
      <c r="Y404" t="str">
        <f t="shared" si="84"/>
        <v>Only</v>
      </c>
    </row>
    <row r="405" spans="1:25">
      <c r="A405" s="4">
        <f>'No. To Text'!A406</f>
        <v>0</v>
      </c>
      <c r="B405" s="4">
        <f t="shared" si="74"/>
        <v>0</v>
      </c>
      <c r="C405" s="5">
        <f t="shared" si="75"/>
        <v>0</v>
      </c>
      <c r="D405" s="5">
        <f t="shared" si="76"/>
        <v>0</v>
      </c>
      <c r="E405" s="5">
        <f t="shared" si="77"/>
        <v>0</v>
      </c>
      <c r="F405" s="5">
        <f t="shared" si="78"/>
        <v>0</v>
      </c>
      <c r="G405" s="6">
        <f t="shared" si="79"/>
        <v>0</v>
      </c>
      <c r="H405" s="16" t="str">
        <f>IF((D405+E405+F405)&lt;=0,IF(ISNA(VLOOKUP(C405,Data!$A$2:$P$1000,10,FALSE)),"",VLOOKUP(C405,Data!$A$2:$P$1000,10,FALSE)),IF(ISNA(VLOOKUP(C405,Data!$A$2:$P$1000,11,FALSE)),"",VLOOKUP(C405,Data!$A$2:$P$1000,11,FALSE)&amp;" و"))</f>
        <v/>
      </c>
      <c r="I405" t="str">
        <f>IF((E405+F405)&lt;=0,IF(ISNA(VLOOKUP(D405,Data!$A$2:$P$1000,12,FALSE)),"",VLOOKUP(D405,Data!$A$2:$P$1000,12,FALSE)),IF(ISNA(VLOOKUP(D405,Data!$A$2:$P$1000,13,FALSE)),"",VLOOKUP(D405,Data!$A$2:$P$1000,13,FALSE)&amp;" و"))</f>
        <v/>
      </c>
      <c r="J405" s="3" t="str">
        <f>IF((F405)&lt;=0,IF(ISNA(VLOOKUP(E405,Data!$A$2:$P$1000,14,FALSE)),"",VLOOKUP(E405,Data!$A$2:$P$1000,14,FALSE)),IF(ISNA(VLOOKUP(E405,Data!$A$2:$P$1000,15,FALSE)),"",VLOOKUP(E405,Data!$A$2:$P$1000,15,FALSE)&amp;" و"))</f>
        <v/>
      </c>
      <c r="K405" s="7" t="str">
        <f>IF(L405&lt;&gt;"",IF(ISNA(VLOOKUP(F405,Data!$A$2:$P$1000,16,FALSE)),"",VLOOKUP(F405,Data!$A$2:$P$1000,16,FALSE)&amp;" "),IF(ISNA(VLOOKUP(F405,Data!$A$2:$P$1000,16,FALSE)),"",VLOOKUP(F405,Data!$A$2:$P$1000,16,FALSE)&amp;" "))</f>
        <v/>
      </c>
      <c r="L405" t="str">
        <f t="shared" si="80"/>
        <v/>
      </c>
      <c r="M405" t="str">
        <f>IF(L405="","",IF(L405&gt;10,Settings!$B$6,IF(L405&gt;2,Settings!$B$8,IF(L405=2,Settings!$B$7,Settings!$B$6&amp;O405&amp;Settings!$B$5))))</f>
        <v/>
      </c>
      <c r="N405" s="8" t="str">
        <f t="shared" si="81"/>
        <v/>
      </c>
      <c r="O405" s="14" t="s">
        <v>49</v>
      </c>
      <c r="P405" s="13" t="str">
        <f t="shared" si="82"/>
        <v/>
      </c>
      <c r="T405" t="str">
        <f t="shared" si="83"/>
        <v/>
      </c>
      <c r="U405" t="str">
        <f>IF((C405+D405+E405+F405)&gt;0,IF(F405&gt;10,Settings!$B$2,IF(F405=0," "&amp;Settings!$B$2,"")),"")</f>
        <v/>
      </c>
      <c r="V405" t="str">
        <f>IF(A405&gt;0,Y405&amp;English!T405,"")</f>
        <v/>
      </c>
      <c r="W405" t="s">
        <v>5208</v>
      </c>
      <c r="X405" t="s">
        <v>5209</v>
      </c>
      <c r="Y405" t="str">
        <f t="shared" si="84"/>
        <v>Only</v>
      </c>
    </row>
    <row r="406" spans="1:25">
      <c r="A406" s="4">
        <f>'No. To Text'!A407</f>
        <v>0</v>
      </c>
      <c r="B406" s="4">
        <f t="shared" si="74"/>
        <v>0</v>
      </c>
      <c r="C406" s="5">
        <f t="shared" si="75"/>
        <v>0</v>
      </c>
      <c r="D406" s="5">
        <f t="shared" si="76"/>
        <v>0</v>
      </c>
      <c r="E406" s="5">
        <f t="shared" si="77"/>
        <v>0</v>
      </c>
      <c r="F406" s="5">
        <f t="shared" si="78"/>
        <v>0</v>
      </c>
      <c r="G406" s="6">
        <f t="shared" si="79"/>
        <v>0</v>
      </c>
      <c r="H406" s="16" t="str">
        <f>IF((D406+E406+F406)&lt;=0,IF(ISNA(VLOOKUP(C406,Data!$A$2:$P$1000,10,FALSE)),"",VLOOKUP(C406,Data!$A$2:$P$1000,10,FALSE)),IF(ISNA(VLOOKUP(C406,Data!$A$2:$P$1000,11,FALSE)),"",VLOOKUP(C406,Data!$A$2:$P$1000,11,FALSE)&amp;" و"))</f>
        <v/>
      </c>
      <c r="I406" t="str">
        <f>IF((E406+F406)&lt;=0,IF(ISNA(VLOOKUP(D406,Data!$A$2:$P$1000,12,FALSE)),"",VLOOKUP(D406,Data!$A$2:$P$1000,12,FALSE)),IF(ISNA(VLOOKUP(D406,Data!$A$2:$P$1000,13,FALSE)),"",VLOOKUP(D406,Data!$A$2:$P$1000,13,FALSE)&amp;" و"))</f>
        <v/>
      </c>
      <c r="J406" s="3" t="str">
        <f>IF((F406)&lt;=0,IF(ISNA(VLOOKUP(E406,Data!$A$2:$P$1000,14,FALSE)),"",VLOOKUP(E406,Data!$A$2:$P$1000,14,FALSE)),IF(ISNA(VLOOKUP(E406,Data!$A$2:$P$1000,15,FALSE)),"",VLOOKUP(E406,Data!$A$2:$P$1000,15,FALSE)&amp;" و"))</f>
        <v/>
      </c>
      <c r="K406" s="7" t="str">
        <f>IF(L406&lt;&gt;"",IF(ISNA(VLOOKUP(F406,Data!$A$2:$P$1000,16,FALSE)),"",VLOOKUP(F406,Data!$A$2:$P$1000,16,FALSE)&amp;" "),IF(ISNA(VLOOKUP(F406,Data!$A$2:$P$1000,16,FALSE)),"",VLOOKUP(F406,Data!$A$2:$P$1000,16,FALSE)&amp;" "))</f>
        <v/>
      </c>
      <c r="L406" t="str">
        <f t="shared" si="80"/>
        <v/>
      </c>
      <c r="M406" t="str">
        <f>IF(L406="","",IF(L406&gt;10,Settings!$B$6,IF(L406&gt;2,Settings!$B$8,IF(L406=2,Settings!$B$7,Settings!$B$6&amp;O406&amp;Settings!$B$5))))</f>
        <v/>
      </c>
      <c r="N406" s="8" t="str">
        <f t="shared" si="81"/>
        <v/>
      </c>
      <c r="O406" s="14" t="s">
        <v>49</v>
      </c>
      <c r="P406" s="13" t="str">
        <f t="shared" si="82"/>
        <v/>
      </c>
      <c r="T406" t="str">
        <f t="shared" si="83"/>
        <v/>
      </c>
      <c r="U406" t="str">
        <f>IF((C406+D406+E406+F406)&gt;0,IF(F406&gt;10,Settings!$B$2,IF(F406=0," "&amp;Settings!$B$2,"")),"")</f>
        <v/>
      </c>
      <c r="V406" t="str">
        <f>IF(A406&gt;0,Y406&amp;English!T406,"")</f>
        <v/>
      </c>
      <c r="W406" t="s">
        <v>5208</v>
      </c>
      <c r="X406" t="s">
        <v>5209</v>
      </c>
      <c r="Y406" t="str">
        <f t="shared" si="84"/>
        <v>Only</v>
      </c>
    </row>
    <row r="407" spans="1:25">
      <c r="A407" s="4">
        <f>'No. To Text'!A408</f>
        <v>0</v>
      </c>
      <c r="B407" s="4">
        <f t="shared" si="74"/>
        <v>0</v>
      </c>
      <c r="C407" s="5">
        <f t="shared" si="75"/>
        <v>0</v>
      </c>
      <c r="D407" s="5">
        <f t="shared" si="76"/>
        <v>0</v>
      </c>
      <c r="E407" s="5">
        <f t="shared" si="77"/>
        <v>0</v>
      </c>
      <c r="F407" s="5">
        <f t="shared" si="78"/>
        <v>0</v>
      </c>
      <c r="G407" s="6">
        <f t="shared" si="79"/>
        <v>0</v>
      </c>
      <c r="H407" s="16" t="str">
        <f>IF((D407+E407+F407)&lt;=0,IF(ISNA(VLOOKUP(C407,Data!$A$2:$P$1000,10,FALSE)),"",VLOOKUP(C407,Data!$A$2:$P$1000,10,FALSE)),IF(ISNA(VLOOKUP(C407,Data!$A$2:$P$1000,11,FALSE)),"",VLOOKUP(C407,Data!$A$2:$P$1000,11,FALSE)&amp;" و"))</f>
        <v/>
      </c>
      <c r="I407" t="str">
        <f>IF((E407+F407)&lt;=0,IF(ISNA(VLOOKUP(D407,Data!$A$2:$P$1000,12,FALSE)),"",VLOOKUP(D407,Data!$A$2:$P$1000,12,FALSE)),IF(ISNA(VLOOKUP(D407,Data!$A$2:$P$1000,13,FALSE)),"",VLOOKUP(D407,Data!$A$2:$P$1000,13,FALSE)&amp;" و"))</f>
        <v/>
      </c>
      <c r="J407" s="3" t="str">
        <f>IF((F407)&lt;=0,IF(ISNA(VLOOKUP(E407,Data!$A$2:$P$1000,14,FALSE)),"",VLOOKUP(E407,Data!$A$2:$P$1000,14,FALSE)),IF(ISNA(VLOOKUP(E407,Data!$A$2:$P$1000,15,FALSE)),"",VLOOKUP(E407,Data!$A$2:$P$1000,15,FALSE)&amp;" و"))</f>
        <v/>
      </c>
      <c r="K407" s="7" t="str">
        <f>IF(L407&lt;&gt;"",IF(ISNA(VLOOKUP(F407,Data!$A$2:$P$1000,16,FALSE)),"",VLOOKUP(F407,Data!$A$2:$P$1000,16,FALSE)&amp;" "),IF(ISNA(VLOOKUP(F407,Data!$A$2:$P$1000,16,FALSE)),"",VLOOKUP(F407,Data!$A$2:$P$1000,16,FALSE)&amp;" "))</f>
        <v/>
      </c>
      <c r="L407" t="str">
        <f t="shared" si="80"/>
        <v/>
      </c>
      <c r="M407" t="str">
        <f>IF(L407="","",IF(L407&gt;10,Settings!$B$6,IF(L407&gt;2,Settings!$B$8,IF(L407=2,Settings!$B$7,Settings!$B$6&amp;O407&amp;Settings!$B$5))))</f>
        <v/>
      </c>
      <c r="N407" s="8" t="str">
        <f t="shared" si="81"/>
        <v/>
      </c>
      <c r="O407" s="14" t="s">
        <v>49</v>
      </c>
      <c r="P407" s="13" t="str">
        <f t="shared" si="82"/>
        <v/>
      </c>
      <c r="T407" t="str">
        <f t="shared" si="83"/>
        <v/>
      </c>
      <c r="U407" t="str">
        <f>IF((C407+D407+E407+F407)&gt;0,IF(F407&gt;10,Settings!$B$2,IF(F407=0," "&amp;Settings!$B$2,"")),"")</f>
        <v/>
      </c>
      <c r="V407" t="str">
        <f>IF(A407&gt;0,Y407&amp;English!T407,"")</f>
        <v/>
      </c>
      <c r="W407" t="s">
        <v>5208</v>
      </c>
      <c r="X407" t="s">
        <v>5209</v>
      </c>
      <c r="Y407" t="str">
        <f t="shared" si="84"/>
        <v>Only</v>
      </c>
    </row>
    <row r="408" spans="1:25">
      <c r="A408" s="4">
        <f>'No. To Text'!A409</f>
        <v>0</v>
      </c>
      <c r="B408" s="4">
        <f t="shared" si="74"/>
        <v>0</v>
      </c>
      <c r="C408" s="5">
        <f t="shared" si="75"/>
        <v>0</v>
      </c>
      <c r="D408" s="5">
        <f t="shared" si="76"/>
        <v>0</v>
      </c>
      <c r="E408" s="5">
        <f t="shared" si="77"/>
        <v>0</v>
      </c>
      <c r="F408" s="5">
        <f t="shared" si="78"/>
        <v>0</v>
      </c>
      <c r="G408" s="6">
        <f t="shared" si="79"/>
        <v>0</v>
      </c>
      <c r="H408" s="16" t="str">
        <f>IF((D408+E408+F408)&lt;=0,IF(ISNA(VLOOKUP(C408,Data!$A$2:$P$1000,10,FALSE)),"",VLOOKUP(C408,Data!$A$2:$P$1000,10,FALSE)),IF(ISNA(VLOOKUP(C408,Data!$A$2:$P$1000,11,FALSE)),"",VLOOKUP(C408,Data!$A$2:$P$1000,11,FALSE)&amp;" و"))</f>
        <v/>
      </c>
      <c r="I408" t="str">
        <f>IF((E408+F408)&lt;=0,IF(ISNA(VLOOKUP(D408,Data!$A$2:$P$1000,12,FALSE)),"",VLOOKUP(D408,Data!$A$2:$P$1000,12,FALSE)),IF(ISNA(VLOOKUP(D408,Data!$A$2:$P$1000,13,FALSE)),"",VLOOKUP(D408,Data!$A$2:$P$1000,13,FALSE)&amp;" و"))</f>
        <v/>
      </c>
      <c r="J408" s="3" t="str">
        <f>IF((F408)&lt;=0,IF(ISNA(VLOOKUP(E408,Data!$A$2:$P$1000,14,FALSE)),"",VLOOKUP(E408,Data!$A$2:$P$1000,14,FALSE)),IF(ISNA(VLOOKUP(E408,Data!$A$2:$P$1000,15,FALSE)),"",VLOOKUP(E408,Data!$A$2:$P$1000,15,FALSE)&amp;" و"))</f>
        <v/>
      </c>
      <c r="K408" s="7" t="str">
        <f>IF(L408&lt;&gt;"",IF(ISNA(VLOOKUP(F408,Data!$A$2:$P$1000,16,FALSE)),"",VLOOKUP(F408,Data!$A$2:$P$1000,16,FALSE)&amp;" "),IF(ISNA(VLOOKUP(F408,Data!$A$2:$P$1000,16,FALSE)),"",VLOOKUP(F408,Data!$A$2:$P$1000,16,FALSE)&amp;" "))</f>
        <v/>
      </c>
      <c r="L408" t="str">
        <f t="shared" si="80"/>
        <v/>
      </c>
      <c r="M408" t="str">
        <f>IF(L408="","",IF(L408&gt;10,Settings!$B$6,IF(L408&gt;2,Settings!$B$8,IF(L408=2,Settings!$B$7,Settings!$B$6&amp;O408&amp;Settings!$B$5))))</f>
        <v/>
      </c>
      <c r="N408" s="8" t="str">
        <f t="shared" si="81"/>
        <v/>
      </c>
      <c r="O408" s="14" t="s">
        <v>49</v>
      </c>
      <c r="P408" s="13" t="str">
        <f t="shared" si="82"/>
        <v/>
      </c>
      <c r="T408" t="str">
        <f t="shared" si="83"/>
        <v/>
      </c>
      <c r="U408" t="str">
        <f>IF((C408+D408+E408+F408)&gt;0,IF(F408&gt;10,Settings!$B$2,IF(F408=0," "&amp;Settings!$B$2,"")),"")</f>
        <v/>
      </c>
      <c r="V408" t="str">
        <f>IF(A408&gt;0,Y408&amp;English!T408,"")</f>
        <v/>
      </c>
      <c r="W408" t="s">
        <v>5208</v>
      </c>
      <c r="X408" t="s">
        <v>5209</v>
      </c>
      <c r="Y408" t="str">
        <f t="shared" si="84"/>
        <v>Only</v>
      </c>
    </row>
    <row r="409" spans="1:25">
      <c r="A409" s="4">
        <f>'No. To Text'!A410</f>
        <v>0</v>
      </c>
      <c r="B409" s="4">
        <f t="shared" si="74"/>
        <v>0</v>
      </c>
      <c r="C409" s="5">
        <f t="shared" si="75"/>
        <v>0</v>
      </c>
      <c r="D409" s="5">
        <f t="shared" si="76"/>
        <v>0</v>
      </c>
      <c r="E409" s="5">
        <f t="shared" si="77"/>
        <v>0</v>
      </c>
      <c r="F409" s="5">
        <f t="shared" si="78"/>
        <v>0</v>
      </c>
      <c r="G409" s="6">
        <f t="shared" si="79"/>
        <v>0</v>
      </c>
      <c r="H409" s="16" t="str">
        <f>IF((D409+E409+F409)&lt;=0,IF(ISNA(VLOOKUP(C409,Data!$A$2:$P$1000,10,FALSE)),"",VLOOKUP(C409,Data!$A$2:$P$1000,10,FALSE)),IF(ISNA(VLOOKUP(C409,Data!$A$2:$P$1000,11,FALSE)),"",VLOOKUP(C409,Data!$A$2:$P$1000,11,FALSE)&amp;" و"))</f>
        <v/>
      </c>
      <c r="I409" t="str">
        <f>IF((E409+F409)&lt;=0,IF(ISNA(VLOOKUP(D409,Data!$A$2:$P$1000,12,FALSE)),"",VLOOKUP(D409,Data!$A$2:$P$1000,12,FALSE)),IF(ISNA(VLOOKUP(D409,Data!$A$2:$P$1000,13,FALSE)),"",VLOOKUP(D409,Data!$A$2:$P$1000,13,FALSE)&amp;" و"))</f>
        <v/>
      </c>
      <c r="J409" s="3" t="str">
        <f>IF((F409)&lt;=0,IF(ISNA(VLOOKUP(E409,Data!$A$2:$P$1000,14,FALSE)),"",VLOOKUP(E409,Data!$A$2:$P$1000,14,FALSE)),IF(ISNA(VLOOKUP(E409,Data!$A$2:$P$1000,15,FALSE)),"",VLOOKUP(E409,Data!$A$2:$P$1000,15,FALSE)&amp;" و"))</f>
        <v/>
      </c>
      <c r="K409" s="7" t="str">
        <f>IF(L409&lt;&gt;"",IF(ISNA(VLOOKUP(F409,Data!$A$2:$P$1000,16,FALSE)),"",VLOOKUP(F409,Data!$A$2:$P$1000,16,FALSE)&amp;" "),IF(ISNA(VLOOKUP(F409,Data!$A$2:$P$1000,16,FALSE)),"",VLOOKUP(F409,Data!$A$2:$P$1000,16,FALSE)&amp;" "))</f>
        <v/>
      </c>
      <c r="L409" t="str">
        <f t="shared" si="80"/>
        <v/>
      </c>
      <c r="M409" t="str">
        <f>IF(L409="","",IF(L409&gt;10,Settings!$B$6,IF(L409&gt;2,Settings!$B$8,IF(L409=2,Settings!$B$7,Settings!$B$6&amp;O409&amp;Settings!$B$5))))</f>
        <v/>
      </c>
      <c r="N409" s="8" t="str">
        <f t="shared" si="81"/>
        <v/>
      </c>
      <c r="O409" s="14" t="s">
        <v>49</v>
      </c>
      <c r="P409" s="13" t="str">
        <f t="shared" si="82"/>
        <v/>
      </c>
      <c r="T409" t="str">
        <f t="shared" si="83"/>
        <v/>
      </c>
      <c r="U409" t="str">
        <f>IF((C409+D409+E409+F409)&gt;0,IF(F409&gt;10,Settings!$B$2,IF(F409=0," "&amp;Settings!$B$2,"")),"")</f>
        <v/>
      </c>
      <c r="V409" t="str">
        <f>IF(A409&gt;0,Y409&amp;English!T409,"")</f>
        <v/>
      </c>
      <c r="W409" t="s">
        <v>5208</v>
      </c>
      <c r="X409" t="s">
        <v>5209</v>
      </c>
      <c r="Y409" t="str">
        <f t="shared" si="84"/>
        <v>Only</v>
      </c>
    </row>
    <row r="410" spans="1:25">
      <c r="A410" s="4">
        <f>'No. To Text'!A411</f>
        <v>0</v>
      </c>
      <c r="B410" s="4">
        <f t="shared" si="74"/>
        <v>0</v>
      </c>
      <c r="C410" s="5">
        <f t="shared" si="75"/>
        <v>0</v>
      </c>
      <c r="D410" s="5">
        <f t="shared" si="76"/>
        <v>0</v>
      </c>
      <c r="E410" s="5">
        <f t="shared" si="77"/>
        <v>0</v>
      </c>
      <c r="F410" s="5">
        <f t="shared" si="78"/>
        <v>0</v>
      </c>
      <c r="G410" s="6">
        <f t="shared" si="79"/>
        <v>0</v>
      </c>
      <c r="H410" s="16" t="str">
        <f>IF((D410+E410+F410)&lt;=0,IF(ISNA(VLOOKUP(C410,Data!$A$2:$P$1000,10,FALSE)),"",VLOOKUP(C410,Data!$A$2:$P$1000,10,FALSE)),IF(ISNA(VLOOKUP(C410,Data!$A$2:$P$1000,11,FALSE)),"",VLOOKUP(C410,Data!$A$2:$P$1000,11,FALSE)&amp;" و"))</f>
        <v/>
      </c>
      <c r="I410" t="str">
        <f>IF((E410+F410)&lt;=0,IF(ISNA(VLOOKUP(D410,Data!$A$2:$P$1000,12,FALSE)),"",VLOOKUP(D410,Data!$A$2:$P$1000,12,FALSE)),IF(ISNA(VLOOKUP(D410,Data!$A$2:$P$1000,13,FALSE)),"",VLOOKUP(D410,Data!$A$2:$P$1000,13,FALSE)&amp;" و"))</f>
        <v/>
      </c>
      <c r="J410" s="3" t="str">
        <f>IF((F410)&lt;=0,IF(ISNA(VLOOKUP(E410,Data!$A$2:$P$1000,14,FALSE)),"",VLOOKUP(E410,Data!$A$2:$P$1000,14,FALSE)),IF(ISNA(VLOOKUP(E410,Data!$A$2:$P$1000,15,FALSE)),"",VLOOKUP(E410,Data!$A$2:$P$1000,15,FALSE)&amp;" و"))</f>
        <v/>
      </c>
      <c r="K410" s="7" t="str">
        <f>IF(L410&lt;&gt;"",IF(ISNA(VLOOKUP(F410,Data!$A$2:$P$1000,16,FALSE)),"",VLOOKUP(F410,Data!$A$2:$P$1000,16,FALSE)&amp;" "),IF(ISNA(VLOOKUP(F410,Data!$A$2:$P$1000,16,FALSE)),"",VLOOKUP(F410,Data!$A$2:$P$1000,16,FALSE)&amp;" "))</f>
        <v/>
      </c>
      <c r="L410" t="str">
        <f t="shared" si="80"/>
        <v/>
      </c>
      <c r="M410" t="str">
        <f>IF(L410="","",IF(L410&gt;10,Settings!$B$6,IF(L410&gt;2,Settings!$B$8,IF(L410=2,Settings!$B$7,Settings!$B$6&amp;O410&amp;Settings!$B$5))))</f>
        <v/>
      </c>
      <c r="N410" s="8" t="str">
        <f t="shared" si="81"/>
        <v/>
      </c>
      <c r="O410" s="14" t="s">
        <v>49</v>
      </c>
      <c r="P410" s="13" t="str">
        <f t="shared" si="82"/>
        <v/>
      </c>
      <c r="T410" t="str">
        <f t="shared" si="83"/>
        <v/>
      </c>
      <c r="U410" t="str">
        <f>IF((C410+D410+E410+F410)&gt;0,IF(F410&gt;10,Settings!$B$2,IF(F410=0," "&amp;Settings!$B$2,"")),"")</f>
        <v/>
      </c>
      <c r="V410" t="str">
        <f>IF(A410&gt;0,Y410&amp;English!T410,"")</f>
        <v/>
      </c>
      <c r="W410" t="s">
        <v>5208</v>
      </c>
      <c r="X410" t="s">
        <v>5209</v>
      </c>
      <c r="Y410" t="str">
        <f t="shared" si="84"/>
        <v>Only</v>
      </c>
    </row>
    <row r="411" spans="1:25">
      <c r="A411" s="4">
        <f>'No. To Text'!A412</f>
        <v>0</v>
      </c>
      <c r="B411" s="4">
        <f t="shared" si="74"/>
        <v>0</v>
      </c>
      <c r="C411" s="5">
        <f t="shared" si="75"/>
        <v>0</v>
      </c>
      <c r="D411" s="5">
        <f t="shared" si="76"/>
        <v>0</v>
      </c>
      <c r="E411" s="5">
        <f t="shared" si="77"/>
        <v>0</v>
      </c>
      <c r="F411" s="5">
        <f t="shared" si="78"/>
        <v>0</v>
      </c>
      <c r="G411" s="6">
        <f t="shared" si="79"/>
        <v>0</v>
      </c>
      <c r="H411" s="16" t="str">
        <f>IF((D411+E411+F411)&lt;=0,IF(ISNA(VLOOKUP(C411,Data!$A$2:$P$1000,10,FALSE)),"",VLOOKUP(C411,Data!$A$2:$P$1000,10,FALSE)),IF(ISNA(VLOOKUP(C411,Data!$A$2:$P$1000,11,FALSE)),"",VLOOKUP(C411,Data!$A$2:$P$1000,11,FALSE)&amp;" و"))</f>
        <v/>
      </c>
      <c r="I411" t="str">
        <f>IF((E411+F411)&lt;=0,IF(ISNA(VLOOKUP(D411,Data!$A$2:$P$1000,12,FALSE)),"",VLOOKUP(D411,Data!$A$2:$P$1000,12,FALSE)),IF(ISNA(VLOOKUP(D411,Data!$A$2:$P$1000,13,FALSE)),"",VLOOKUP(D411,Data!$A$2:$P$1000,13,FALSE)&amp;" و"))</f>
        <v/>
      </c>
      <c r="J411" s="3" t="str">
        <f>IF((F411)&lt;=0,IF(ISNA(VLOOKUP(E411,Data!$A$2:$P$1000,14,FALSE)),"",VLOOKUP(E411,Data!$A$2:$P$1000,14,FALSE)),IF(ISNA(VLOOKUP(E411,Data!$A$2:$P$1000,15,FALSE)),"",VLOOKUP(E411,Data!$A$2:$P$1000,15,FALSE)&amp;" و"))</f>
        <v/>
      </c>
      <c r="K411" s="7" t="str">
        <f>IF(L411&lt;&gt;"",IF(ISNA(VLOOKUP(F411,Data!$A$2:$P$1000,16,FALSE)),"",VLOOKUP(F411,Data!$A$2:$P$1000,16,FALSE)&amp;" "),IF(ISNA(VLOOKUP(F411,Data!$A$2:$P$1000,16,FALSE)),"",VLOOKUP(F411,Data!$A$2:$P$1000,16,FALSE)&amp;" "))</f>
        <v/>
      </c>
      <c r="L411" t="str">
        <f t="shared" si="80"/>
        <v/>
      </c>
      <c r="M411" t="str">
        <f>IF(L411="","",IF(L411&gt;10,Settings!$B$6,IF(L411&gt;2,Settings!$B$8,IF(L411=2,Settings!$B$7,Settings!$B$6&amp;O411&amp;Settings!$B$5))))</f>
        <v/>
      </c>
      <c r="N411" s="8" t="str">
        <f t="shared" si="81"/>
        <v/>
      </c>
      <c r="O411" s="14" t="s">
        <v>49</v>
      </c>
      <c r="P411" s="13" t="str">
        <f t="shared" si="82"/>
        <v/>
      </c>
      <c r="T411" t="str">
        <f t="shared" si="83"/>
        <v/>
      </c>
      <c r="U411" t="str">
        <f>IF((C411+D411+E411+F411)&gt;0,IF(F411&gt;10,Settings!$B$2,IF(F411=0," "&amp;Settings!$B$2,"")),"")</f>
        <v/>
      </c>
      <c r="V411" t="str">
        <f>IF(A411&gt;0,Y411&amp;English!T411,"")</f>
        <v/>
      </c>
      <c r="W411" t="s">
        <v>5208</v>
      </c>
      <c r="X411" t="s">
        <v>5209</v>
      </c>
      <c r="Y411" t="str">
        <f t="shared" si="84"/>
        <v>Only</v>
      </c>
    </row>
    <row r="412" spans="1:25">
      <c r="A412" s="4">
        <f>'No. To Text'!A413</f>
        <v>0</v>
      </c>
      <c r="B412" s="4">
        <f t="shared" si="74"/>
        <v>0</v>
      </c>
      <c r="C412" s="5">
        <f t="shared" si="75"/>
        <v>0</v>
      </c>
      <c r="D412" s="5">
        <f t="shared" si="76"/>
        <v>0</v>
      </c>
      <c r="E412" s="5">
        <f t="shared" si="77"/>
        <v>0</v>
      </c>
      <c r="F412" s="5">
        <f t="shared" si="78"/>
        <v>0</v>
      </c>
      <c r="G412" s="6">
        <f t="shared" si="79"/>
        <v>0</v>
      </c>
      <c r="H412" s="16" t="str">
        <f>IF((D412+E412+F412)&lt;=0,IF(ISNA(VLOOKUP(C412,Data!$A$2:$P$1000,10,FALSE)),"",VLOOKUP(C412,Data!$A$2:$P$1000,10,FALSE)),IF(ISNA(VLOOKUP(C412,Data!$A$2:$P$1000,11,FALSE)),"",VLOOKUP(C412,Data!$A$2:$P$1000,11,FALSE)&amp;" و"))</f>
        <v/>
      </c>
      <c r="I412" t="str">
        <f>IF((E412+F412)&lt;=0,IF(ISNA(VLOOKUP(D412,Data!$A$2:$P$1000,12,FALSE)),"",VLOOKUP(D412,Data!$A$2:$P$1000,12,FALSE)),IF(ISNA(VLOOKUP(D412,Data!$A$2:$P$1000,13,FALSE)),"",VLOOKUP(D412,Data!$A$2:$P$1000,13,FALSE)&amp;" و"))</f>
        <v/>
      </c>
      <c r="J412" s="3" t="str">
        <f>IF((F412)&lt;=0,IF(ISNA(VLOOKUP(E412,Data!$A$2:$P$1000,14,FALSE)),"",VLOOKUP(E412,Data!$A$2:$P$1000,14,FALSE)),IF(ISNA(VLOOKUP(E412,Data!$A$2:$P$1000,15,FALSE)),"",VLOOKUP(E412,Data!$A$2:$P$1000,15,FALSE)&amp;" و"))</f>
        <v/>
      </c>
      <c r="K412" s="7" t="str">
        <f>IF(L412&lt;&gt;"",IF(ISNA(VLOOKUP(F412,Data!$A$2:$P$1000,16,FALSE)),"",VLOOKUP(F412,Data!$A$2:$P$1000,16,FALSE)&amp;" "),IF(ISNA(VLOOKUP(F412,Data!$A$2:$P$1000,16,FALSE)),"",VLOOKUP(F412,Data!$A$2:$P$1000,16,FALSE)&amp;" "))</f>
        <v/>
      </c>
      <c r="L412" t="str">
        <f t="shared" si="80"/>
        <v/>
      </c>
      <c r="M412" t="str">
        <f>IF(L412="","",IF(L412&gt;10,Settings!$B$6,IF(L412&gt;2,Settings!$B$8,IF(L412=2,Settings!$B$7,Settings!$B$6&amp;O412&amp;Settings!$B$5))))</f>
        <v/>
      </c>
      <c r="N412" s="8" t="str">
        <f t="shared" si="81"/>
        <v/>
      </c>
      <c r="O412" s="14" t="s">
        <v>49</v>
      </c>
      <c r="P412" s="13" t="str">
        <f t="shared" si="82"/>
        <v/>
      </c>
      <c r="T412" t="str">
        <f t="shared" si="83"/>
        <v/>
      </c>
      <c r="U412" t="str">
        <f>IF((C412+D412+E412+F412)&gt;0,IF(F412&gt;10,Settings!$B$2,IF(F412=0," "&amp;Settings!$B$2,"")),"")</f>
        <v/>
      </c>
      <c r="V412" t="str">
        <f>IF(A412&gt;0,Y412&amp;English!T412,"")</f>
        <v/>
      </c>
      <c r="W412" t="s">
        <v>5208</v>
      </c>
      <c r="X412" t="s">
        <v>5209</v>
      </c>
      <c r="Y412" t="str">
        <f t="shared" si="84"/>
        <v>Only</v>
      </c>
    </row>
    <row r="413" spans="1:25">
      <c r="A413" s="4">
        <f>'No. To Text'!A414</f>
        <v>0</v>
      </c>
      <c r="B413" s="4">
        <f t="shared" si="74"/>
        <v>0</v>
      </c>
      <c r="C413" s="5">
        <f t="shared" si="75"/>
        <v>0</v>
      </c>
      <c r="D413" s="5">
        <f t="shared" si="76"/>
        <v>0</v>
      </c>
      <c r="E413" s="5">
        <f t="shared" si="77"/>
        <v>0</v>
      </c>
      <c r="F413" s="5">
        <f t="shared" si="78"/>
        <v>0</v>
      </c>
      <c r="G413" s="6">
        <f t="shared" si="79"/>
        <v>0</v>
      </c>
      <c r="H413" s="16" t="str">
        <f>IF((D413+E413+F413)&lt;=0,IF(ISNA(VLOOKUP(C413,Data!$A$2:$P$1000,10,FALSE)),"",VLOOKUP(C413,Data!$A$2:$P$1000,10,FALSE)),IF(ISNA(VLOOKUP(C413,Data!$A$2:$P$1000,11,FALSE)),"",VLOOKUP(C413,Data!$A$2:$P$1000,11,FALSE)&amp;" و"))</f>
        <v/>
      </c>
      <c r="I413" t="str">
        <f>IF((E413+F413)&lt;=0,IF(ISNA(VLOOKUP(D413,Data!$A$2:$P$1000,12,FALSE)),"",VLOOKUP(D413,Data!$A$2:$P$1000,12,FALSE)),IF(ISNA(VLOOKUP(D413,Data!$A$2:$P$1000,13,FALSE)),"",VLOOKUP(D413,Data!$A$2:$P$1000,13,FALSE)&amp;" و"))</f>
        <v/>
      </c>
      <c r="J413" s="3" t="str">
        <f>IF((F413)&lt;=0,IF(ISNA(VLOOKUP(E413,Data!$A$2:$P$1000,14,FALSE)),"",VLOOKUP(E413,Data!$A$2:$P$1000,14,FALSE)),IF(ISNA(VLOOKUP(E413,Data!$A$2:$P$1000,15,FALSE)),"",VLOOKUP(E413,Data!$A$2:$P$1000,15,FALSE)&amp;" و"))</f>
        <v/>
      </c>
      <c r="K413" s="7" t="str">
        <f>IF(L413&lt;&gt;"",IF(ISNA(VLOOKUP(F413,Data!$A$2:$P$1000,16,FALSE)),"",VLOOKUP(F413,Data!$A$2:$P$1000,16,FALSE)&amp;" "),IF(ISNA(VLOOKUP(F413,Data!$A$2:$P$1000,16,FALSE)),"",VLOOKUP(F413,Data!$A$2:$P$1000,16,FALSE)&amp;" "))</f>
        <v/>
      </c>
      <c r="L413" t="str">
        <f t="shared" si="80"/>
        <v/>
      </c>
      <c r="M413" t="str">
        <f>IF(L413="","",IF(L413&gt;10,Settings!$B$6,IF(L413&gt;2,Settings!$B$8,IF(L413=2,Settings!$B$7,Settings!$B$6&amp;O413&amp;Settings!$B$5))))</f>
        <v/>
      </c>
      <c r="N413" s="8" t="str">
        <f t="shared" si="81"/>
        <v/>
      </c>
      <c r="O413" s="14" t="s">
        <v>49</v>
      </c>
      <c r="P413" s="13" t="str">
        <f t="shared" si="82"/>
        <v/>
      </c>
      <c r="T413" t="str">
        <f t="shared" si="83"/>
        <v/>
      </c>
      <c r="U413" t="str">
        <f>IF((C413+D413+E413+F413)&gt;0,IF(F413&gt;10,Settings!$B$2,IF(F413=0," "&amp;Settings!$B$2,"")),"")</f>
        <v/>
      </c>
      <c r="V413" t="str">
        <f>IF(A413&gt;0,Y413&amp;English!T413,"")</f>
        <v/>
      </c>
      <c r="W413" t="s">
        <v>5208</v>
      </c>
      <c r="X413" t="s">
        <v>5209</v>
      </c>
      <c r="Y413" t="str">
        <f t="shared" si="84"/>
        <v>Only</v>
      </c>
    </row>
    <row r="414" spans="1:25">
      <c r="A414" s="4">
        <f>'No. To Text'!A415</f>
        <v>0</v>
      </c>
      <c r="B414" s="4">
        <f t="shared" si="74"/>
        <v>0</v>
      </c>
      <c r="C414" s="5">
        <f t="shared" si="75"/>
        <v>0</v>
      </c>
      <c r="D414" s="5">
        <f t="shared" si="76"/>
        <v>0</v>
      </c>
      <c r="E414" s="5">
        <f t="shared" si="77"/>
        <v>0</v>
      </c>
      <c r="F414" s="5">
        <f t="shared" si="78"/>
        <v>0</v>
      </c>
      <c r="G414" s="6">
        <f t="shared" si="79"/>
        <v>0</v>
      </c>
      <c r="H414" s="16" t="str">
        <f>IF((D414+E414+F414)&lt;=0,IF(ISNA(VLOOKUP(C414,Data!$A$2:$P$1000,10,FALSE)),"",VLOOKUP(C414,Data!$A$2:$P$1000,10,FALSE)),IF(ISNA(VLOOKUP(C414,Data!$A$2:$P$1000,11,FALSE)),"",VLOOKUP(C414,Data!$A$2:$P$1000,11,FALSE)&amp;" و"))</f>
        <v/>
      </c>
      <c r="I414" t="str">
        <f>IF((E414+F414)&lt;=0,IF(ISNA(VLOOKUP(D414,Data!$A$2:$P$1000,12,FALSE)),"",VLOOKUP(D414,Data!$A$2:$P$1000,12,FALSE)),IF(ISNA(VLOOKUP(D414,Data!$A$2:$P$1000,13,FALSE)),"",VLOOKUP(D414,Data!$A$2:$P$1000,13,FALSE)&amp;" و"))</f>
        <v/>
      </c>
      <c r="J414" s="3" t="str">
        <f>IF((F414)&lt;=0,IF(ISNA(VLOOKUP(E414,Data!$A$2:$P$1000,14,FALSE)),"",VLOOKUP(E414,Data!$A$2:$P$1000,14,FALSE)),IF(ISNA(VLOOKUP(E414,Data!$A$2:$P$1000,15,FALSE)),"",VLOOKUP(E414,Data!$A$2:$P$1000,15,FALSE)&amp;" و"))</f>
        <v/>
      </c>
      <c r="K414" s="7" t="str">
        <f>IF(L414&lt;&gt;"",IF(ISNA(VLOOKUP(F414,Data!$A$2:$P$1000,16,FALSE)),"",VLOOKUP(F414,Data!$A$2:$P$1000,16,FALSE)&amp;" "),IF(ISNA(VLOOKUP(F414,Data!$A$2:$P$1000,16,FALSE)),"",VLOOKUP(F414,Data!$A$2:$P$1000,16,FALSE)&amp;" "))</f>
        <v/>
      </c>
      <c r="L414" t="str">
        <f t="shared" si="80"/>
        <v/>
      </c>
      <c r="M414" t="str">
        <f>IF(L414="","",IF(L414&gt;10,Settings!$B$6,IF(L414&gt;2,Settings!$B$8,IF(L414=2,Settings!$B$7,Settings!$B$6&amp;O414&amp;Settings!$B$5))))</f>
        <v/>
      </c>
      <c r="N414" s="8" t="str">
        <f t="shared" si="81"/>
        <v/>
      </c>
      <c r="O414" s="14" t="s">
        <v>49</v>
      </c>
      <c r="P414" s="13" t="str">
        <f t="shared" si="82"/>
        <v/>
      </c>
      <c r="T414" t="str">
        <f t="shared" si="83"/>
        <v/>
      </c>
      <c r="U414" t="str">
        <f>IF((C414+D414+E414+F414)&gt;0,IF(F414&gt;10,Settings!$B$2,IF(F414=0," "&amp;Settings!$B$2,"")),"")</f>
        <v/>
      </c>
      <c r="V414" t="str">
        <f>IF(A414&gt;0,Y414&amp;English!T414,"")</f>
        <v/>
      </c>
      <c r="W414" t="s">
        <v>5208</v>
      </c>
      <c r="X414" t="s">
        <v>5209</v>
      </c>
      <c r="Y414" t="str">
        <f t="shared" si="84"/>
        <v>Only</v>
      </c>
    </row>
    <row r="415" spans="1:25">
      <c r="A415" s="4">
        <f>'No. To Text'!A416</f>
        <v>0</v>
      </c>
      <c r="B415" s="4">
        <f t="shared" si="74"/>
        <v>0</v>
      </c>
      <c r="C415" s="5">
        <f t="shared" si="75"/>
        <v>0</v>
      </c>
      <c r="D415" s="5">
        <f t="shared" si="76"/>
        <v>0</v>
      </c>
      <c r="E415" s="5">
        <f t="shared" si="77"/>
        <v>0</v>
      </c>
      <c r="F415" s="5">
        <f t="shared" si="78"/>
        <v>0</v>
      </c>
      <c r="G415" s="6">
        <f t="shared" si="79"/>
        <v>0</v>
      </c>
      <c r="H415" s="16" t="str">
        <f>IF((D415+E415+F415)&lt;=0,IF(ISNA(VLOOKUP(C415,Data!$A$2:$P$1000,10,FALSE)),"",VLOOKUP(C415,Data!$A$2:$P$1000,10,FALSE)),IF(ISNA(VLOOKUP(C415,Data!$A$2:$P$1000,11,FALSE)),"",VLOOKUP(C415,Data!$A$2:$P$1000,11,FALSE)&amp;" و"))</f>
        <v/>
      </c>
      <c r="I415" t="str">
        <f>IF((E415+F415)&lt;=0,IF(ISNA(VLOOKUP(D415,Data!$A$2:$P$1000,12,FALSE)),"",VLOOKUP(D415,Data!$A$2:$P$1000,12,FALSE)),IF(ISNA(VLOOKUP(D415,Data!$A$2:$P$1000,13,FALSE)),"",VLOOKUP(D415,Data!$A$2:$P$1000,13,FALSE)&amp;" و"))</f>
        <v/>
      </c>
      <c r="J415" s="3" t="str">
        <f>IF((F415)&lt;=0,IF(ISNA(VLOOKUP(E415,Data!$A$2:$P$1000,14,FALSE)),"",VLOOKUP(E415,Data!$A$2:$P$1000,14,FALSE)),IF(ISNA(VLOOKUP(E415,Data!$A$2:$P$1000,15,FALSE)),"",VLOOKUP(E415,Data!$A$2:$P$1000,15,FALSE)&amp;" و"))</f>
        <v/>
      </c>
      <c r="K415" s="7" t="str">
        <f>IF(L415&lt;&gt;"",IF(ISNA(VLOOKUP(F415,Data!$A$2:$P$1000,16,FALSE)),"",VLOOKUP(F415,Data!$A$2:$P$1000,16,FALSE)&amp;" "),IF(ISNA(VLOOKUP(F415,Data!$A$2:$P$1000,16,FALSE)),"",VLOOKUP(F415,Data!$A$2:$P$1000,16,FALSE)&amp;" "))</f>
        <v/>
      </c>
      <c r="L415" t="str">
        <f t="shared" si="80"/>
        <v/>
      </c>
      <c r="M415" t="str">
        <f>IF(L415="","",IF(L415&gt;10,Settings!$B$6,IF(L415&gt;2,Settings!$B$8,IF(L415=2,Settings!$B$7,Settings!$B$6&amp;O415&amp;Settings!$B$5))))</f>
        <v/>
      </c>
      <c r="N415" s="8" t="str">
        <f t="shared" si="81"/>
        <v/>
      </c>
      <c r="O415" s="14" t="s">
        <v>49</v>
      </c>
      <c r="P415" s="13" t="str">
        <f t="shared" si="82"/>
        <v/>
      </c>
      <c r="T415" t="str">
        <f t="shared" si="83"/>
        <v/>
      </c>
      <c r="U415" t="str">
        <f>IF((C415+D415+E415+F415)&gt;0,IF(F415&gt;10,Settings!$B$2,IF(F415=0," "&amp;Settings!$B$2,"")),"")</f>
        <v/>
      </c>
      <c r="V415" t="str">
        <f>IF(A415&gt;0,Y415&amp;English!T415,"")</f>
        <v/>
      </c>
      <c r="W415" t="s">
        <v>5208</v>
      </c>
      <c r="X415" t="s">
        <v>5209</v>
      </c>
      <c r="Y415" t="str">
        <f t="shared" si="84"/>
        <v>Only</v>
      </c>
    </row>
    <row r="416" spans="1:25">
      <c r="A416" s="4">
        <f>'No. To Text'!A417</f>
        <v>0</v>
      </c>
      <c r="B416" s="4">
        <f t="shared" si="74"/>
        <v>0</v>
      </c>
      <c r="C416" s="5">
        <f t="shared" si="75"/>
        <v>0</v>
      </c>
      <c r="D416" s="5">
        <f t="shared" si="76"/>
        <v>0</v>
      </c>
      <c r="E416" s="5">
        <f t="shared" si="77"/>
        <v>0</v>
      </c>
      <c r="F416" s="5">
        <f t="shared" si="78"/>
        <v>0</v>
      </c>
      <c r="G416" s="6">
        <f t="shared" si="79"/>
        <v>0</v>
      </c>
      <c r="H416" s="16" t="str">
        <f>IF((D416+E416+F416)&lt;=0,IF(ISNA(VLOOKUP(C416,Data!$A$2:$P$1000,10,FALSE)),"",VLOOKUP(C416,Data!$A$2:$P$1000,10,FALSE)),IF(ISNA(VLOOKUP(C416,Data!$A$2:$P$1000,11,FALSE)),"",VLOOKUP(C416,Data!$A$2:$P$1000,11,FALSE)&amp;" و"))</f>
        <v/>
      </c>
      <c r="I416" t="str">
        <f>IF((E416+F416)&lt;=0,IF(ISNA(VLOOKUP(D416,Data!$A$2:$P$1000,12,FALSE)),"",VLOOKUP(D416,Data!$A$2:$P$1000,12,FALSE)),IF(ISNA(VLOOKUP(D416,Data!$A$2:$P$1000,13,FALSE)),"",VLOOKUP(D416,Data!$A$2:$P$1000,13,FALSE)&amp;" و"))</f>
        <v/>
      </c>
      <c r="J416" s="3" t="str">
        <f>IF((F416)&lt;=0,IF(ISNA(VLOOKUP(E416,Data!$A$2:$P$1000,14,FALSE)),"",VLOOKUP(E416,Data!$A$2:$P$1000,14,FALSE)),IF(ISNA(VLOOKUP(E416,Data!$A$2:$P$1000,15,FALSE)),"",VLOOKUP(E416,Data!$A$2:$P$1000,15,FALSE)&amp;" و"))</f>
        <v/>
      </c>
      <c r="K416" s="7" t="str">
        <f>IF(L416&lt;&gt;"",IF(ISNA(VLOOKUP(F416,Data!$A$2:$P$1000,16,FALSE)),"",VLOOKUP(F416,Data!$A$2:$P$1000,16,FALSE)&amp;" "),IF(ISNA(VLOOKUP(F416,Data!$A$2:$P$1000,16,FALSE)),"",VLOOKUP(F416,Data!$A$2:$P$1000,16,FALSE)&amp;" "))</f>
        <v/>
      </c>
      <c r="L416" t="str">
        <f t="shared" si="80"/>
        <v/>
      </c>
      <c r="M416" t="str">
        <f>IF(L416="","",IF(L416&gt;10,Settings!$B$6,IF(L416&gt;2,Settings!$B$8,IF(L416=2,Settings!$B$7,Settings!$B$6&amp;O416&amp;Settings!$B$5))))</f>
        <v/>
      </c>
      <c r="N416" s="8" t="str">
        <f t="shared" si="81"/>
        <v/>
      </c>
      <c r="O416" s="14" t="s">
        <v>49</v>
      </c>
      <c r="P416" s="13" t="str">
        <f t="shared" si="82"/>
        <v/>
      </c>
      <c r="T416" t="str">
        <f t="shared" si="83"/>
        <v/>
      </c>
      <c r="U416" t="str">
        <f>IF((C416+D416+E416+F416)&gt;0,IF(F416&gt;10,Settings!$B$2,IF(F416=0," "&amp;Settings!$B$2,"")),"")</f>
        <v/>
      </c>
      <c r="V416" t="str">
        <f>IF(A416&gt;0,Y416&amp;English!T416,"")</f>
        <v/>
      </c>
      <c r="W416" t="s">
        <v>5208</v>
      </c>
      <c r="X416" t="s">
        <v>5209</v>
      </c>
      <c r="Y416" t="str">
        <f t="shared" si="84"/>
        <v>Only</v>
      </c>
    </row>
    <row r="417" spans="1:25">
      <c r="A417" s="4">
        <f>'No. To Text'!A418</f>
        <v>0</v>
      </c>
      <c r="B417" s="4">
        <f t="shared" si="74"/>
        <v>0</v>
      </c>
      <c r="C417" s="5">
        <f t="shared" si="75"/>
        <v>0</v>
      </c>
      <c r="D417" s="5">
        <f t="shared" si="76"/>
        <v>0</v>
      </c>
      <c r="E417" s="5">
        <f t="shared" si="77"/>
        <v>0</v>
      </c>
      <c r="F417" s="5">
        <f t="shared" si="78"/>
        <v>0</v>
      </c>
      <c r="G417" s="6">
        <f t="shared" si="79"/>
        <v>0</v>
      </c>
      <c r="H417" s="16" t="str">
        <f>IF((D417+E417+F417)&lt;=0,IF(ISNA(VLOOKUP(C417,Data!$A$2:$P$1000,10,FALSE)),"",VLOOKUP(C417,Data!$A$2:$P$1000,10,FALSE)),IF(ISNA(VLOOKUP(C417,Data!$A$2:$P$1000,11,FALSE)),"",VLOOKUP(C417,Data!$A$2:$P$1000,11,FALSE)&amp;" و"))</f>
        <v/>
      </c>
      <c r="I417" t="str">
        <f>IF((E417+F417)&lt;=0,IF(ISNA(VLOOKUP(D417,Data!$A$2:$P$1000,12,FALSE)),"",VLOOKUP(D417,Data!$A$2:$P$1000,12,FALSE)),IF(ISNA(VLOOKUP(D417,Data!$A$2:$P$1000,13,FALSE)),"",VLOOKUP(D417,Data!$A$2:$P$1000,13,FALSE)&amp;" و"))</f>
        <v/>
      </c>
      <c r="J417" s="3" t="str">
        <f>IF((F417)&lt;=0,IF(ISNA(VLOOKUP(E417,Data!$A$2:$P$1000,14,FALSE)),"",VLOOKUP(E417,Data!$A$2:$P$1000,14,FALSE)),IF(ISNA(VLOOKUP(E417,Data!$A$2:$P$1000,15,FALSE)),"",VLOOKUP(E417,Data!$A$2:$P$1000,15,FALSE)&amp;" و"))</f>
        <v/>
      </c>
      <c r="K417" s="7" t="str">
        <f>IF(L417&lt;&gt;"",IF(ISNA(VLOOKUP(F417,Data!$A$2:$P$1000,16,FALSE)),"",VLOOKUP(F417,Data!$A$2:$P$1000,16,FALSE)&amp;" "),IF(ISNA(VLOOKUP(F417,Data!$A$2:$P$1000,16,FALSE)),"",VLOOKUP(F417,Data!$A$2:$P$1000,16,FALSE)&amp;" "))</f>
        <v/>
      </c>
      <c r="L417" t="str">
        <f t="shared" si="80"/>
        <v/>
      </c>
      <c r="M417" t="str">
        <f>IF(L417="","",IF(L417&gt;10,Settings!$B$6,IF(L417&gt;2,Settings!$B$8,IF(L417=2,Settings!$B$7,Settings!$B$6&amp;O417&amp;Settings!$B$5))))</f>
        <v/>
      </c>
      <c r="N417" s="8" t="str">
        <f t="shared" si="81"/>
        <v/>
      </c>
      <c r="O417" s="14" t="s">
        <v>49</v>
      </c>
      <c r="P417" s="13" t="str">
        <f t="shared" si="82"/>
        <v/>
      </c>
      <c r="T417" t="str">
        <f t="shared" si="83"/>
        <v/>
      </c>
      <c r="U417" t="str">
        <f>IF((C417+D417+E417+F417)&gt;0,IF(F417&gt;10,Settings!$B$2,IF(F417=0," "&amp;Settings!$B$2,"")),"")</f>
        <v/>
      </c>
      <c r="V417" t="str">
        <f>IF(A417&gt;0,Y417&amp;English!T417,"")</f>
        <v/>
      </c>
      <c r="W417" t="s">
        <v>5208</v>
      </c>
      <c r="X417" t="s">
        <v>5209</v>
      </c>
      <c r="Y417" t="str">
        <f t="shared" si="84"/>
        <v>Only</v>
      </c>
    </row>
    <row r="418" spans="1:25">
      <c r="A418" s="4">
        <f>'No. To Text'!A419</f>
        <v>0</v>
      </c>
      <c r="B418" s="4">
        <f t="shared" si="74"/>
        <v>0</v>
      </c>
      <c r="C418" s="5">
        <f t="shared" si="75"/>
        <v>0</v>
      </c>
      <c r="D418" s="5">
        <f t="shared" si="76"/>
        <v>0</v>
      </c>
      <c r="E418" s="5">
        <f t="shared" si="77"/>
        <v>0</v>
      </c>
      <c r="F418" s="5">
        <f t="shared" si="78"/>
        <v>0</v>
      </c>
      <c r="G418" s="6">
        <f t="shared" si="79"/>
        <v>0</v>
      </c>
      <c r="H418" s="16" t="str">
        <f>IF((D418+E418+F418)&lt;=0,IF(ISNA(VLOOKUP(C418,Data!$A$2:$P$1000,10,FALSE)),"",VLOOKUP(C418,Data!$A$2:$P$1000,10,FALSE)),IF(ISNA(VLOOKUP(C418,Data!$A$2:$P$1000,11,FALSE)),"",VLOOKUP(C418,Data!$A$2:$P$1000,11,FALSE)&amp;" و"))</f>
        <v/>
      </c>
      <c r="I418" t="str">
        <f>IF((E418+F418)&lt;=0,IF(ISNA(VLOOKUP(D418,Data!$A$2:$P$1000,12,FALSE)),"",VLOOKUP(D418,Data!$A$2:$P$1000,12,FALSE)),IF(ISNA(VLOOKUP(D418,Data!$A$2:$P$1000,13,FALSE)),"",VLOOKUP(D418,Data!$A$2:$P$1000,13,FALSE)&amp;" و"))</f>
        <v/>
      </c>
      <c r="J418" s="3" t="str">
        <f>IF((F418)&lt;=0,IF(ISNA(VLOOKUP(E418,Data!$A$2:$P$1000,14,FALSE)),"",VLOOKUP(E418,Data!$A$2:$P$1000,14,FALSE)),IF(ISNA(VLOOKUP(E418,Data!$A$2:$P$1000,15,FALSE)),"",VLOOKUP(E418,Data!$A$2:$P$1000,15,FALSE)&amp;" و"))</f>
        <v/>
      </c>
      <c r="K418" s="7" t="str">
        <f>IF(L418&lt;&gt;"",IF(ISNA(VLOOKUP(F418,Data!$A$2:$P$1000,16,FALSE)),"",VLOOKUP(F418,Data!$A$2:$P$1000,16,FALSE)&amp;" "),IF(ISNA(VLOOKUP(F418,Data!$A$2:$P$1000,16,FALSE)),"",VLOOKUP(F418,Data!$A$2:$P$1000,16,FALSE)&amp;" "))</f>
        <v/>
      </c>
      <c r="L418" t="str">
        <f t="shared" si="80"/>
        <v/>
      </c>
      <c r="M418" t="str">
        <f>IF(L418="","",IF(L418&gt;10,Settings!$B$6,IF(L418&gt;2,Settings!$B$8,IF(L418=2,Settings!$B$7,Settings!$B$6&amp;O418&amp;Settings!$B$5))))</f>
        <v/>
      </c>
      <c r="N418" s="8" t="str">
        <f t="shared" si="81"/>
        <v/>
      </c>
      <c r="O418" s="14" t="s">
        <v>49</v>
      </c>
      <c r="P418" s="13" t="str">
        <f t="shared" si="82"/>
        <v/>
      </c>
      <c r="T418" t="str">
        <f t="shared" si="83"/>
        <v/>
      </c>
      <c r="U418" t="str">
        <f>IF((C418+D418+E418+F418)&gt;0,IF(F418&gt;10,Settings!$B$2,IF(F418=0," "&amp;Settings!$B$2,"")),"")</f>
        <v/>
      </c>
      <c r="V418" t="str">
        <f>IF(A418&gt;0,Y418&amp;English!T418,"")</f>
        <v/>
      </c>
      <c r="W418" t="s">
        <v>5208</v>
      </c>
      <c r="X418" t="s">
        <v>5209</v>
      </c>
      <c r="Y418" t="str">
        <f t="shared" si="84"/>
        <v>Only</v>
      </c>
    </row>
    <row r="419" spans="1:25">
      <c r="A419" s="4">
        <f>'No. To Text'!A420</f>
        <v>0</v>
      </c>
      <c r="B419" s="4">
        <f t="shared" si="74"/>
        <v>0</v>
      </c>
      <c r="C419" s="5">
        <f t="shared" si="75"/>
        <v>0</v>
      </c>
      <c r="D419" s="5">
        <f t="shared" si="76"/>
        <v>0</v>
      </c>
      <c r="E419" s="5">
        <f t="shared" si="77"/>
        <v>0</v>
      </c>
      <c r="F419" s="5">
        <f t="shared" si="78"/>
        <v>0</v>
      </c>
      <c r="G419" s="6">
        <f t="shared" si="79"/>
        <v>0</v>
      </c>
      <c r="H419" s="16" t="str">
        <f>IF((D419+E419+F419)&lt;=0,IF(ISNA(VLOOKUP(C419,Data!$A$2:$P$1000,10,FALSE)),"",VLOOKUP(C419,Data!$A$2:$P$1000,10,FALSE)),IF(ISNA(VLOOKUP(C419,Data!$A$2:$P$1000,11,FALSE)),"",VLOOKUP(C419,Data!$A$2:$P$1000,11,FALSE)&amp;" و"))</f>
        <v/>
      </c>
      <c r="I419" t="str">
        <f>IF((E419+F419)&lt;=0,IF(ISNA(VLOOKUP(D419,Data!$A$2:$P$1000,12,FALSE)),"",VLOOKUP(D419,Data!$A$2:$P$1000,12,FALSE)),IF(ISNA(VLOOKUP(D419,Data!$A$2:$P$1000,13,FALSE)),"",VLOOKUP(D419,Data!$A$2:$P$1000,13,FALSE)&amp;" و"))</f>
        <v/>
      </c>
      <c r="J419" s="3" t="str">
        <f>IF((F419)&lt;=0,IF(ISNA(VLOOKUP(E419,Data!$A$2:$P$1000,14,FALSE)),"",VLOOKUP(E419,Data!$A$2:$P$1000,14,FALSE)),IF(ISNA(VLOOKUP(E419,Data!$A$2:$P$1000,15,FALSE)),"",VLOOKUP(E419,Data!$A$2:$P$1000,15,FALSE)&amp;" و"))</f>
        <v/>
      </c>
      <c r="K419" s="7" t="str">
        <f>IF(L419&lt;&gt;"",IF(ISNA(VLOOKUP(F419,Data!$A$2:$P$1000,16,FALSE)),"",VLOOKUP(F419,Data!$A$2:$P$1000,16,FALSE)&amp;" "),IF(ISNA(VLOOKUP(F419,Data!$A$2:$P$1000,16,FALSE)),"",VLOOKUP(F419,Data!$A$2:$P$1000,16,FALSE)&amp;" "))</f>
        <v/>
      </c>
      <c r="L419" t="str">
        <f t="shared" si="80"/>
        <v/>
      </c>
      <c r="M419" t="str">
        <f>IF(L419="","",IF(L419&gt;10,Settings!$B$6,IF(L419&gt;2,Settings!$B$8,IF(L419=2,Settings!$B$7,Settings!$B$6&amp;O419&amp;Settings!$B$5))))</f>
        <v/>
      </c>
      <c r="N419" s="8" t="str">
        <f t="shared" si="81"/>
        <v/>
      </c>
      <c r="O419" s="14" t="s">
        <v>49</v>
      </c>
      <c r="P419" s="13" t="str">
        <f t="shared" si="82"/>
        <v/>
      </c>
      <c r="T419" t="str">
        <f t="shared" si="83"/>
        <v/>
      </c>
      <c r="U419" t="str">
        <f>IF((C419+D419+E419+F419)&gt;0,IF(F419&gt;10,Settings!$B$2,IF(F419=0," "&amp;Settings!$B$2,"")),"")</f>
        <v/>
      </c>
      <c r="V419" t="str">
        <f>IF(A419&gt;0,Y419&amp;English!T419,"")</f>
        <v/>
      </c>
      <c r="W419" t="s">
        <v>5208</v>
      </c>
      <c r="X419" t="s">
        <v>5209</v>
      </c>
      <c r="Y419" t="str">
        <f t="shared" si="84"/>
        <v>Only</v>
      </c>
    </row>
    <row r="420" spans="1:25">
      <c r="A420" s="4">
        <f>'No. To Text'!A421</f>
        <v>0</v>
      </c>
      <c r="B420" s="4">
        <f t="shared" si="74"/>
        <v>0</v>
      </c>
      <c r="C420" s="5">
        <f t="shared" si="75"/>
        <v>0</v>
      </c>
      <c r="D420" s="5">
        <f t="shared" si="76"/>
        <v>0</v>
      </c>
      <c r="E420" s="5">
        <f t="shared" si="77"/>
        <v>0</v>
      </c>
      <c r="F420" s="5">
        <f t="shared" si="78"/>
        <v>0</v>
      </c>
      <c r="G420" s="6">
        <f t="shared" si="79"/>
        <v>0</v>
      </c>
      <c r="H420" s="16" t="str">
        <f>IF((D420+E420+F420)&lt;=0,IF(ISNA(VLOOKUP(C420,Data!$A$2:$P$1000,10,FALSE)),"",VLOOKUP(C420,Data!$A$2:$P$1000,10,FALSE)),IF(ISNA(VLOOKUP(C420,Data!$A$2:$P$1000,11,FALSE)),"",VLOOKUP(C420,Data!$A$2:$P$1000,11,FALSE)&amp;" و"))</f>
        <v/>
      </c>
      <c r="I420" t="str">
        <f>IF((E420+F420)&lt;=0,IF(ISNA(VLOOKUP(D420,Data!$A$2:$P$1000,12,FALSE)),"",VLOOKUP(D420,Data!$A$2:$P$1000,12,FALSE)),IF(ISNA(VLOOKUP(D420,Data!$A$2:$P$1000,13,FALSE)),"",VLOOKUP(D420,Data!$A$2:$P$1000,13,FALSE)&amp;" و"))</f>
        <v/>
      </c>
      <c r="J420" s="3" t="str">
        <f>IF((F420)&lt;=0,IF(ISNA(VLOOKUP(E420,Data!$A$2:$P$1000,14,FALSE)),"",VLOOKUP(E420,Data!$A$2:$P$1000,14,FALSE)),IF(ISNA(VLOOKUP(E420,Data!$A$2:$P$1000,15,FALSE)),"",VLOOKUP(E420,Data!$A$2:$P$1000,15,FALSE)&amp;" و"))</f>
        <v/>
      </c>
      <c r="K420" s="7" t="str">
        <f>IF(L420&lt;&gt;"",IF(ISNA(VLOOKUP(F420,Data!$A$2:$P$1000,16,FALSE)),"",VLOOKUP(F420,Data!$A$2:$P$1000,16,FALSE)&amp;" "),IF(ISNA(VLOOKUP(F420,Data!$A$2:$P$1000,16,FALSE)),"",VLOOKUP(F420,Data!$A$2:$P$1000,16,FALSE)&amp;" "))</f>
        <v/>
      </c>
      <c r="L420" t="str">
        <f t="shared" si="80"/>
        <v/>
      </c>
      <c r="M420" t="str">
        <f>IF(L420="","",IF(L420&gt;10,Settings!$B$6,IF(L420&gt;2,Settings!$B$8,IF(L420=2,Settings!$B$7,Settings!$B$6&amp;O420&amp;Settings!$B$5))))</f>
        <v/>
      </c>
      <c r="N420" s="8" t="str">
        <f t="shared" si="81"/>
        <v/>
      </c>
      <c r="O420" s="14" t="s">
        <v>49</v>
      </c>
      <c r="P420" s="13" t="str">
        <f t="shared" si="82"/>
        <v/>
      </c>
      <c r="T420" t="str">
        <f t="shared" si="83"/>
        <v/>
      </c>
      <c r="U420" t="str">
        <f>IF((C420+D420+E420+F420)&gt;0,IF(F420&gt;10,Settings!$B$2,IF(F420=0," "&amp;Settings!$B$2,"")),"")</f>
        <v/>
      </c>
      <c r="V420" t="str">
        <f>IF(A420&gt;0,Y420&amp;English!T420,"")</f>
        <v/>
      </c>
      <c r="W420" t="s">
        <v>5208</v>
      </c>
      <c r="X420" t="s">
        <v>5209</v>
      </c>
      <c r="Y420" t="str">
        <f t="shared" si="84"/>
        <v>Only</v>
      </c>
    </row>
    <row r="421" spans="1:25">
      <c r="A421" s="4">
        <f>'No. To Text'!A422</f>
        <v>0</v>
      </c>
      <c r="B421" s="4">
        <f t="shared" si="74"/>
        <v>0</v>
      </c>
      <c r="C421" s="5">
        <f t="shared" si="75"/>
        <v>0</v>
      </c>
      <c r="D421" s="5">
        <f t="shared" si="76"/>
        <v>0</v>
      </c>
      <c r="E421" s="5">
        <f t="shared" si="77"/>
        <v>0</v>
      </c>
      <c r="F421" s="5">
        <f t="shared" si="78"/>
        <v>0</v>
      </c>
      <c r="G421" s="6">
        <f t="shared" si="79"/>
        <v>0</v>
      </c>
      <c r="H421" s="16" t="str">
        <f>IF((D421+E421+F421)&lt;=0,IF(ISNA(VLOOKUP(C421,Data!$A$2:$P$1000,10,FALSE)),"",VLOOKUP(C421,Data!$A$2:$P$1000,10,FALSE)),IF(ISNA(VLOOKUP(C421,Data!$A$2:$P$1000,11,FALSE)),"",VLOOKUP(C421,Data!$A$2:$P$1000,11,FALSE)&amp;" و"))</f>
        <v/>
      </c>
      <c r="I421" t="str">
        <f>IF((E421+F421)&lt;=0,IF(ISNA(VLOOKUP(D421,Data!$A$2:$P$1000,12,FALSE)),"",VLOOKUP(D421,Data!$A$2:$P$1000,12,FALSE)),IF(ISNA(VLOOKUP(D421,Data!$A$2:$P$1000,13,FALSE)),"",VLOOKUP(D421,Data!$A$2:$P$1000,13,FALSE)&amp;" و"))</f>
        <v/>
      </c>
      <c r="J421" s="3" t="str">
        <f>IF((F421)&lt;=0,IF(ISNA(VLOOKUP(E421,Data!$A$2:$P$1000,14,FALSE)),"",VLOOKUP(E421,Data!$A$2:$P$1000,14,FALSE)),IF(ISNA(VLOOKUP(E421,Data!$A$2:$P$1000,15,FALSE)),"",VLOOKUP(E421,Data!$A$2:$P$1000,15,FALSE)&amp;" و"))</f>
        <v/>
      </c>
      <c r="K421" s="7" t="str">
        <f>IF(L421&lt;&gt;"",IF(ISNA(VLOOKUP(F421,Data!$A$2:$P$1000,16,FALSE)),"",VLOOKUP(F421,Data!$A$2:$P$1000,16,FALSE)&amp;" "),IF(ISNA(VLOOKUP(F421,Data!$A$2:$P$1000,16,FALSE)),"",VLOOKUP(F421,Data!$A$2:$P$1000,16,FALSE)&amp;" "))</f>
        <v/>
      </c>
      <c r="L421" t="str">
        <f t="shared" si="80"/>
        <v/>
      </c>
      <c r="M421" t="str">
        <f>IF(L421="","",IF(L421&gt;10,Settings!$B$6,IF(L421&gt;2,Settings!$B$8,IF(L421=2,Settings!$B$7,Settings!$B$6&amp;O421&amp;Settings!$B$5))))</f>
        <v/>
      </c>
      <c r="N421" s="8" t="str">
        <f t="shared" si="81"/>
        <v/>
      </c>
      <c r="O421" s="14" t="s">
        <v>49</v>
      </c>
      <c r="P421" s="13" t="str">
        <f t="shared" si="82"/>
        <v/>
      </c>
      <c r="T421" t="str">
        <f t="shared" si="83"/>
        <v/>
      </c>
      <c r="U421" t="str">
        <f>IF((C421+D421+E421+F421)&gt;0,IF(F421&gt;10,Settings!$B$2,IF(F421=0," "&amp;Settings!$B$2,"")),"")</f>
        <v/>
      </c>
      <c r="V421" t="str">
        <f>IF(A421&gt;0,Y421&amp;English!T421,"")</f>
        <v/>
      </c>
      <c r="W421" t="s">
        <v>5208</v>
      </c>
      <c r="X421" t="s">
        <v>5209</v>
      </c>
      <c r="Y421" t="str">
        <f t="shared" si="84"/>
        <v>Only</v>
      </c>
    </row>
    <row r="422" spans="1:25">
      <c r="A422" s="4">
        <f>'No. To Text'!A423</f>
        <v>0</v>
      </c>
      <c r="B422" s="4">
        <f t="shared" si="74"/>
        <v>0</v>
      </c>
      <c r="C422" s="5">
        <f t="shared" si="75"/>
        <v>0</v>
      </c>
      <c r="D422" s="5">
        <f t="shared" si="76"/>
        <v>0</v>
      </c>
      <c r="E422" s="5">
        <f t="shared" si="77"/>
        <v>0</v>
      </c>
      <c r="F422" s="5">
        <f t="shared" si="78"/>
        <v>0</v>
      </c>
      <c r="G422" s="6">
        <f t="shared" si="79"/>
        <v>0</v>
      </c>
      <c r="H422" s="16" t="str">
        <f>IF((D422+E422+F422)&lt;=0,IF(ISNA(VLOOKUP(C422,Data!$A$2:$P$1000,10,FALSE)),"",VLOOKUP(C422,Data!$A$2:$P$1000,10,FALSE)),IF(ISNA(VLOOKUP(C422,Data!$A$2:$P$1000,11,FALSE)),"",VLOOKUP(C422,Data!$A$2:$P$1000,11,FALSE)&amp;" و"))</f>
        <v/>
      </c>
      <c r="I422" t="str">
        <f>IF((E422+F422)&lt;=0,IF(ISNA(VLOOKUP(D422,Data!$A$2:$P$1000,12,FALSE)),"",VLOOKUP(D422,Data!$A$2:$P$1000,12,FALSE)),IF(ISNA(VLOOKUP(D422,Data!$A$2:$P$1000,13,FALSE)),"",VLOOKUP(D422,Data!$A$2:$P$1000,13,FALSE)&amp;" و"))</f>
        <v/>
      </c>
      <c r="J422" s="3" t="str">
        <f>IF((F422)&lt;=0,IF(ISNA(VLOOKUP(E422,Data!$A$2:$P$1000,14,FALSE)),"",VLOOKUP(E422,Data!$A$2:$P$1000,14,FALSE)),IF(ISNA(VLOOKUP(E422,Data!$A$2:$P$1000,15,FALSE)),"",VLOOKUP(E422,Data!$A$2:$P$1000,15,FALSE)&amp;" و"))</f>
        <v/>
      </c>
      <c r="K422" s="7" t="str">
        <f>IF(L422&lt;&gt;"",IF(ISNA(VLOOKUP(F422,Data!$A$2:$P$1000,16,FALSE)),"",VLOOKUP(F422,Data!$A$2:$P$1000,16,FALSE)&amp;" "),IF(ISNA(VLOOKUP(F422,Data!$A$2:$P$1000,16,FALSE)),"",VLOOKUP(F422,Data!$A$2:$P$1000,16,FALSE)&amp;" "))</f>
        <v/>
      </c>
      <c r="L422" t="str">
        <f t="shared" si="80"/>
        <v/>
      </c>
      <c r="M422" t="str">
        <f>IF(L422="","",IF(L422&gt;10,Settings!$B$6,IF(L422&gt;2,Settings!$B$8,IF(L422=2,Settings!$B$7,Settings!$B$6&amp;O422&amp;Settings!$B$5))))</f>
        <v/>
      </c>
      <c r="N422" s="8" t="str">
        <f t="shared" si="81"/>
        <v/>
      </c>
      <c r="O422" s="14" t="s">
        <v>49</v>
      </c>
      <c r="P422" s="13" t="str">
        <f t="shared" si="82"/>
        <v/>
      </c>
      <c r="T422" t="str">
        <f t="shared" si="83"/>
        <v/>
      </c>
      <c r="U422" t="str">
        <f>IF((C422+D422+E422+F422)&gt;0,IF(F422&gt;10,Settings!$B$2,IF(F422=0," "&amp;Settings!$B$2,"")),"")</f>
        <v/>
      </c>
      <c r="V422" t="str">
        <f>IF(A422&gt;0,Y422&amp;English!T422,"")</f>
        <v/>
      </c>
      <c r="W422" t="s">
        <v>5208</v>
      </c>
      <c r="X422" t="s">
        <v>5209</v>
      </c>
      <c r="Y422" t="str">
        <f t="shared" si="84"/>
        <v>Only</v>
      </c>
    </row>
    <row r="423" spans="1:25">
      <c r="A423" s="4">
        <f>'No. To Text'!A424</f>
        <v>0</v>
      </c>
      <c r="B423" s="4">
        <f t="shared" si="74"/>
        <v>0</v>
      </c>
      <c r="C423" s="5">
        <f t="shared" si="75"/>
        <v>0</v>
      </c>
      <c r="D423" s="5">
        <f t="shared" si="76"/>
        <v>0</v>
      </c>
      <c r="E423" s="5">
        <f t="shared" si="77"/>
        <v>0</v>
      </c>
      <c r="F423" s="5">
        <f t="shared" si="78"/>
        <v>0</v>
      </c>
      <c r="G423" s="6">
        <f t="shared" si="79"/>
        <v>0</v>
      </c>
      <c r="H423" s="16" t="str">
        <f>IF((D423+E423+F423)&lt;=0,IF(ISNA(VLOOKUP(C423,Data!$A$2:$P$1000,10,FALSE)),"",VLOOKUP(C423,Data!$A$2:$P$1000,10,FALSE)),IF(ISNA(VLOOKUP(C423,Data!$A$2:$P$1000,11,FALSE)),"",VLOOKUP(C423,Data!$A$2:$P$1000,11,FALSE)&amp;" و"))</f>
        <v/>
      </c>
      <c r="I423" t="str">
        <f>IF((E423+F423)&lt;=0,IF(ISNA(VLOOKUP(D423,Data!$A$2:$P$1000,12,FALSE)),"",VLOOKUP(D423,Data!$A$2:$P$1000,12,FALSE)),IF(ISNA(VLOOKUP(D423,Data!$A$2:$P$1000,13,FALSE)),"",VLOOKUP(D423,Data!$A$2:$P$1000,13,FALSE)&amp;" و"))</f>
        <v/>
      </c>
      <c r="J423" s="3" t="str">
        <f>IF((F423)&lt;=0,IF(ISNA(VLOOKUP(E423,Data!$A$2:$P$1000,14,FALSE)),"",VLOOKUP(E423,Data!$A$2:$P$1000,14,FALSE)),IF(ISNA(VLOOKUP(E423,Data!$A$2:$P$1000,15,FALSE)),"",VLOOKUP(E423,Data!$A$2:$P$1000,15,FALSE)&amp;" و"))</f>
        <v/>
      </c>
      <c r="K423" s="7" t="str">
        <f>IF(L423&lt;&gt;"",IF(ISNA(VLOOKUP(F423,Data!$A$2:$P$1000,16,FALSE)),"",VLOOKUP(F423,Data!$A$2:$P$1000,16,FALSE)&amp;" "),IF(ISNA(VLOOKUP(F423,Data!$A$2:$P$1000,16,FALSE)),"",VLOOKUP(F423,Data!$A$2:$P$1000,16,FALSE)&amp;" "))</f>
        <v/>
      </c>
      <c r="L423" t="str">
        <f t="shared" si="80"/>
        <v/>
      </c>
      <c r="M423" t="str">
        <f>IF(L423="","",IF(L423&gt;10,Settings!$B$6,IF(L423&gt;2,Settings!$B$8,IF(L423=2,Settings!$B$7,Settings!$B$6&amp;O423&amp;Settings!$B$5))))</f>
        <v/>
      </c>
      <c r="N423" s="8" t="str">
        <f t="shared" si="81"/>
        <v/>
      </c>
      <c r="O423" s="14" t="s">
        <v>49</v>
      </c>
      <c r="P423" s="13" t="str">
        <f t="shared" si="82"/>
        <v/>
      </c>
      <c r="T423" t="str">
        <f t="shared" si="83"/>
        <v/>
      </c>
      <c r="U423" t="str">
        <f>IF((C423+D423+E423+F423)&gt;0,IF(F423&gt;10,Settings!$B$2,IF(F423=0," "&amp;Settings!$B$2,"")),"")</f>
        <v/>
      </c>
      <c r="V423" t="str">
        <f>IF(A423&gt;0,Y423&amp;English!T423,"")</f>
        <v/>
      </c>
      <c r="W423" t="s">
        <v>5208</v>
      </c>
      <c r="X423" t="s">
        <v>5209</v>
      </c>
      <c r="Y423" t="str">
        <f t="shared" si="84"/>
        <v>Only</v>
      </c>
    </row>
    <row r="424" spans="1:25">
      <c r="A424" s="4">
        <f>'No. To Text'!A425</f>
        <v>0</v>
      </c>
      <c r="B424" s="4">
        <f t="shared" si="74"/>
        <v>0</v>
      </c>
      <c r="C424" s="5">
        <f t="shared" si="75"/>
        <v>0</v>
      </c>
      <c r="D424" s="5">
        <f t="shared" si="76"/>
        <v>0</v>
      </c>
      <c r="E424" s="5">
        <f t="shared" si="77"/>
        <v>0</v>
      </c>
      <c r="F424" s="5">
        <f t="shared" si="78"/>
        <v>0</v>
      </c>
      <c r="G424" s="6">
        <f t="shared" si="79"/>
        <v>0</v>
      </c>
      <c r="H424" s="16" t="str">
        <f>IF((D424+E424+F424)&lt;=0,IF(ISNA(VLOOKUP(C424,Data!$A$2:$P$1000,10,FALSE)),"",VLOOKUP(C424,Data!$A$2:$P$1000,10,FALSE)),IF(ISNA(VLOOKUP(C424,Data!$A$2:$P$1000,11,FALSE)),"",VLOOKUP(C424,Data!$A$2:$P$1000,11,FALSE)&amp;" و"))</f>
        <v/>
      </c>
      <c r="I424" t="str">
        <f>IF((E424+F424)&lt;=0,IF(ISNA(VLOOKUP(D424,Data!$A$2:$P$1000,12,FALSE)),"",VLOOKUP(D424,Data!$A$2:$P$1000,12,FALSE)),IF(ISNA(VLOOKUP(D424,Data!$A$2:$P$1000,13,FALSE)),"",VLOOKUP(D424,Data!$A$2:$P$1000,13,FALSE)&amp;" و"))</f>
        <v/>
      </c>
      <c r="J424" s="3" t="str">
        <f>IF((F424)&lt;=0,IF(ISNA(VLOOKUP(E424,Data!$A$2:$P$1000,14,FALSE)),"",VLOOKUP(E424,Data!$A$2:$P$1000,14,FALSE)),IF(ISNA(VLOOKUP(E424,Data!$A$2:$P$1000,15,FALSE)),"",VLOOKUP(E424,Data!$A$2:$P$1000,15,FALSE)&amp;" و"))</f>
        <v/>
      </c>
      <c r="K424" s="7" t="str">
        <f>IF(L424&lt;&gt;"",IF(ISNA(VLOOKUP(F424,Data!$A$2:$P$1000,16,FALSE)),"",VLOOKUP(F424,Data!$A$2:$P$1000,16,FALSE)&amp;" "),IF(ISNA(VLOOKUP(F424,Data!$A$2:$P$1000,16,FALSE)),"",VLOOKUP(F424,Data!$A$2:$P$1000,16,FALSE)&amp;" "))</f>
        <v/>
      </c>
      <c r="L424" t="str">
        <f t="shared" si="80"/>
        <v/>
      </c>
      <c r="M424" t="str">
        <f>IF(L424="","",IF(L424&gt;10,Settings!$B$6,IF(L424&gt;2,Settings!$B$8,IF(L424=2,Settings!$B$7,Settings!$B$6&amp;O424&amp;Settings!$B$5))))</f>
        <v/>
      </c>
      <c r="N424" s="8" t="str">
        <f t="shared" si="81"/>
        <v/>
      </c>
      <c r="O424" s="14" t="s">
        <v>49</v>
      </c>
      <c r="P424" s="13" t="str">
        <f t="shared" si="82"/>
        <v/>
      </c>
      <c r="T424" t="str">
        <f t="shared" si="83"/>
        <v/>
      </c>
      <c r="U424" t="str">
        <f>IF((C424+D424+E424+F424)&gt;0,IF(F424&gt;10,Settings!$B$2,IF(F424=0," "&amp;Settings!$B$2,"")),"")</f>
        <v/>
      </c>
      <c r="V424" t="str">
        <f>IF(A424&gt;0,Y424&amp;English!T424,"")</f>
        <v/>
      </c>
      <c r="W424" t="s">
        <v>5208</v>
      </c>
      <c r="X424" t="s">
        <v>5209</v>
      </c>
      <c r="Y424" t="str">
        <f t="shared" si="84"/>
        <v>Only</v>
      </c>
    </row>
    <row r="425" spans="1:25">
      <c r="A425" s="4">
        <f>'No. To Text'!A426</f>
        <v>0</v>
      </c>
      <c r="B425" s="4">
        <f t="shared" si="74"/>
        <v>0</v>
      </c>
      <c r="C425" s="5">
        <f t="shared" si="75"/>
        <v>0</v>
      </c>
      <c r="D425" s="5">
        <f t="shared" si="76"/>
        <v>0</v>
      </c>
      <c r="E425" s="5">
        <f t="shared" si="77"/>
        <v>0</v>
      </c>
      <c r="F425" s="5">
        <f t="shared" si="78"/>
        <v>0</v>
      </c>
      <c r="G425" s="6">
        <f t="shared" si="79"/>
        <v>0</v>
      </c>
      <c r="H425" s="16" t="str">
        <f>IF((D425+E425+F425)&lt;=0,IF(ISNA(VLOOKUP(C425,Data!$A$2:$P$1000,10,FALSE)),"",VLOOKUP(C425,Data!$A$2:$P$1000,10,FALSE)),IF(ISNA(VLOOKUP(C425,Data!$A$2:$P$1000,11,FALSE)),"",VLOOKUP(C425,Data!$A$2:$P$1000,11,FALSE)&amp;" و"))</f>
        <v/>
      </c>
      <c r="I425" t="str">
        <f>IF((E425+F425)&lt;=0,IF(ISNA(VLOOKUP(D425,Data!$A$2:$P$1000,12,FALSE)),"",VLOOKUP(D425,Data!$A$2:$P$1000,12,FALSE)),IF(ISNA(VLOOKUP(D425,Data!$A$2:$P$1000,13,FALSE)),"",VLOOKUP(D425,Data!$A$2:$P$1000,13,FALSE)&amp;" و"))</f>
        <v/>
      </c>
      <c r="J425" s="3" t="str">
        <f>IF((F425)&lt;=0,IF(ISNA(VLOOKUP(E425,Data!$A$2:$P$1000,14,FALSE)),"",VLOOKUP(E425,Data!$A$2:$P$1000,14,FALSE)),IF(ISNA(VLOOKUP(E425,Data!$A$2:$P$1000,15,FALSE)),"",VLOOKUP(E425,Data!$A$2:$P$1000,15,FALSE)&amp;" و"))</f>
        <v/>
      </c>
      <c r="K425" s="7" t="str">
        <f>IF(L425&lt;&gt;"",IF(ISNA(VLOOKUP(F425,Data!$A$2:$P$1000,16,FALSE)),"",VLOOKUP(F425,Data!$A$2:$P$1000,16,FALSE)&amp;" "),IF(ISNA(VLOOKUP(F425,Data!$A$2:$P$1000,16,FALSE)),"",VLOOKUP(F425,Data!$A$2:$P$1000,16,FALSE)&amp;" "))</f>
        <v/>
      </c>
      <c r="L425" t="str">
        <f t="shared" si="80"/>
        <v/>
      </c>
      <c r="M425" t="str">
        <f>IF(L425="","",IF(L425&gt;10,Settings!$B$6,IF(L425&gt;2,Settings!$B$8,IF(L425=2,Settings!$B$7,Settings!$B$6&amp;O425&amp;Settings!$B$5))))</f>
        <v/>
      </c>
      <c r="N425" s="8" t="str">
        <f t="shared" si="81"/>
        <v/>
      </c>
      <c r="O425" s="14" t="s">
        <v>49</v>
      </c>
      <c r="P425" s="13" t="str">
        <f t="shared" si="82"/>
        <v/>
      </c>
      <c r="T425" t="str">
        <f t="shared" si="83"/>
        <v/>
      </c>
      <c r="U425" t="str">
        <f>IF((C425+D425+E425+F425)&gt;0,IF(F425&gt;10,Settings!$B$2,IF(F425=0," "&amp;Settings!$B$2,"")),"")</f>
        <v/>
      </c>
      <c r="V425" t="str">
        <f>IF(A425&gt;0,Y425&amp;English!T425,"")</f>
        <v/>
      </c>
      <c r="W425" t="s">
        <v>5208</v>
      </c>
      <c r="X425" t="s">
        <v>5209</v>
      </c>
      <c r="Y425" t="str">
        <f t="shared" si="84"/>
        <v>Only</v>
      </c>
    </row>
    <row r="426" spans="1:25">
      <c r="A426" s="4">
        <f>'No. To Text'!A427</f>
        <v>0</v>
      </c>
      <c r="B426" s="4">
        <f t="shared" si="74"/>
        <v>0</v>
      </c>
      <c r="C426" s="5">
        <f t="shared" si="75"/>
        <v>0</v>
      </c>
      <c r="D426" s="5">
        <f t="shared" si="76"/>
        <v>0</v>
      </c>
      <c r="E426" s="5">
        <f t="shared" si="77"/>
        <v>0</v>
      </c>
      <c r="F426" s="5">
        <f t="shared" si="78"/>
        <v>0</v>
      </c>
      <c r="G426" s="6">
        <f t="shared" si="79"/>
        <v>0</v>
      </c>
      <c r="H426" s="16" t="str">
        <f>IF((D426+E426+F426)&lt;=0,IF(ISNA(VLOOKUP(C426,Data!$A$2:$P$1000,10,FALSE)),"",VLOOKUP(C426,Data!$A$2:$P$1000,10,FALSE)),IF(ISNA(VLOOKUP(C426,Data!$A$2:$P$1000,11,FALSE)),"",VLOOKUP(C426,Data!$A$2:$P$1000,11,FALSE)&amp;" و"))</f>
        <v/>
      </c>
      <c r="I426" t="str">
        <f>IF((E426+F426)&lt;=0,IF(ISNA(VLOOKUP(D426,Data!$A$2:$P$1000,12,FALSE)),"",VLOOKUP(D426,Data!$A$2:$P$1000,12,FALSE)),IF(ISNA(VLOOKUP(D426,Data!$A$2:$P$1000,13,FALSE)),"",VLOOKUP(D426,Data!$A$2:$P$1000,13,FALSE)&amp;" و"))</f>
        <v/>
      </c>
      <c r="J426" s="3" t="str">
        <f>IF((F426)&lt;=0,IF(ISNA(VLOOKUP(E426,Data!$A$2:$P$1000,14,FALSE)),"",VLOOKUP(E426,Data!$A$2:$P$1000,14,FALSE)),IF(ISNA(VLOOKUP(E426,Data!$A$2:$P$1000,15,FALSE)),"",VLOOKUP(E426,Data!$A$2:$P$1000,15,FALSE)&amp;" و"))</f>
        <v/>
      </c>
      <c r="K426" s="7" t="str">
        <f>IF(L426&lt;&gt;"",IF(ISNA(VLOOKUP(F426,Data!$A$2:$P$1000,16,FALSE)),"",VLOOKUP(F426,Data!$A$2:$P$1000,16,FALSE)&amp;" "),IF(ISNA(VLOOKUP(F426,Data!$A$2:$P$1000,16,FALSE)),"",VLOOKUP(F426,Data!$A$2:$P$1000,16,FALSE)&amp;" "))</f>
        <v/>
      </c>
      <c r="L426" t="str">
        <f t="shared" si="80"/>
        <v/>
      </c>
      <c r="M426" t="str">
        <f>IF(L426="","",IF(L426&gt;10,Settings!$B$6,IF(L426&gt;2,Settings!$B$8,IF(L426=2,Settings!$B$7,Settings!$B$6&amp;O426&amp;Settings!$B$5))))</f>
        <v/>
      </c>
      <c r="N426" s="8" t="str">
        <f t="shared" si="81"/>
        <v/>
      </c>
      <c r="O426" s="14" t="s">
        <v>49</v>
      </c>
      <c r="P426" s="13" t="str">
        <f t="shared" si="82"/>
        <v/>
      </c>
      <c r="T426" t="str">
        <f t="shared" si="83"/>
        <v/>
      </c>
      <c r="U426" t="str">
        <f>IF((C426+D426+E426+F426)&gt;0,IF(F426&gt;10,Settings!$B$2,IF(F426=0," "&amp;Settings!$B$2,"")),"")</f>
        <v/>
      </c>
      <c r="V426" t="str">
        <f>IF(A426&gt;0,Y426&amp;English!T426,"")</f>
        <v/>
      </c>
      <c r="W426" t="s">
        <v>5208</v>
      </c>
      <c r="X426" t="s">
        <v>5209</v>
      </c>
      <c r="Y426" t="str">
        <f t="shared" si="84"/>
        <v>Only</v>
      </c>
    </row>
    <row r="427" spans="1:25">
      <c r="A427" s="4">
        <f>'No. To Text'!A428</f>
        <v>0</v>
      </c>
      <c r="B427" s="4">
        <f t="shared" si="74"/>
        <v>0</v>
      </c>
      <c r="C427" s="5">
        <f t="shared" si="75"/>
        <v>0</v>
      </c>
      <c r="D427" s="5">
        <f t="shared" si="76"/>
        <v>0</v>
      </c>
      <c r="E427" s="5">
        <f t="shared" si="77"/>
        <v>0</v>
      </c>
      <c r="F427" s="5">
        <f t="shared" si="78"/>
        <v>0</v>
      </c>
      <c r="G427" s="6">
        <f t="shared" si="79"/>
        <v>0</v>
      </c>
      <c r="H427" s="16" t="str">
        <f>IF((D427+E427+F427)&lt;=0,IF(ISNA(VLOOKUP(C427,Data!$A$2:$P$1000,10,FALSE)),"",VLOOKUP(C427,Data!$A$2:$P$1000,10,FALSE)),IF(ISNA(VLOOKUP(C427,Data!$A$2:$P$1000,11,FALSE)),"",VLOOKUP(C427,Data!$A$2:$P$1000,11,FALSE)&amp;" و"))</f>
        <v/>
      </c>
      <c r="I427" t="str">
        <f>IF((E427+F427)&lt;=0,IF(ISNA(VLOOKUP(D427,Data!$A$2:$P$1000,12,FALSE)),"",VLOOKUP(D427,Data!$A$2:$P$1000,12,FALSE)),IF(ISNA(VLOOKUP(D427,Data!$A$2:$P$1000,13,FALSE)),"",VLOOKUP(D427,Data!$A$2:$P$1000,13,FALSE)&amp;" و"))</f>
        <v/>
      </c>
      <c r="J427" s="3" t="str">
        <f>IF((F427)&lt;=0,IF(ISNA(VLOOKUP(E427,Data!$A$2:$P$1000,14,FALSE)),"",VLOOKUP(E427,Data!$A$2:$P$1000,14,FALSE)),IF(ISNA(VLOOKUP(E427,Data!$A$2:$P$1000,15,FALSE)),"",VLOOKUP(E427,Data!$A$2:$P$1000,15,FALSE)&amp;" و"))</f>
        <v/>
      </c>
      <c r="K427" s="7" t="str">
        <f>IF(L427&lt;&gt;"",IF(ISNA(VLOOKUP(F427,Data!$A$2:$P$1000,16,FALSE)),"",VLOOKUP(F427,Data!$A$2:$P$1000,16,FALSE)&amp;" "),IF(ISNA(VLOOKUP(F427,Data!$A$2:$P$1000,16,FALSE)),"",VLOOKUP(F427,Data!$A$2:$P$1000,16,FALSE)&amp;" "))</f>
        <v/>
      </c>
      <c r="L427" t="str">
        <f t="shared" si="80"/>
        <v/>
      </c>
      <c r="M427" t="str">
        <f>IF(L427="","",IF(L427&gt;10,Settings!$B$6,IF(L427&gt;2,Settings!$B$8,IF(L427=2,Settings!$B$7,Settings!$B$6&amp;O427&amp;Settings!$B$5))))</f>
        <v/>
      </c>
      <c r="N427" s="8" t="str">
        <f t="shared" si="81"/>
        <v/>
      </c>
      <c r="O427" s="14" t="s">
        <v>49</v>
      </c>
      <c r="P427" s="13" t="str">
        <f t="shared" si="82"/>
        <v/>
      </c>
      <c r="T427" t="str">
        <f t="shared" si="83"/>
        <v/>
      </c>
      <c r="U427" t="str">
        <f>IF((C427+D427+E427+F427)&gt;0,IF(F427&gt;10,Settings!$B$2,IF(F427=0," "&amp;Settings!$B$2,"")),"")</f>
        <v/>
      </c>
      <c r="V427" t="str">
        <f>IF(A427&gt;0,Y427&amp;English!T427,"")</f>
        <v/>
      </c>
      <c r="W427" t="s">
        <v>5208</v>
      </c>
      <c r="X427" t="s">
        <v>5209</v>
      </c>
      <c r="Y427" t="str">
        <f t="shared" si="84"/>
        <v>Only</v>
      </c>
    </row>
    <row r="428" spans="1:25">
      <c r="A428" s="4">
        <f>'No. To Text'!A429</f>
        <v>0</v>
      </c>
      <c r="B428" s="4">
        <f t="shared" si="74"/>
        <v>0</v>
      </c>
      <c r="C428" s="5">
        <f t="shared" si="75"/>
        <v>0</v>
      </c>
      <c r="D428" s="5">
        <f t="shared" si="76"/>
        <v>0</v>
      </c>
      <c r="E428" s="5">
        <f t="shared" si="77"/>
        <v>0</v>
      </c>
      <c r="F428" s="5">
        <f t="shared" si="78"/>
        <v>0</v>
      </c>
      <c r="G428" s="6">
        <f t="shared" si="79"/>
        <v>0</v>
      </c>
      <c r="H428" s="16" t="str">
        <f>IF((D428+E428+F428)&lt;=0,IF(ISNA(VLOOKUP(C428,Data!$A$2:$P$1000,10,FALSE)),"",VLOOKUP(C428,Data!$A$2:$P$1000,10,FALSE)),IF(ISNA(VLOOKUP(C428,Data!$A$2:$P$1000,11,FALSE)),"",VLOOKUP(C428,Data!$A$2:$P$1000,11,FALSE)&amp;" و"))</f>
        <v/>
      </c>
      <c r="I428" t="str">
        <f>IF((E428+F428)&lt;=0,IF(ISNA(VLOOKUP(D428,Data!$A$2:$P$1000,12,FALSE)),"",VLOOKUP(D428,Data!$A$2:$P$1000,12,FALSE)),IF(ISNA(VLOOKUP(D428,Data!$A$2:$P$1000,13,FALSE)),"",VLOOKUP(D428,Data!$A$2:$P$1000,13,FALSE)&amp;" و"))</f>
        <v/>
      </c>
      <c r="J428" s="3" t="str">
        <f>IF((F428)&lt;=0,IF(ISNA(VLOOKUP(E428,Data!$A$2:$P$1000,14,FALSE)),"",VLOOKUP(E428,Data!$A$2:$P$1000,14,FALSE)),IF(ISNA(VLOOKUP(E428,Data!$A$2:$P$1000,15,FALSE)),"",VLOOKUP(E428,Data!$A$2:$P$1000,15,FALSE)&amp;" و"))</f>
        <v/>
      </c>
      <c r="K428" s="7" t="str">
        <f>IF(L428&lt;&gt;"",IF(ISNA(VLOOKUP(F428,Data!$A$2:$P$1000,16,FALSE)),"",VLOOKUP(F428,Data!$A$2:$P$1000,16,FALSE)&amp;" "),IF(ISNA(VLOOKUP(F428,Data!$A$2:$P$1000,16,FALSE)),"",VLOOKUP(F428,Data!$A$2:$P$1000,16,FALSE)&amp;" "))</f>
        <v/>
      </c>
      <c r="L428" t="str">
        <f t="shared" si="80"/>
        <v/>
      </c>
      <c r="M428" t="str">
        <f>IF(L428="","",IF(L428&gt;10,Settings!$B$6,IF(L428&gt;2,Settings!$B$8,IF(L428=2,Settings!$B$7,Settings!$B$6&amp;O428&amp;Settings!$B$5))))</f>
        <v/>
      </c>
      <c r="N428" s="8" t="str">
        <f t="shared" si="81"/>
        <v/>
      </c>
      <c r="O428" s="14" t="s">
        <v>49</v>
      </c>
      <c r="P428" s="13" t="str">
        <f t="shared" si="82"/>
        <v/>
      </c>
      <c r="T428" t="str">
        <f t="shared" si="83"/>
        <v/>
      </c>
      <c r="U428" t="str">
        <f>IF((C428+D428+E428+F428)&gt;0,IF(F428&gt;10,Settings!$B$2,IF(F428=0," "&amp;Settings!$B$2,"")),"")</f>
        <v/>
      </c>
      <c r="V428" t="str">
        <f>IF(A428&gt;0,Y428&amp;English!T428,"")</f>
        <v/>
      </c>
      <c r="W428" t="s">
        <v>5208</v>
      </c>
      <c r="X428" t="s">
        <v>5209</v>
      </c>
      <c r="Y428" t="str">
        <f t="shared" si="84"/>
        <v>Only</v>
      </c>
    </row>
    <row r="429" spans="1:25">
      <c r="A429" s="4">
        <f>'No. To Text'!A430</f>
        <v>0</v>
      </c>
      <c r="B429" s="4">
        <f t="shared" si="74"/>
        <v>0</v>
      </c>
      <c r="C429" s="5">
        <f t="shared" si="75"/>
        <v>0</v>
      </c>
      <c r="D429" s="5">
        <f t="shared" si="76"/>
        <v>0</v>
      </c>
      <c r="E429" s="5">
        <f t="shared" si="77"/>
        <v>0</v>
      </c>
      <c r="F429" s="5">
        <f t="shared" si="78"/>
        <v>0</v>
      </c>
      <c r="G429" s="6">
        <f t="shared" si="79"/>
        <v>0</v>
      </c>
      <c r="H429" s="16" t="str">
        <f>IF((D429+E429+F429)&lt;=0,IF(ISNA(VLOOKUP(C429,Data!$A$2:$P$1000,10,FALSE)),"",VLOOKUP(C429,Data!$A$2:$P$1000,10,FALSE)),IF(ISNA(VLOOKUP(C429,Data!$A$2:$P$1000,11,FALSE)),"",VLOOKUP(C429,Data!$A$2:$P$1000,11,FALSE)&amp;" و"))</f>
        <v/>
      </c>
      <c r="I429" t="str">
        <f>IF((E429+F429)&lt;=0,IF(ISNA(VLOOKUP(D429,Data!$A$2:$P$1000,12,FALSE)),"",VLOOKUP(D429,Data!$A$2:$P$1000,12,FALSE)),IF(ISNA(VLOOKUP(D429,Data!$A$2:$P$1000,13,FALSE)),"",VLOOKUP(D429,Data!$A$2:$P$1000,13,FALSE)&amp;" و"))</f>
        <v/>
      </c>
      <c r="J429" s="3" t="str">
        <f>IF((F429)&lt;=0,IF(ISNA(VLOOKUP(E429,Data!$A$2:$P$1000,14,FALSE)),"",VLOOKUP(E429,Data!$A$2:$P$1000,14,FALSE)),IF(ISNA(VLOOKUP(E429,Data!$A$2:$P$1000,15,FALSE)),"",VLOOKUP(E429,Data!$A$2:$P$1000,15,FALSE)&amp;" و"))</f>
        <v/>
      </c>
      <c r="K429" s="7" t="str">
        <f>IF(L429&lt;&gt;"",IF(ISNA(VLOOKUP(F429,Data!$A$2:$P$1000,16,FALSE)),"",VLOOKUP(F429,Data!$A$2:$P$1000,16,FALSE)&amp;" "),IF(ISNA(VLOOKUP(F429,Data!$A$2:$P$1000,16,FALSE)),"",VLOOKUP(F429,Data!$A$2:$P$1000,16,FALSE)&amp;" "))</f>
        <v/>
      </c>
      <c r="L429" t="str">
        <f t="shared" si="80"/>
        <v/>
      </c>
      <c r="M429" t="str">
        <f>IF(L429="","",IF(L429&gt;10,Settings!$B$6,IF(L429&gt;2,Settings!$B$8,IF(L429=2,Settings!$B$7,Settings!$B$6&amp;O429&amp;Settings!$B$5))))</f>
        <v/>
      </c>
      <c r="N429" s="8" t="str">
        <f t="shared" si="81"/>
        <v/>
      </c>
      <c r="O429" s="14" t="s">
        <v>49</v>
      </c>
      <c r="P429" s="13" t="str">
        <f t="shared" si="82"/>
        <v/>
      </c>
      <c r="T429" t="str">
        <f t="shared" si="83"/>
        <v/>
      </c>
      <c r="U429" t="str">
        <f>IF((C429+D429+E429+F429)&gt;0,IF(F429&gt;10,Settings!$B$2,IF(F429=0," "&amp;Settings!$B$2,"")),"")</f>
        <v/>
      </c>
      <c r="V429" t="str">
        <f>IF(A429&gt;0,Y429&amp;English!T429,"")</f>
        <v/>
      </c>
      <c r="W429" t="s">
        <v>5208</v>
      </c>
      <c r="X429" t="s">
        <v>5209</v>
      </c>
      <c r="Y429" t="str">
        <f t="shared" si="84"/>
        <v>Only</v>
      </c>
    </row>
    <row r="430" spans="1:25">
      <c r="A430" s="4">
        <f>'No. To Text'!A431</f>
        <v>0</v>
      </c>
      <c r="B430" s="4">
        <f t="shared" si="74"/>
        <v>0</v>
      </c>
      <c r="C430" s="5">
        <f t="shared" si="75"/>
        <v>0</v>
      </c>
      <c r="D430" s="5">
        <f t="shared" si="76"/>
        <v>0</v>
      </c>
      <c r="E430" s="5">
        <f t="shared" si="77"/>
        <v>0</v>
      </c>
      <c r="F430" s="5">
        <f t="shared" si="78"/>
        <v>0</v>
      </c>
      <c r="G430" s="6">
        <f t="shared" si="79"/>
        <v>0</v>
      </c>
      <c r="H430" s="16" t="str">
        <f>IF((D430+E430+F430)&lt;=0,IF(ISNA(VLOOKUP(C430,Data!$A$2:$P$1000,10,FALSE)),"",VLOOKUP(C430,Data!$A$2:$P$1000,10,FALSE)),IF(ISNA(VLOOKUP(C430,Data!$A$2:$P$1000,11,FALSE)),"",VLOOKUP(C430,Data!$A$2:$P$1000,11,FALSE)&amp;" و"))</f>
        <v/>
      </c>
      <c r="I430" t="str">
        <f>IF((E430+F430)&lt;=0,IF(ISNA(VLOOKUP(D430,Data!$A$2:$P$1000,12,FALSE)),"",VLOOKUP(D430,Data!$A$2:$P$1000,12,FALSE)),IF(ISNA(VLOOKUP(D430,Data!$A$2:$P$1000,13,FALSE)),"",VLOOKUP(D430,Data!$A$2:$P$1000,13,FALSE)&amp;" و"))</f>
        <v/>
      </c>
      <c r="J430" s="3" t="str">
        <f>IF((F430)&lt;=0,IF(ISNA(VLOOKUP(E430,Data!$A$2:$P$1000,14,FALSE)),"",VLOOKUP(E430,Data!$A$2:$P$1000,14,FALSE)),IF(ISNA(VLOOKUP(E430,Data!$A$2:$P$1000,15,FALSE)),"",VLOOKUP(E430,Data!$A$2:$P$1000,15,FALSE)&amp;" و"))</f>
        <v/>
      </c>
      <c r="K430" s="7" t="str">
        <f>IF(L430&lt;&gt;"",IF(ISNA(VLOOKUP(F430,Data!$A$2:$P$1000,16,FALSE)),"",VLOOKUP(F430,Data!$A$2:$P$1000,16,FALSE)&amp;" "),IF(ISNA(VLOOKUP(F430,Data!$A$2:$P$1000,16,FALSE)),"",VLOOKUP(F430,Data!$A$2:$P$1000,16,FALSE)&amp;" "))</f>
        <v/>
      </c>
      <c r="L430" t="str">
        <f t="shared" si="80"/>
        <v/>
      </c>
      <c r="M430" t="str">
        <f>IF(L430="","",IF(L430&gt;10,Settings!$B$6,IF(L430&gt;2,Settings!$B$8,IF(L430=2,Settings!$B$7,Settings!$B$6&amp;O430&amp;Settings!$B$5))))</f>
        <v/>
      </c>
      <c r="N430" s="8" t="str">
        <f t="shared" si="81"/>
        <v/>
      </c>
      <c r="O430" s="14" t="s">
        <v>49</v>
      </c>
      <c r="P430" s="13" t="str">
        <f t="shared" si="82"/>
        <v/>
      </c>
      <c r="T430" t="str">
        <f t="shared" si="83"/>
        <v/>
      </c>
      <c r="U430" t="str">
        <f>IF((C430+D430+E430+F430)&gt;0,IF(F430&gt;10,Settings!$B$2,IF(F430=0," "&amp;Settings!$B$2,"")),"")</f>
        <v/>
      </c>
      <c r="V430" t="str">
        <f>IF(A430&gt;0,Y430&amp;English!T430,"")</f>
        <v/>
      </c>
      <c r="W430" t="s">
        <v>5208</v>
      </c>
      <c r="X430" t="s">
        <v>5209</v>
      </c>
      <c r="Y430" t="str">
        <f t="shared" si="84"/>
        <v>Only</v>
      </c>
    </row>
    <row r="431" spans="1:25">
      <c r="A431" s="4">
        <f>'No. To Text'!A432</f>
        <v>0</v>
      </c>
      <c r="B431" s="4">
        <f t="shared" si="74"/>
        <v>0</v>
      </c>
      <c r="C431" s="5">
        <f t="shared" si="75"/>
        <v>0</v>
      </c>
      <c r="D431" s="5">
        <f t="shared" si="76"/>
        <v>0</v>
      </c>
      <c r="E431" s="5">
        <f t="shared" si="77"/>
        <v>0</v>
      </c>
      <c r="F431" s="5">
        <f t="shared" si="78"/>
        <v>0</v>
      </c>
      <c r="G431" s="6">
        <f t="shared" si="79"/>
        <v>0</v>
      </c>
      <c r="H431" s="16" t="str">
        <f>IF((D431+E431+F431)&lt;=0,IF(ISNA(VLOOKUP(C431,Data!$A$2:$P$1000,10,FALSE)),"",VLOOKUP(C431,Data!$A$2:$P$1000,10,FALSE)),IF(ISNA(VLOOKUP(C431,Data!$A$2:$P$1000,11,FALSE)),"",VLOOKUP(C431,Data!$A$2:$P$1000,11,FALSE)&amp;" و"))</f>
        <v/>
      </c>
      <c r="I431" t="str">
        <f>IF((E431+F431)&lt;=0,IF(ISNA(VLOOKUP(D431,Data!$A$2:$P$1000,12,FALSE)),"",VLOOKUP(D431,Data!$A$2:$P$1000,12,FALSE)),IF(ISNA(VLOOKUP(D431,Data!$A$2:$P$1000,13,FALSE)),"",VLOOKUP(D431,Data!$A$2:$P$1000,13,FALSE)&amp;" و"))</f>
        <v/>
      </c>
      <c r="J431" s="3" t="str">
        <f>IF((F431)&lt;=0,IF(ISNA(VLOOKUP(E431,Data!$A$2:$P$1000,14,FALSE)),"",VLOOKUP(E431,Data!$A$2:$P$1000,14,FALSE)),IF(ISNA(VLOOKUP(E431,Data!$A$2:$P$1000,15,FALSE)),"",VLOOKUP(E431,Data!$A$2:$P$1000,15,FALSE)&amp;" و"))</f>
        <v/>
      </c>
      <c r="K431" s="7" t="str">
        <f>IF(L431&lt;&gt;"",IF(ISNA(VLOOKUP(F431,Data!$A$2:$P$1000,16,FALSE)),"",VLOOKUP(F431,Data!$A$2:$P$1000,16,FALSE)&amp;" "),IF(ISNA(VLOOKUP(F431,Data!$A$2:$P$1000,16,FALSE)),"",VLOOKUP(F431,Data!$A$2:$P$1000,16,FALSE)&amp;" "))</f>
        <v/>
      </c>
      <c r="L431" t="str">
        <f t="shared" si="80"/>
        <v/>
      </c>
      <c r="M431" t="str">
        <f>IF(L431="","",IF(L431&gt;10,Settings!$B$6,IF(L431&gt;2,Settings!$B$8,IF(L431=2,Settings!$B$7,Settings!$B$6&amp;O431&amp;Settings!$B$5))))</f>
        <v/>
      </c>
      <c r="N431" s="8" t="str">
        <f t="shared" si="81"/>
        <v/>
      </c>
      <c r="O431" s="14" t="s">
        <v>49</v>
      </c>
      <c r="P431" s="13" t="str">
        <f t="shared" si="82"/>
        <v/>
      </c>
      <c r="T431" t="str">
        <f t="shared" si="83"/>
        <v/>
      </c>
      <c r="U431" t="str">
        <f>IF((C431+D431+E431+F431)&gt;0,IF(F431&gt;10,Settings!$B$2,IF(F431=0," "&amp;Settings!$B$2,"")),"")</f>
        <v/>
      </c>
      <c r="V431" t="str">
        <f>IF(A431&gt;0,Y431&amp;English!T431,"")</f>
        <v/>
      </c>
      <c r="W431" t="s">
        <v>5208</v>
      </c>
      <c r="X431" t="s">
        <v>5209</v>
      </c>
      <c r="Y431" t="str">
        <f t="shared" si="84"/>
        <v>Only</v>
      </c>
    </row>
    <row r="432" spans="1:25">
      <c r="A432" s="4">
        <f>'No. To Text'!A433</f>
        <v>0</v>
      </c>
      <c r="B432" s="4">
        <f t="shared" si="74"/>
        <v>0</v>
      </c>
      <c r="C432" s="5">
        <f t="shared" si="75"/>
        <v>0</v>
      </c>
      <c r="D432" s="5">
        <f t="shared" si="76"/>
        <v>0</v>
      </c>
      <c r="E432" s="5">
        <f t="shared" si="77"/>
        <v>0</v>
      </c>
      <c r="F432" s="5">
        <f t="shared" si="78"/>
        <v>0</v>
      </c>
      <c r="G432" s="6">
        <f t="shared" si="79"/>
        <v>0</v>
      </c>
      <c r="H432" s="16" t="str">
        <f>IF((D432+E432+F432)&lt;=0,IF(ISNA(VLOOKUP(C432,Data!$A$2:$P$1000,10,FALSE)),"",VLOOKUP(C432,Data!$A$2:$P$1000,10,FALSE)),IF(ISNA(VLOOKUP(C432,Data!$A$2:$P$1000,11,FALSE)),"",VLOOKUP(C432,Data!$A$2:$P$1000,11,FALSE)&amp;" و"))</f>
        <v/>
      </c>
      <c r="I432" t="str">
        <f>IF((E432+F432)&lt;=0,IF(ISNA(VLOOKUP(D432,Data!$A$2:$P$1000,12,FALSE)),"",VLOOKUP(D432,Data!$A$2:$P$1000,12,FALSE)),IF(ISNA(VLOOKUP(D432,Data!$A$2:$P$1000,13,FALSE)),"",VLOOKUP(D432,Data!$A$2:$P$1000,13,FALSE)&amp;" و"))</f>
        <v/>
      </c>
      <c r="J432" s="3" t="str">
        <f>IF((F432)&lt;=0,IF(ISNA(VLOOKUP(E432,Data!$A$2:$P$1000,14,FALSE)),"",VLOOKUP(E432,Data!$A$2:$P$1000,14,FALSE)),IF(ISNA(VLOOKUP(E432,Data!$A$2:$P$1000,15,FALSE)),"",VLOOKUP(E432,Data!$A$2:$P$1000,15,FALSE)&amp;" و"))</f>
        <v/>
      </c>
      <c r="K432" s="7" t="str">
        <f>IF(L432&lt;&gt;"",IF(ISNA(VLOOKUP(F432,Data!$A$2:$P$1000,16,FALSE)),"",VLOOKUP(F432,Data!$A$2:$P$1000,16,FALSE)&amp;" "),IF(ISNA(VLOOKUP(F432,Data!$A$2:$P$1000,16,FALSE)),"",VLOOKUP(F432,Data!$A$2:$P$1000,16,FALSE)&amp;" "))</f>
        <v/>
      </c>
      <c r="L432" t="str">
        <f t="shared" si="80"/>
        <v/>
      </c>
      <c r="M432" t="str">
        <f>IF(L432="","",IF(L432&gt;10,Settings!$B$6,IF(L432&gt;2,Settings!$B$8,IF(L432=2,Settings!$B$7,Settings!$B$6&amp;O432&amp;Settings!$B$5))))</f>
        <v/>
      </c>
      <c r="N432" s="8" t="str">
        <f t="shared" si="81"/>
        <v/>
      </c>
      <c r="O432" s="14" t="s">
        <v>49</v>
      </c>
      <c r="P432" s="13" t="str">
        <f t="shared" si="82"/>
        <v/>
      </c>
      <c r="T432" t="str">
        <f t="shared" si="83"/>
        <v/>
      </c>
      <c r="U432" t="str">
        <f>IF((C432+D432+E432+F432)&gt;0,IF(F432&gt;10,Settings!$B$2,IF(F432=0," "&amp;Settings!$B$2,"")),"")</f>
        <v/>
      </c>
      <c r="V432" t="str">
        <f>IF(A432&gt;0,Y432&amp;English!T432,"")</f>
        <v/>
      </c>
      <c r="W432" t="s">
        <v>5208</v>
      </c>
      <c r="X432" t="s">
        <v>5209</v>
      </c>
      <c r="Y432" t="str">
        <f t="shared" si="84"/>
        <v>Only</v>
      </c>
    </row>
    <row r="433" spans="1:25">
      <c r="A433" s="4">
        <f>'No. To Text'!A434</f>
        <v>0</v>
      </c>
      <c r="B433" s="4">
        <f t="shared" si="74"/>
        <v>0</v>
      </c>
      <c r="C433" s="5">
        <f t="shared" si="75"/>
        <v>0</v>
      </c>
      <c r="D433" s="5">
        <f t="shared" si="76"/>
        <v>0</v>
      </c>
      <c r="E433" s="5">
        <f t="shared" si="77"/>
        <v>0</v>
      </c>
      <c r="F433" s="5">
        <f t="shared" si="78"/>
        <v>0</v>
      </c>
      <c r="G433" s="6">
        <f t="shared" si="79"/>
        <v>0</v>
      </c>
      <c r="H433" s="16" t="str">
        <f>IF((D433+E433+F433)&lt;=0,IF(ISNA(VLOOKUP(C433,Data!$A$2:$P$1000,10,FALSE)),"",VLOOKUP(C433,Data!$A$2:$P$1000,10,FALSE)),IF(ISNA(VLOOKUP(C433,Data!$A$2:$P$1000,11,FALSE)),"",VLOOKUP(C433,Data!$A$2:$P$1000,11,FALSE)&amp;" و"))</f>
        <v/>
      </c>
      <c r="I433" t="str">
        <f>IF((E433+F433)&lt;=0,IF(ISNA(VLOOKUP(D433,Data!$A$2:$P$1000,12,FALSE)),"",VLOOKUP(D433,Data!$A$2:$P$1000,12,FALSE)),IF(ISNA(VLOOKUP(D433,Data!$A$2:$P$1000,13,FALSE)),"",VLOOKUP(D433,Data!$A$2:$P$1000,13,FALSE)&amp;" و"))</f>
        <v/>
      </c>
      <c r="J433" s="3" t="str">
        <f>IF((F433)&lt;=0,IF(ISNA(VLOOKUP(E433,Data!$A$2:$P$1000,14,FALSE)),"",VLOOKUP(E433,Data!$A$2:$P$1000,14,FALSE)),IF(ISNA(VLOOKUP(E433,Data!$A$2:$P$1000,15,FALSE)),"",VLOOKUP(E433,Data!$A$2:$P$1000,15,FALSE)&amp;" و"))</f>
        <v/>
      </c>
      <c r="K433" s="7" t="str">
        <f>IF(L433&lt;&gt;"",IF(ISNA(VLOOKUP(F433,Data!$A$2:$P$1000,16,FALSE)),"",VLOOKUP(F433,Data!$A$2:$P$1000,16,FALSE)&amp;" "),IF(ISNA(VLOOKUP(F433,Data!$A$2:$P$1000,16,FALSE)),"",VLOOKUP(F433,Data!$A$2:$P$1000,16,FALSE)&amp;" "))</f>
        <v/>
      </c>
      <c r="L433" t="str">
        <f t="shared" si="80"/>
        <v/>
      </c>
      <c r="M433" t="str">
        <f>IF(L433="","",IF(L433&gt;10,Settings!$B$6,IF(L433&gt;2,Settings!$B$8,IF(L433=2,Settings!$B$7,Settings!$B$6&amp;O433&amp;Settings!$B$5))))</f>
        <v/>
      </c>
      <c r="N433" s="8" t="str">
        <f t="shared" si="81"/>
        <v/>
      </c>
      <c r="O433" s="14" t="s">
        <v>49</v>
      </c>
      <c r="P433" s="13" t="str">
        <f t="shared" si="82"/>
        <v/>
      </c>
      <c r="T433" t="str">
        <f t="shared" si="83"/>
        <v/>
      </c>
      <c r="U433" t="str">
        <f>IF((C433+D433+E433+F433)&gt;0,IF(F433&gt;10,Settings!$B$2,IF(F433=0," "&amp;Settings!$B$2,"")),"")</f>
        <v/>
      </c>
      <c r="V433" t="str">
        <f>IF(A433&gt;0,Y433&amp;English!T433,"")</f>
        <v/>
      </c>
      <c r="W433" t="s">
        <v>5208</v>
      </c>
      <c r="X433" t="s">
        <v>5209</v>
      </c>
      <c r="Y433" t="str">
        <f t="shared" si="84"/>
        <v>Only</v>
      </c>
    </row>
    <row r="434" spans="1:25">
      <c r="A434" s="4">
        <f>'No. To Text'!A435</f>
        <v>0</v>
      </c>
      <c r="B434" s="4">
        <f t="shared" si="74"/>
        <v>0</v>
      </c>
      <c r="C434" s="5">
        <f t="shared" si="75"/>
        <v>0</v>
      </c>
      <c r="D434" s="5">
        <f t="shared" si="76"/>
        <v>0</v>
      </c>
      <c r="E434" s="5">
        <f t="shared" si="77"/>
        <v>0</v>
      </c>
      <c r="F434" s="5">
        <f t="shared" si="78"/>
        <v>0</v>
      </c>
      <c r="G434" s="6">
        <f t="shared" si="79"/>
        <v>0</v>
      </c>
      <c r="H434" s="16" t="str">
        <f>IF((D434+E434+F434)&lt;=0,IF(ISNA(VLOOKUP(C434,Data!$A$2:$P$1000,10,FALSE)),"",VLOOKUP(C434,Data!$A$2:$P$1000,10,FALSE)),IF(ISNA(VLOOKUP(C434,Data!$A$2:$P$1000,11,FALSE)),"",VLOOKUP(C434,Data!$A$2:$P$1000,11,FALSE)&amp;" و"))</f>
        <v/>
      </c>
      <c r="I434" t="str">
        <f>IF((E434+F434)&lt;=0,IF(ISNA(VLOOKUP(D434,Data!$A$2:$P$1000,12,FALSE)),"",VLOOKUP(D434,Data!$A$2:$P$1000,12,FALSE)),IF(ISNA(VLOOKUP(D434,Data!$A$2:$P$1000,13,FALSE)),"",VLOOKUP(D434,Data!$A$2:$P$1000,13,FALSE)&amp;" و"))</f>
        <v/>
      </c>
      <c r="J434" s="3" t="str">
        <f>IF((F434)&lt;=0,IF(ISNA(VLOOKUP(E434,Data!$A$2:$P$1000,14,FALSE)),"",VLOOKUP(E434,Data!$A$2:$P$1000,14,FALSE)),IF(ISNA(VLOOKUP(E434,Data!$A$2:$P$1000,15,FALSE)),"",VLOOKUP(E434,Data!$A$2:$P$1000,15,FALSE)&amp;" و"))</f>
        <v/>
      </c>
      <c r="K434" s="7" t="str">
        <f>IF(L434&lt;&gt;"",IF(ISNA(VLOOKUP(F434,Data!$A$2:$P$1000,16,FALSE)),"",VLOOKUP(F434,Data!$A$2:$P$1000,16,FALSE)&amp;" "),IF(ISNA(VLOOKUP(F434,Data!$A$2:$P$1000,16,FALSE)),"",VLOOKUP(F434,Data!$A$2:$P$1000,16,FALSE)&amp;" "))</f>
        <v/>
      </c>
      <c r="L434" t="str">
        <f t="shared" si="80"/>
        <v/>
      </c>
      <c r="M434" t="str">
        <f>IF(L434="","",IF(L434&gt;10,Settings!$B$6,IF(L434&gt;2,Settings!$B$8,IF(L434=2,Settings!$B$7,Settings!$B$6&amp;O434&amp;Settings!$B$5))))</f>
        <v/>
      </c>
      <c r="N434" s="8" t="str">
        <f t="shared" si="81"/>
        <v/>
      </c>
      <c r="O434" s="14" t="s">
        <v>49</v>
      </c>
      <c r="P434" s="13" t="str">
        <f t="shared" si="82"/>
        <v/>
      </c>
      <c r="T434" t="str">
        <f t="shared" si="83"/>
        <v/>
      </c>
      <c r="U434" t="str">
        <f>IF((C434+D434+E434+F434)&gt;0,IF(F434&gt;10,Settings!$B$2,IF(F434=0," "&amp;Settings!$B$2,"")),"")</f>
        <v/>
      </c>
      <c r="V434" t="str">
        <f>IF(A434&gt;0,Y434&amp;English!T434,"")</f>
        <v/>
      </c>
      <c r="W434" t="s">
        <v>5208</v>
      </c>
      <c r="X434" t="s">
        <v>5209</v>
      </c>
      <c r="Y434" t="str">
        <f t="shared" si="84"/>
        <v>Only</v>
      </c>
    </row>
    <row r="435" spans="1:25">
      <c r="A435" s="4">
        <f>'No. To Text'!A436</f>
        <v>0</v>
      </c>
      <c r="B435" s="4">
        <f t="shared" si="74"/>
        <v>0</v>
      </c>
      <c r="C435" s="5">
        <f t="shared" si="75"/>
        <v>0</v>
      </c>
      <c r="D435" s="5">
        <f t="shared" si="76"/>
        <v>0</v>
      </c>
      <c r="E435" s="5">
        <f t="shared" si="77"/>
        <v>0</v>
      </c>
      <c r="F435" s="5">
        <f t="shared" si="78"/>
        <v>0</v>
      </c>
      <c r="G435" s="6">
        <f t="shared" si="79"/>
        <v>0</v>
      </c>
      <c r="H435" s="16" t="str">
        <f>IF((D435+E435+F435)&lt;=0,IF(ISNA(VLOOKUP(C435,Data!$A$2:$P$1000,10,FALSE)),"",VLOOKUP(C435,Data!$A$2:$P$1000,10,FALSE)),IF(ISNA(VLOOKUP(C435,Data!$A$2:$P$1000,11,FALSE)),"",VLOOKUP(C435,Data!$A$2:$P$1000,11,FALSE)&amp;" و"))</f>
        <v/>
      </c>
      <c r="I435" t="str">
        <f>IF((E435+F435)&lt;=0,IF(ISNA(VLOOKUP(D435,Data!$A$2:$P$1000,12,FALSE)),"",VLOOKUP(D435,Data!$A$2:$P$1000,12,FALSE)),IF(ISNA(VLOOKUP(D435,Data!$A$2:$P$1000,13,FALSE)),"",VLOOKUP(D435,Data!$A$2:$P$1000,13,FALSE)&amp;" و"))</f>
        <v/>
      </c>
      <c r="J435" s="3" t="str">
        <f>IF((F435)&lt;=0,IF(ISNA(VLOOKUP(E435,Data!$A$2:$P$1000,14,FALSE)),"",VLOOKUP(E435,Data!$A$2:$P$1000,14,FALSE)),IF(ISNA(VLOOKUP(E435,Data!$A$2:$P$1000,15,FALSE)),"",VLOOKUP(E435,Data!$A$2:$P$1000,15,FALSE)&amp;" و"))</f>
        <v/>
      </c>
      <c r="K435" s="7" t="str">
        <f>IF(L435&lt;&gt;"",IF(ISNA(VLOOKUP(F435,Data!$A$2:$P$1000,16,FALSE)),"",VLOOKUP(F435,Data!$A$2:$P$1000,16,FALSE)&amp;" "),IF(ISNA(VLOOKUP(F435,Data!$A$2:$P$1000,16,FALSE)),"",VLOOKUP(F435,Data!$A$2:$P$1000,16,FALSE)&amp;" "))</f>
        <v/>
      </c>
      <c r="L435" t="str">
        <f t="shared" si="80"/>
        <v/>
      </c>
      <c r="M435" t="str">
        <f>IF(L435="","",IF(L435&gt;10,Settings!$B$6,IF(L435&gt;2,Settings!$B$8,IF(L435=2,Settings!$B$7,Settings!$B$6&amp;O435&amp;Settings!$B$5))))</f>
        <v/>
      </c>
      <c r="N435" s="8" t="str">
        <f t="shared" si="81"/>
        <v/>
      </c>
      <c r="O435" s="14" t="s">
        <v>49</v>
      </c>
      <c r="P435" s="13" t="str">
        <f t="shared" si="82"/>
        <v/>
      </c>
      <c r="T435" t="str">
        <f t="shared" si="83"/>
        <v/>
      </c>
      <c r="U435" t="str">
        <f>IF((C435+D435+E435+F435)&gt;0,IF(F435&gt;10,Settings!$B$2,IF(F435=0," "&amp;Settings!$B$2,"")),"")</f>
        <v/>
      </c>
      <c r="V435" t="str">
        <f>IF(A435&gt;0,Y435&amp;English!T435,"")</f>
        <v/>
      </c>
      <c r="W435" t="s">
        <v>5208</v>
      </c>
      <c r="X435" t="s">
        <v>5209</v>
      </c>
      <c r="Y435" t="str">
        <f t="shared" si="84"/>
        <v>Only</v>
      </c>
    </row>
    <row r="436" spans="1:25">
      <c r="A436" s="4">
        <f>'No. To Text'!A437</f>
        <v>0</v>
      </c>
      <c r="B436" s="4">
        <f t="shared" si="74"/>
        <v>0</v>
      </c>
      <c r="C436" s="5">
        <f t="shared" si="75"/>
        <v>0</v>
      </c>
      <c r="D436" s="5">
        <f t="shared" si="76"/>
        <v>0</v>
      </c>
      <c r="E436" s="5">
        <f t="shared" si="77"/>
        <v>0</v>
      </c>
      <c r="F436" s="5">
        <f t="shared" si="78"/>
        <v>0</v>
      </c>
      <c r="G436" s="6">
        <f t="shared" si="79"/>
        <v>0</v>
      </c>
      <c r="H436" s="16" t="str">
        <f>IF((D436+E436+F436)&lt;=0,IF(ISNA(VLOOKUP(C436,Data!$A$2:$P$1000,10,FALSE)),"",VLOOKUP(C436,Data!$A$2:$P$1000,10,FALSE)),IF(ISNA(VLOOKUP(C436,Data!$A$2:$P$1000,11,FALSE)),"",VLOOKUP(C436,Data!$A$2:$P$1000,11,FALSE)&amp;" و"))</f>
        <v/>
      </c>
      <c r="I436" t="str">
        <f>IF((E436+F436)&lt;=0,IF(ISNA(VLOOKUP(D436,Data!$A$2:$P$1000,12,FALSE)),"",VLOOKUP(D436,Data!$A$2:$P$1000,12,FALSE)),IF(ISNA(VLOOKUP(D436,Data!$A$2:$P$1000,13,FALSE)),"",VLOOKUP(D436,Data!$A$2:$P$1000,13,FALSE)&amp;" و"))</f>
        <v/>
      </c>
      <c r="J436" s="3" t="str">
        <f>IF((F436)&lt;=0,IF(ISNA(VLOOKUP(E436,Data!$A$2:$P$1000,14,FALSE)),"",VLOOKUP(E436,Data!$A$2:$P$1000,14,FALSE)),IF(ISNA(VLOOKUP(E436,Data!$A$2:$P$1000,15,FALSE)),"",VLOOKUP(E436,Data!$A$2:$P$1000,15,FALSE)&amp;" و"))</f>
        <v/>
      </c>
      <c r="K436" s="7" t="str">
        <f>IF(L436&lt;&gt;"",IF(ISNA(VLOOKUP(F436,Data!$A$2:$P$1000,16,FALSE)),"",VLOOKUP(F436,Data!$A$2:$P$1000,16,FALSE)&amp;" "),IF(ISNA(VLOOKUP(F436,Data!$A$2:$P$1000,16,FALSE)),"",VLOOKUP(F436,Data!$A$2:$P$1000,16,FALSE)&amp;" "))</f>
        <v/>
      </c>
      <c r="L436" t="str">
        <f t="shared" si="80"/>
        <v/>
      </c>
      <c r="M436" t="str">
        <f>IF(L436="","",IF(L436&gt;10,Settings!$B$6,IF(L436&gt;2,Settings!$B$8,IF(L436=2,Settings!$B$7,Settings!$B$6&amp;O436&amp;Settings!$B$5))))</f>
        <v/>
      </c>
      <c r="N436" s="8" t="str">
        <f t="shared" si="81"/>
        <v/>
      </c>
      <c r="O436" s="14" t="s">
        <v>49</v>
      </c>
      <c r="P436" s="13" t="str">
        <f t="shared" si="82"/>
        <v/>
      </c>
      <c r="T436" t="str">
        <f t="shared" si="83"/>
        <v/>
      </c>
      <c r="U436" t="str">
        <f>IF((C436+D436+E436+F436)&gt;0,IF(F436&gt;10,Settings!$B$2,IF(F436=0," "&amp;Settings!$B$2,"")),"")</f>
        <v/>
      </c>
      <c r="V436" t="str">
        <f>IF(A436&gt;0,Y436&amp;English!T436,"")</f>
        <v/>
      </c>
      <c r="W436" t="s">
        <v>5208</v>
      </c>
      <c r="X436" t="s">
        <v>5209</v>
      </c>
      <c r="Y436" t="str">
        <f t="shared" si="84"/>
        <v>Only</v>
      </c>
    </row>
    <row r="437" spans="1:25">
      <c r="A437" s="4">
        <f>'No. To Text'!A438</f>
        <v>0</v>
      </c>
      <c r="B437" s="4">
        <f t="shared" si="74"/>
        <v>0</v>
      </c>
      <c r="C437" s="5">
        <f t="shared" si="75"/>
        <v>0</v>
      </c>
      <c r="D437" s="5">
        <f t="shared" si="76"/>
        <v>0</v>
      </c>
      <c r="E437" s="5">
        <f t="shared" si="77"/>
        <v>0</v>
      </c>
      <c r="F437" s="5">
        <f t="shared" si="78"/>
        <v>0</v>
      </c>
      <c r="G437" s="6">
        <f t="shared" si="79"/>
        <v>0</v>
      </c>
      <c r="H437" s="16" t="str">
        <f>IF((D437+E437+F437)&lt;=0,IF(ISNA(VLOOKUP(C437,Data!$A$2:$P$1000,10,FALSE)),"",VLOOKUP(C437,Data!$A$2:$P$1000,10,FALSE)),IF(ISNA(VLOOKUP(C437,Data!$A$2:$P$1000,11,FALSE)),"",VLOOKUP(C437,Data!$A$2:$P$1000,11,FALSE)&amp;" و"))</f>
        <v/>
      </c>
      <c r="I437" t="str">
        <f>IF((E437+F437)&lt;=0,IF(ISNA(VLOOKUP(D437,Data!$A$2:$P$1000,12,FALSE)),"",VLOOKUP(D437,Data!$A$2:$P$1000,12,FALSE)),IF(ISNA(VLOOKUP(D437,Data!$A$2:$P$1000,13,FALSE)),"",VLOOKUP(D437,Data!$A$2:$P$1000,13,FALSE)&amp;" و"))</f>
        <v/>
      </c>
      <c r="J437" s="3" t="str">
        <f>IF((F437)&lt;=0,IF(ISNA(VLOOKUP(E437,Data!$A$2:$P$1000,14,FALSE)),"",VLOOKUP(E437,Data!$A$2:$P$1000,14,FALSE)),IF(ISNA(VLOOKUP(E437,Data!$A$2:$P$1000,15,FALSE)),"",VLOOKUP(E437,Data!$A$2:$P$1000,15,FALSE)&amp;" و"))</f>
        <v/>
      </c>
      <c r="K437" s="7" t="str">
        <f>IF(L437&lt;&gt;"",IF(ISNA(VLOOKUP(F437,Data!$A$2:$P$1000,16,FALSE)),"",VLOOKUP(F437,Data!$A$2:$P$1000,16,FALSE)&amp;" "),IF(ISNA(VLOOKUP(F437,Data!$A$2:$P$1000,16,FALSE)),"",VLOOKUP(F437,Data!$A$2:$P$1000,16,FALSE)&amp;" "))</f>
        <v/>
      </c>
      <c r="L437" t="str">
        <f t="shared" si="80"/>
        <v/>
      </c>
      <c r="M437" t="str">
        <f>IF(L437="","",IF(L437&gt;10,Settings!$B$6,IF(L437&gt;2,Settings!$B$8,IF(L437=2,Settings!$B$7,Settings!$B$6&amp;O437&amp;Settings!$B$5))))</f>
        <v/>
      </c>
      <c r="N437" s="8" t="str">
        <f t="shared" si="81"/>
        <v/>
      </c>
      <c r="O437" s="14" t="s">
        <v>49</v>
      </c>
      <c r="P437" s="13" t="str">
        <f t="shared" si="82"/>
        <v/>
      </c>
      <c r="T437" t="str">
        <f t="shared" si="83"/>
        <v/>
      </c>
      <c r="U437" t="str">
        <f>IF((C437+D437+E437+F437)&gt;0,IF(F437&gt;10,Settings!$B$2,IF(F437=0," "&amp;Settings!$B$2,"")),"")</f>
        <v/>
      </c>
      <c r="V437" t="str">
        <f>IF(A437&gt;0,Y437&amp;English!T437,"")</f>
        <v/>
      </c>
      <c r="W437" t="s">
        <v>5208</v>
      </c>
      <c r="X437" t="s">
        <v>5209</v>
      </c>
      <c r="Y437" t="str">
        <f t="shared" si="84"/>
        <v>Only</v>
      </c>
    </row>
    <row r="438" spans="1:25">
      <c r="A438" s="4">
        <f>'No. To Text'!A439</f>
        <v>0</v>
      </c>
      <c r="B438" s="4">
        <f t="shared" si="74"/>
        <v>0</v>
      </c>
      <c r="C438" s="5">
        <f t="shared" si="75"/>
        <v>0</v>
      </c>
      <c r="D438" s="5">
        <f t="shared" si="76"/>
        <v>0</v>
      </c>
      <c r="E438" s="5">
        <f t="shared" si="77"/>
        <v>0</v>
      </c>
      <c r="F438" s="5">
        <f t="shared" si="78"/>
        <v>0</v>
      </c>
      <c r="G438" s="6">
        <f t="shared" si="79"/>
        <v>0</v>
      </c>
      <c r="H438" s="16" t="str">
        <f>IF((D438+E438+F438)&lt;=0,IF(ISNA(VLOOKUP(C438,Data!$A$2:$P$1000,10,FALSE)),"",VLOOKUP(C438,Data!$A$2:$P$1000,10,FALSE)),IF(ISNA(VLOOKUP(C438,Data!$A$2:$P$1000,11,FALSE)),"",VLOOKUP(C438,Data!$A$2:$P$1000,11,FALSE)&amp;" و"))</f>
        <v/>
      </c>
      <c r="I438" t="str">
        <f>IF((E438+F438)&lt;=0,IF(ISNA(VLOOKUP(D438,Data!$A$2:$P$1000,12,FALSE)),"",VLOOKUP(D438,Data!$A$2:$P$1000,12,FALSE)),IF(ISNA(VLOOKUP(D438,Data!$A$2:$P$1000,13,FALSE)),"",VLOOKUP(D438,Data!$A$2:$P$1000,13,FALSE)&amp;" و"))</f>
        <v/>
      </c>
      <c r="J438" s="3" t="str">
        <f>IF((F438)&lt;=0,IF(ISNA(VLOOKUP(E438,Data!$A$2:$P$1000,14,FALSE)),"",VLOOKUP(E438,Data!$A$2:$P$1000,14,FALSE)),IF(ISNA(VLOOKUP(E438,Data!$A$2:$P$1000,15,FALSE)),"",VLOOKUP(E438,Data!$A$2:$P$1000,15,FALSE)&amp;" و"))</f>
        <v/>
      </c>
      <c r="K438" s="7" t="str">
        <f>IF(L438&lt;&gt;"",IF(ISNA(VLOOKUP(F438,Data!$A$2:$P$1000,16,FALSE)),"",VLOOKUP(F438,Data!$A$2:$P$1000,16,FALSE)&amp;" "),IF(ISNA(VLOOKUP(F438,Data!$A$2:$P$1000,16,FALSE)),"",VLOOKUP(F438,Data!$A$2:$P$1000,16,FALSE)&amp;" "))</f>
        <v/>
      </c>
      <c r="L438" t="str">
        <f t="shared" si="80"/>
        <v/>
      </c>
      <c r="M438" t="str">
        <f>IF(L438="","",IF(L438&gt;10,Settings!$B$6,IF(L438&gt;2,Settings!$B$8,IF(L438=2,Settings!$B$7,Settings!$B$6&amp;O438&amp;Settings!$B$5))))</f>
        <v/>
      </c>
      <c r="N438" s="8" t="str">
        <f t="shared" si="81"/>
        <v/>
      </c>
      <c r="O438" s="14" t="s">
        <v>49</v>
      </c>
      <c r="P438" s="13" t="str">
        <f t="shared" si="82"/>
        <v/>
      </c>
      <c r="T438" t="str">
        <f t="shared" si="83"/>
        <v/>
      </c>
      <c r="U438" t="str">
        <f>IF((C438+D438+E438+F438)&gt;0,IF(F438&gt;10,Settings!$B$2,IF(F438=0," "&amp;Settings!$B$2,"")),"")</f>
        <v/>
      </c>
      <c r="V438" t="str">
        <f>IF(A438&gt;0,Y438&amp;English!T438,"")</f>
        <v/>
      </c>
      <c r="W438" t="s">
        <v>5208</v>
      </c>
      <c r="X438" t="s">
        <v>5209</v>
      </c>
      <c r="Y438" t="str">
        <f t="shared" si="84"/>
        <v>Only</v>
      </c>
    </row>
    <row r="439" spans="1:25">
      <c r="A439" s="4">
        <f>'No. To Text'!A440</f>
        <v>0</v>
      </c>
      <c r="B439" s="4">
        <f t="shared" si="74"/>
        <v>0</v>
      </c>
      <c r="C439" s="5">
        <f t="shared" si="75"/>
        <v>0</v>
      </c>
      <c r="D439" s="5">
        <f t="shared" si="76"/>
        <v>0</v>
      </c>
      <c r="E439" s="5">
        <f t="shared" si="77"/>
        <v>0</v>
      </c>
      <c r="F439" s="5">
        <f t="shared" si="78"/>
        <v>0</v>
      </c>
      <c r="G439" s="6">
        <f t="shared" si="79"/>
        <v>0</v>
      </c>
      <c r="H439" s="16" t="str">
        <f>IF((D439+E439+F439)&lt;=0,IF(ISNA(VLOOKUP(C439,Data!$A$2:$P$1000,10,FALSE)),"",VLOOKUP(C439,Data!$A$2:$P$1000,10,FALSE)),IF(ISNA(VLOOKUP(C439,Data!$A$2:$P$1000,11,FALSE)),"",VLOOKUP(C439,Data!$A$2:$P$1000,11,FALSE)&amp;" و"))</f>
        <v/>
      </c>
      <c r="I439" t="str">
        <f>IF((E439+F439)&lt;=0,IF(ISNA(VLOOKUP(D439,Data!$A$2:$P$1000,12,FALSE)),"",VLOOKUP(D439,Data!$A$2:$P$1000,12,FALSE)),IF(ISNA(VLOOKUP(D439,Data!$A$2:$P$1000,13,FALSE)),"",VLOOKUP(D439,Data!$A$2:$P$1000,13,FALSE)&amp;" و"))</f>
        <v/>
      </c>
      <c r="J439" s="3" t="str">
        <f>IF((F439)&lt;=0,IF(ISNA(VLOOKUP(E439,Data!$A$2:$P$1000,14,FALSE)),"",VLOOKUP(E439,Data!$A$2:$P$1000,14,FALSE)),IF(ISNA(VLOOKUP(E439,Data!$A$2:$P$1000,15,FALSE)),"",VLOOKUP(E439,Data!$A$2:$P$1000,15,FALSE)&amp;" و"))</f>
        <v/>
      </c>
      <c r="K439" s="7" t="str">
        <f>IF(L439&lt;&gt;"",IF(ISNA(VLOOKUP(F439,Data!$A$2:$P$1000,16,FALSE)),"",VLOOKUP(F439,Data!$A$2:$P$1000,16,FALSE)&amp;" "),IF(ISNA(VLOOKUP(F439,Data!$A$2:$P$1000,16,FALSE)),"",VLOOKUP(F439,Data!$A$2:$P$1000,16,FALSE)&amp;" "))</f>
        <v/>
      </c>
      <c r="L439" t="str">
        <f t="shared" si="80"/>
        <v/>
      </c>
      <c r="M439" t="str">
        <f>IF(L439="","",IF(L439&gt;10,Settings!$B$6,IF(L439&gt;2,Settings!$B$8,IF(L439=2,Settings!$B$7,Settings!$B$6&amp;O439&amp;Settings!$B$5))))</f>
        <v/>
      </c>
      <c r="N439" s="8" t="str">
        <f t="shared" si="81"/>
        <v/>
      </c>
      <c r="O439" s="14" t="s">
        <v>49</v>
      </c>
      <c r="P439" s="13" t="str">
        <f t="shared" si="82"/>
        <v/>
      </c>
      <c r="T439" t="str">
        <f t="shared" si="83"/>
        <v/>
      </c>
      <c r="U439" t="str">
        <f>IF((C439+D439+E439+F439)&gt;0,IF(F439&gt;10,Settings!$B$2,IF(F439=0," "&amp;Settings!$B$2,"")),"")</f>
        <v/>
      </c>
      <c r="V439" t="str">
        <f>IF(A439&gt;0,Y439&amp;English!T439,"")</f>
        <v/>
      </c>
      <c r="W439" t="s">
        <v>5208</v>
      </c>
      <c r="X439" t="s">
        <v>5209</v>
      </c>
      <c r="Y439" t="str">
        <f t="shared" si="84"/>
        <v>Only</v>
      </c>
    </row>
    <row r="440" spans="1:25">
      <c r="A440" s="4">
        <f>'No. To Text'!A441</f>
        <v>0</v>
      </c>
      <c r="B440" s="4">
        <f t="shared" si="74"/>
        <v>0</v>
      </c>
      <c r="C440" s="5">
        <f t="shared" si="75"/>
        <v>0</v>
      </c>
      <c r="D440" s="5">
        <f t="shared" si="76"/>
        <v>0</v>
      </c>
      <c r="E440" s="5">
        <f t="shared" si="77"/>
        <v>0</v>
      </c>
      <c r="F440" s="5">
        <f t="shared" si="78"/>
        <v>0</v>
      </c>
      <c r="G440" s="6">
        <f t="shared" si="79"/>
        <v>0</v>
      </c>
      <c r="H440" s="16" t="str">
        <f>IF((D440+E440+F440)&lt;=0,IF(ISNA(VLOOKUP(C440,Data!$A$2:$P$1000,10,FALSE)),"",VLOOKUP(C440,Data!$A$2:$P$1000,10,FALSE)),IF(ISNA(VLOOKUP(C440,Data!$A$2:$P$1000,11,FALSE)),"",VLOOKUP(C440,Data!$A$2:$P$1000,11,FALSE)&amp;" و"))</f>
        <v/>
      </c>
      <c r="I440" t="str">
        <f>IF((E440+F440)&lt;=0,IF(ISNA(VLOOKUP(D440,Data!$A$2:$P$1000,12,FALSE)),"",VLOOKUP(D440,Data!$A$2:$P$1000,12,FALSE)),IF(ISNA(VLOOKUP(D440,Data!$A$2:$P$1000,13,FALSE)),"",VLOOKUP(D440,Data!$A$2:$P$1000,13,FALSE)&amp;" و"))</f>
        <v/>
      </c>
      <c r="J440" s="3" t="str">
        <f>IF((F440)&lt;=0,IF(ISNA(VLOOKUP(E440,Data!$A$2:$P$1000,14,FALSE)),"",VLOOKUP(E440,Data!$A$2:$P$1000,14,FALSE)),IF(ISNA(VLOOKUP(E440,Data!$A$2:$P$1000,15,FALSE)),"",VLOOKUP(E440,Data!$A$2:$P$1000,15,FALSE)&amp;" و"))</f>
        <v/>
      </c>
      <c r="K440" s="7" t="str">
        <f>IF(L440&lt;&gt;"",IF(ISNA(VLOOKUP(F440,Data!$A$2:$P$1000,16,FALSE)),"",VLOOKUP(F440,Data!$A$2:$P$1000,16,FALSE)&amp;" "),IF(ISNA(VLOOKUP(F440,Data!$A$2:$P$1000,16,FALSE)),"",VLOOKUP(F440,Data!$A$2:$P$1000,16,FALSE)&amp;" "))</f>
        <v/>
      </c>
      <c r="L440" t="str">
        <f t="shared" si="80"/>
        <v/>
      </c>
      <c r="M440" t="str">
        <f>IF(L440="","",IF(L440&gt;10,Settings!$B$6,IF(L440&gt;2,Settings!$B$8,IF(L440=2,Settings!$B$7,Settings!$B$6&amp;O440&amp;Settings!$B$5))))</f>
        <v/>
      </c>
      <c r="N440" s="8" t="str">
        <f t="shared" si="81"/>
        <v/>
      </c>
      <c r="O440" s="14" t="s">
        <v>49</v>
      </c>
      <c r="P440" s="13" t="str">
        <f t="shared" si="82"/>
        <v/>
      </c>
      <c r="T440" t="str">
        <f t="shared" si="83"/>
        <v/>
      </c>
      <c r="U440" t="str">
        <f>IF((C440+D440+E440+F440)&gt;0,IF(F440&gt;10,Settings!$B$2,IF(F440=0," "&amp;Settings!$B$2,"")),"")</f>
        <v/>
      </c>
      <c r="V440" t="str">
        <f>IF(A440&gt;0,Y440&amp;English!T440,"")</f>
        <v/>
      </c>
      <c r="W440" t="s">
        <v>5208</v>
      </c>
      <c r="X440" t="s">
        <v>5209</v>
      </c>
      <c r="Y440" t="str">
        <f t="shared" si="84"/>
        <v>Only</v>
      </c>
    </row>
    <row r="441" spans="1:25">
      <c r="A441" s="4">
        <f>'No. To Text'!A442</f>
        <v>0</v>
      </c>
      <c r="B441" s="4">
        <f t="shared" si="74"/>
        <v>0</v>
      </c>
      <c r="C441" s="5">
        <f t="shared" si="75"/>
        <v>0</v>
      </c>
      <c r="D441" s="5">
        <f t="shared" si="76"/>
        <v>0</v>
      </c>
      <c r="E441" s="5">
        <f t="shared" si="77"/>
        <v>0</v>
      </c>
      <c r="F441" s="5">
        <f t="shared" si="78"/>
        <v>0</v>
      </c>
      <c r="G441" s="6">
        <f t="shared" si="79"/>
        <v>0</v>
      </c>
      <c r="H441" s="16" t="str">
        <f>IF((D441+E441+F441)&lt;=0,IF(ISNA(VLOOKUP(C441,Data!$A$2:$P$1000,10,FALSE)),"",VLOOKUP(C441,Data!$A$2:$P$1000,10,FALSE)),IF(ISNA(VLOOKUP(C441,Data!$A$2:$P$1000,11,FALSE)),"",VLOOKUP(C441,Data!$A$2:$P$1000,11,FALSE)&amp;" و"))</f>
        <v/>
      </c>
      <c r="I441" t="str">
        <f>IF((E441+F441)&lt;=0,IF(ISNA(VLOOKUP(D441,Data!$A$2:$P$1000,12,FALSE)),"",VLOOKUP(D441,Data!$A$2:$P$1000,12,FALSE)),IF(ISNA(VLOOKUP(D441,Data!$A$2:$P$1000,13,FALSE)),"",VLOOKUP(D441,Data!$A$2:$P$1000,13,FALSE)&amp;" و"))</f>
        <v/>
      </c>
      <c r="J441" s="3" t="str">
        <f>IF((F441)&lt;=0,IF(ISNA(VLOOKUP(E441,Data!$A$2:$P$1000,14,FALSE)),"",VLOOKUP(E441,Data!$A$2:$P$1000,14,FALSE)),IF(ISNA(VLOOKUP(E441,Data!$A$2:$P$1000,15,FALSE)),"",VLOOKUP(E441,Data!$A$2:$P$1000,15,FALSE)&amp;" و"))</f>
        <v/>
      </c>
      <c r="K441" s="7" t="str">
        <f>IF(L441&lt;&gt;"",IF(ISNA(VLOOKUP(F441,Data!$A$2:$P$1000,16,FALSE)),"",VLOOKUP(F441,Data!$A$2:$P$1000,16,FALSE)&amp;" "),IF(ISNA(VLOOKUP(F441,Data!$A$2:$P$1000,16,FALSE)),"",VLOOKUP(F441,Data!$A$2:$P$1000,16,FALSE)&amp;" "))</f>
        <v/>
      </c>
      <c r="L441" t="str">
        <f t="shared" si="80"/>
        <v/>
      </c>
      <c r="M441" t="str">
        <f>IF(L441="","",IF(L441&gt;10,Settings!$B$6,IF(L441&gt;2,Settings!$B$8,IF(L441=2,Settings!$B$7,Settings!$B$6&amp;O441&amp;Settings!$B$5))))</f>
        <v/>
      </c>
      <c r="N441" s="8" t="str">
        <f t="shared" si="81"/>
        <v/>
      </c>
      <c r="O441" s="14" t="s">
        <v>49</v>
      </c>
      <c r="P441" s="13" t="str">
        <f t="shared" si="82"/>
        <v/>
      </c>
      <c r="T441" t="str">
        <f t="shared" si="83"/>
        <v/>
      </c>
      <c r="U441" t="str">
        <f>IF((C441+D441+E441+F441)&gt;0,IF(F441&gt;10,Settings!$B$2,IF(F441=0," "&amp;Settings!$B$2,"")),"")</f>
        <v/>
      </c>
      <c r="V441" t="str">
        <f>IF(A441&gt;0,Y441&amp;English!T441,"")</f>
        <v/>
      </c>
      <c r="W441" t="s">
        <v>5208</v>
      </c>
      <c r="X441" t="s">
        <v>5209</v>
      </c>
      <c r="Y441" t="str">
        <f t="shared" si="84"/>
        <v>Only</v>
      </c>
    </row>
    <row r="442" spans="1:25">
      <c r="A442" s="4">
        <f>'No. To Text'!A443</f>
        <v>0</v>
      </c>
      <c r="B442" s="4">
        <f t="shared" si="74"/>
        <v>0</v>
      </c>
      <c r="C442" s="5">
        <f t="shared" si="75"/>
        <v>0</v>
      </c>
      <c r="D442" s="5">
        <f t="shared" si="76"/>
        <v>0</v>
      </c>
      <c r="E442" s="5">
        <f t="shared" si="77"/>
        <v>0</v>
      </c>
      <c r="F442" s="5">
        <f t="shared" si="78"/>
        <v>0</v>
      </c>
      <c r="G442" s="6">
        <f t="shared" si="79"/>
        <v>0</v>
      </c>
      <c r="H442" s="16" t="str">
        <f>IF((D442+E442+F442)&lt;=0,IF(ISNA(VLOOKUP(C442,Data!$A$2:$P$1000,10,FALSE)),"",VLOOKUP(C442,Data!$A$2:$P$1000,10,FALSE)),IF(ISNA(VLOOKUP(C442,Data!$A$2:$P$1000,11,FALSE)),"",VLOOKUP(C442,Data!$A$2:$P$1000,11,FALSE)&amp;" و"))</f>
        <v/>
      </c>
      <c r="I442" t="str">
        <f>IF((E442+F442)&lt;=0,IF(ISNA(VLOOKUP(D442,Data!$A$2:$P$1000,12,FALSE)),"",VLOOKUP(D442,Data!$A$2:$P$1000,12,FALSE)),IF(ISNA(VLOOKUP(D442,Data!$A$2:$P$1000,13,FALSE)),"",VLOOKUP(D442,Data!$A$2:$P$1000,13,FALSE)&amp;" و"))</f>
        <v/>
      </c>
      <c r="J442" s="3" t="str">
        <f>IF((F442)&lt;=0,IF(ISNA(VLOOKUP(E442,Data!$A$2:$P$1000,14,FALSE)),"",VLOOKUP(E442,Data!$A$2:$P$1000,14,FALSE)),IF(ISNA(VLOOKUP(E442,Data!$A$2:$P$1000,15,FALSE)),"",VLOOKUP(E442,Data!$A$2:$P$1000,15,FALSE)&amp;" و"))</f>
        <v/>
      </c>
      <c r="K442" s="7" t="str">
        <f>IF(L442&lt;&gt;"",IF(ISNA(VLOOKUP(F442,Data!$A$2:$P$1000,16,FALSE)),"",VLOOKUP(F442,Data!$A$2:$P$1000,16,FALSE)&amp;" "),IF(ISNA(VLOOKUP(F442,Data!$A$2:$P$1000,16,FALSE)),"",VLOOKUP(F442,Data!$A$2:$P$1000,16,FALSE)&amp;" "))</f>
        <v/>
      </c>
      <c r="L442" t="str">
        <f t="shared" si="80"/>
        <v/>
      </c>
      <c r="M442" t="str">
        <f>IF(L442="","",IF(L442&gt;10,Settings!$B$6,IF(L442&gt;2,Settings!$B$8,IF(L442=2,Settings!$B$7,Settings!$B$6&amp;O442&amp;Settings!$B$5))))</f>
        <v/>
      </c>
      <c r="N442" s="8" t="str">
        <f t="shared" si="81"/>
        <v/>
      </c>
      <c r="O442" s="14" t="s">
        <v>49</v>
      </c>
      <c r="P442" s="13" t="str">
        <f t="shared" si="82"/>
        <v/>
      </c>
      <c r="T442" t="str">
        <f t="shared" si="83"/>
        <v/>
      </c>
      <c r="U442" t="str">
        <f>IF((C442+D442+E442+F442)&gt;0,IF(F442&gt;10,Settings!$B$2,IF(F442=0," "&amp;Settings!$B$2,"")),"")</f>
        <v/>
      </c>
      <c r="V442" t="str">
        <f>IF(A442&gt;0,Y442&amp;English!T442,"")</f>
        <v/>
      </c>
      <c r="W442" t="s">
        <v>5208</v>
      </c>
      <c r="X442" t="s">
        <v>5209</v>
      </c>
      <c r="Y442" t="str">
        <f t="shared" si="84"/>
        <v>Only</v>
      </c>
    </row>
    <row r="443" spans="1:25">
      <c r="A443" s="4">
        <f>'No. To Text'!A444</f>
        <v>0</v>
      </c>
      <c r="B443" s="4">
        <f t="shared" si="74"/>
        <v>0</v>
      </c>
      <c r="C443" s="5">
        <f t="shared" si="75"/>
        <v>0</v>
      </c>
      <c r="D443" s="5">
        <f t="shared" si="76"/>
        <v>0</v>
      </c>
      <c r="E443" s="5">
        <f t="shared" si="77"/>
        <v>0</v>
      </c>
      <c r="F443" s="5">
        <f t="shared" si="78"/>
        <v>0</v>
      </c>
      <c r="G443" s="6">
        <f t="shared" si="79"/>
        <v>0</v>
      </c>
      <c r="H443" s="16" t="str">
        <f>IF((D443+E443+F443)&lt;=0,IF(ISNA(VLOOKUP(C443,Data!$A$2:$P$1000,10,FALSE)),"",VLOOKUP(C443,Data!$A$2:$P$1000,10,FALSE)),IF(ISNA(VLOOKUP(C443,Data!$A$2:$P$1000,11,FALSE)),"",VLOOKUP(C443,Data!$A$2:$P$1000,11,FALSE)&amp;" و"))</f>
        <v/>
      </c>
      <c r="I443" t="str">
        <f>IF((E443+F443)&lt;=0,IF(ISNA(VLOOKUP(D443,Data!$A$2:$P$1000,12,FALSE)),"",VLOOKUP(D443,Data!$A$2:$P$1000,12,FALSE)),IF(ISNA(VLOOKUP(D443,Data!$A$2:$P$1000,13,FALSE)),"",VLOOKUP(D443,Data!$A$2:$P$1000,13,FALSE)&amp;" و"))</f>
        <v/>
      </c>
      <c r="J443" s="3" t="str">
        <f>IF((F443)&lt;=0,IF(ISNA(VLOOKUP(E443,Data!$A$2:$P$1000,14,FALSE)),"",VLOOKUP(E443,Data!$A$2:$P$1000,14,FALSE)),IF(ISNA(VLOOKUP(E443,Data!$A$2:$P$1000,15,FALSE)),"",VLOOKUP(E443,Data!$A$2:$P$1000,15,FALSE)&amp;" و"))</f>
        <v/>
      </c>
      <c r="K443" s="7" t="str">
        <f>IF(L443&lt;&gt;"",IF(ISNA(VLOOKUP(F443,Data!$A$2:$P$1000,16,FALSE)),"",VLOOKUP(F443,Data!$A$2:$P$1000,16,FALSE)&amp;" "),IF(ISNA(VLOOKUP(F443,Data!$A$2:$P$1000,16,FALSE)),"",VLOOKUP(F443,Data!$A$2:$P$1000,16,FALSE)&amp;" "))</f>
        <v/>
      </c>
      <c r="L443" t="str">
        <f t="shared" si="80"/>
        <v/>
      </c>
      <c r="M443" t="str">
        <f>IF(L443="","",IF(L443&gt;10,Settings!$B$6,IF(L443&gt;2,Settings!$B$8,IF(L443=2,Settings!$B$7,Settings!$B$6&amp;O443&amp;Settings!$B$5))))</f>
        <v/>
      </c>
      <c r="N443" s="8" t="str">
        <f t="shared" si="81"/>
        <v/>
      </c>
      <c r="O443" s="14" t="s">
        <v>49</v>
      </c>
      <c r="P443" s="13" t="str">
        <f t="shared" si="82"/>
        <v/>
      </c>
      <c r="T443" t="str">
        <f t="shared" si="83"/>
        <v/>
      </c>
      <c r="U443" t="str">
        <f>IF((C443+D443+E443+F443)&gt;0,IF(F443&gt;10,Settings!$B$2,IF(F443=0," "&amp;Settings!$B$2,"")),"")</f>
        <v/>
      </c>
      <c r="V443" t="str">
        <f>IF(A443&gt;0,Y443&amp;English!T443,"")</f>
        <v/>
      </c>
      <c r="W443" t="s">
        <v>5208</v>
      </c>
      <c r="X443" t="s">
        <v>5209</v>
      </c>
      <c r="Y443" t="str">
        <f t="shared" si="84"/>
        <v>Only</v>
      </c>
    </row>
    <row r="444" spans="1:25">
      <c r="A444" s="4">
        <f>'No. To Text'!A445</f>
        <v>0</v>
      </c>
      <c r="B444" s="4">
        <f t="shared" si="74"/>
        <v>0</v>
      </c>
      <c r="C444" s="5">
        <f t="shared" si="75"/>
        <v>0</v>
      </c>
      <c r="D444" s="5">
        <f t="shared" si="76"/>
        <v>0</v>
      </c>
      <c r="E444" s="5">
        <f t="shared" si="77"/>
        <v>0</v>
      </c>
      <c r="F444" s="5">
        <f t="shared" si="78"/>
        <v>0</v>
      </c>
      <c r="G444" s="6">
        <f t="shared" si="79"/>
        <v>0</v>
      </c>
      <c r="H444" s="16" t="str">
        <f>IF((D444+E444+F444)&lt;=0,IF(ISNA(VLOOKUP(C444,Data!$A$2:$P$1000,10,FALSE)),"",VLOOKUP(C444,Data!$A$2:$P$1000,10,FALSE)),IF(ISNA(VLOOKUP(C444,Data!$A$2:$P$1000,11,FALSE)),"",VLOOKUP(C444,Data!$A$2:$P$1000,11,FALSE)&amp;" و"))</f>
        <v/>
      </c>
      <c r="I444" t="str">
        <f>IF((E444+F444)&lt;=0,IF(ISNA(VLOOKUP(D444,Data!$A$2:$P$1000,12,FALSE)),"",VLOOKUP(D444,Data!$A$2:$P$1000,12,FALSE)),IF(ISNA(VLOOKUP(D444,Data!$A$2:$P$1000,13,FALSE)),"",VLOOKUP(D444,Data!$A$2:$P$1000,13,FALSE)&amp;" و"))</f>
        <v/>
      </c>
      <c r="J444" s="3" t="str">
        <f>IF((F444)&lt;=0,IF(ISNA(VLOOKUP(E444,Data!$A$2:$P$1000,14,FALSE)),"",VLOOKUP(E444,Data!$A$2:$P$1000,14,FALSE)),IF(ISNA(VLOOKUP(E444,Data!$A$2:$P$1000,15,FALSE)),"",VLOOKUP(E444,Data!$A$2:$P$1000,15,FALSE)&amp;" و"))</f>
        <v/>
      </c>
      <c r="K444" s="7" t="str">
        <f>IF(L444&lt;&gt;"",IF(ISNA(VLOOKUP(F444,Data!$A$2:$P$1000,16,FALSE)),"",VLOOKUP(F444,Data!$A$2:$P$1000,16,FALSE)&amp;" "),IF(ISNA(VLOOKUP(F444,Data!$A$2:$P$1000,16,FALSE)),"",VLOOKUP(F444,Data!$A$2:$P$1000,16,FALSE)&amp;" "))</f>
        <v/>
      </c>
      <c r="L444" t="str">
        <f t="shared" si="80"/>
        <v/>
      </c>
      <c r="M444" t="str">
        <f>IF(L444="","",IF(L444&gt;10,Settings!$B$6,IF(L444&gt;2,Settings!$B$8,IF(L444=2,Settings!$B$7,Settings!$B$6&amp;O444&amp;Settings!$B$5))))</f>
        <v/>
      </c>
      <c r="N444" s="8" t="str">
        <f t="shared" si="81"/>
        <v/>
      </c>
      <c r="O444" s="14" t="s">
        <v>49</v>
      </c>
      <c r="P444" s="13" t="str">
        <f t="shared" si="82"/>
        <v/>
      </c>
      <c r="T444" t="str">
        <f t="shared" si="83"/>
        <v/>
      </c>
      <c r="U444" t="str">
        <f>IF((C444+D444+E444+F444)&gt;0,IF(F444&gt;10,Settings!$B$2,IF(F444=0," "&amp;Settings!$B$2,"")),"")</f>
        <v/>
      </c>
      <c r="V444" t="str">
        <f>IF(A444&gt;0,Y444&amp;English!T444,"")</f>
        <v/>
      </c>
      <c r="W444" t="s">
        <v>5208</v>
      </c>
      <c r="X444" t="s">
        <v>5209</v>
      </c>
      <c r="Y444" t="str">
        <f t="shared" si="84"/>
        <v>Only</v>
      </c>
    </row>
    <row r="445" spans="1:25">
      <c r="A445" s="4">
        <f>'No. To Text'!A446</f>
        <v>0</v>
      </c>
      <c r="B445" s="4">
        <f t="shared" si="74"/>
        <v>0</v>
      </c>
      <c r="C445" s="5">
        <f t="shared" si="75"/>
        <v>0</v>
      </c>
      <c r="D445" s="5">
        <f t="shared" si="76"/>
        <v>0</v>
      </c>
      <c r="E445" s="5">
        <f t="shared" si="77"/>
        <v>0</v>
      </c>
      <c r="F445" s="5">
        <f t="shared" si="78"/>
        <v>0</v>
      </c>
      <c r="G445" s="6">
        <f t="shared" si="79"/>
        <v>0</v>
      </c>
      <c r="H445" s="16" t="str">
        <f>IF((D445+E445+F445)&lt;=0,IF(ISNA(VLOOKUP(C445,Data!$A$2:$P$1000,10,FALSE)),"",VLOOKUP(C445,Data!$A$2:$P$1000,10,FALSE)),IF(ISNA(VLOOKUP(C445,Data!$A$2:$P$1000,11,FALSE)),"",VLOOKUP(C445,Data!$A$2:$P$1000,11,FALSE)&amp;" و"))</f>
        <v/>
      </c>
      <c r="I445" t="str">
        <f>IF((E445+F445)&lt;=0,IF(ISNA(VLOOKUP(D445,Data!$A$2:$P$1000,12,FALSE)),"",VLOOKUP(D445,Data!$A$2:$P$1000,12,FALSE)),IF(ISNA(VLOOKUP(D445,Data!$A$2:$P$1000,13,FALSE)),"",VLOOKUP(D445,Data!$A$2:$P$1000,13,FALSE)&amp;" و"))</f>
        <v/>
      </c>
      <c r="J445" s="3" t="str">
        <f>IF((F445)&lt;=0,IF(ISNA(VLOOKUP(E445,Data!$A$2:$P$1000,14,FALSE)),"",VLOOKUP(E445,Data!$A$2:$P$1000,14,FALSE)),IF(ISNA(VLOOKUP(E445,Data!$A$2:$P$1000,15,FALSE)),"",VLOOKUP(E445,Data!$A$2:$P$1000,15,FALSE)&amp;" و"))</f>
        <v/>
      </c>
      <c r="K445" s="7" t="str">
        <f>IF(L445&lt;&gt;"",IF(ISNA(VLOOKUP(F445,Data!$A$2:$P$1000,16,FALSE)),"",VLOOKUP(F445,Data!$A$2:$P$1000,16,FALSE)&amp;" "),IF(ISNA(VLOOKUP(F445,Data!$A$2:$P$1000,16,FALSE)),"",VLOOKUP(F445,Data!$A$2:$P$1000,16,FALSE)&amp;" "))</f>
        <v/>
      </c>
      <c r="L445" t="str">
        <f t="shared" si="80"/>
        <v/>
      </c>
      <c r="M445" t="str">
        <f>IF(L445="","",IF(L445&gt;10,Settings!$B$6,IF(L445&gt;2,Settings!$B$8,IF(L445=2,Settings!$B$7,Settings!$B$6&amp;O445&amp;Settings!$B$5))))</f>
        <v/>
      </c>
      <c r="N445" s="8" t="str">
        <f t="shared" si="81"/>
        <v/>
      </c>
      <c r="O445" s="14" t="s">
        <v>49</v>
      </c>
      <c r="P445" s="13" t="str">
        <f t="shared" si="82"/>
        <v/>
      </c>
      <c r="T445" t="str">
        <f t="shared" si="83"/>
        <v/>
      </c>
      <c r="U445" t="str">
        <f>IF((C445+D445+E445+F445)&gt;0,IF(F445&gt;10,Settings!$B$2,IF(F445=0," "&amp;Settings!$B$2,"")),"")</f>
        <v/>
      </c>
      <c r="V445" t="str">
        <f>IF(A445&gt;0,Y445&amp;English!T445,"")</f>
        <v/>
      </c>
      <c r="W445" t="s">
        <v>5208</v>
      </c>
      <c r="X445" t="s">
        <v>5209</v>
      </c>
      <c r="Y445" t="str">
        <f t="shared" si="84"/>
        <v>Only</v>
      </c>
    </row>
    <row r="446" spans="1:25">
      <c r="A446" s="4">
        <f>'No. To Text'!A447</f>
        <v>0</v>
      </c>
      <c r="B446" s="4">
        <f t="shared" si="74"/>
        <v>0</v>
      </c>
      <c r="C446" s="5">
        <f t="shared" si="75"/>
        <v>0</v>
      </c>
      <c r="D446" s="5">
        <f t="shared" si="76"/>
        <v>0</v>
      </c>
      <c r="E446" s="5">
        <f t="shared" si="77"/>
        <v>0</v>
      </c>
      <c r="F446" s="5">
        <f t="shared" si="78"/>
        <v>0</v>
      </c>
      <c r="G446" s="6">
        <f t="shared" si="79"/>
        <v>0</v>
      </c>
      <c r="H446" s="16" t="str">
        <f>IF((D446+E446+F446)&lt;=0,IF(ISNA(VLOOKUP(C446,Data!$A$2:$P$1000,10,FALSE)),"",VLOOKUP(C446,Data!$A$2:$P$1000,10,FALSE)),IF(ISNA(VLOOKUP(C446,Data!$A$2:$P$1000,11,FALSE)),"",VLOOKUP(C446,Data!$A$2:$P$1000,11,FALSE)&amp;" و"))</f>
        <v/>
      </c>
      <c r="I446" t="str">
        <f>IF((E446+F446)&lt;=0,IF(ISNA(VLOOKUP(D446,Data!$A$2:$P$1000,12,FALSE)),"",VLOOKUP(D446,Data!$A$2:$P$1000,12,FALSE)),IF(ISNA(VLOOKUP(D446,Data!$A$2:$P$1000,13,FALSE)),"",VLOOKUP(D446,Data!$A$2:$P$1000,13,FALSE)&amp;" و"))</f>
        <v/>
      </c>
      <c r="J446" s="3" t="str">
        <f>IF((F446)&lt;=0,IF(ISNA(VLOOKUP(E446,Data!$A$2:$P$1000,14,FALSE)),"",VLOOKUP(E446,Data!$A$2:$P$1000,14,FALSE)),IF(ISNA(VLOOKUP(E446,Data!$A$2:$P$1000,15,FALSE)),"",VLOOKUP(E446,Data!$A$2:$P$1000,15,FALSE)&amp;" و"))</f>
        <v/>
      </c>
      <c r="K446" s="7" t="str">
        <f>IF(L446&lt;&gt;"",IF(ISNA(VLOOKUP(F446,Data!$A$2:$P$1000,16,FALSE)),"",VLOOKUP(F446,Data!$A$2:$P$1000,16,FALSE)&amp;" "),IF(ISNA(VLOOKUP(F446,Data!$A$2:$P$1000,16,FALSE)),"",VLOOKUP(F446,Data!$A$2:$P$1000,16,FALSE)&amp;" "))</f>
        <v/>
      </c>
      <c r="L446" t="str">
        <f t="shared" si="80"/>
        <v/>
      </c>
      <c r="M446" t="str">
        <f>IF(L446="","",IF(L446&gt;10,Settings!$B$6,IF(L446&gt;2,Settings!$B$8,IF(L446=2,Settings!$B$7,Settings!$B$6&amp;O446&amp;Settings!$B$5))))</f>
        <v/>
      </c>
      <c r="N446" s="8" t="str">
        <f t="shared" si="81"/>
        <v/>
      </c>
      <c r="O446" s="14" t="s">
        <v>49</v>
      </c>
      <c r="P446" s="13" t="str">
        <f t="shared" si="82"/>
        <v/>
      </c>
      <c r="T446" t="str">
        <f t="shared" si="83"/>
        <v/>
      </c>
      <c r="U446" t="str">
        <f>IF((C446+D446+E446+F446)&gt;0,IF(F446&gt;10,Settings!$B$2,IF(F446=0," "&amp;Settings!$B$2,"")),"")</f>
        <v/>
      </c>
      <c r="V446" t="str">
        <f>IF(A446&gt;0,Y446&amp;English!T446,"")</f>
        <v/>
      </c>
      <c r="W446" t="s">
        <v>5208</v>
      </c>
      <c r="X446" t="s">
        <v>5209</v>
      </c>
      <c r="Y446" t="str">
        <f t="shared" si="84"/>
        <v>Only</v>
      </c>
    </row>
    <row r="447" spans="1:25">
      <c r="A447" s="4">
        <f>'No. To Text'!A448</f>
        <v>0</v>
      </c>
      <c r="B447" s="4">
        <f t="shared" si="74"/>
        <v>0</v>
      </c>
      <c r="C447" s="5">
        <f t="shared" si="75"/>
        <v>0</v>
      </c>
      <c r="D447" s="5">
        <f t="shared" si="76"/>
        <v>0</v>
      </c>
      <c r="E447" s="5">
        <f t="shared" si="77"/>
        <v>0</v>
      </c>
      <c r="F447" s="5">
        <f t="shared" si="78"/>
        <v>0</v>
      </c>
      <c r="G447" s="6">
        <f t="shared" si="79"/>
        <v>0</v>
      </c>
      <c r="H447" s="16" t="str">
        <f>IF((D447+E447+F447)&lt;=0,IF(ISNA(VLOOKUP(C447,Data!$A$2:$P$1000,10,FALSE)),"",VLOOKUP(C447,Data!$A$2:$P$1000,10,FALSE)),IF(ISNA(VLOOKUP(C447,Data!$A$2:$P$1000,11,FALSE)),"",VLOOKUP(C447,Data!$A$2:$P$1000,11,FALSE)&amp;" و"))</f>
        <v/>
      </c>
      <c r="I447" t="str">
        <f>IF((E447+F447)&lt;=0,IF(ISNA(VLOOKUP(D447,Data!$A$2:$P$1000,12,FALSE)),"",VLOOKUP(D447,Data!$A$2:$P$1000,12,FALSE)),IF(ISNA(VLOOKUP(D447,Data!$A$2:$P$1000,13,FALSE)),"",VLOOKUP(D447,Data!$A$2:$P$1000,13,FALSE)&amp;" و"))</f>
        <v/>
      </c>
      <c r="J447" s="3" t="str">
        <f>IF((F447)&lt;=0,IF(ISNA(VLOOKUP(E447,Data!$A$2:$P$1000,14,FALSE)),"",VLOOKUP(E447,Data!$A$2:$P$1000,14,FALSE)),IF(ISNA(VLOOKUP(E447,Data!$A$2:$P$1000,15,FALSE)),"",VLOOKUP(E447,Data!$A$2:$P$1000,15,FALSE)&amp;" و"))</f>
        <v/>
      </c>
      <c r="K447" s="7" t="str">
        <f>IF(L447&lt;&gt;"",IF(ISNA(VLOOKUP(F447,Data!$A$2:$P$1000,16,FALSE)),"",VLOOKUP(F447,Data!$A$2:$P$1000,16,FALSE)&amp;" "),IF(ISNA(VLOOKUP(F447,Data!$A$2:$P$1000,16,FALSE)),"",VLOOKUP(F447,Data!$A$2:$P$1000,16,FALSE)&amp;" "))</f>
        <v/>
      </c>
      <c r="L447" t="str">
        <f t="shared" si="80"/>
        <v/>
      </c>
      <c r="M447" t="str">
        <f>IF(L447="","",IF(L447&gt;10,Settings!$B$6,IF(L447&gt;2,Settings!$B$8,IF(L447=2,Settings!$B$7,Settings!$B$6&amp;O447&amp;Settings!$B$5))))</f>
        <v/>
      </c>
      <c r="N447" s="8" t="str">
        <f t="shared" si="81"/>
        <v/>
      </c>
      <c r="O447" s="14" t="s">
        <v>49</v>
      </c>
      <c r="P447" s="13" t="str">
        <f t="shared" si="82"/>
        <v/>
      </c>
      <c r="T447" t="str">
        <f t="shared" si="83"/>
        <v/>
      </c>
      <c r="U447" t="str">
        <f>IF((C447+D447+E447+F447)&gt;0,IF(F447&gt;10,Settings!$B$2,IF(F447=0," "&amp;Settings!$B$2,"")),"")</f>
        <v/>
      </c>
      <c r="V447" t="str">
        <f>IF(A447&gt;0,Y447&amp;English!T447,"")</f>
        <v/>
      </c>
      <c r="W447" t="s">
        <v>5208</v>
      </c>
      <c r="X447" t="s">
        <v>5209</v>
      </c>
      <c r="Y447" t="str">
        <f t="shared" si="84"/>
        <v>Only</v>
      </c>
    </row>
    <row r="448" spans="1:25">
      <c r="A448" s="4">
        <f>'No. To Text'!A449</f>
        <v>0</v>
      </c>
      <c r="B448" s="4">
        <f t="shared" si="74"/>
        <v>0</v>
      </c>
      <c r="C448" s="5">
        <f t="shared" si="75"/>
        <v>0</v>
      </c>
      <c r="D448" s="5">
        <f t="shared" si="76"/>
        <v>0</v>
      </c>
      <c r="E448" s="5">
        <f t="shared" si="77"/>
        <v>0</v>
      </c>
      <c r="F448" s="5">
        <f t="shared" si="78"/>
        <v>0</v>
      </c>
      <c r="G448" s="6">
        <f t="shared" si="79"/>
        <v>0</v>
      </c>
      <c r="H448" s="16" t="str">
        <f>IF((D448+E448+F448)&lt;=0,IF(ISNA(VLOOKUP(C448,Data!$A$2:$P$1000,10,FALSE)),"",VLOOKUP(C448,Data!$A$2:$P$1000,10,FALSE)),IF(ISNA(VLOOKUP(C448,Data!$A$2:$P$1000,11,FALSE)),"",VLOOKUP(C448,Data!$A$2:$P$1000,11,FALSE)&amp;" و"))</f>
        <v/>
      </c>
      <c r="I448" t="str">
        <f>IF((E448+F448)&lt;=0,IF(ISNA(VLOOKUP(D448,Data!$A$2:$P$1000,12,FALSE)),"",VLOOKUP(D448,Data!$A$2:$P$1000,12,FALSE)),IF(ISNA(VLOOKUP(D448,Data!$A$2:$P$1000,13,FALSE)),"",VLOOKUP(D448,Data!$A$2:$P$1000,13,FALSE)&amp;" و"))</f>
        <v/>
      </c>
      <c r="J448" s="3" t="str">
        <f>IF((F448)&lt;=0,IF(ISNA(VLOOKUP(E448,Data!$A$2:$P$1000,14,FALSE)),"",VLOOKUP(E448,Data!$A$2:$P$1000,14,FALSE)),IF(ISNA(VLOOKUP(E448,Data!$A$2:$P$1000,15,FALSE)),"",VLOOKUP(E448,Data!$A$2:$P$1000,15,FALSE)&amp;" و"))</f>
        <v/>
      </c>
      <c r="K448" s="7" t="str">
        <f>IF(L448&lt;&gt;"",IF(ISNA(VLOOKUP(F448,Data!$A$2:$P$1000,16,FALSE)),"",VLOOKUP(F448,Data!$A$2:$P$1000,16,FALSE)&amp;" "),IF(ISNA(VLOOKUP(F448,Data!$A$2:$P$1000,16,FALSE)),"",VLOOKUP(F448,Data!$A$2:$P$1000,16,FALSE)&amp;" "))</f>
        <v/>
      </c>
      <c r="L448" t="str">
        <f t="shared" si="80"/>
        <v/>
      </c>
      <c r="M448" t="str">
        <f>IF(L448="","",IF(L448&gt;10,Settings!$B$6,IF(L448&gt;2,Settings!$B$8,IF(L448=2,Settings!$B$7,Settings!$B$6&amp;O448&amp;Settings!$B$5))))</f>
        <v/>
      </c>
      <c r="N448" s="8" t="str">
        <f t="shared" si="81"/>
        <v/>
      </c>
      <c r="O448" s="14" t="s">
        <v>49</v>
      </c>
      <c r="P448" s="13" t="str">
        <f t="shared" si="82"/>
        <v/>
      </c>
      <c r="T448" t="str">
        <f t="shared" si="83"/>
        <v/>
      </c>
      <c r="U448" t="str">
        <f>IF((C448+D448+E448+F448)&gt;0,IF(F448&gt;10,Settings!$B$2,IF(F448=0," "&amp;Settings!$B$2,"")),"")</f>
        <v/>
      </c>
      <c r="V448" t="str">
        <f>IF(A448&gt;0,Y448&amp;English!T448,"")</f>
        <v/>
      </c>
      <c r="W448" t="s">
        <v>5208</v>
      </c>
      <c r="X448" t="s">
        <v>5209</v>
      </c>
      <c r="Y448" t="str">
        <f t="shared" si="84"/>
        <v>Only</v>
      </c>
    </row>
    <row r="449" spans="1:25">
      <c r="A449" s="4">
        <f>'No. To Text'!A450</f>
        <v>0</v>
      </c>
      <c r="B449" s="4">
        <f t="shared" si="74"/>
        <v>0</v>
      </c>
      <c r="C449" s="5">
        <f t="shared" si="75"/>
        <v>0</v>
      </c>
      <c r="D449" s="5">
        <f t="shared" si="76"/>
        <v>0</v>
      </c>
      <c r="E449" s="5">
        <f t="shared" si="77"/>
        <v>0</v>
      </c>
      <c r="F449" s="5">
        <f t="shared" si="78"/>
        <v>0</v>
      </c>
      <c r="G449" s="6">
        <f t="shared" si="79"/>
        <v>0</v>
      </c>
      <c r="H449" s="16" t="str">
        <f>IF((D449+E449+F449)&lt;=0,IF(ISNA(VLOOKUP(C449,Data!$A$2:$P$1000,10,FALSE)),"",VLOOKUP(C449,Data!$A$2:$P$1000,10,FALSE)),IF(ISNA(VLOOKUP(C449,Data!$A$2:$P$1000,11,FALSE)),"",VLOOKUP(C449,Data!$A$2:$P$1000,11,FALSE)&amp;" و"))</f>
        <v/>
      </c>
      <c r="I449" t="str">
        <f>IF((E449+F449)&lt;=0,IF(ISNA(VLOOKUP(D449,Data!$A$2:$P$1000,12,FALSE)),"",VLOOKUP(D449,Data!$A$2:$P$1000,12,FALSE)),IF(ISNA(VLOOKUP(D449,Data!$A$2:$P$1000,13,FALSE)),"",VLOOKUP(D449,Data!$A$2:$P$1000,13,FALSE)&amp;" و"))</f>
        <v/>
      </c>
      <c r="J449" s="3" t="str">
        <f>IF((F449)&lt;=0,IF(ISNA(VLOOKUP(E449,Data!$A$2:$P$1000,14,FALSE)),"",VLOOKUP(E449,Data!$A$2:$P$1000,14,FALSE)),IF(ISNA(VLOOKUP(E449,Data!$A$2:$P$1000,15,FALSE)),"",VLOOKUP(E449,Data!$A$2:$P$1000,15,FALSE)&amp;" و"))</f>
        <v/>
      </c>
      <c r="K449" s="7" t="str">
        <f>IF(L449&lt;&gt;"",IF(ISNA(VLOOKUP(F449,Data!$A$2:$P$1000,16,FALSE)),"",VLOOKUP(F449,Data!$A$2:$P$1000,16,FALSE)&amp;" "),IF(ISNA(VLOOKUP(F449,Data!$A$2:$P$1000,16,FALSE)),"",VLOOKUP(F449,Data!$A$2:$P$1000,16,FALSE)&amp;" "))</f>
        <v/>
      </c>
      <c r="L449" t="str">
        <f t="shared" si="80"/>
        <v/>
      </c>
      <c r="M449" t="str">
        <f>IF(L449="","",IF(L449&gt;10,Settings!$B$6,IF(L449&gt;2,Settings!$B$8,IF(L449=2,Settings!$B$7,Settings!$B$6&amp;O449&amp;Settings!$B$5))))</f>
        <v/>
      </c>
      <c r="N449" s="8" t="str">
        <f t="shared" si="81"/>
        <v/>
      </c>
      <c r="O449" s="14" t="s">
        <v>49</v>
      </c>
      <c r="P449" s="13" t="str">
        <f t="shared" si="82"/>
        <v/>
      </c>
      <c r="T449" t="str">
        <f t="shared" si="83"/>
        <v/>
      </c>
      <c r="U449" t="str">
        <f>IF((C449+D449+E449+F449)&gt;0,IF(F449&gt;10,Settings!$B$2,IF(F449=0," "&amp;Settings!$B$2,"")),"")</f>
        <v/>
      </c>
      <c r="V449" t="str">
        <f>IF(A449&gt;0,Y449&amp;English!T449,"")</f>
        <v/>
      </c>
      <c r="W449" t="s">
        <v>5208</v>
      </c>
      <c r="X449" t="s">
        <v>5209</v>
      </c>
      <c r="Y449" t="str">
        <f t="shared" si="84"/>
        <v>Only</v>
      </c>
    </row>
    <row r="450" spans="1:25">
      <c r="A450" s="4">
        <f>'No. To Text'!A451</f>
        <v>0</v>
      </c>
      <c r="B450" s="4">
        <f t="shared" si="74"/>
        <v>0</v>
      </c>
      <c r="C450" s="5">
        <f t="shared" si="75"/>
        <v>0</v>
      </c>
      <c r="D450" s="5">
        <f t="shared" si="76"/>
        <v>0</v>
      </c>
      <c r="E450" s="5">
        <f t="shared" si="77"/>
        <v>0</v>
      </c>
      <c r="F450" s="5">
        <f t="shared" si="78"/>
        <v>0</v>
      </c>
      <c r="G450" s="6">
        <f t="shared" si="79"/>
        <v>0</v>
      </c>
      <c r="H450" s="16" t="str">
        <f>IF((D450+E450+F450)&lt;=0,IF(ISNA(VLOOKUP(C450,Data!$A$2:$P$1000,10,FALSE)),"",VLOOKUP(C450,Data!$A$2:$P$1000,10,FALSE)),IF(ISNA(VLOOKUP(C450,Data!$A$2:$P$1000,11,FALSE)),"",VLOOKUP(C450,Data!$A$2:$P$1000,11,FALSE)&amp;" و"))</f>
        <v/>
      </c>
      <c r="I450" t="str">
        <f>IF((E450+F450)&lt;=0,IF(ISNA(VLOOKUP(D450,Data!$A$2:$P$1000,12,FALSE)),"",VLOOKUP(D450,Data!$A$2:$P$1000,12,FALSE)),IF(ISNA(VLOOKUP(D450,Data!$A$2:$P$1000,13,FALSE)),"",VLOOKUP(D450,Data!$A$2:$P$1000,13,FALSE)&amp;" و"))</f>
        <v/>
      </c>
      <c r="J450" s="3" t="str">
        <f>IF((F450)&lt;=0,IF(ISNA(VLOOKUP(E450,Data!$A$2:$P$1000,14,FALSE)),"",VLOOKUP(E450,Data!$A$2:$P$1000,14,FALSE)),IF(ISNA(VLOOKUP(E450,Data!$A$2:$P$1000,15,FALSE)),"",VLOOKUP(E450,Data!$A$2:$P$1000,15,FALSE)&amp;" و"))</f>
        <v/>
      </c>
      <c r="K450" s="7" t="str">
        <f>IF(L450&lt;&gt;"",IF(ISNA(VLOOKUP(F450,Data!$A$2:$P$1000,16,FALSE)),"",VLOOKUP(F450,Data!$A$2:$P$1000,16,FALSE)&amp;" "),IF(ISNA(VLOOKUP(F450,Data!$A$2:$P$1000,16,FALSE)),"",VLOOKUP(F450,Data!$A$2:$P$1000,16,FALSE)&amp;" "))</f>
        <v/>
      </c>
      <c r="L450" t="str">
        <f t="shared" si="80"/>
        <v/>
      </c>
      <c r="M450" t="str">
        <f>IF(L450="","",IF(L450&gt;10,Settings!$B$6,IF(L450&gt;2,Settings!$B$8,IF(L450=2,Settings!$B$7,Settings!$B$6&amp;O450&amp;Settings!$B$5))))</f>
        <v/>
      </c>
      <c r="N450" s="8" t="str">
        <f t="shared" si="81"/>
        <v/>
      </c>
      <c r="O450" s="14" t="s">
        <v>49</v>
      </c>
      <c r="P450" s="13" t="str">
        <f t="shared" si="82"/>
        <v/>
      </c>
      <c r="T450" t="str">
        <f t="shared" si="83"/>
        <v/>
      </c>
      <c r="U450" t="str">
        <f>IF((C450+D450+E450+F450)&gt;0,IF(F450&gt;10,Settings!$B$2,IF(F450=0," "&amp;Settings!$B$2,"")),"")</f>
        <v/>
      </c>
      <c r="V450" t="str">
        <f>IF(A450&gt;0,Y450&amp;English!T450,"")</f>
        <v/>
      </c>
      <c r="W450" t="s">
        <v>5208</v>
      </c>
      <c r="X450" t="s">
        <v>5209</v>
      </c>
      <c r="Y450" t="str">
        <f t="shared" si="84"/>
        <v>Only</v>
      </c>
    </row>
    <row r="451" spans="1:25">
      <c r="A451" s="4">
        <f>'No. To Text'!A452</f>
        <v>0</v>
      </c>
      <c r="B451" s="4">
        <f t="shared" ref="B451:B501" si="85">IF(A451&gt;999999999999.99,"Out Of Range",ROUND(A451,2))</f>
        <v>0</v>
      </c>
      <c r="C451" s="5">
        <f t="shared" ref="C451:C501" si="86">IF(A451&lt;=999999999999.99,TRUNC(B451/1000000000,0),0)</f>
        <v>0</v>
      </c>
      <c r="D451" s="5">
        <f t="shared" ref="D451:D501" si="87">IF(A451&lt;=999999999999.99,TRUNC(((B451-(C451*1000000000))/1000000),0),0)</f>
        <v>0</v>
      </c>
      <c r="E451" s="5">
        <f t="shared" ref="E451:E501" si="88">IF(A451&lt;=999999999999.99,TRUNC(((B451-(C451*1000000000)-(D451*1000000))/1000),0),0)</f>
        <v>0</v>
      </c>
      <c r="F451" s="5">
        <f t="shared" ref="F451:F501" si="89">IF(A451&lt;=999999999999.99,TRUNC(B451-(C451*1000000000)-(D451*1000000)-(E451*1000),0),0)</f>
        <v>0</v>
      </c>
      <c r="G451" s="6">
        <f t="shared" ref="G451:G501" si="90">IF(A451&lt;=999999999999.99,ROUND((B451-(C451*1000000000)-(D451*1000000)-(E451*1000)-F451),2),0)</f>
        <v>0</v>
      </c>
      <c r="H451" s="16" t="str">
        <f>IF((D451+E451+F451)&lt;=0,IF(ISNA(VLOOKUP(C451,Data!$A$2:$P$1000,10,FALSE)),"",VLOOKUP(C451,Data!$A$2:$P$1000,10,FALSE)),IF(ISNA(VLOOKUP(C451,Data!$A$2:$P$1000,11,FALSE)),"",VLOOKUP(C451,Data!$A$2:$P$1000,11,FALSE)&amp;" و"))</f>
        <v/>
      </c>
      <c r="I451" t="str">
        <f>IF((E451+F451)&lt;=0,IF(ISNA(VLOOKUP(D451,Data!$A$2:$P$1000,12,FALSE)),"",VLOOKUP(D451,Data!$A$2:$P$1000,12,FALSE)),IF(ISNA(VLOOKUP(D451,Data!$A$2:$P$1000,13,FALSE)),"",VLOOKUP(D451,Data!$A$2:$P$1000,13,FALSE)&amp;" و"))</f>
        <v/>
      </c>
      <c r="J451" s="3" t="str">
        <f>IF((F451)&lt;=0,IF(ISNA(VLOOKUP(E451,Data!$A$2:$P$1000,14,FALSE)),"",VLOOKUP(E451,Data!$A$2:$P$1000,14,FALSE)),IF(ISNA(VLOOKUP(E451,Data!$A$2:$P$1000,15,FALSE)),"",VLOOKUP(E451,Data!$A$2:$P$1000,15,FALSE)&amp;" و"))</f>
        <v/>
      </c>
      <c r="K451" s="7" t="str">
        <f>IF(L451&lt;&gt;"",IF(ISNA(VLOOKUP(F451,Data!$A$2:$P$1000,16,FALSE)),"",VLOOKUP(F451,Data!$A$2:$P$1000,16,FALSE)&amp;" "),IF(ISNA(VLOOKUP(F451,Data!$A$2:$P$1000,16,FALSE)),"",VLOOKUP(F451,Data!$A$2:$P$1000,16,FALSE)&amp;" "))</f>
        <v/>
      </c>
      <c r="L451" t="str">
        <f t="shared" ref="L451:L501" si="91">IF(G451&lt;&gt;0,G451*100,"")</f>
        <v/>
      </c>
      <c r="M451" t="str">
        <f>IF(L451="","",IF(L451&gt;10,Settings!$B$6,IF(L451&gt;2,Settings!$B$8,IF(L451=2,Settings!$B$7,Settings!$B$6&amp;O451&amp;Settings!$B$5))))</f>
        <v/>
      </c>
      <c r="N451" s="8" t="str">
        <f t="shared" ref="N451:N501" si="92">IF((C451+D451+E451+F451)&gt;0,IF(L451&lt;&gt;"",IF(L451=2," و "&amp;M451,IF(L451=1," و "&amp;M451," و "&amp;L451&amp;" "&amp;M451)),""),IF(L451&lt;&gt;"",IF(L451=2,M451,IF(L451=1,M451,L451&amp;" "&amp;M451)),""))</f>
        <v/>
      </c>
      <c r="O451" s="14" t="s">
        <v>49</v>
      </c>
      <c r="P451" s="13" t="str">
        <f t="shared" ref="P451:P501" si="93">IF(U451="",""," ")</f>
        <v/>
      </c>
      <c r="T451" t="str">
        <f t="shared" ref="T451:T501" si="94">IF(A451&gt;0,W451&amp;H451&amp;I451&amp;J451&amp;K451&amp;U451&amp;N451&amp;X451,"")</f>
        <v/>
      </c>
      <c r="U451" t="str">
        <f>IF((C451+D451+E451+F451)&gt;0,IF(F451&gt;10,Settings!$B$2,IF(F451=0," "&amp;Settings!$B$2,"")),"")</f>
        <v/>
      </c>
      <c r="V451" t="str">
        <f>IF(A451&gt;0,Y451&amp;English!T451,"")</f>
        <v/>
      </c>
      <c r="W451" t="s">
        <v>5208</v>
      </c>
      <c r="X451" t="s">
        <v>5209</v>
      </c>
      <c r="Y451" t="str">
        <f t="shared" ref="Y451:Y501" si="95">IF(A451&gt;=1000000000,"Only ","Only")</f>
        <v>Only</v>
      </c>
    </row>
    <row r="452" spans="1:25">
      <c r="A452" s="4">
        <f>'No. To Text'!A453</f>
        <v>0</v>
      </c>
      <c r="B452" s="4">
        <f t="shared" si="85"/>
        <v>0</v>
      </c>
      <c r="C452" s="5">
        <f t="shared" si="86"/>
        <v>0</v>
      </c>
      <c r="D452" s="5">
        <f t="shared" si="87"/>
        <v>0</v>
      </c>
      <c r="E452" s="5">
        <f t="shared" si="88"/>
        <v>0</v>
      </c>
      <c r="F452" s="5">
        <f t="shared" si="89"/>
        <v>0</v>
      </c>
      <c r="G452" s="6">
        <f t="shared" si="90"/>
        <v>0</v>
      </c>
      <c r="H452" s="16" t="str">
        <f>IF((D452+E452+F452)&lt;=0,IF(ISNA(VLOOKUP(C452,Data!$A$2:$P$1000,10,FALSE)),"",VLOOKUP(C452,Data!$A$2:$P$1000,10,FALSE)),IF(ISNA(VLOOKUP(C452,Data!$A$2:$P$1000,11,FALSE)),"",VLOOKUP(C452,Data!$A$2:$P$1000,11,FALSE)&amp;" و"))</f>
        <v/>
      </c>
      <c r="I452" t="str">
        <f>IF((E452+F452)&lt;=0,IF(ISNA(VLOOKUP(D452,Data!$A$2:$P$1000,12,FALSE)),"",VLOOKUP(D452,Data!$A$2:$P$1000,12,FALSE)),IF(ISNA(VLOOKUP(D452,Data!$A$2:$P$1000,13,FALSE)),"",VLOOKUP(D452,Data!$A$2:$P$1000,13,FALSE)&amp;" و"))</f>
        <v/>
      </c>
      <c r="J452" s="3" t="str">
        <f>IF((F452)&lt;=0,IF(ISNA(VLOOKUP(E452,Data!$A$2:$P$1000,14,FALSE)),"",VLOOKUP(E452,Data!$A$2:$P$1000,14,FALSE)),IF(ISNA(VLOOKUP(E452,Data!$A$2:$P$1000,15,FALSE)),"",VLOOKUP(E452,Data!$A$2:$P$1000,15,FALSE)&amp;" و"))</f>
        <v/>
      </c>
      <c r="K452" s="7" t="str">
        <f>IF(L452&lt;&gt;"",IF(ISNA(VLOOKUP(F452,Data!$A$2:$P$1000,16,FALSE)),"",VLOOKUP(F452,Data!$A$2:$P$1000,16,FALSE)&amp;" "),IF(ISNA(VLOOKUP(F452,Data!$A$2:$P$1000,16,FALSE)),"",VLOOKUP(F452,Data!$A$2:$P$1000,16,FALSE)&amp;" "))</f>
        <v/>
      </c>
      <c r="L452" t="str">
        <f t="shared" si="91"/>
        <v/>
      </c>
      <c r="M452" t="str">
        <f>IF(L452="","",IF(L452&gt;10,Settings!$B$6,IF(L452&gt;2,Settings!$B$8,IF(L452=2,Settings!$B$7,Settings!$B$6&amp;O452&amp;Settings!$B$5))))</f>
        <v/>
      </c>
      <c r="N452" s="8" t="str">
        <f t="shared" si="92"/>
        <v/>
      </c>
      <c r="O452" s="14" t="s">
        <v>49</v>
      </c>
      <c r="P452" s="13" t="str">
        <f t="shared" si="93"/>
        <v/>
      </c>
      <c r="T452" t="str">
        <f t="shared" si="94"/>
        <v/>
      </c>
      <c r="U452" t="str">
        <f>IF((C452+D452+E452+F452)&gt;0,IF(F452&gt;10,Settings!$B$2,IF(F452=0," "&amp;Settings!$B$2,"")),"")</f>
        <v/>
      </c>
      <c r="V452" t="str">
        <f>IF(A452&gt;0,Y452&amp;English!T452,"")</f>
        <v/>
      </c>
      <c r="W452" t="s">
        <v>5208</v>
      </c>
      <c r="X452" t="s">
        <v>5209</v>
      </c>
      <c r="Y452" t="str">
        <f t="shared" si="95"/>
        <v>Only</v>
      </c>
    </row>
    <row r="453" spans="1:25">
      <c r="A453" s="4">
        <f>'No. To Text'!A454</f>
        <v>0</v>
      </c>
      <c r="B453" s="4">
        <f t="shared" si="85"/>
        <v>0</v>
      </c>
      <c r="C453" s="5">
        <f t="shared" si="86"/>
        <v>0</v>
      </c>
      <c r="D453" s="5">
        <f t="shared" si="87"/>
        <v>0</v>
      </c>
      <c r="E453" s="5">
        <f t="shared" si="88"/>
        <v>0</v>
      </c>
      <c r="F453" s="5">
        <f t="shared" si="89"/>
        <v>0</v>
      </c>
      <c r="G453" s="6">
        <f t="shared" si="90"/>
        <v>0</v>
      </c>
      <c r="H453" s="16" t="str">
        <f>IF((D453+E453+F453)&lt;=0,IF(ISNA(VLOOKUP(C453,Data!$A$2:$P$1000,10,FALSE)),"",VLOOKUP(C453,Data!$A$2:$P$1000,10,FALSE)),IF(ISNA(VLOOKUP(C453,Data!$A$2:$P$1000,11,FALSE)),"",VLOOKUP(C453,Data!$A$2:$P$1000,11,FALSE)&amp;" و"))</f>
        <v/>
      </c>
      <c r="I453" t="str">
        <f>IF((E453+F453)&lt;=0,IF(ISNA(VLOOKUP(D453,Data!$A$2:$P$1000,12,FALSE)),"",VLOOKUP(D453,Data!$A$2:$P$1000,12,FALSE)),IF(ISNA(VLOOKUP(D453,Data!$A$2:$P$1000,13,FALSE)),"",VLOOKUP(D453,Data!$A$2:$P$1000,13,FALSE)&amp;" و"))</f>
        <v/>
      </c>
      <c r="J453" s="3" t="str">
        <f>IF((F453)&lt;=0,IF(ISNA(VLOOKUP(E453,Data!$A$2:$P$1000,14,FALSE)),"",VLOOKUP(E453,Data!$A$2:$P$1000,14,FALSE)),IF(ISNA(VLOOKUP(E453,Data!$A$2:$P$1000,15,FALSE)),"",VLOOKUP(E453,Data!$A$2:$P$1000,15,FALSE)&amp;" و"))</f>
        <v/>
      </c>
      <c r="K453" s="7" t="str">
        <f>IF(L453&lt;&gt;"",IF(ISNA(VLOOKUP(F453,Data!$A$2:$P$1000,16,FALSE)),"",VLOOKUP(F453,Data!$A$2:$P$1000,16,FALSE)&amp;" "),IF(ISNA(VLOOKUP(F453,Data!$A$2:$P$1000,16,FALSE)),"",VLOOKUP(F453,Data!$A$2:$P$1000,16,FALSE)&amp;" "))</f>
        <v/>
      </c>
      <c r="L453" t="str">
        <f t="shared" si="91"/>
        <v/>
      </c>
      <c r="M453" t="str">
        <f>IF(L453="","",IF(L453&gt;10,Settings!$B$6,IF(L453&gt;2,Settings!$B$8,IF(L453=2,Settings!$B$7,Settings!$B$6&amp;O453&amp;Settings!$B$5))))</f>
        <v/>
      </c>
      <c r="N453" s="8" t="str">
        <f t="shared" si="92"/>
        <v/>
      </c>
      <c r="O453" s="14" t="s">
        <v>49</v>
      </c>
      <c r="P453" s="13" t="str">
        <f t="shared" si="93"/>
        <v/>
      </c>
      <c r="T453" t="str">
        <f t="shared" si="94"/>
        <v/>
      </c>
      <c r="U453" t="str">
        <f>IF((C453+D453+E453+F453)&gt;0,IF(F453&gt;10,Settings!$B$2,IF(F453=0," "&amp;Settings!$B$2,"")),"")</f>
        <v/>
      </c>
      <c r="V453" t="str">
        <f>IF(A453&gt;0,Y453&amp;English!T453,"")</f>
        <v/>
      </c>
      <c r="W453" t="s">
        <v>5208</v>
      </c>
      <c r="X453" t="s">
        <v>5209</v>
      </c>
      <c r="Y453" t="str">
        <f t="shared" si="95"/>
        <v>Only</v>
      </c>
    </row>
    <row r="454" spans="1:25">
      <c r="A454" s="4">
        <f>'No. To Text'!A455</f>
        <v>0</v>
      </c>
      <c r="B454" s="4">
        <f t="shared" si="85"/>
        <v>0</v>
      </c>
      <c r="C454" s="5">
        <f t="shared" si="86"/>
        <v>0</v>
      </c>
      <c r="D454" s="5">
        <f t="shared" si="87"/>
        <v>0</v>
      </c>
      <c r="E454" s="5">
        <f t="shared" si="88"/>
        <v>0</v>
      </c>
      <c r="F454" s="5">
        <f t="shared" si="89"/>
        <v>0</v>
      </c>
      <c r="G454" s="6">
        <f t="shared" si="90"/>
        <v>0</v>
      </c>
      <c r="H454" s="16" t="str">
        <f>IF((D454+E454+F454)&lt;=0,IF(ISNA(VLOOKUP(C454,Data!$A$2:$P$1000,10,FALSE)),"",VLOOKUP(C454,Data!$A$2:$P$1000,10,FALSE)),IF(ISNA(VLOOKUP(C454,Data!$A$2:$P$1000,11,FALSE)),"",VLOOKUP(C454,Data!$A$2:$P$1000,11,FALSE)&amp;" و"))</f>
        <v/>
      </c>
      <c r="I454" t="str">
        <f>IF((E454+F454)&lt;=0,IF(ISNA(VLOOKUP(D454,Data!$A$2:$P$1000,12,FALSE)),"",VLOOKUP(D454,Data!$A$2:$P$1000,12,FALSE)),IF(ISNA(VLOOKUP(D454,Data!$A$2:$P$1000,13,FALSE)),"",VLOOKUP(D454,Data!$A$2:$P$1000,13,FALSE)&amp;" و"))</f>
        <v/>
      </c>
      <c r="J454" s="3" t="str">
        <f>IF((F454)&lt;=0,IF(ISNA(VLOOKUP(E454,Data!$A$2:$P$1000,14,FALSE)),"",VLOOKUP(E454,Data!$A$2:$P$1000,14,FALSE)),IF(ISNA(VLOOKUP(E454,Data!$A$2:$P$1000,15,FALSE)),"",VLOOKUP(E454,Data!$A$2:$P$1000,15,FALSE)&amp;" و"))</f>
        <v/>
      </c>
      <c r="K454" s="7" t="str">
        <f>IF(L454&lt;&gt;"",IF(ISNA(VLOOKUP(F454,Data!$A$2:$P$1000,16,FALSE)),"",VLOOKUP(F454,Data!$A$2:$P$1000,16,FALSE)&amp;" "),IF(ISNA(VLOOKUP(F454,Data!$A$2:$P$1000,16,FALSE)),"",VLOOKUP(F454,Data!$A$2:$P$1000,16,FALSE)&amp;" "))</f>
        <v/>
      </c>
      <c r="L454" t="str">
        <f t="shared" si="91"/>
        <v/>
      </c>
      <c r="M454" t="str">
        <f>IF(L454="","",IF(L454&gt;10,Settings!$B$6,IF(L454&gt;2,Settings!$B$8,IF(L454=2,Settings!$B$7,Settings!$B$6&amp;O454&amp;Settings!$B$5))))</f>
        <v/>
      </c>
      <c r="N454" s="8" t="str">
        <f t="shared" si="92"/>
        <v/>
      </c>
      <c r="O454" s="14" t="s">
        <v>49</v>
      </c>
      <c r="P454" s="13" t="str">
        <f t="shared" si="93"/>
        <v/>
      </c>
      <c r="T454" t="str">
        <f t="shared" si="94"/>
        <v/>
      </c>
      <c r="U454" t="str">
        <f>IF((C454+D454+E454+F454)&gt;0,IF(F454&gt;10,Settings!$B$2,IF(F454=0," "&amp;Settings!$B$2,"")),"")</f>
        <v/>
      </c>
      <c r="V454" t="str">
        <f>IF(A454&gt;0,Y454&amp;English!T454,"")</f>
        <v/>
      </c>
      <c r="W454" t="s">
        <v>5208</v>
      </c>
      <c r="X454" t="s">
        <v>5209</v>
      </c>
      <c r="Y454" t="str">
        <f t="shared" si="95"/>
        <v>Only</v>
      </c>
    </row>
    <row r="455" spans="1:25">
      <c r="A455" s="4">
        <f>'No. To Text'!A456</f>
        <v>0</v>
      </c>
      <c r="B455" s="4">
        <f t="shared" si="85"/>
        <v>0</v>
      </c>
      <c r="C455" s="5">
        <f t="shared" si="86"/>
        <v>0</v>
      </c>
      <c r="D455" s="5">
        <f t="shared" si="87"/>
        <v>0</v>
      </c>
      <c r="E455" s="5">
        <f t="shared" si="88"/>
        <v>0</v>
      </c>
      <c r="F455" s="5">
        <f t="shared" si="89"/>
        <v>0</v>
      </c>
      <c r="G455" s="6">
        <f t="shared" si="90"/>
        <v>0</v>
      </c>
      <c r="H455" s="16" t="str">
        <f>IF((D455+E455+F455)&lt;=0,IF(ISNA(VLOOKUP(C455,Data!$A$2:$P$1000,10,FALSE)),"",VLOOKUP(C455,Data!$A$2:$P$1000,10,FALSE)),IF(ISNA(VLOOKUP(C455,Data!$A$2:$P$1000,11,FALSE)),"",VLOOKUP(C455,Data!$A$2:$P$1000,11,FALSE)&amp;" و"))</f>
        <v/>
      </c>
      <c r="I455" t="str">
        <f>IF((E455+F455)&lt;=0,IF(ISNA(VLOOKUP(D455,Data!$A$2:$P$1000,12,FALSE)),"",VLOOKUP(D455,Data!$A$2:$P$1000,12,FALSE)),IF(ISNA(VLOOKUP(D455,Data!$A$2:$P$1000,13,FALSE)),"",VLOOKUP(D455,Data!$A$2:$P$1000,13,FALSE)&amp;" و"))</f>
        <v/>
      </c>
      <c r="J455" s="3" t="str">
        <f>IF((F455)&lt;=0,IF(ISNA(VLOOKUP(E455,Data!$A$2:$P$1000,14,FALSE)),"",VLOOKUP(E455,Data!$A$2:$P$1000,14,FALSE)),IF(ISNA(VLOOKUP(E455,Data!$A$2:$P$1000,15,FALSE)),"",VLOOKUP(E455,Data!$A$2:$P$1000,15,FALSE)&amp;" و"))</f>
        <v/>
      </c>
      <c r="K455" s="7" t="str">
        <f>IF(L455&lt;&gt;"",IF(ISNA(VLOOKUP(F455,Data!$A$2:$P$1000,16,FALSE)),"",VLOOKUP(F455,Data!$A$2:$P$1000,16,FALSE)&amp;" "),IF(ISNA(VLOOKUP(F455,Data!$A$2:$P$1000,16,FALSE)),"",VLOOKUP(F455,Data!$A$2:$P$1000,16,FALSE)&amp;" "))</f>
        <v/>
      </c>
      <c r="L455" t="str">
        <f t="shared" si="91"/>
        <v/>
      </c>
      <c r="M455" t="str">
        <f>IF(L455="","",IF(L455&gt;10,Settings!$B$6,IF(L455&gt;2,Settings!$B$8,IF(L455=2,Settings!$B$7,Settings!$B$6&amp;O455&amp;Settings!$B$5))))</f>
        <v/>
      </c>
      <c r="N455" s="8" t="str">
        <f t="shared" si="92"/>
        <v/>
      </c>
      <c r="O455" s="14" t="s">
        <v>49</v>
      </c>
      <c r="P455" s="13" t="str">
        <f t="shared" si="93"/>
        <v/>
      </c>
      <c r="T455" t="str">
        <f t="shared" si="94"/>
        <v/>
      </c>
      <c r="U455" t="str">
        <f>IF((C455+D455+E455+F455)&gt;0,IF(F455&gt;10,Settings!$B$2,IF(F455=0," "&amp;Settings!$B$2,"")),"")</f>
        <v/>
      </c>
      <c r="V455" t="str">
        <f>IF(A455&gt;0,Y455&amp;English!T455,"")</f>
        <v/>
      </c>
      <c r="W455" t="s">
        <v>5208</v>
      </c>
      <c r="X455" t="s">
        <v>5209</v>
      </c>
      <c r="Y455" t="str">
        <f t="shared" si="95"/>
        <v>Only</v>
      </c>
    </row>
    <row r="456" spans="1:25">
      <c r="A456" s="4">
        <f>'No. To Text'!A457</f>
        <v>0</v>
      </c>
      <c r="B456" s="4">
        <f t="shared" si="85"/>
        <v>0</v>
      </c>
      <c r="C456" s="5">
        <f t="shared" si="86"/>
        <v>0</v>
      </c>
      <c r="D456" s="5">
        <f t="shared" si="87"/>
        <v>0</v>
      </c>
      <c r="E456" s="5">
        <f t="shared" si="88"/>
        <v>0</v>
      </c>
      <c r="F456" s="5">
        <f t="shared" si="89"/>
        <v>0</v>
      </c>
      <c r="G456" s="6">
        <f t="shared" si="90"/>
        <v>0</v>
      </c>
      <c r="H456" s="16" t="str">
        <f>IF((D456+E456+F456)&lt;=0,IF(ISNA(VLOOKUP(C456,Data!$A$2:$P$1000,10,FALSE)),"",VLOOKUP(C456,Data!$A$2:$P$1000,10,FALSE)),IF(ISNA(VLOOKUP(C456,Data!$A$2:$P$1000,11,FALSE)),"",VLOOKUP(C456,Data!$A$2:$P$1000,11,FALSE)&amp;" و"))</f>
        <v/>
      </c>
      <c r="I456" t="str">
        <f>IF((E456+F456)&lt;=0,IF(ISNA(VLOOKUP(D456,Data!$A$2:$P$1000,12,FALSE)),"",VLOOKUP(D456,Data!$A$2:$P$1000,12,FALSE)),IF(ISNA(VLOOKUP(D456,Data!$A$2:$P$1000,13,FALSE)),"",VLOOKUP(D456,Data!$A$2:$P$1000,13,FALSE)&amp;" و"))</f>
        <v/>
      </c>
      <c r="J456" s="3" t="str">
        <f>IF((F456)&lt;=0,IF(ISNA(VLOOKUP(E456,Data!$A$2:$P$1000,14,FALSE)),"",VLOOKUP(E456,Data!$A$2:$P$1000,14,FALSE)),IF(ISNA(VLOOKUP(E456,Data!$A$2:$P$1000,15,FALSE)),"",VLOOKUP(E456,Data!$A$2:$P$1000,15,FALSE)&amp;" و"))</f>
        <v/>
      </c>
      <c r="K456" s="7" t="str">
        <f>IF(L456&lt;&gt;"",IF(ISNA(VLOOKUP(F456,Data!$A$2:$P$1000,16,FALSE)),"",VLOOKUP(F456,Data!$A$2:$P$1000,16,FALSE)&amp;" "),IF(ISNA(VLOOKUP(F456,Data!$A$2:$P$1000,16,FALSE)),"",VLOOKUP(F456,Data!$A$2:$P$1000,16,FALSE)&amp;" "))</f>
        <v/>
      </c>
      <c r="L456" t="str">
        <f t="shared" si="91"/>
        <v/>
      </c>
      <c r="M456" t="str">
        <f>IF(L456="","",IF(L456&gt;10,Settings!$B$6,IF(L456&gt;2,Settings!$B$8,IF(L456=2,Settings!$B$7,Settings!$B$6&amp;O456&amp;Settings!$B$5))))</f>
        <v/>
      </c>
      <c r="N456" s="8" t="str">
        <f t="shared" si="92"/>
        <v/>
      </c>
      <c r="O456" s="14" t="s">
        <v>49</v>
      </c>
      <c r="P456" s="13" t="str">
        <f t="shared" si="93"/>
        <v/>
      </c>
      <c r="T456" t="str">
        <f t="shared" si="94"/>
        <v/>
      </c>
      <c r="U456" t="str">
        <f>IF((C456+D456+E456+F456)&gt;0,IF(F456&gt;10,Settings!$B$2,IF(F456=0," "&amp;Settings!$B$2,"")),"")</f>
        <v/>
      </c>
      <c r="V456" t="str">
        <f>IF(A456&gt;0,Y456&amp;English!T456,"")</f>
        <v/>
      </c>
      <c r="W456" t="s">
        <v>5208</v>
      </c>
      <c r="X456" t="s">
        <v>5209</v>
      </c>
      <c r="Y456" t="str">
        <f t="shared" si="95"/>
        <v>Only</v>
      </c>
    </row>
    <row r="457" spans="1:25">
      <c r="A457" s="4">
        <f>'No. To Text'!A458</f>
        <v>0</v>
      </c>
      <c r="B457" s="4">
        <f t="shared" si="85"/>
        <v>0</v>
      </c>
      <c r="C457" s="5">
        <f t="shared" si="86"/>
        <v>0</v>
      </c>
      <c r="D457" s="5">
        <f t="shared" si="87"/>
        <v>0</v>
      </c>
      <c r="E457" s="5">
        <f t="shared" si="88"/>
        <v>0</v>
      </c>
      <c r="F457" s="5">
        <f t="shared" si="89"/>
        <v>0</v>
      </c>
      <c r="G457" s="6">
        <f t="shared" si="90"/>
        <v>0</v>
      </c>
      <c r="H457" s="16" t="str">
        <f>IF((D457+E457+F457)&lt;=0,IF(ISNA(VLOOKUP(C457,Data!$A$2:$P$1000,10,FALSE)),"",VLOOKUP(C457,Data!$A$2:$P$1000,10,FALSE)),IF(ISNA(VLOOKUP(C457,Data!$A$2:$P$1000,11,FALSE)),"",VLOOKUP(C457,Data!$A$2:$P$1000,11,FALSE)&amp;" و"))</f>
        <v/>
      </c>
      <c r="I457" t="str">
        <f>IF((E457+F457)&lt;=0,IF(ISNA(VLOOKUP(D457,Data!$A$2:$P$1000,12,FALSE)),"",VLOOKUP(D457,Data!$A$2:$P$1000,12,FALSE)),IF(ISNA(VLOOKUP(D457,Data!$A$2:$P$1000,13,FALSE)),"",VLOOKUP(D457,Data!$A$2:$P$1000,13,FALSE)&amp;" و"))</f>
        <v/>
      </c>
      <c r="J457" s="3" t="str">
        <f>IF((F457)&lt;=0,IF(ISNA(VLOOKUP(E457,Data!$A$2:$P$1000,14,FALSE)),"",VLOOKUP(E457,Data!$A$2:$P$1000,14,FALSE)),IF(ISNA(VLOOKUP(E457,Data!$A$2:$P$1000,15,FALSE)),"",VLOOKUP(E457,Data!$A$2:$P$1000,15,FALSE)&amp;" و"))</f>
        <v/>
      </c>
      <c r="K457" s="7" t="str">
        <f>IF(L457&lt;&gt;"",IF(ISNA(VLOOKUP(F457,Data!$A$2:$P$1000,16,FALSE)),"",VLOOKUP(F457,Data!$A$2:$P$1000,16,FALSE)&amp;" "),IF(ISNA(VLOOKUP(F457,Data!$A$2:$P$1000,16,FALSE)),"",VLOOKUP(F457,Data!$A$2:$P$1000,16,FALSE)&amp;" "))</f>
        <v/>
      </c>
      <c r="L457" t="str">
        <f t="shared" si="91"/>
        <v/>
      </c>
      <c r="M457" t="str">
        <f>IF(L457="","",IF(L457&gt;10,Settings!$B$6,IF(L457&gt;2,Settings!$B$8,IF(L457=2,Settings!$B$7,Settings!$B$6&amp;O457&amp;Settings!$B$5))))</f>
        <v/>
      </c>
      <c r="N457" s="8" t="str">
        <f t="shared" si="92"/>
        <v/>
      </c>
      <c r="O457" s="14" t="s">
        <v>49</v>
      </c>
      <c r="P457" s="13" t="str">
        <f t="shared" si="93"/>
        <v/>
      </c>
      <c r="T457" t="str">
        <f t="shared" si="94"/>
        <v/>
      </c>
      <c r="U457" t="str">
        <f>IF((C457+D457+E457+F457)&gt;0,IF(F457&gt;10,Settings!$B$2,IF(F457=0," "&amp;Settings!$B$2,"")),"")</f>
        <v/>
      </c>
      <c r="V457" t="str">
        <f>IF(A457&gt;0,Y457&amp;English!T457,"")</f>
        <v/>
      </c>
      <c r="W457" t="s">
        <v>5208</v>
      </c>
      <c r="X457" t="s">
        <v>5209</v>
      </c>
      <c r="Y457" t="str">
        <f t="shared" si="95"/>
        <v>Only</v>
      </c>
    </row>
    <row r="458" spans="1:25">
      <c r="A458" s="4">
        <f>'No. To Text'!A459</f>
        <v>0</v>
      </c>
      <c r="B458" s="4">
        <f t="shared" si="85"/>
        <v>0</v>
      </c>
      <c r="C458" s="5">
        <f t="shared" si="86"/>
        <v>0</v>
      </c>
      <c r="D458" s="5">
        <f t="shared" si="87"/>
        <v>0</v>
      </c>
      <c r="E458" s="5">
        <f t="shared" si="88"/>
        <v>0</v>
      </c>
      <c r="F458" s="5">
        <f t="shared" si="89"/>
        <v>0</v>
      </c>
      <c r="G458" s="6">
        <f t="shared" si="90"/>
        <v>0</v>
      </c>
      <c r="H458" s="16" t="str">
        <f>IF((D458+E458+F458)&lt;=0,IF(ISNA(VLOOKUP(C458,Data!$A$2:$P$1000,10,FALSE)),"",VLOOKUP(C458,Data!$A$2:$P$1000,10,FALSE)),IF(ISNA(VLOOKUP(C458,Data!$A$2:$P$1000,11,FALSE)),"",VLOOKUP(C458,Data!$A$2:$P$1000,11,FALSE)&amp;" و"))</f>
        <v/>
      </c>
      <c r="I458" t="str">
        <f>IF((E458+F458)&lt;=0,IF(ISNA(VLOOKUP(D458,Data!$A$2:$P$1000,12,FALSE)),"",VLOOKUP(D458,Data!$A$2:$P$1000,12,FALSE)),IF(ISNA(VLOOKUP(D458,Data!$A$2:$P$1000,13,FALSE)),"",VLOOKUP(D458,Data!$A$2:$P$1000,13,FALSE)&amp;" و"))</f>
        <v/>
      </c>
      <c r="J458" s="3" t="str">
        <f>IF((F458)&lt;=0,IF(ISNA(VLOOKUP(E458,Data!$A$2:$P$1000,14,FALSE)),"",VLOOKUP(E458,Data!$A$2:$P$1000,14,FALSE)),IF(ISNA(VLOOKUP(E458,Data!$A$2:$P$1000,15,FALSE)),"",VLOOKUP(E458,Data!$A$2:$P$1000,15,FALSE)&amp;" و"))</f>
        <v/>
      </c>
      <c r="K458" s="7" t="str">
        <f>IF(L458&lt;&gt;"",IF(ISNA(VLOOKUP(F458,Data!$A$2:$P$1000,16,FALSE)),"",VLOOKUP(F458,Data!$A$2:$P$1000,16,FALSE)&amp;" "),IF(ISNA(VLOOKUP(F458,Data!$A$2:$P$1000,16,FALSE)),"",VLOOKUP(F458,Data!$A$2:$P$1000,16,FALSE)&amp;" "))</f>
        <v/>
      </c>
      <c r="L458" t="str">
        <f t="shared" si="91"/>
        <v/>
      </c>
      <c r="M458" t="str">
        <f>IF(L458="","",IF(L458&gt;10,Settings!$B$6,IF(L458&gt;2,Settings!$B$8,IF(L458=2,Settings!$B$7,Settings!$B$6&amp;O458&amp;Settings!$B$5))))</f>
        <v/>
      </c>
      <c r="N458" s="8" t="str">
        <f t="shared" si="92"/>
        <v/>
      </c>
      <c r="O458" s="14" t="s">
        <v>49</v>
      </c>
      <c r="P458" s="13" t="str">
        <f t="shared" si="93"/>
        <v/>
      </c>
      <c r="T458" t="str">
        <f t="shared" si="94"/>
        <v/>
      </c>
      <c r="U458" t="str">
        <f>IF((C458+D458+E458+F458)&gt;0,IF(F458&gt;10,Settings!$B$2,IF(F458=0," "&amp;Settings!$B$2,"")),"")</f>
        <v/>
      </c>
      <c r="V458" t="str">
        <f>IF(A458&gt;0,Y458&amp;English!T458,"")</f>
        <v/>
      </c>
      <c r="W458" t="s">
        <v>5208</v>
      </c>
      <c r="X458" t="s">
        <v>5209</v>
      </c>
      <c r="Y458" t="str">
        <f t="shared" si="95"/>
        <v>Only</v>
      </c>
    </row>
    <row r="459" spans="1:25">
      <c r="A459" s="4">
        <f>'No. To Text'!A460</f>
        <v>0</v>
      </c>
      <c r="B459" s="4">
        <f t="shared" si="85"/>
        <v>0</v>
      </c>
      <c r="C459" s="5">
        <f t="shared" si="86"/>
        <v>0</v>
      </c>
      <c r="D459" s="5">
        <f t="shared" si="87"/>
        <v>0</v>
      </c>
      <c r="E459" s="5">
        <f t="shared" si="88"/>
        <v>0</v>
      </c>
      <c r="F459" s="5">
        <f t="shared" si="89"/>
        <v>0</v>
      </c>
      <c r="G459" s="6">
        <f t="shared" si="90"/>
        <v>0</v>
      </c>
      <c r="H459" s="16" t="str">
        <f>IF((D459+E459+F459)&lt;=0,IF(ISNA(VLOOKUP(C459,Data!$A$2:$P$1000,10,FALSE)),"",VLOOKUP(C459,Data!$A$2:$P$1000,10,FALSE)),IF(ISNA(VLOOKUP(C459,Data!$A$2:$P$1000,11,FALSE)),"",VLOOKUP(C459,Data!$A$2:$P$1000,11,FALSE)&amp;" و"))</f>
        <v/>
      </c>
      <c r="I459" t="str">
        <f>IF((E459+F459)&lt;=0,IF(ISNA(VLOOKUP(D459,Data!$A$2:$P$1000,12,FALSE)),"",VLOOKUP(D459,Data!$A$2:$P$1000,12,FALSE)),IF(ISNA(VLOOKUP(D459,Data!$A$2:$P$1000,13,FALSE)),"",VLOOKUP(D459,Data!$A$2:$P$1000,13,FALSE)&amp;" و"))</f>
        <v/>
      </c>
      <c r="J459" s="3" t="str">
        <f>IF((F459)&lt;=0,IF(ISNA(VLOOKUP(E459,Data!$A$2:$P$1000,14,FALSE)),"",VLOOKUP(E459,Data!$A$2:$P$1000,14,FALSE)),IF(ISNA(VLOOKUP(E459,Data!$A$2:$P$1000,15,FALSE)),"",VLOOKUP(E459,Data!$A$2:$P$1000,15,FALSE)&amp;" و"))</f>
        <v/>
      </c>
      <c r="K459" s="7" t="str">
        <f>IF(L459&lt;&gt;"",IF(ISNA(VLOOKUP(F459,Data!$A$2:$P$1000,16,FALSE)),"",VLOOKUP(F459,Data!$A$2:$P$1000,16,FALSE)&amp;" "),IF(ISNA(VLOOKUP(F459,Data!$A$2:$P$1000,16,FALSE)),"",VLOOKUP(F459,Data!$A$2:$P$1000,16,FALSE)&amp;" "))</f>
        <v/>
      </c>
      <c r="L459" t="str">
        <f t="shared" si="91"/>
        <v/>
      </c>
      <c r="M459" t="str">
        <f>IF(L459="","",IF(L459&gt;10,Settings!$B$6,IF(L459&gt;2,Settings!$B$8,IF(L459=2,Settings!$B$7,Settings!$B$6&amp;O459&amp;Settings!$B$5))))</f>
        <v/>
      </c>
      <c r="N459" s="8" t="str">
        <f t="shared" si="92"/>
        <v/>
      </c>
      <c r="O459" s="14" t="s">
        <v>49</v>
      </c>
      <c r="P459" s="13" t="str">
        <f t="shared" si="93"/>
        <v/>
      </c>
      <c r="T459" t="str">
        <f t="shared" si="94"/>
        <v/>
      </c>
      <c r="U459" t="str">
        <f>IF((C459+D459+E459+F459)&gt;0,IF(F459&gt;10,Settings!$B$2,IF(F459=0," "&amp;Settings!$B$2,"")),"")</f>
        <v/>
      </c>
      <c r="V459" t="str">
        <f>IF(A459&gt;0,Y459&amp;English!T459,"")</f>
        <v/>
      </c>
      <c r="W459" t="s">
        <v>5208</v>
      </c>
      <c r="X459" t="s">
        <v>5209</v>
      </c>
      <c r="Y459" t="str">
        <f t="shared" si="95"/>
        <v>Only</v>
      </c>
    </row>
    <row r="460" spans="1:25">
      <c r="A460" s="4">
        <f>'No. To Text'!A461</f>
        <v>0</v>
      </c>
      <c r="B460" s="4">
        <f t="shared" si="85"/>
        <v>0</v>
      </c>
      <c r="C460" s="5">
        <f t="shared" si="86"/>
        <v>0</v>
      </c>
      <c r="D460" s="5">
        <f t="shared" si="87"/>
        <v>0</v>
      </c>
      <c r="E460" s="5">
        <f t="shared" si="88"/>
        <v>0</v>
      </c>
      <c r="F460" s="5">
        <f t="shared" si="89"/>
        <v>0</v>
      </c>
      <c r="G460" s="6">
        <f t="shared" si="90"/>
        <v>0</v>
      </c>
      <c r="H460" s="16" t="str">
        <f>IF((D460+E460+F460)&lt;=0,IF(ISNA(VLOOKUP(C460,Data!$A$2:$P$1000,10,FALSE)),"",VLOOKUP(C460,Data!$A$2:$P$1000,10,FALSE)),IF(ISNA(VLOOKUP(C460,Data!$A$2:$P$1000,11,FALSE)),"",VLOOKUP(C460,Data!$A$2:$P$1000,11,FALSE)&amp;" و"))</f>
        <v/>
      </c>
      <c r="I460" t="str">
        <f>IF((E460+F460)&lt;=0,IF(ISNA(VLOOKUP(D460,Data!$A$2:$P$1000,12,FALSE)),"",VLOOKUP(D460,Data!$A$2:$P$1000,12,FALSE)),IF(ISNA(VLOOKUP(D460,Data!$A$2:$P$1000,13,FALSE)),"",VLOOKUP(D460,Data!$A$2:$P$1000,13,FALSE)&amp;" و"))</f>
        <v/>
      </c>
      <c r="J460" s="3" t="str">
        <f>IF((F460)&lt;=0,IF(ISNA(VLOOKUP(E460,Data!$A$2:$P$1000,14,FALSE)),"",VLOOKUP(E460,Data!$A$2:$P$1000,14,FALSE)),IF(ISNA(VLOOKUP(E460,Data!$A$2:$P$1000,15,FALSE)),"",VLOOKUP(E460,Data!$A$2:$P$1000,15,FALSE)&amp;" و"))</f>
        <v/>
      </c>
      <c r="K460" s="7" t="str">
        <f>IF(L460&lt;&gt;"",IF(ISNA(VLOOKUP(F460,Data!$A$2:$P$1000,16,FALSE)),"",VLOOKUP(F460,Data!$A$2:$P$1000,16,FALSE)&amp;" "),IF(ISNA(VLOOKUP(F460,Data!$A$2:$P$1000,16,FALSE)),"",VLOOKUP(F460,Data!$A$2:$P$1000,16,FALSE)&amp;" "))</f>
        <v/>
      </c>
      <c r="L460" t="str">
        <f t="shared" si="91"/>
        <v/>
      </c>
      <c r="M460" t="str">
        <f>IF(L460="","",IF(L460&gt;10,Settings!$B$6,IF(L460&gt;2,Settings!$B$8,IF(L460=2,Settings!$B$7,Settings!$B$6&amp;O460&amp;Settings!$B$5))))</f>
        <v/>
      </c>
      <c r="N460" s="8" t="str">
        <f t="shared" si="92"/>
        <v/>
      </c>
      <c r="O460" s="14" t="s">
        <v>49</v>
      </c>
      <c r="P460" s="13" t="str">
        <f t="shared" si="93"/>
        <v/>
      </c>
      <c r="T460" t="str">
        <f t="shared" si="94"/>
        <v/>
      </c>
      <c r="U460" t="str">
        <f>IF((C460+D460+E460+F460)&gt;0,IF(F460&gt;10,Settings!$B$2,IF(F460=0," "&amp;Settings!$B$2,"")),"")</f>
        <v/>
      </c>
      <c r="V460" t="str">
        <f>IF(A460&gt;0,Y460&amp;English!T460,"")</f>
        <v/>
      </c>
      <c r="W460" t="s">
        <v>5208</v>
      </c>
      <c r="X460" t="s">
        <v>5209</v>
      </c>
      <c r="Y460" t="str">
        <f t="shared" si="95"/>
        <v>Only</v>
      </c>
    </row>
    <row r="461" spans="1:25">
      <c r="A461" s="4">
        <f>'No. To Text'!A462</f>
        <v>0</v>
      </c>
      <c r="B461" s="4">
        <f t="shared" si="85"/>
        <v>0</v>
      </c>
      <c r="C461" s="5">
        <f t="shared" si="86"/>
        <v>0</v>
      </c>
      <c r="D461" s="5">
        <f t="shared" si="87"/>
        <v>0</v>
      </c>
      <c r="E461" s="5">
        <f t="shared" si="88"/>
        <v>0</v>
      </c>
      <c r="F461" s="5">
        <f t="shared" si="89"/>
        <v>0</v>
      </c>
      <c r="G461" s="6">
        <f t="shared" si="90"/>
        <v>0</v>
      </c>
      <c r="H461" s="16" t="str">
        <f>IF((D461+E461+F461)&lt;=0,IF(ISNA(VLOOKUP(C461,Data!$A$2:$P$1000,10,FALSE)),"",VLOOKUP(C461,Data!$A$2:$P$1000,10,FALSE)),IF(ISNA(VLOOKUP(C461,Data!$A$2:$P$1000,11,FALSE)),"",VLOOKUP(C461,Data!$A$2:$P$1000,11,FALSE)&amp;" و"))</f>
        <v/>
      </c>
      <c r="I461" t="str">
        <f>IF((E461+F461)&lt;=0,IF(ISNA(VLOOKUP(D461,Data!$A$2:$P$1000,12,FALSE)),"",VLOOKUP(D461,Data!$A$2:$P$1000,12,FALSE)),IF(ISNA(VLOOKUP(D461,Data!$A$2:$P$1000,13,FALSE)),"",VLOOKUP(D461,Data!$A$2:$P$1000,13,FALSE)&amp;" و"))</f>
        <v/>
      </c>
      <c r="J461" s="3" t="str">
        <f>IF((F461)&lt;=0,IF(ISNA(VLOOKUP(E461,Data!$A$2:$P$1000,14,FALSE)),"",VLOOKUP(E461,Data!$A$2:$P$1000,14,FALSE)),IF(ISNA(VLOOKUP(E461,Data!$A$2:$P$1000,15,FALSE)),"",VLOOKUP(E461,Data!$A$2:$P$1000,15,FALSE)&amp;" و"))</f>
        <v/>
      </c>
      <c r="K461" s="7" t="str">
        <f>IF(L461&lt;&gt;"",IF(ISNA(VLOOKUP(F461,Data!$A$2:$P$1000,16,FALSE)),"",VLOOKUP(F461,Data!$A$2:$P$1000,16,FALSE)&amp;" "),IF(ISNA(VLOOKUP(F461,Data!$A$2:$P$1000,16,FALSE)),"",VLOOKUP(F461,Data!$A$2:$P$1000,16,FALSE)&amp;" "))</f>
        <v/>
      </c>
      <c r="L461" t="str">
        <f t="shared" si="91"/>
        <v/>
      </c>
      <c r="M461" t="str">
        <f>IF(L461="","",IF(L461&gt;10,Settings!$B$6,IF(L461&gt;2,Settings!$B$8,IF(L461=2,Settings!$B$7,Settings!$B$6&amp;O461&amp;Settings!$B$5))))</f>
        <v/>
      </c>
      <c r="N461" s="8" t="str">
        <f t="shared" si="92"/>
        <v/>
      </c>
      <c r="O461" s="14" t="s">
        <v>49</v>
      </c>
      <c r="P461" s="13" t="str">
        <f t="shared" si="93"/>
        <v/>
      </c>
      <c r="T461" t="str">
        <f t="shared" si="94"/>
        <v/>
      </c>
      <c r="U461" t="str">
        <f>IF((C461+D461+E461+F461)&gt;0,IF(F461&gt;10,Settings!$B$2,IF(F461=0," "&amp;Settings!$B$2,"")),"")</f>
        <v/>
      </c>
      <c r="V461" t="str">
        <f>IF(A461&gt;0,Y461&amp;English!T461,"")</f>
        <v/>
      </c>
      <c r="W461" t="s">
        <v>5208</v>
      </c>
      <c r="X461" t="s">
        <v>5209</v>
      </c>
      <c r="Y461" t="str">
        <f t="shared" si="95"/>
        <v>Only</v>
      </c>
    </row>
    <row r="462" spans="1:25">
      <c r="A462" s="4">
        <f>'No. To Text'!A463</f>
        <v>0</v>
      </c>
      <c r="B462" s="4">
        <f t="shared" si="85"/>
        <v>0</v>
      </c>
      <c r="C462" s="5">
        <f t="shared" si="86"/>
        <v>0</v>
      </c>
      <c r="D462" s="5">
        <f t="shared" si="87"/>
        <v>0</v>
      </c>
      <c r="E462" s="5">
        <f t="shared" si="88"/>
        <v>0</v>
      </c>
      <c r="F462" s="5">
        <f t="shared" si="89"/>
        <v>0</v>
      </c>
      <c r="G462" s="6">
        <f t="shared" si="90"/>
        <v>0</v>
      </c>
      <c r="H462" s="16" t="str">
        <f>IF((D462+E462+F462)&lt;=0,IF(ISNA(VLOOKUP(C462,Data!$A$2:$P$1000,10,FALSE)),"",VLOOKUP(C462,Data!$A$2:$P$1000,10,FALSE)),IF(ISNA(VLOOKUP(C462,Data!$A$2:$P$1000,11,FALSE)),"",VLOOKUP(C462,Data!$A$2:$P$1000,11,FALSE)&amp;" و"))</f>
        <v/>
      </c>
      <c r="I462" t="str">
        <f>IF((E462+F462)&lt;=0,IF(ISNA(VLOOKUP(D462,Data!$A$2:$P$1000,12,FALSE)),"",VLOOKUP(D462,Data!$A$2:$P$1000,12,FALSE)),IF(ISNA(VLOOKUP(D462,Data!$A$2:$P$1000,13,FALSE)),"",VLOOKUP(D462,Data!$A$2:$P$1000,13,FALSE)&amp;" و"))</f>
        <v/>
      </c>
      <c r="J462" s="3" t="str">
        <f>IF((F462)&lt;=0,IF(ISNA(VLOOKUP(E462,Data!$A$2:$P$1000,14,FALSE)),"",VLOOKUP(E462,Data!$A$2:$P$1000,14,FALSE)),IF(ISNA(VLOOKUP(E462,Data!$A$2:$P$1000,15,FALSE)),"",VLOOKUP(E462,Data!$A$2:$P$1000,15,FALSE)&amp;" و"))</f>
        <v/>
      </c>
      <c r="K462" s="7" t="str">
        <f>IF(L462&lt;&gt;"",IF(ISNA(VLOOKUP(F462,Data!$A$2:$P$1000,16,FALSE)),"",VLOOKUP(F462,Data!$A$2:$P$1000,16,FALSE)&amp;" "),IF(ISNA(VLOOKUP(F462,Data!$A$2:$P$1000,16,FALSE)),"",VLOOKUP(F462,Data!$A$2:$P$1000,16,FALSE)&amp;" "))</f>
        <v/>
      </c>
      <c r="L462" t="str">
        <f t="shared" si="91"/>
        <v/>
      </c>
      <c r="M462" t="str">
        <f>IF(L462="","",IF(L462&gt;10,Settings!$B$6,IF(L462&gt;2,Settings!$B$8,IF(L462=2,Settings!$B$7,Settings!$B$6&amp;O462&amp;Settings!$B$5))))</f>
        <v/>
      </c>
      <c r="N462" s="8" t="str">
        <f t="shared" si="92"/>
        <v/>
      </c>
      <c r="O462" s="14" t="s">
        <v>49</v>
      </c>
      <c r="P462" s="13" t="str">
        <f t="shared" si="93"/>
        <v/>
      </c>
      <c r="T462" t="str">
        <f t="shared" si="94"/>
        <v/>
      </c>
      <c r="U462" t="str">
        <f>IF((C462+D462+E462+F462)&gt;0,IF(F462&gt;10,Settings!$B$2,IF(F462=0," "&amp;Settings!$B$2,"")),"")</f>
        <v/>
      </c>
      <c r="V462" t="str">
        <f>IF(A462&gt;0,Y462&amp;English!T462,"")</f>
        <v/>
      </c>
      <c r="W462" t="s">
        <v>5208</v>
      </c>
      <c r="X462" t="s">
        <v>5209</v>
      </c>
      <c r="Y462" t="str">
        <f t="shared" si="95"/>
        <v>Only</v>
      </c>
    </row>
    <row r="463" spans="1:25">
      <c r="A463" s="4">
        <f>'No. To Text'!A464</f>
        <v>0</v>
      </c>
      <c r="B463" s="4">
        <f t="shared" si="85"/>
        <v>0</v>
      </c>
      <c r="C463" s="5">
        <f t="shared" si="86"/>
        <v>0</v>
      </c>
      <c r="D463" s="5">
        <f t="shared" si="87"/>
        <v>0</v>
      </c>
      <c r="E463" s="5">
        <f t="shared" si="88"/>
        <v>0</v>
      </c>
      <c r="F463" s="5">
        <f t="shared" si="89"/>
        <v>0</v>
      </c>
      <c r="G463" s="6">
        <f t="shared" si="90"/>
        <v>0</v>
      </c>
      <c r="H463" s="16" t="str">
        <f>IF((D463+E463+F463)&lt;=0,IF(ISNA(VLOOKUP(C463,Data!$A$2:$P$1000,10,FALSE)),"",VLOOKUP(C463,Data!$A$2:$P$1000,10,FALSE)),IF(ISNA(VLOOKUP(C463,Data!$A$2:$P$1000,11,FALSE)),"",VLOOKUP(C463,Data!$A$2:$P$1000,11,FALSE)&amp;" و"))</f>
        <v/>
      </c>
      <c r="I463" t="str">
        <f>IF((E463+F463)&lt;=0,IF(ISNA(VLOOKUP(D463,Data!$A$2:$P$1000,12,FALSE)),"",VLOOKUP(D463,Data!$A$2:$P$1000,12,FALSE)),IF(ISNA(VLOOKUP(D463,Data!$A$2:$P$1000,13,FALSE)),"",VLOOKUP(D463,Data!$A$2:$P$1000,13,FALSE)&amp;" و"))</f>
        <v/>
      </c>
      <c r="J463" s="3" t="str">
        <f>IF((F463)&lt;=0,IF(ISNA(VLOOKUP(E463,Data!$A$2:$P$1000,14,FALSE)),"",VLOOKUP(E463,Data!$A$2:$P$1000,14,FALSE)),IF(ISNA(VLOOKUP(E463,Data!$A$2:$P$1000,15,FALSE)),"",VLOOKUP(E463,Data!$A$2:$P$1000,15,FALSE)&amp;" و"))</f>
        <v/>
      </c>
      <c r="K463" s="7" t="str">
        <f>IF(L463&lt;&gt;"",IF(ISNA(VLOOKUP(F463,Data!$A$2:$P$1000,16,FALSE)),"",VLOOKUP(F463,Data!$A$2:$P$1000,16,FALSE)&amp;" "),IF(ISNA(VLOOKUP(F463,Data!$A$2:$P$1000,16,FALSE)),"",VLOOKUP(F463,Data!$A$2:$P$1000,16,FALSE)&amp;" "))</f>
        <v/>
      </c>
      <c r="L463" t="str">
        <f t="shared" si="91"/>
        <v/>
      </c>
      <c r="M463" t="str">
        <f>IF(L463="","",IF(L463&gt;10,Settings!$B$6,IF(L463&gt;2,Settings!$B$8,IF(L463=2,Settings!$B$7,Settings!$B$6&amp;O463&amp;Settings!$B$5))))</f>
        <v/>
      </c>
      <c r="N463" s="8" t="str">
        <f t="shared" si="92"/>
        <v/>
      </c>
      <c r="O463" s="14" t="s">
        <v>49</v>
      </c>
      <c r="P463" s="13" t="str">
        <f t="shared" si="93"/>
        <v/>
      </c>
      <c r="T463" t="str">
        <f t="shared" si="94"/>
        <v/>
      </c>
      <c r="U463" t="str">
        <f>IF((C463+D463+E463+F463)&gt;0,IF(F463&gt;10,Settings!$B$2,IF(F463=0," "&amp;Settings!$B$2,"")),"")</f>
        <v/>
      </c>
      <c r="V463" t="str">
        <f>IF(A463&gt;0,Y463&amp;English!T463,"")</f>
        <v/>
      </c>
      <c r="W463" t="s">
        <v>5208</v>
      </c>
      <c r="X463" t="s">
        <v>5209</v>
      </c>
      <c r="Y463" t="str">
        <f t="shared" si="95"/>
        <v>Only</v>
      </c>
    </row>
    <row r="464" spans="1:25">
      <c r="A464" s="4">
        <f>'No. To Text'!A465</f>
        <v>0</v>
      </c>
      <c r="B464" s="4">
        <f t="shared" si="85"/>
        <v>0</v>
      </c>
      <c r="C464" s="5">
        <f t="shared" si="86"/>
        <v>0</v>
      </c>
      <c r="D464" s="5">
        <f t="shared" si="87"/>
        <v>0</v>
      </c>
      <c r="E464" s="5">
        <f t="shared" si="88"/>
        <v>0</v>
      </c>
      <c r="F464" s="5">
        <f t="shared" si="89"/>
        <v>0</v>
      </c>
      <c r="G464" s="6">
        <f t="shared" si="90"/>
        <v>0</v>
      </c>
      <c r="H464" s="16" t="str">
        <f>IF((D464+E464+F464)&lt;=0,IF(ISNA(VLOOKUP(C464,Data!$A$2:$P$1000,10,FALSE)),"",VLOOKUP(C464,Data!$A$2:$P$1000,10,FALSE)),IF(ISNA(VLOOKUP(C464,Data!$A$2:$P$1000,11,FALSE)),"",VLOOKUP(C464,Data!$A$2:$P$1000,11,FALSE)&amp;" و"))</f>
        <v/>
      </c>
      <c r="I464" t="str">
        <f>IF((E464+F464)&lt;=0,IF(ISNA(VLOOKUP(D464,Data!$A$2:$P$1000,12,FALSE)),"",VLOOKUP(D464,Data!$A$2:$P$1000,12,FALSE)),IF(ISNA(VLOOKUP(D464,Data!$A$2:$P$1000,13,FALSE)),"",VLOOKUP(D464,Data!$A$2:$P$1000,13,FALSE)&amp;" و"))</f>
        <v/>
      </c>
      <c r="J464" s="3" t="str">
        <f>IF((F464)&lt;=0,IF(ISNA(VLOOKUP(E464,Data!$A$2:$P$1000,14,FALSE)),"",VLOOKUP(E464,Data!$A$2:$P$1000,14,FALSE)),IF(ISNA(VLOOKUP(E464,Data!$A$2:$P$1000,15,FALSE)),"",VLOOKUP(E464,Data!$A$2:$P$1000,15,FALSE)&amp;" و"))</f>
        <v/>
      </c>
      <c r="K464" s="7" t="str">
        <f>IF(L464&lt;&gt;"",IF(ISNA(VLOOKUP(F464,Data!$A$2:$P$1000,16,FALSE)),"",VLOOKUP(F464,Data!$A$2:$P$1000,16,FALSE)&amp;" "),IF(ISNA(VLOOKUP(F464,Data!$A$2:$P$1000,16,FALSE)),"",VLOOKUP(F464,Data!$A$2:$P$1000,16,FALSE)&amp;" "))</f>
        <v/>
      </c>
      <c r="L464" t="str">
        <f t="shared" si="91"/>
        <v/>
      </c>
      <c r="M464" t="str">
        <f>IF(L464="","",IF(L464&gt;10,Settings!$B$6,IF(L464&gt;2,Settings!$B$8,IF(L464=2,Settings!$B$7,Settings!$B$6&amp;O464&amp;Settings!$B$5))))</f>
        <v/>
      </c>
      <c r="N464" s="8" t="str">
        <f t="shared" si="92"/>
        <v/>
      </c>
      <c r="O464" s="14" t="s">
        <v>49</v>
      </c>
      <c r="P464" s="13" t="str">
        <f t="shared" si="93"/>
        <v/>
      </c>
      <c r="T464" t="str">
        <f t="shared" si="94"/>
        <v/>
      </c>
      <c r="U464" t="str">
        <f>IF((C464+D464+E464+F464)&gt;0,IF(F464&gt;10,Settings!$B$2,IF(F464=0," "&amp;Settings!$B$2,"")),"")</f>
        <v/>
      </c>
      <c r="V464" t="str">
        <f>IF(A464&gt;0,Y464&amp;English!T464,"")</f>
        <v/>
      </c>
      <c r="W464" t="s">
        <v>5208</v>
      </c>
      <c r="X464" t="s">
        <v>5209</v>
      </c>
      <c r="Y464" t="str">
        <f t="shared" si="95"/>
        <v>Only</v>
      </c>
    </row>
    <row r="465" spans="1:25">
      <c r="A465" s="4">
        <f>'No. To Text'!A466</f>
        <v>0</v>
      </c>
      <c r="B465" s="4">
        <f t="shared" si="85"/>
        <v>0</v>
      </c>
      <c r="C465" s="5">
        <f t="shared" si="86"/>
        <v>0</v>
      </c>
      <c r="D465" s="5">
        <f t="shared" si="87"/>
        <v>0</v>
      </c>
      <c r="E465" s="5">
        <f t="shared" si="88"/>
        <v>0</v>
      </c>
      <c r="F465" s="5">
        <f t="shared" si="89"/>
        <v>0</v>
      </c>
      <c r="G465" s="6">
        <f t="shared" si="90"/>
        <v>0</v>
      </c>
      <c r="H465" s="16" t="str">
        <f>IF((D465+E465+F465)&lt;=0,IF(ISNA(VLOOKUP(C465,Data!$A$2:$P$1000,10,FALSE)),"",VLOOKUP(C465,Data!$A$2:$P$1000,10,FALSE)),IF(ISNA(VLOOKUP(C465,Data!$A$2:$P$1000,11,FALSE)),"",VLOOKUP(C465,Data!$A$2:$P$1000,11,FALSE)&amp;" و"))</f>
        <v/>
      </c>
      <c r="I465" t="str">
        <f>IF((E465+F465)&lt;=0,IF(ISNA(VLOOKUP(D465,Data!$A$2:$P$1000,12,FALSE)),"",VLOOKUP(D465,Data!$A$2:$P$1000,12,FALSE)),IF(ISNA(VLOOKUP(D465,Data!$A$2:$P$1000,13,FALSE)),"",VLOOKUP(D465,Data!$A$2:$P$1000,13,FALSE)&amp;" و"))</f>
        <v/>
      </c>
      <c r="J465" s="3" t="str">
        <f>IF((F465)&lt;=0,IF(ISNA(VLOOKUP(E465,Data!$A$2:$P$1000,14,FALSE)),"",VLOOKUP(E465,Data!$A$2:$P$1000,14,FALSE)),IF(ISNA(VLOOKUP(E465,Data!$A$2:$P$1000,15,FALSE)),"",VLOOKUP(E465,Data!$A$2:$P$1000,15,FALSE)&amp;" و"))</f>
        <v/>
      </c>
      <c r="K465" s="7" t="str">
        <f>IF(L465&lt;&gt;"",IF(ISNA(VLOOKUP(F465,Data!$A$2:$P$1000,16,FALSE)),"",VLOOKUP(F465,Data!$A$2:$P$1000,16,FALSE)&amp;" "),IF(ISNA(VLOOKUP(F465,Data!$A$2:$P$1000,16,FALSE)),"",VLOOKUP(F465,Data!$A$2:$P$1000,16,FALSE)&amp;" "))</f>
        <v/>
      </c>
      <c r="L465" t="str">
        <f t="shared" si="91"/>
        <v/>
      </c>
      <c r="M465" t="str">
        <f>IF(L465="","",IF(L465&gt;10,Settings!$B$6,IF(L465&gt;2,Settings!$B$8,IF(L465=2,Settings!$B$7,Settings!$B$6&amp;O465&amp;Settings!$B$5))))</f>
        <v/>
      </c>
      <c r="N465" s="8" t="str">
        <f t="shared" si="92"/>
        <v/>
      </c>
      <c r="O465" s="14" t="s">
        <v>49</v>
      </c>
      <c r="P465" s="13" t="str">
        <f t="shared" si="93"/>
        <v/>
      </c>
      <c r="T465" t="str">
        <f t="shared" si="94"/>
        <v/>
      </c>
      <c r="U465" t="str">
        <f>IF((C465+D465+E465+F465)&gt;0,IF(F465&gt;10,Settings!$B$2,IF(F465=0," "&amp;Settings!$B$2,"")),"")</f>
        <v/>
      </c>
      <c r="V465" t="str">
        <f>IF(A465&gt;0,Y465&amp;English!T465,"")</f>
        <v/>
      </c>
      <c r="W465" t="s">
        <v>5208</v>
      </c>
      <c r="X465" t="s">
        <v>5209</v>
      </c>
      <c r="Y465" t="str">
        <f t="shared" si="95"/>
        <v>Only</v>
      </c>
    </row>
    <row r="466" spans="1:25">
      <c r="A466" s="4">
        <f>'No. To Text'!A467</f>
        <v>0</v>
      </c>
      <c r="B466" s="4">
        <f t="shared" si="85"/>
        <v>0</v>
      </c>
      <c r="C466" s="5">
        <f t="shared" si="86"/>
        <v>0</v>
      </c>
      <c r="D466" s="5">
        <f t="shared" si="87"/>
        <v>0</v>
      </c>
      <c r="E466" s="5">
        <f t="shared" si="88"/>
        <v>0</v>
      </c>
      <c r="F466" s="5">
        <f t="shared" si="89"/>
        <v>0</v>
      </c>
      <c r="G466" s="6">
        <f t="shared" si="90"/>
        <v>0</v>
      </c>
      <c r="H466" s="16" t="str">
        <f>IF((D466+E466+F466)&lt;=0,IF(ISNA(VLOOKUP(C466,Data!$A$2:$P$1000,10,FALSE)),"",VLOOKUP(C466,Data!$A$2:$P$1000,10,FALSE)),IF(ISNA(VLOOKUP(C466,Data!$A$2:$P$1000,11,FALSE)),"",VLOOKUP(C466,Data!$A$2:$P$1000,11,FALSE)&amp;" و"))</f>
        <v/>
      </c>
      <c r="I466" t="str">
        <f>IF((E466+F466)&lt;=0,IF(ISNA(VLOOKUP(D466,Data!$A$2:$P$1000,12,FALSE)),"",VLOOKUP(D466,Data!$A$2:$P$1000,12,FALSE)),IF(ISNA(VLOOKUP(D466,Data!$A$2:$P$1000,13,FALSE)),"",VLOOKUP(D466,Data!$A$2:$P$1000,13,FALSE)&amp;" و"))</f>
        <v/>
      </c>
      <c r="J466" s="3" t="str">
        <f>IF((F466)&lt;=0,IF(ISNA(VLOOKUP(E466,Data!$A$2:$P$1000,14,FALSE)),"",VLOOKUP(E466,Data!$A$2:$P$1000,14,FALSE)),IF(ISNA(VLOOKUP(E466,Data!$A$2:$P$1000,15,FALSE)),"",VLOOKUP(E466,Data!$A$2:$P$1000,15,FALSE)&amp;" و"))</f>
        <v/>
      </c>
      <c r="K466" s="7" t="str">
        <f>IF(L466&lt;&gt;"",IF(ISNA(VLOOKUP(F466,Data!$A$2:$P$1000,16,FALSE)),"",VLOOKUP(F466,Data!$A$2:$P$1000,16,FALSE)&amp;" "),IF(ISNA(VLOOKUP(F466,Data!$A$2:$P$1000,16,FALSE)),"",VLOOKUP(F466,Data!$A$2:$P$1000,16,FALSE)&amp;" "))</f>
        <v/>
      </c>
      <c r="L466" t="str">
        <f t="shared" si="91"/>
        <v/>
      </c>
      <c r="M466" t="str">
        <f>IF(L466="","",IF(L466&gt;10,Settings!$B$6,IF(L466&gt;2,Settings!$B$8,IF(L466=2,Settings!$B$7,Settings!$B$6&amp;O466&amp;Settings!$B$5))))</f>
        <v/>
      </c>
      <c r="N466" s="8" t="str">
        <f t="shared" si="92"/>
        <v/>
      </c>
      <c r="O466" s="14" t="s">
        <v>49</v>
      </c>
      <c r="P466" s="13" t="str">
        <f t="shared" si="93"/>
        <v/>
      </c>
      <c r="T466" t="str">
        <f t="shared" si="94"/>
        <v/>
      </c>
      <c r="U466" t="str">
        <f>IF((C466+D466+E466+F466)&gt;0,IF(F466&gt;10,Settings!$B$2,IF(F466=0," "&amp;Settings!$B$2,"")),"")</f>
        <v/>
      </c>
      <c r="V466" t="str">
        <f>IF(A466&gt;0,Y466&amp;English!T466,"")</f>
        <v/>
      </c>
      <c r="W466" t="s">
        <v>5208</v>
      </c>
      <c r="X466" t="s">
        <v>5209</v>
      </c>
      <c r="Y466" t="str">
        <f t="shared" si="95"/>
        <v>Only</v>
      </c>
    </row>
    <row r="467" spans="1:25">
      <c r="A467" s="4">
        <f>'No. To Text'!A468</f>
        <v>0</v>
      </c>
      <c r="B467" s="4">
        <f t="shared" si="85"/>
        <v>0</v>
      </c>
      <c r="C467" s="5">
        <f t="shared" si="86"/>
        <v>0</v>
      </c>
      <c r="D467" s="5">
        <f t="shared" si="87"/>
        <v>0</v>
      </c>
      <c r="E467" s="5">
        <f t="shared" si="88"/>
        <v>0</v>
      </c>
      <c r="F467" s="5">
        <f t="shared" si="89"/>
        <v>0</v>
      </c>
      <c r="G467" s="6">
        <f t="shared" si="90"/>
        <v>0</v>
      </c>
      <c r="H467" s="16" t="str">
        <f>IF((D467+E467+F467)&lt;=0,IF(ISNA(VLOOKUP(C467,Data!$A$2:$P$1000,10,FALSE)),"",VLOOKUP(C467,Data!$A$2:$P$1000,10,FALSE)),IF(ISNA(VLOOKUP(C467,Data!$A$2:$P$1000,11,FALSE)),"",VLOOKUP(C467,Data!$A$2:$P$1000,11,FALSE)&amp;" و"))</f>
        <v/>
      </c>
      <c r="I467" t="str">
        <f>IF((E467+F467)&lt;=0,IF(ISNA(VLOOKUP(D467,Data!$A$2:$P$1000,12,FALSE)),"",VLOOKUP(D467,Data!$A$2:$P$1000,12,FALSE)),IF(ISNA(VLOOKUP(D467,Data!$A$2:$P$1000,13,FALSE)),"",VLOOKUP(D467,Data!$A$2:$P$1000,13,FALSE)&amp;" و"))</f>
        <v/>
      </c>
      <c r="J467" s="3" t="str">
        <f>IF((F467)&lt;=0,IF(ISNA(VLOOKUP(E467,Data!$A$2:$P$1000,14,FALSE)),"",VLOOKUP(E467,Data!$A$2:$P$1000,14,FALSE)),IF(ISNA(VLOOKUP(E467,Data!$A$2:$P$1000,15,FALSE)),"",VLOOKUP(E467,Data!$A$2:$P$1000,15,FALSE)&amp;" و"))</f>
        <v/>
      </c>
      <c r="K467" s="7" t="str">
        <f>IF(L467&lt;&gt;"",IF(ISNA(VLOOKUP(F467,Data!$A$2:$P$1000,16,FALSE)),"",VLOOKUP(F467,Data!$A$2:$P$1000,16,FALSE)&amp;" "),IF(ISNA(VLOOKUP(F467,Data!$A$2:$P$1000,16,FALSE)),"",VLOOKUP(F467,Data!$A$2:$P$1000,16,FALSE)&amp;" "))</f>
        <v/>
      </c>
      <c r="L467" t="str">
        <f t="shared" si="91"/>
        <v/>
      </c>
      <c r="M467" t="str">
        <f>IF(L467="","",IF(L467&gt;10,Settings!$B$6,IF(L467&gt;2,Settings!$B$8,IF(L467=2,Settings!$B$7,Settings!$B$6&amp;O467&amp;Settings!$B$5))))</f>
        <v/>
      </c>
      <c r="N467" s="8" t="str">
        <f t="shared" si="92"/>
        <v/>
      </c>
      <c r="O467" s="14" t="s">
        <v>49</v>
      </c>
      <c r="P467" s="13" t="str">
        <f t="shared" si="93"/>
        <v/>
      </c>
      <c r="T467" t="str">
        <f t="shared" si="94"/>
        <v/>
      </c>
      <c r="U467" t="str">
        <f>IF((C467+D467+E467+F467)&gt;0,IF(F467&gt;10,Settings!$B$2,IF(F467=0," "&amp;Settings!$B$2,"")),"")</f>
        <v/>
      </c>
      <c r="V467" t="str">
        <f>IF(A467&gt;0,Y467&amp;English!T467,"")</f>
        <v/>
      </c>
      <c r="W467" t="s">
        <v>5208</v>
      </c>
      <c r="X467" t="s">
        <v>5209</v>
      </c>
      <c r="Y467" t="str">
        <f t="shared" si="95"/>
        <v>Only</v>
      </c>
    </row>
    <row r="468" spans="1:25">
      <c r="A468" s="4">
        <f>'No. To Text'!A469</f>
        <v>0</v>
      </c>
      <c r="B468" s="4">
        <f t="shared" si="85"/>
        <v>0</v>
      </c>
      <c r="C468" s="5">
        <f t="shared" si="86"/>
        <v>0</v>
      </c>
      <c r="D468" s="5">
        <f t="shared" si="87"/>
        <v>0</v>
      </c>
      <c r="E468" s="5">
        <f t="shared" si="88"/>
        <v>0</v>
      </c>
      <c r="F468" s="5">
        <f t="shared" si="89"/>
        <v>0</v>
      </c>
      <c r="G468" s="6">
        <f t="shared" si="90"/>
        <v>0</v>
      </c>
      <c r="H468" s="16" t="str">
        <f>IF((D468+E468+F468)&lt;=0,IF(ISNA(VLOOKUP(C468,Data!$A$2:$P$1000,10,FALSE)),"",VLOOKUP(C468,Data!$A$2:$P$1000,10,FALSE)),IF(ISNA(VLOOKUP(C468,Data!$A$2:$P$1000,11,FALSE)),"",VLOOKUP(C468,Data!$A$2:$P$1000,11,FALSE)&amp;" و"))</f>
        <v/>
      </c>
      <c r="I468" t="str">
        <f>IF((E468+F468)&lt;=0,IF(ISNA(VLOOKUP(D468,Data!$A$2:$P$1000,12,FALSE)),"",VLOOKUP(D468,Data!$A$2:$P$1000,12,FALSE)),IF(ISNA(VLOOKUP(D468,Data!$A$2:$P$1000,13,FALSE)),"",VLOOKUP(D468,Data!$A$2:$P$1000,13,FALSE)&amp;" و"))</f>
        <v/>
      </c>
      <c r="J468" s="3" t="str">
        <f>IF((F468)&lt;=0,IF(ISNA(VLOOKUP(E468,Data!$A$2:$P$1000,14,FALSE)),"",VLOOKUP(E468,Data!$A$2:$P$1000,14,FALSE)),IF(ISNA(VLOOKUP(E468,Data!$A$2:$P$1000,15,FALSE)),"",VLOOKUP(E468,Data!$A$2:$P$1000,15,FALSE)&amp;" و"))</f>
        <v/>
      </c>
      <c r="K468" s="7" t="str">
        <f>IF(L468&lt;&gt;"",IF(ISNA(VLOOKUP(F468,Data!$A$2:$P$1000,16,FALSE)),"",VLOOKUP(F468,Data!$A$2:$P$1000,16,FALSE)&amp;" "),IF(ISNA(VLOOKUP(F468,Data!$A$2:$P$1000,16,FALSE)),"",VLOOKUP(F468,Data!$A$2:$P$1000,16,FALSE)&amp;" "))</f>
        <v/>
      </c>
      <c r="L468" t="str">
        <f t="shared" si="91"/>
        <v/>
      </c>
      <c r="M468" t="str">
        <f>IF(L468="","",IF(L468&gt;10,Settings!$B$6,IF(L468&gt;2,Settings!$B$8,IF(L468=2,Settings!$B$7,Settings!$B$6&amp;O468&amp;Settings!$B$5))))</f>
        <v/>
      </c>
      <c r="N468" s="8" t="str">
        <f t="shared" si="92"/>
        <v/>
      </c>
      <c r="O468" s="14" t="s">
        <v>49</v>
      </c>
      <c r="P468" s="13" t="str">
        <f t="shared" si="93"/>
        <v/>
      </c>
      <c r="T468" t="str">
        <f t="shared" si="94"/>
        <v/>
      </c>
      <c r="U468" t="str">
        <f>IF((C468+D468+E468+F468)&gt;0,IF(F468&gt;10,Settings!$B$2,IF(F468=0," "&amp;Settings!$B$2,"")),"")</f>
        <v/>
      </c>
      <c r="V468" t="str">
        <f>IF(A468&gt;0,Y468&amp;English!T468,"")</f>
        <v/>
      </c>
      <c r="W468" t="s">
        <v>5208</v>
      </c>
      <c r="X468" t="s">
        <v>5209</v>
      </c>
      <c r="Y468" t="str">
        <f t="shared" si="95"/>
        <v>Only</v>
      </c>
    </row>
    <row r="469" spans="1:25">
      <c r="A469" s="4">
        <f>'No. To Text'!A470</f>
        <v>0</v>
      </c>
      <c r="B469" s="4">
        <f t="shared" si="85"/>
        <v>0</v>
      </c>
      <c r="C469" s="5">
        <f t="shared" si="86"/>
        <v>0</v>
      </c>
      <c r="D469" s="5">
        <f t="shared" si="87"/>
        <v>0</v>
      </c>
      <c r="E469" s="5">
        <f t="shared" si="88"/>
        <v>0</v>
      </c>
      <c r="F469" s="5">
        <f t="shared" si="89"/>
        <v>0</v>
      </c>
      <c r="G469" s="6">
        <f t="shared" si="90"/>
        <v>0</v>
      </c>
      <c r="H469" s="16" t="str">
        <f>IF((D469+E469+F469)&lt;=0,IF(ISNA(VLOOKUP(C469,Data!$A$2:$P$1000,10,FALSE)),"",VLOOKUP(C469,Data!$A$2:$P$1000,10,FALSE)),IF(ISNA(VLOOKUP(C469,Data!$A$2:$P$1000,11,FALSE)),"",VLOOKUP(C469,Data!$A$2:$P$1000,11,FALSE)&amp;" و"))</f>
        <v/>
      </c>
      <c r="I469" t="str">
        <f>IF((E469+F469)&lt;=0,IF(ISNA(VLOOKUP(D469,Data!$A$2:$P$1000,12,FALSE)),"",VLOOKUP(D469,Data!$A$2:$P$1000,12,FALSE)),IF(ISNA(VLOOKUP(D469,Data!$A$2:$P$1000,13,FALSE)),"",VLOOKUP(D469,Data!$A$2:$P$1000,13,FALSE)&amp;" و"))</f>
        <v/>
      </c>
      <c r="J469" s="3" t="str">
        <f>IF((F469)&lt;=0,IF(ISNA(VLOOKUP(E469,Data!$A$2:$P$1000,14,FALSE)),"",VLOOKUP(E469,Data!$A$2:$P$1000,14,FALSE)),IF(ISNA(VLOOKUP(E469,Data!$A$2:$P$1000,15,FALSE)),"",VLOOKUP(E469,Data!$A$2:$P$1000,15,FALSE)&amp;" و"))</f>
        <v/>
      </c>
      <c r="K469" s="7" t="str">
        <f>IF(L469&lt;&gt;"",IF(ISNA(VLOOKUP(F469,Data!$A$2:$P$1000,16,FALSE)),"",VLOOKUP(F469,Data!$A$2:$P$1000,16,FALSE)&amp;" "),IF(ISNA(VLOOKUP(F469,Data!$A$2:$P$1000,16,FALSE)),"",VLOOKUP(F469,Data!$A$2:$P$1000,16,FALSE)&amp;" "))</f>
        <v/>
      </c>
      <c r="L469" t="str">
        <f t="shared" si="91"/>
        <v/>
      </c>
      <c r="M469" t="str">
        <f>IF(L469="","",IF(L469&gt;10,Settings!$B$6,IF(L469&gt;2,Settings!$B$8,IF(L469=2,Settings!$B$7,Settings!$B$6&amp;O469&amp;Settings!$B$5))))</f>
        <v/>
      </c>
      <c r="N469" s="8" t="str">
        <f t="shared" si="92"/>
        <v/>
      </c>
      <c r="O469" s="14" t="s">
        <v>49</v>
      </c>
      <c r="P469" s="13" t="str">
        <f t="shared" si="93"/>
        <v/>
      </c>
      <c r="T469" t="str">
        <f t="shared" si="94"/>
        <v/>
      </c>
      <c r="U469" t="str">
        <f>IF((C469+D469+E469+F469)&gt;0,IF(F469&gt;10,Settings!$B$2,IF(F469=0," "&amp;Settings!$B$2,"")),"")</f>
        <v/>
      </c>
      <c r="V469" t="str">
        <f>IF(A469&gt;0,Y469&amp;English!T469,"")</f>
        <v/>
      </c>
      <c r="W469" t="s">
        <v>5208</v>
      </c>
      <c r="X469" t="s">
        <v>5209</v>
      </c>
      <c r="Y469" t="str">
        <f t="shared" si="95"/>
        <v>Only</v>
      </c>
    </row>
    <row r="470" spans="1:25">
      <c r="A470" s="4">
        <f>'No. To Text'!A471</f>
        <v>0</v>
      </c>
      <c r="B470" s="4">
        <f t="shared" si="85"/>
        <v>0</v>
      </c>
      <c r="C470" s="5">
        <f t="shared" si="86"/>
        <v>0</v>
      </c>
      <c r="D470" s="5">
        <f t="shared" si="87"/>
        <v>0</v>
      </c>
      <c r="E470" s="5">
        <f t="shared" si="88"/>
        <v>0</v>
      </c>
      <c r="F470" s="5">
        <f t="shared" si="89"/>
        <v>0</v>
      </c>
      <c r="G470" s="6">
        <f t="shared" si="90"/>
        <v>0</v>
      </c>
      <c r="H470" s="16" t="str">
        <f>IF((D470+E470+F470)&lt;=0,IF(ISNA(VLOOKUP(C470,Data!$A$2:$P$1000,10,FALSE)),"",VLOOKUP(C470,Data!$A$2:$P$1000,10,FALSE)),IF(ISNA(VLOOKUP(C470,Data!$A$2:$P$1000,11,FALSE)),"",VLOOKUP(C470,Data!$A$2:$P$1000,11,FALSE)&amp;" و"))</f>
        <v/>
      </c>
      <c r="I470" t="str">
        <f>IF((E470+F470)&lt;=0,IF(ISNA(VLOOKUP(D470,Data!$A$2:$P$1000,12,FALSE)),"",VLOOKUP(D470,Data!$A$2:$P$1000,12,FALSE)),IF(ISNA(VLOOKUP(D470,Data!$A$2:$P$1000,13,FALSE)),"",VLOOKUP(D470,Data!$A$2:$P$1000,13,FALSE)&amp;" و"))</f>
        <v/>
      </c>
      <c r="J470" s="3" t="str">
        <f>IF((F470)&lt;=0,IF(ISNA(VLOOKUP(E470,Data!$A$2:$P$1000,14,FALSE)),"",VLOOKUP(E470,Data!$A$2:$P$1000,14,FALSE)),IF(ISNA(VLOOKUP(E470,Data!$A$2:$P$1000,15,FALSE)),"",VLOOKUP(E470,Data!$A$2:$P$1000,15,FALSE)&amp;" و"))</f>
        <v/>
      </c>
      <c r="K470" s="7" t="str">
        <f>IF(L470&lt;&gt;"",IF(ISNA(VLOOKUP(F470,Data!$A$2:$P$1000,16,FALSE)),"",VLOOKUP(F470,Data!$A$2:$P$1000,16,FALSE)&amp;" "),IF(ISNA(VLOOKUP(F470,Data!$A$2:$P$1000,16,FALSE)),"",VLOOKUP(F470,Data!$A$2:$P$1000,16,FALSE)&amp;" "))</f>
        <v/>
      </c>
      <c r="L470" t="str">
        <f t="shared" si="91"/>
        <v/>
      </c>
      <c r="M470" t="str">
        <f>IF(L470="","",IF(L470&gt;10,Settings!$B$6,IF(L470&gt;2,Settings!$B$8,IF(L470=2,Settings!$B$7,Settings!$B$6&amp;O470&amp;Settings!$B$5))))</f>
        <v/>
      </c>
      <c r="N470" s="8" t="str">
        <f t="shared" si="92"/>
        <v/>
      </c>
      <c r="O470" s="14" t="s">
        <v>49</v>
      </c>
      <c r="P470" s="13" t="str">
        <f t="shared" si="93"/>
        <v/>
      </c>
      <c r="T470" t="str">
        <f t="shared" si="94"/>
        <v/>
      </c>
      <c r="U470" t="str">
        <f>IF((C470+D470+E470+F470)&gt;0,IF(F470&gt;10,Settings!$B$2,IF(F470=0," "&amp;Settings!$B$2,"")),"")</f>
        <v/>
      </c>
      <c r="V470" t="str">
        <f>IF(A470&gt;0,Y470&amp;English!T470,"")</f>
        <v/>
      </c>
      <c r="W470" t="s">
        <v>5208</v>
      </c>
      <c r="X470" t="s">
        <v>5209</v>
      </c>
      <c r="Y470" t="str">
        <f t="shared" si="95"/>
        <v>Only</v>
      </c>
    </row>
    <row r="471" spans="1:25">
      <c r="A471" s="4">
        <f>'No. To Text'!A472</f>
        <v>0</v>
      </c>
      <c r="B471" s="4">
        <f t="shared" si="85"/>
        <v>0</v>
      </c>
      <c r="C471" s="5">
        <f t="shared" si="86"/>
        <v>0</v>
      </c>
      <c r="D471" s="5">
        <f t="shared" si="87"/>
        <v>0</v>
      </c>
      <c r="E471" s="5">
        <f t="shared" si="88"/>
        <v>0</v>
      </c>
      <c r="F471" s="5">
        <f t="shared" si="89"/>
        <v>0</v>
      </c>
      <c r="G471" s="6">
        <f t="shared" si="90"/>
        <v>0</v>
      </c>
      <c r="H471" s="16" t="str">
        <f>IF((D471+E471+F471)&lt;=0,IF(ISNA(VLOOKUP(C471,Data!$A$2:$P$1000,10,FALSE)),"",VLOOKUP(C471,Data!$A$2:$P$1000,10,FALSE)),IF(ISNA(VLOOKUP(C471,Data!$A$2:$P$1000,11,FALSE)),"",VLOOKUP(C471,Data!$A$2:$P$1000,11,FALSE)&amp;" و"))</f>
        <v/>
      </c>
      <c r="I471" t="str">
        <f>IF((E471+F471)&lt;=0,IF(ISNA(VLOOKUP(D471,Data!$A$2:$P$1000,12,FALSE)),"",VLOOKUP(D471,Data!$A$2:$P$1000,12,FALSE)),IF(ISNA(VLOOKUP(D471,Data!$A$2:$P$1000,13,FALSE)),"",VLOOKUP(D471,Data!$A$2:$P$1000,13,FALSE)&amp;" و"))</f>
        <v/>
      </c>
      <c r="J471" s="3" t="str">
        <f>IF((F471)&lt;=0,IF(ISNA(VLOOKUP(E471,Data!$A$2:$P$1000,14,FALSE)),"",VLOOKUP(E471,Data!$A$2:$P$1000,14,FALSE)),IF(ISNA(VLOOKUP(E471,Data!$A$2:$P$1000,15,FALSE)),"",VLOOKUP(E471,Data!$A$2:$P$1000,15,FALSE)&amp;" و"))</f>
        <v/>
      </c>
      <c r="K471" s="7" t="str">
        <f>IF(L471&lt;&gt;"",IF(ISNA(VLOOKUP(F471,Data!$A$2:$P$1000,16,FALSE)),"",VLOOKUP(F471,Data!$A$2:$P$1000,16,FALSE)&amp;" "),IF(ISNA(VLOOKUP(F471,Data!$A$2:$P$1000,16,FALSE)),"",VLOOKUP(F471,Data!$A$2:$P$1000,16,FALSE)&amp;" "))</f>
        <v/>
      </c>
      <c r="L471" t="str">
        <f t="shared" si="91"/>
        <v/>
      </c>
      <c r="M471" t="str">
        <f>IF(L471="","",IF(L471&gt;10,Settings!$B$6,IF(L471&gt;2,Settings!$B$8,IF(L471=2,Settings!$B$7,Settings!$B$6&amp;O471&amp;Settings!$B$5))))</f>
        <v/>
      </c>
      <c r="N471" s="8" t="str">
        <f t="shared" si="92"/>
        <v/>
      </c>
      <c r="O471" s="14" t="s">
        <v>49</v>
      </c>
      <c r="P471" s="13" t="str">
        <f t="shared" si="93"/>
        <v/>
      </c>
      <c r="T471" t="str">
        <f t="shared" si="94"/>
        <v/>
      </c>
      <c r="U471" t="str">
        <f>IF((C471+D471+E471+F471)&gt;0,IF(F471&gt;10,Settings!$B$2,IF(F471=0," "&amp;Settings!$B$2,"")),"")</f>
        <v/>
      </c>
      <c r="V471" t="str">
        <f>IF(A471&gt;0,Y471&amp;English!T471,"")</f>
        <v/>
      </c>
      <c r="W471" t="s">
        <v>5208</v>
      </c>
      <c r="X471" t="s">
        <v>5209</v>
      </c>
      <c r="Y471" t="str">
        <f t="shared" si="95"/>
        <v>Only</v>
      </c>
    </row>
    <row r="472" spans="1:25">
      <c r="A472" s="4">
        <f>'No. To Text'!A473</f>
        <v>0</v>
      </c>
      <c r="B472" s="4">
        <f t="shared" si="85"/>
        <v>0</v>
      </c>
      <c r="C472" s="5">
        <f t="shared" si="86"/>
        <v>0</v>
      </c>
      <c r="D472" s="5">
        <f t="shared" si="87"/>
        <v>0</v>
      </c>
      <c r="E472" s="5">
        <f t="shared" si="88"/>
        <v>0</v>
      </c>
      <c r="F472" s="5">
        <f t="shared" si="89"/>
        <v>0</v>
      </c>
      <c r="G472" s="6">
        <f t="shared" si="90"/>
        <v>0</v>
      </c>
      <c r="H472" s="16" t="str">
        <f>IF((D472+E472+F472)&lt;=0,IF(ISNA(VLOOKUP(C472,Data!$A$2:$P$1000,10,FALSE)),"",VLOOKUP(C472,Data!$A$2:$P$1000,10,FALSE)),IF(ISNA(VLOOKUP(C472,Data!$A$2:$P$1000,11,FALSE)),"",VLOOKUP(C472,Data!$A$2:$P$1000,11,FALSE)&amp;" و"))</f>
        <v/>
      </c>
      <c r="I472" t="str">
        <f>IF((E472+F472)&lt;=0,IF(ISNA(VLOOKUP(D472,Data!$A$2:$P$1000,12,FALSE)),"",VLOOKUP(D472,Data!$A$2:$P$1000,12,FALSE)),IF(ISNA(VLOOKUP(D472,Data!$A$2:$P$1000,13,FALSE)),"",VLOOKUP(D472,Data!$A$2:$P$1000,13,FALSE)&amp;" و"))</f>
        <v/>
      </c>
      <c r="J472" s="3" t="str">
        <f>IF((F472)&lt;=0,IF(ISNA(VLOOKUP(E472,Data!$A$2:$P$1000,14,FALSE)),"",VLOOKUP(E472,Data!$A$2:$P$1000,14,FALSE)),IF(ISNA(VLOOKUP(E472,Data!$A$2:$P$1000,15,FALSE)),"",VLOOKUP(E472,Data!$A$2:$P$1000,15,FALSE)&amp;" و"))</f>
        <v/>
      </c>
      <c r="K472" s="7" t="str">
        <f>IF(L472&lt;&gt;"",IF(ISNA(VLOOKUP(F472,Data!$A$2:$P$1000,16,FALSE)),"",VLOOKUP(F472,Data!$A$2:$P$1000,16,FALSE)&amp;" "),IF(ISNA(VLOOKUP(F472,Data!$A$2:$P$1000,16,FALSE)),"",VLOOKUP(F472,Data!$A$2:$P$1000,16,FALSE)&amp;" "))</f>
        <v/>
      </c>
      <c r="L472" t="str">
        <f t="shared" si="91"/>
        <v/>
      </c>
      <c r="M472" t="str">
        <f>IF(L472="","",IF(L472&gt;10,Settings!$B$6,IF(L472&gt;2,Settings!$B$8,IF(L472=2,Settings!$B$7,Settings!$B$6&amp;O472&amp;Settings!$B$5))))</f>
        <v/>
      </c>
      <c r="N472" s="8" t="str">
        <f t="shared" si="92"/>
        <v/>
      </c>
      <c r="O472" s="14" t="s">
        <v>49</v>
      </c>
      <c r="P472" s="13" t="str">
        <f t="shared" si="93"/>
        <v/>
      </c>
      <c r="T472" t="str">
        <f t="shared" si="94"/>
        <v/>
      </c>
      <c r="U472" t="str">
        <f>IF((C472+D472+E472+F472)&gt;0,IF(F472&gt;10,Settings!$B$2,IF(F472=0," "&amp;Settings!$B$2,"")),"")</f>
        <v/>
      </c>
      <c r="V472" t="str">
        <f>IF(A472&gt;0,Y472&amp;English!T472,"")</f>
        <v/>
      </c>
      <c r="W472" t="s">
        <v>5208</v>
      </c>
      <c r="X472" t="s">
        <v>5209</v>
      </c>
      <c r="Y472" t="str">
        <f t="shared" si="95"/>
        <v>Only</v>
      </c>
    </row>
    <row r="473" spans="1:25">
      <c r="A473" s="4">
        <f>'No. To Text'!A474</f>
        <v>0</v>
      </c>
      <c r="B473" s="4">
        <f t="shared" si="85"/>
        <v>0</v>
      </c>
      <c r="C473" s="5">
        <f t="shared" si="86"/>
        <v>0</v>
      </c>
      <c r="D473" s="5">
        <f t="shared" si="87"/>
        <v>0</v>
      </c>
      <c r="E473" s="5">
        <f t="shared" si="88"/>
        <v>0</v>
      </c>
      <c r="F473" s="5">
        <f t="shared" si="89"/>
        <v>0</v>
      </c>
      <c r="G473" s="6">
        <f t="shared" si="90"/>
        <v>0</v>
      </c>
      <c r="H473" s="16" t="str">
        <f>IF((D473+E473+F473)&lt;=0,IF(ISNA(VLOOKUP(C473,Data!$A$2:$P$1000,10,FALSE)),"",VLOOKUP(C473,Data!$A$2:$P$1000,10,FALSE)),IF(ISNA(VLOOKUP(C473,Data!$A$2:$P$1000,11,FALSE)),"",VLOOKUP(C473,Data!$A$2:$P$1000,11,FALSE)&amp;" و"))</f>
        <v/>
      </c>
      <c r="I473" t="str">
        <f>IF((E473+F473)&lt;=0,IF(ISNA(VLOOKUP(D473,Data!$A$2:$P$1000,12,FALSE)),"",VLOOKUP(D473,Data!$A$2:$P$1000,12,FALSE)),IF(ISNA(VLOOKUP(D473,Data!$A$2:$P$1000,13,FALSE)),"",VLOOKUP(D473,Data!$A$2:$P$1000,13,FALSE)&amp;" و"))</f>
        <v/>
      </c>
      <c r="J473" s="3" t="str">
        <f>IF((F473)&lt;=0,IF(ISNA(VLOOKUP(E473,Data!$A$2:$P$1000,14,FALSE)),"",VLOOKUP(E473,Data!$A$2:$P$1000,14,FALSE)),IF(ISNA(VLOOKUP(E473,Data!$A$2:$P$1000,15,FALSE)),"",VLOOKUP(E473,Data!$A$2:$P$1000,15,FALSE)&amp;" و"))</f>
        <v/>
      </c>
      <c r="K473" s="7" t="str">
        <f>IF(L473&lt;&gt;"",IF(ISNA(VLOOKUP(F473,Data!$A$2:$P$1000,16,FALSE)),"",VLOOKUP(F473,Data!$A$2:$P$1000,16,FALSE)&amp;" "),IF(ISNA(VLOOKUP(F473,Data!$A$2:$P$1000,16,FALSE)),"",VLOOKUP(F473,Data!$A$2:$P$1000,16,FALSE)&amp;" "))</f>
        <v/>
      </c>
      <c r="L473" t="str">
        <f t="shared" si="91"/>
        <v/>
      </c>
      <c r="M473" t="str">
        <f>IF(L473="","",IF(L473&gt;10,Settings!$B$6,IF(L473&gt;2,Settings!$B$8,IF(L473=2,Settings!$B$7,Settings!$B$6&amp;O473&amp;Settings!$B$5))))</f>
        <v/>
      </c>
      <c r="N473" s="8" t="str">
        <f t="shared" si="92"/>
        <v/>
      </c>
      <c r="O473" s="14" t="s">
        <v>49</v>
      </c>
      <c r="P473" s="13" t="str">
        <f t="shared" si="93"/>
        <v/>
      </c>
      <c r="T473" t="str">
        <f t="shared" si="94"/>
        <v/>
      </c>
      <c r="U473" t="str">
        <f>IF((C473+D473+E473+F473)&gt;0,IF(F473&gt;10,Settings!$B$2,IF(F473=0," "&amp;Settings!$B$2,"")),"")</f>
        <v/>
      </c>
      <c r="V473" t="str">
        <f>IF(A473&gt;0,Y473&amp;English!T473,"")</f>
        <v/>
      </c>
      <c r="W473" t="s">
        <v>5208</v>
      </c>
      <c r="X473" t="s">
        <v>5209</v>
      </c>
      <c r="Y473" t="str">
        <f t="shared" si="95"/>
        <v>Only</v>
      </c>
    </row>
    <row r="474" spans="1:25">
      <c r="A474" s="4">
        <f>'No. To Text'!A475</f>
        <v>0</v>
      </c>
      <c r="B474" s="4">
        <f t="shared" si="85"/>
        <v>0</v>
      </c>
      <c r="C474" s="5">
        <f t="shared" si="86"/>
        <v>0</v>
      </c>
      <c r="D474" s="5">
        <f t="shared" si="87"/>
        <v>0</v>
      </c>
      <c r="E474" s="5">
        <f t="shared" si="88"/>
        <v>0</v>
      </c>
      <c r="F474" s="5">
        <f t="shared" si="89"/>
        <v>0</v>
      </c>
      <c r="G474" s="6">
        <f t="shared" si="90"/>
        <v>0</v>
      </c>
      <c r="H474" s="16" t="str">
        <f>IF((D474+E474+F474)&lt;=0,IF(ISNA(VLOOKUP(C474,Data!$A$2:$P$1000,10,FALSE)),"",VLOOKUP(C474,Data!$A$2:$P$1000,10,FALSE)),IF(ISNA(VLOOKUP(C474,Data!$A$2:$P$1000,11,FALSE)),"",VLOOKUP(C474,Data!$A$2:$P$1000,11,FALSE)&amp;" و"))</f>
        <v/>
      </c>
      <c r="I474" t="str">
        <f>IF((E474+F474)&lt;=0,IF(ISNA(VLOOKUP(D474,Data!$A$2:$P$1000,12,FALSE)),"",VLOOKUP(D474,Data!$A$2:$P$1000,12,FALSE)),IF(ISNA(VLOOKUP(D474,Data!$A$2:$P$1000,13,FALSE)),"",VLOOKUP(D474,Data!$A$2:$P$1000,13,FALSE)&amp;" و"))</f>
        <v/>
      </c>
      <c r="J474" s="3" t="str">
        <f>IF((F474)&lt;=0,IF(ISNA(VLOOKUP(E474,Data!$A$2:$P$1000,14,FALSE)),"",VLOOKUP(E474,Data!$A$2:$P$1000,14,FALSE)),IF(ISNA(VLOOKUP(E474,Data!$A$2:$P$1000,15,FALSE)),"",VLOOKUP(E474,Data!$A$2:$P$1000,15,FALSE)&amp;" و"))</f>
        <v/>
      </c>
      <c r="K474" s="7" t="str">
        <f>IF(L474&lt;&gt;"",IF(ISNA(VLOOKUP(F474,Data!$A$2:$P$1000,16,FALSE)),"",VLOOKUP(F474,Data!$A$2:$P$1000,16,FALSE)&amp;" "),IF(ISNA(VLOOKUP(F474,Data!$A$2:$P$1000,16,FALSE)),"",VLOOKUP(F474,Data!$A$2:$P$1000,16,FALSE)&amp;" "))</f>
        <v/>
      </c>
      <c r="L474" t="str">
        <f t="shared" si="91"/>
        <v/>
      </c>
      <c r="M474" t="str">
        <f>IF(L474="","",IF(L474&gt;10,Settings!$B$6,IF(L474&gt;2,Settings!$B$8,IF(L474=2,Settings!$B$7,Settings!$B$6&amp;O474&amp;Settings!$B$5))))</f>
        <v/>
      </c>
      <c r="N474" s="8" t="str">
        <f t="shared" si="92"/>
        <v/>
      </c>
      <c r="O474" s="14" t="s">
        <v>49</v>
      </c>
      <c r="P474" s="13" t="str">
        <f t="shared" si="93"/>
        <v/>
      </c>
      <c r="T474" t="str">
        <f t="shared" si="94"/>
        <v/>
      </c>
      <c r="U474" t="str">
        <f>IF((C474+D474+E474+F474)&gt;0,IF(F474&gt;10,Settings!$B$2,IF(F474=0," "&amp;Settings!$B$2,"")),"")</f>
        <v/>
      </c>
      <c r="V474" t="str">
        <f>IF(A474&gt;0,Y474&amp;English!T474,"")</f>
        <v/>
      </c>
      <c r="W474" t="s">
        <v>5208</v>
      </c>
      <c r="X474" t="s">
        <v>5209</v>
      </c>
      <c r="Y474" t="str">
        <f t="shared" si="95"/>
        <v>Only</v>
      </c>
    </row>
    <row r="475" spans="1:25">
      <c r="A475" s="4">
        <f>'No. To Text'!A476</f>
        <v>0</v>
      </c>
      <c r="B475" s="4">
        <f t="shared" si="85"/>
        <v>0</v>
      </c>
      <c r="C475" s="5">
        <f t="shared" si="86"/>
        <v>0</v>
      </c>
      <c r="D475" s="5">
        <f t="shared" si="87"/>
        <v>0</v>
      </c>
      <c r="E475" s="5">
        <f t="shared" si="88"/>
        <v>0</v>
      </c>
      <c r="F475" s="5">
        <f t="shared" si="89"/>
        <v>0</v>
      </c>
      <c r="G475" s="6">
        <f t="shared" si="90"/>
        <v>0</v>
      </c>
      <c r="H475" s="16" t="str">
        <f>IF((D475+E475+F475)&lt;=0,IF(ISNA(VLOOKUP(C475,Data!$A$2:$P$1000,10,FALSE)),"",VLOOKUP(C475,Data!$A$2:$P$1000,10,FALSE)),IF(ISNA(VLOOKUP(C475,Data!$A$2:$P$1000,11,FALSE)),"",VLOOKUP(C475,Data!$A$2:$P$1000,11,FALSE)&amp;" و"))</f>
        <v/>
      </c>
      <c r="I475" t="str">
        <f>IF((E475+F475)&lt;=0,IF(ISNA(VLOOKUP(D475,Data!$A$2:$P$1000,12,FALSE)),"",VLOOKUP(D475,Data!$A$2:$P$1000,12,FALSE)),IF(ISNA(VLOOKUP(D475,Data!$A$2:$P$1000,13,FALSE)),"",VLOOKUP(D475,Data!$A$2:$P$1000,13,FALSE)&amp;" و"))</f>
        <v/>
      </c>
      <c r="J475" s="3" t="str">
        <f>IF((F475)&lt;=0,IF(ISNA(VLOOKUP(E475,Data!$A$2:$P$1000,14,FALSE)),"",VLOOKUP(E475,Data!$A$2:$P$1000,14,FALSE)),IF(ISNA(VLOOKUP(E475,Data!$A$2:$P$1000,15,FALSE)),"",VLOOKUP(E475,Data!$A$2:$P$1000,15,FALSE)&amp;" و"))</f>
        <v/>
      </c>
      <c r="K475" s="7" t="str">
        <f>IF(L475&lt;&gt;"",IF(ISNA(VLOOKUP(F475,Data!$A$2:$P$1000,16,FALSE)),"",VLOOKUP(F475,Data!$A$2:$P$1000,16,FALSE)&amp;" "),IF(ISNA(VLOOKUP(F475,Data!$A$2:$P$1000,16,FALSE)),"",VLOOKUP(F475,Data!$A$2:$P$1000,16,FALSE)&amp;" "))</f>
        <v/>
      </c>
      <c r="L475" t="str">
        <f t="shared" si="91"/>
        <v/>
      </c>
      <c r="M475" t="str">
        <f>IF(L475="","",IF(L475&gt;10,Settings!$B$6,IF(L475&gt;2,Settings!$B$8,IF(L475=2,Settings!$B$7,Settings!$B$6&amp;O475&amp;Settings!$B$5))))</f>
        <v/>
      </c>
      <c r="N475" s="8" t="str">
        <f t="shared" si="92"/>
        <v/>
      </c>
      <c r="O475" s="14" t="s">
        <v>49</v>
      </c>
      <c r="P475" s="13" t="str">
        <f t="shared" si="93"/>
        <v/>
      </c>
      <c r="T475" t="str">
        <f t="shared" si="94"/>
        <v/>
      </c>
      <c r="U475" t="str">
        <f>IF((C475+D475+E475+F475)&gt;0,IF(F475&gt;10,Settings!$B$2,IF(F475=0," "&amp;Settings!$B$2,"")),"")</f>
        <v/>
      </c>
      <c r="V475" t="str">
        <f>IF(A475&gt;0,Y475&amp;English!T475,"")</f>
        <v/>
      </c>
      <c r="W475" t="s">
        <v>5208</v>
      </c>
      <c r="X475" t="s">
        <v>5209</v>
      </c>
      <c r="Y475" t="str">
        <f t="shared" si="95"/>
        <v>Only</v>
      </c>
    </row>
    <row r="476" spans="1:25">
      <c r="A476" s="4">
        <f>'No. To Text'!A477</f>
        <v>0</v>
      </c>
      <c r="B476" s="4">
        <f t="shared" si="85"/>
        <v>0</v>
      </c>
      <c r="C476" s="5">
        <f t="shared" si="86"/>
        <v>0</v>
      </c>
      <c r="D476" s="5">
        <f t="shared" si="87"/>
        <v>0</v>
      </c>
      <c r="E476" s="5">
        <f t="shared" si="88"/>
        <v>0</v>
      </c>
      <c r="F476" s="5">
        <f t="shared" si="89"/>
        <v>0</v>
      </c>
      <c r="G476" s="6">
        <f t="shared" si="90"/>
        <v>0</v>
      </c>
      <c r="H476" s="16" t="str">
        <f>IF((D476+E476+F476)&lt;=0,IF(ISNA(VLOOKUP(C476,Data!$A$2:$P$1000,10,FALSE)),"",VLOOKUP(C476,Data!$A$2:$P$1000,10,FALSE)),IF(ISNA(VLOOKUP(C476,Data!$A$2:$P$1000,11,FALSE)),"",VLOOKUP(C476,Data!$A$2:$P$1000,11,FALSE)&amp;" و"))</f>
        <v/>
      </c>
      <c r="I476" t="str">
        <f>IF((E476+F476)&lt;=0,IF(ISNA(VLOOKUP(D476,Data!$A$2:$P$1000,12,FALSE)),"",VLOOKUP(D476,Data!$A$2:$P$1000,12,FALSE)),IF(ISNA(VLOOKUP(D476,Data!$A$2:$P$1000,13,FALSE)),"",VLOOKUP(D476,Data!$A$2:$P$1000,13,FALSE)&amp;" و"))</f>
        <v/>
      </c>
      <c r="J476" s="3" t="str">
        <f>IF((F476)&lt;=0,IF(ISNA(VLOOKUP(E476,Data!$A$2:$P$1000,14,FALSE)),"",VLOOKUP(E476,Data!$A$2:$P$1000,14,FALSE)),IF(ISNA(VLOOKUP(E476,Data!$A$2:$P$1000,15,FALSE)),"",VLOOKUP(E476,Data!$A$2:$P$1000,15,FALSE)&amp;" و"))</f>
        <v/>
      </c>
      <c r="K476" s="7" t="str">
        <f>IF(L476&lt;&gt;"",IF(ISNA(VLOOKUP(F476,Data!$A$2:$P$1000,16,FALSE)),"",VLOOKUP(F476,Data!$A$2:$P$1000,16,FALSE)&amp;" "),IF(ISNA(VLOOKUP(F476,Data!$A$2:$P$1000,16,FALSE)),"",VLOOKUP(F476,Data!$A$2:$P$1000,16,FALSE)&amp;" "))</f>
        <v/>
      </c>
      <c r="L476" t="str">
        <f t="shared" si="91"/>
        <v/>
      </c>
      <c r="M476" t="str">
        <f>IF(L476="","",IF(L476&gt;10,Settings!$B$6,IF(L476&gt;2,Settings!$B$8,IF(L476=2,Settings!$B$7,Settings!$B$6&amp;O476&amp;Settings!$B$5))))</f>
        <v/>
      </c>
      <c r="N476" s="8" t="str">
        <f t="shared" si="92"/>
        <v/>
      </c>
      <c r="O476" s="14" t="s">
        <v>49</v>
      </c>
      <c r="P476" s="13" t="str">
        <f t="shared" si="93"/>
        <v/>
      </c>
      <c r="T476" t="str">
        <f t="shared" si="94"/>
        <v/>
      </c>
      <c r="U476" t="str">
        <f>IF((C476+D476+E476+F476)&gt;0,IF(F476&gt;10,Settings!$B$2,IF(F476=0," "&amp;Settings!$B$2,"")),"")</f>
        <v/>
      </c>
      <c r="V476" t="str">
        <f>IF(A476&gt;0,Y476&amp;English!T476,"")</f>
        <v/>
      </c>
      <c r="W476" t="s">
        <v>5208</v>
      </c>
      <c r="X476" t="s">
        <v>5209</v>
      </c>
      <c r="Y476" t="str">
        <f t="shared" si="95"/>
        <v>Only</v>
      </c>
    </row>
    <row r="477" spans="1:25">
      <c r="A477" s="4">
        <f>'No. To Text'!A478</f>
        <v>0</v>
      </c>
      <c r="B477" s="4">
        <f t="shared" si="85"/>
        <v>0</v>
      </c>
      <c r="C477" s="5">
        <f t="shared" si="86"/>
        <v>0</v>
      </c>
      <c r="D477" s="5">
        <f t="shared" si="87"/>
        <v>0</v>
      </c>
      <c r="E477" s="5">
        <f t="shared" si="88"/>
        <v>0</v>
      </c>
      <c r="F477" s="5">
        <f t="shared" si="89"/>
        <v>0</v>
      </c>
      <c r="G477" s="6">
        <f t="shared" si="90"/>
        <v>0</v>
      </c>
      <c r="H477" s="16" t="str">
        <f>IF((D477+E477+F477)&lt;=0,IF(ISNA(VLOOKUP(C477,Data!$A$2:$P$1000,10,FALSE)),"",VLOOKUP(C477,Data!$A$2:$P$1000,10,FALSE)),IF(ISNA(VLOOKUP(C477,Data!$A$2:$P$1000,11,FALSE)),"",VLOOKUP(C477,Data!$A$2:$P$1000,11,FALSE)&amp;" و"))</f>
        <v/>
      </c>
      <c r="I477" t="str">
        <f>IF((E477+F477)&lt;=0,IF(ISNA(VLOOKUP(D477,Data!$A$2:$P$1000,12,FALSE)),"",VLOOKUP(D477,Data!$A$2:$P$1000,12,FALSE)),IF(ISNA(VLOOKUP(D477,Data!$A$2:$P$1000,13,FALSE)),"",VLOOKUP(D477,Data!$A$2:$P$1000,13,FALSE)&amp;" و"))</f>
        <v/>
      </c>
      <c r="J477" s="3" t="str">
        <f>IF((F477)&lt;=0,IF(ISNA(VLOOKUP(E477,Data!$A$2:$P$1000,14,FALSE)),"",VLOOKUP(E477,Data!$A$2:$P$1000,14,FALSE)),IF(ISNA(VLOOKUP(E477,Data!$A$2:$P$1000,15,FALSE)),"",VLOOKUP(E477,Data!$A$2:$P$1000,15,FALSE)&amp;" و"))</f>
        <v/>
      </c>
      <c r="K477" s="7" t="str">
        <f>IF(L477&lt;&gt;"",IF(ISNA(VLOOKUP(F477,Data!$A$2:$P$1000,16,FALSE)),"",VLOOKUP(F477,Data!$A$2:$P$1000,16,FALSE)&amp;" "),IF(ISNA(VLOOKUP(F477,Data!$A$2:$P$1000,16,FALSE)),"",VLOOKUP(F477,Data!$A$2:$P$1000,16,FALSE)&amp;" "))</f>
        <v/>
      </c>
      <c r="L477" t="str">
        <f t="shared" si="91"/>
        <v/>
      </c>
      <c r="M477" t="str">
        <f>IF(L477="","",IF(L477&gt;10,Settings!$B$6,IF(L477&gt;2,Settings!$B$8,IF(L477=2,Settings!$B$7,Settings!$B$6&amp;O477&amp;Settings!$B$5))))</f>
        <v/>
      </c>
      <c r="N477" s="8" t="str">
        <f t="shared" si="92"/>
        <v/>
      </c>
      <c r="O477" s="14" t="s">
        <v>49</v>
      </c>
      <c r="P477" s="13" t="str">
        <f t="shared" si="93"/>
        <v/>
      </c>
      <c r="T477" t="str">
        <f t="shared" si="94"/>
        <v/>
      </c>
      <c r="U477" t="str">
        <f>IF((C477+D477+E477+F477)&gt;0,IF(F477&gt;10,Settings!$B$2,IF(F477=0," "&amp;Settings!$B$2,"")),"")</f>
        <v/>
      </c>
      <c r="V477" t="str">
        <f>IF(A477&gt;0,Y477&amp;English!T477,"")</f>
        <v/>
      </c>
      <c r="W477" t="s">
        <v>5208</v>
      </c>
      <c r="X477" t="s">
        <v>5209</v>
      </c>
      <c r="Y477" t="str">
        <f t="shared" si="95"/>
        <v>Only</v>
      </c>
    </row>
    <row r="478" spans="1:25">
      <c r="A478" s="4">
        <f>'No. To Text'!A479</f>
        <v>0</v>
      </c>
      <c r="B478" s="4">
        <f t="shared" si="85"/>
        <v>0</v>
      </c>
      <c r="C478" s="5">
        <f t="shared" si="86"/>
        <v>0</v>
      </c>
      <c r="D478" s="5">
        <f t="shared" si="87"/>
        <v>0</v>
      </c>
      <c r="E478" s="5">
        <f t="shared" si="88"/>
        <v>0</v>
      </c>
      <c r="F478" s="5">
        <f t="shared" si="89"/>
        <v>0</v>
      </c>
      <c r="G478" s="6">
        <f t="shared" si="90"/>
        <v>0</v>
      </c>
      <c r="H478" s="16" t="str">
        <f>IF((D478+E478+F478)&lt;=0,IF(ISNA(VLOOKUP(C478,Data!$A$2:$P$1000,10,FALSE)),"",VLOOKUP(C478,Data!$A$2:$P$1000,10,FALSE)),IF(ISNA(VLOOKUP(C478,Data!$A$2:$P$1000,11,FALSE)),"",VLOOKUP(C478,Data!$A$2:$P$1000,11,FALSE)&amp;" و"))</f>
        <v/>
      </c>
      <c r="I478" t="str">
        <f>IF((E478+F478)&lt;=0,IF(ISNA(VLOOKUP(D478,Data!$A$2:$P$1000,12,FALSE)),"",VLOOKUP(D478,Data!$A$2:$P$1000,12,FALSE)),IF(ISNA(VLOOKUP(D478,Data!$A$2:$P$1000,13,FALSE)),"",VLOOKUP(D478,Data!$A$2:$P$1000,13,FALSE)&amp;" و"))</f>
        <v/>
      </c>
      <c r="J478" s="3" t="str">
        <f>IF((F478)&lt;=0,IF(ISNA(VLOOKUP(E478,Data!$A$2:$P$1000,14,FALSE)),"",VLOOKUP(E478,Data!$A$2:$P$1000,14,FALSE)),IF(ISNA(VLOOKUP(E478,Data!$A$2:$P$1000,15,FALSE)),"",VLOOKUP(E478,Data!$A$2:$P$1000,15,FALSE)&amp;" و"))</f>
        <v/>
      </c>
      <c r="K478" s="7" t="str">
        <f>IF(L478&lt;&gt;"",IF(ISNA(VLOOKUP(F478,Data!$A$2:$P$1000,16,FALSE)),"",VLOOKUP(F478,Data!$A$2:$P$1000,16,FALSE)&amp;" "),IF(ISNA(VLOOKUP(F478,Data!$A$2:$P$1000,16,FALSE)),"",VLOOKUP(F478,Data!$A$2:$P$1000,16,FALSE)&amp;" "))</f>
        <v/>
      </c>
      <c r="L478" t="str">
        <f t="shared" si="91"/>
        <v/>
      </c>
      <c r="M478" t="str">
        <f>IF(L478="","",IF(L478&gt;10,Settings!$B$6,IF(L478&gt;2,Settings!$B$8,IF(L478=2,Settings!$B$7,Settings!$B$6&amp;O478&amp;Settings!$B$5))))</f>
        <v/>
      </c>
      <c r="N478" s="8" t="str">
        <f t="shared" si="92"/>
        <v/>
      </c>
      <c r="O478" s="14" t="s">
        <v>49</v>
      </c>
      <c r="P478" s="13" t="str">
        <f t="shared" si="93"/>
        <v/>
      </c>
      <c r="T478" t="str">
        <f t="shared" si="94"/>
        <v/>
      </c>
      <c r="U478" t="str">
        <f>IF((C478+D478+E478+F478)&gt;0,IF(F478&gt;10,Settings!$B$2,IF(F478=0," "&amp;Settings!$B$2,"")),"")</f>
        <v/>
      </c>
      <c r="V478" t="str">
        <f>IF(A478&gt;0,Y478&amp;English!T478,"")</f>
        <v/>
      </c>
      <c r="W478" t="s">
        <v>5208</v>
      </c>
      <c r="X478" t="s">
        <v>5209</v>
      </c>
      <c r="Y478" t="str">
        <f t="shared" si="95"/>
        <v>Only</v>
      </c>
    </row>
    <row r="479" spans="1:25">
      <c r="A479" s="4">
        <f>'No. To Text'!A480</f>
        <v>0</v>
      </c>
      <c r="B479" s="4">
        <f t="shared" si="85"/>
        <v>0</v>
      </c>
      <c r="C479" s="5">
        <f t="shared" si="86"/>
        <v>0</v>
      </c>
      <c r="D479" s="5">
        <f t="shared" si="87"/>
        <v>0</v>
      </c>
      <c r="E479" s="5">
        <f t="shared" si="88"/>
        <v>0</v>
      </c>
      <c r="F479" s="5">
        <f t="shared" si="89"/>
        <v>0</v>
      </c>
      <c r="G479" s="6">
        <f t="shared" si="90"/>
        <v>0</v>
      </c>
      <c r="H479" s="16" t="str">
        <f>IF((D479+E479+F479)&lt;=0,IF(ISNA(VLOOKUP(C479,Data!$A$2:$P$1000,10,FALSE)),"",VLOOKUP(C479,Data!$A$2:$P$1000,10,FALSE)),IF(ISNA(VLOOKUP(C479,Data!$A$2:$P$1000,11,FALSE)),"",VLOOKUP(C479,Data!$A$2:$P$1000,11,FALSE)&amp;" و"))</f>
        <v/>
      </c>
      <c r="I479" t="str">
        <f>IF((E479+F479)&lt;=0,IF(ISNA(VLOOKUP(D479,Data!$A$2:$P$1000,12,FALSE)),"",VLOOKUP(D479,Data!$A$2:$P$1000,12,FALSE)),IF(ISNA(VLOOKUP(D479,Data!$A$2:$P$1000,13,FALSE)),"",VLOOKUP(D479,Data!$A$2:$P$1000,13,FALSE)&amp;" و"))</f>
        <v/>
      </c>
      <c r="J479" s="3" t="str">
        <f>IF((F479)&lt;=0,IF(ISNA(VLOOKUP(E479,Data!$A$2:$P$1000,14,FALSE)),"",VLOOKUP(E479,Data!$A$2:$P$1000,14,FALSE)),IF(ISNA(VLOOKUP(E479,Data!$A$2:$P$1000,15,FALSE)),"",VLOOKUP(E479,Data!$A$2:$P$1000,15,FALSE)&amp;" و"))</f>
        <v/>
      </c>
      <c r="K479" s="7" t="str">
        <f>IF(L479&lt;&gt;"",IF(ISNA(VLOOKUP(F479,Data!$A$2:$P$1000,16,FALSE)),"",VLOOKUP(F479,Data!$A$2:$P$1000,16,FALSE)&amp;" "),IF(ISNA(VLOOKUP(F479,Data!$A$2:$P$1000,16,FALSE)),"",VLOOKUP(F479,Data!$A$2:$P$1000,16,FALSE)&amp;" "))</f>
        <v/>
      </c>
      <c r="L479" t="str">
        <f t="shared" si="91"/>
        <v/>
      </c>
      <c r="M479" t="str">
        <f>IF(L479="","",IF(L479&gt;10,Settings!$B$6,IF(L479&gt;2,Settings!$B$8,IF(L479=2,Settings!$B$7,Settings!$B$6&amp;O479&amp;Settings!$B$5))))</f>
        <v/>
      </c>
      <c r="N479" s="8" t="str">
        <f t="shared" si="92"/>
        <v/>
      </c>
      <c r="O479" s="14" t="s">
        <v>49</v>
      </c>
      <c r="P479" s="13" t="str">
        <f t="shared" si="93"/>
        <v/>
      </c>
      <c r="T479" t="str">
        <f t="shared" si="94"/>
        <v/>
      </c>
      <c r="U479" t="str">
        <f>IF((C479+D479+E479+F479)&gt;0,IF(F479&gt;10,Settings!$B$2,IF(F479=0," "&amp;Settings!$B$2,"")),"")</f>
        <v/>
      </c>
      <c r="V479" t="str">
        <f>IF(A479&gt;0,Y479&amp;English!T479,"")</f>
        <v/>
      </c>
      <c r="W479" t="s">
        <v>5208</v>
      </c>
      <c r="X479" t="s">
        <v>5209</v>
      </c>
      <c r="Y479" t="str">
        <f t="shared" si="95"/>
        <v>Only</v>
      </c>
    </row>
    <row r="480" spans="1:25">
      <c r="A480" s="4">
        <f>'No. To Text'!A481</f>
        <v>0</v>
      </c>
      <c r="B480" s="4">
        <f t="shared" si="85"/>
        <v>0</v>
      </c>
      <c r="C480" s="5">
        <f t="shared" si="86"/>
        <v>0</v>
      </c>
      <c r="D480" s="5">
        <f t="shared" si="87"/>
        <v>0</v>
      </c>
      <c r="E480" s="5">
        <f t="shared" si="88"/>
        <v>0</v>
      </c>
      <c r="F480" s="5">
        <f t="shared" si="89"/>
        <v>0</v>
      </c>
      <c r="G480" s="6">
        <f t="shared" si="90"/>
        <v>0</v>
      </c>
      <c r="H480" s="16" t="str">
        <f>IF((D480+E480+F480)&lt;=0,IF(ISNA(VLOOKUP(C480,Data!$A$2:$P$1000,10,FALSE)),"",VLOOKUP(C480,Data!$A$2:$P$1000,10,FALSE)),IF(ISNA(VLOOKUP(C480,Data!$A$2:$P$1000,11,FALSE)),"",VLOOKUP(C480,Data!$A$2:$P$1000,11,FALSE)&amp;" و"))</f>
        <v/>
      </c>
      <c r="I480" t="str">
        <f>IF((E480+F480)&lt;=0,IF(ISNA(VLOOKUP(D480,Data!$A$2:$P$1000,12,FALSE)),"",VLOOKUP(D480,Data!$A$2:$P$1000,12,FALSE)),IF(ISNA(VLOOKUP(D480,Data!$A$2:$P$1000,13,FALSE)),"",VLOOKUP(D480,Data!$A$2:$P$1000,13,FALSE)&amp;" و"))</f>
        <v/>
      </c>
      <c r="J480" s="3" t="str">
        <f>IF((F480)&lt;=0,IF(ISNA(VLOOKUP(E480,Data!$A$2:$P$1000,14,FALSE)),"",VLOOKUP(E480,Data!$A$2:$P$1000,14,FALSE)),IF(ISNA(VLOOKUP(E480,Data!$A$2:$P$1000,15,FALSE)),"",VLOOKUP(E480,Data!$A$2:$P$1000,15,FALSE)&amp;" و"))</f>
        <v/>
      </c>
      <c r="K480" s="7" t="str">
        <f>IF(L480&lt;&gt;"",IF(ISNA(VLOOKUP(F480,Data!$A$2:$P$1000,16,FALSE)),"",VLOOKUP(F480,Data!$A$2:$P$1000,16,FALSE)&amp;" "),IF(ISNA(VLOOKUP(F480,Data!$A$2:$P$1000,16,FALSE)),"",VLOOKUP(F480,Data!$A$2:$P$1000,16,FALSE)&amp;" "))</f>
        <v/>
      </c>
      <c r="L480" t="str">
        <f t="shared" si="91"/>
        <v/>
      </c>
      <c r="M480" t="str">
        <f>IF(L480="","",IF(L480&gt;10,Settings!$B$6,IF(L480&gt;2,Settings!$B$8,IF(L480=2,Settings!$B$7,Settings!$B$6&amp;O480&amp;Settings!$B$5))))</f>
        <v/>
      </c>
      <c r="N480" s="8" t="str">
        <f t="shared" si="92"/>
        <v/>
      </c>
      <c r="O480" s="14" t="s">
        <v>49</v>
      </c>
      <c r="P480" s="13" t="str">
        <f t="shared" si="93"/>
        <v/>
      </c>
      <c r="T480" t="str">
        <f t="shared" si="94"/>
        <v/>
      </c>
      <c r="U480" t="str">
        <f>IF((C480+D480+E480+F480)&gt;0,IF(F480&gt;10,Settings!$B$2,IF(F480=0," "&amp;Settings!$B$2,"")),"")</f>
        <v/>
      </c>
      <c r="V480" t="str">
        <f>IF(A480&gt;0,Y480&amp;English!T480,"")</f>
        <v/>
      </c>
      <c r="W480" t="s">
        <v>5208</v>
      </c>
      <c r="X480" t="s">
        <v>5209</v>
      </c>
      <c r="Y480" t="str">
        <f t="shared" si="95"/>
        <v>Only</v>
      </c>
    </row>
    <row r="481" spans="1:25">
      <c r="A481" s="4">
        <f>'No. To Text'!A482</f>
        <v>0</v>
      </c>
      <c r="B481" s="4">
        <f t="shared" si="85"/>
        <v>0</v>
      </c>
      <c r="C481" s="5">
        <f t="shared" si="86"/>
        <v>0</v>
      </c>
      <c r="D481" s="5">
        <f t="shared" si="87"/>
        <v>0</v>
      </c>
      <c r="E481" s="5">
        <f t="shared" si="88"/>
        <v>0</v>
      </c>
      <c r="F481" s="5">
        <f t="shared" si="89"/>
        <v>0</v>
      </c>
      <c r="G481" s="6">
        <f t="shared" si="90"/>
        <v>0</v>
      </c>
      <c r="H481" s="16" t="str">
        <f>IF((D481+E481+F481)&lt;=0,IF(ISNA(VLOOKUP(C481,Data!$A$2:$P$1000,10,FALSE)),"",VLOOKUP(C481,Data!$A$2:$P$1000,10,FALSE)),IF(ISNA(VLOOKUP(C481,Data!$A$2:$P$1000,11,FALSE)),"",VLOOKUP(C481,Data!$A$2:$P$1000,11,FALSE)&amp;" و"))</f>
        <v/>
      </c>
      <c r="I481" t="str">
        <f>IF((E481+F481)&lt;=0,IF(ISNA(VLOOKUP(D481,Data!$A$2:$P$1000,12,FALSE)),"",VLOOKUP(D481,Data!$A$2:$P$1000,12,FALSE)),IF(ISNA(VLOOKUP(D481,Data!$A$2:$P$1000,13,FALSE)),"",VLOOKUP(D481,Data!$A$2:$P$1000,13,FALSE)&amp;" و"))</f>
        <v/>
      </c>
      <c r="J481" s="3" t="str">
        <f>IF((F481)&lt;=0,IF(ISNA(VLOOKUP(E481,Data!$A$2:$P$1000,14,FALSE)),"",VLOOKUP(E481,Data!$A$2:$P$1000,14,FALSE)),IF(ISNA(VLOOKUP(E481,Data!$A$2:$P$1000,15,FALSE)),"",VLOOKUP(E481,Data!$A$2:$P$1000,15,FALSE)&amp;" و"))</f>
        <v/>
      </c>
      <c r="K481" s="7" t="str">
        <f>IF(L481&lt;&gt;"",IF(ISNA(VLOOKUP(F481,Data!$A$2:$P$1000,16,FALSE)),"",VLOOKUP(F481,Data!$A$2:$P$1000,16,FALSE)&amp;" "),IF(ISNA(VLOOKUP(F481,Data!$A$2:$P$1000,16,FALSE)),"",VLOOKUP(F481,Data!$A$2:$P$1000,16,FALSE)&amp;" "))</f>
        <v/>
      </c>
      <c r="L481" t="str">
        <f t="shared" si="91"/>
        <v/>
      </c>
      <c r="M481" t="str">
        <f>IF(L481="","",IF(L481&gt;10,Settings!$B$6,IF(L481&gt;2,Settings!$B$8,IF(L481=2,Settings!$B$7,Settings!$B$6&amp;O481&amp;Settings!$B$5))))</f>
        <v/>
      </c>
      <c r="N481" s="8" t="str">
        <f t="shared" si="92"/>
        <v/>
      </c>
      <c r="O481" s="14" t="s">
        <v>49</v>
      </c>
      <c r="P481" s="13" t="str">
        <f t="shared" si="93"/>
        <v/>
      </c>
      <c r="T481" t="str">
        <f t="shared" si="94"/>
        <v/>
      </c>
      <c r="U481" t="str">
        <f>IF((C481+D481+E481+F481)&gt;0,IF(F481&gt;10,Settings!$B$2,IF(F481=0," "&amp;Settings!$B$2,"")),"")</f>
        <v/>
      </c>
      <c r="V481" t="str">
        <f>IF(A481&gt;0,Y481&amp;English!T481,"")</f>
        <v/>
      </c>
      <c r="W481" t="s">
        <v>5208</v>
      </c>
      <c r="X481" t="s">
        <v>5209</v>
      </c>
      <c r="Y481" t="str">
        <f t="shared" si="95"/>
        <v>Only</v>
      </c>
    </row>
    <row r="482" spans="1:25">
      <c r="A482" s="4">
        <f>'No. To Text'!A483</f>
        <v>0</v>
      </c>
      <c r="B482" s="4">
        <f t="shared" si="85"/>
        <v>0</v>
      </c>
      <c r="C482" s="5">
        <f t="shared" si="86"/>
        <v>0</v>
      </c>
      <c r="D482" s="5">
        <f t="shared" si="87"/>
        <v>0</v>
      </c>
      <c r="E482" s="5">
        <f t="shared" si="88"/>
        <v>0</v>
      </c>
      <c r="F482" s="5">
        <f t="shared" si="89"/>
        <v>0</v>
      </c>
      <c r="G482" s="6">
        <f t="shared" si="90"/>
        <v>0</v>
      </c>
      <c r="H482" s="16" t="str">
        <f>IF((D482+E482+F482)&lt;=0,IF(ISNA(VLOOKUP(C482,Data!$A$2:$P$1000,10,FALSE)),"",VLOOKUP(C482,Data!$A$2:$P$1000,10,FALSE)),IF(ISNA(VLOOKUP(C482,Data!$A$2:$P$1000,11,FALSE)),"",VLOOKUP(C482,Data!$A$2:$P$1000,11,FALSE)&amp;" و"))</f>
        <v/>
      </c>
      <c r="I482" t="str">
        <f>IF((E482+F482)&lt;=0,IF(ISNA(VLOOKUP(D482,Data!$A$2:$P$1000,12,FALSE)),"",VLOOKUP(D482,Data!$A$2:$P$1000,12,FALSE)),IF(ISNA(VLOOKUP(D482,Data!$A$2:$P$1000,13,FALSE)),"",VLOOKUP(D482,Data!$A$2:$P$1000,13,FALSE)&amp;" و"))</f>
        <v/>
      </c>
      <c r="J482" s="3" t="str">
        <f>IF((F482)&lt;=0,IF(ISNA(VLOOKUP(E482,Data!$A$2:$P$1000,14,FALSE)),"",VLOOKUP(E482,Data!$A$2:$P$1000,14,FALSE)),IF(ISNA(VLOOKUP(E482,Data!$A$2:$P$1000,15,FALSE)),"",VLOOKUP(E482,Data!$A$2:$P$1000,15,FALSE)&amp;" و"))</f>
        <v/>
      </c>
      <c r="K482" s="7" t="str">
        <f>IF(L482&lt;&gt;"",IF(ISNA(VLOOKUP(F482,Data!$A$2:$P$1000,16,FALSE)),"",VLOOKUP(F482,Data!$A$2:$P$1000,16,FALSE)&amp;" "),IF(ISNA(VLOOKUP(F482,Data!$A$2:$P$1000,16,FALSE)),"",VLOOKUP(F482,Data!$A$2:$P$1000,16,FALSE)&amp;" "))</f>
        <v/>
      </c>
      <c r="L482" t="str">
        <f t="shared" si="91"/>
        <v/>
      </c>
      <c r="M482" t="str">
        <f>IF(L482="","",IF(L482&gt;10,Settings!$B$6,IF(L482&gt;2,Settings!$B$8,IF(L482=2,Settings!$B$7,Settings!$B$6&amp;O482&amp;Settings!$B$5))))</f>
        <v/>
      </c>
      <c r="N482" s="8" t="str">
        <f t="shared" si="92"/>
        <v/>
      </c>
      <c r="O482" s="14" t="s">
        <v>49</v>
      </c>
      <c r="P482" s="13" t="str">
        <f t="shared" si="93"/>
        <v/>
      </c>
      <c r="T482" t="str">
        <f t="shared" si="94"/>
        <v/>
      </c>
      <c r="U482" t="str">
        <f>IF((C482+D482+E482+F482)&gt;0,IF(F482&gt;10,Settings!$B$2,IF(F482=0," "&amp;Settings!$B$2,"")),"")</f>
        <v/>
      </c>
      <c r="V482" t="str">
        <f>IF(A482&gt;0,Y482&amp;English!T482,"")</f>
        <v/>
      </c>
      <c r="W482" t="s">
        <v>5208</v>
      </c>
      <c r="X482" t="s">
        <v>5209</v>
      </c>
      <c r="Y482" t="str">
        <f t="shared" si="95"/>
        <v>Only</v>
      </c>
    </row>
    <row r="483" spans="1:25">
      <c r="A483" s="4">
        <f>'No. To Text'!A484</f>
        <v>0</v>
      </c>
      <c r="B483" s="4">
        <f t="shared" si="85"/>
        <v>0</v>
      </c>
      <c r="C483" s="5">
        <f t="shared" si="86"/>
        <v>0</v>
      </c>
      <c r="D483" s="5">
        <f t="shared" si="87"/>
        <v>0</v>
      </c>
      <c r="E483" s="5">
        <f t="shared" si="88"/>
        <v>0</v>
      </c>
      <c r="F483" s="5">
        <f t="shared" si="89"/>
        <v>0</v>
      </c>
      <c r="G483" s="6">
        <f t="shared" si="90"/>
        <v>0</v>
      </c>
      <c r="H483" s="16" t="str">
        <f>IF((D483+E483+F483)&lt;=0,IF(ISNA(VLOOKUP(C483,Data!$A$2:$P$1000,10,FALSE)),"",VLOOKUP(C483,Data!$A$2:$P$1000,10,FALSE)),IF(ISNA(VLOOKUP(C483,Data!$A$2:$P$1000,11,FALSE)),"",VLOOKUP(C483,Data!$A$2:$P$1000,11,FALSE)&amp;" و"))</f>
        <v/>
      </c>
      <c r="I483" t="str">
        <f>IF((E483+F483)&lt;=0,IF(ISNA(VLOOKUP(D483,Data!$A$2:$P$1000,12,FALSE)),"",VLOOKUP(D483,Data!$A$2:$P$1000,12,FALSE)),IF(ISNA(VLOOKUP(D483,Data!$A$2:$P$1000,13,FALSE)),"",VLOOKUP(D483,Data!$A$2:$P$1000,13,FALSE)&amp;" و"))</f>
        <v/>
      </c>
      <c r="J483" s="3" t="str">
        <f>IF((F483)&lt;=0,IF(ISNA(VLOOKUP(E483,Data!$A$2:$P$1000,14,FALSE)),"",VLOOKUP(E483,Data!$A$2:$P$1000,14,FALSE)),IF(ISNA(VLOOKUP(E483,Data!$A$2:$P$1000,15,FALSE)),"",VLOOKUP(E483,Data!$A$2:$P$1000,15,FALSE)&amp;" و"))</f>
        <v/>
      </c>
      <c r="K483" s="7" t="str">
        <f>IF(L483&lt;&gt;"",IF(ISNA(VLOOKUP(F483,Data!$A$2:$P$1000,16,FALSE)),"",VLOOKUP(F483,Data!$A$2:$P$1000,16,FALSE)&amp;" "),IF(ISNA(VLOOKUP(F483,Data!$A$2:$P$1000,16,FALSE)),"",VLOOKUP(F483,Data!$A$2:$P$1000,16,FALSE)&amp;" "))</f>
        <v/>
      </c>
      <c r="L483" t="str">
        <f t="shared" si="91"/>
        <v/>
      </c>
      <c r="M483" t="str">
        <f>IF(L483="","",IF(L483&gt;10,Settings!$B$6,IF(L483&gt;2,Settings!$B$8,IF(L483=2,Settings!$B$7,Settings!$B$6&amp;O483&amp;Settings!$B$5))))</f>
        <v/>
      </c>
      <c r="N483" s="8" t="str">
        <f t="shared" si="92"/>
        <v/>
      </c>
      <c r="O483" s="14" t="s">
        <v>49</v>
      </c>
      <c r="P483" s="13" t="str">
        <f t="shared" si="93"/>
        <v/>
      </c>
      <c r="T483" t="str">
        <f t="shared" si="94"/>
        <v/>
      </c>
      <c r="U483" t="str">
        <f>IF((C483+D483+E483+F483)&gt;0,IF(F483&gt;10,Settings!$B$2,IF(F483=0," "&amp;Settings!$B$2,"")),"")</f>
        <v/>
      </c>
      <c r="V483" t="str">
        <f>IF(A483&gt;0,Y483&amp;English!T483,"")</f>
        <v/>
      </c>
      <c r="W483" t="s">
        <v>5208</v>
      </c>
      <c r="X483" t="s">
        <v>5209</v>
      </c>
      <c r="Y483" t="str">
        <f t="shared" si="95"/>
        <v>Only</v>
      </c>
    </row>
    <row r="484" spans="1:25">
      <c r="A484" s="4">
        <f>'No. To Text'!A485</f>
        <v>0</v>
      </c>
      <c r="B484" s="4">
        <f t="shared" si="85"/>
        <v>0</v>
      </c>
      <c r="C484" s="5">
        <f t="shared" si="86"/>
        <v>0</v>
      </c>
      <c r="D484" s="5">
        <f t="shared" si="87"/>
        <v>0</v>
      </c>
      <c r="E484" s="5">
        <f t="shared" si="88"/>
        <v>0</v>
      </c>
      <c r="F484" s="5">
        <f t="shared" si="89"/>
        <v>0</v>
      </c>
      <c r="G484" s="6">
        <f t="shared" si="90"/>
        <v>0</v>
      </c>
      <c r="H484" s="16" t="str">
        <f>IF((D484+E484+F484)&lt;=0,IF(ISNA(VLOOKUP(C484,Data!$A$2:$P$1000,10,FALSE)),"",VLOOKUP(C484,Data!$A$2:$P$1000,10,FALSE)),IF(ISNA(VLOOKUP(C484,Data!$A$2:$P$1000,11,FALSE)),"",VLOOKUP(C484,Data!$A$2:$P$1000,11,FALSE)&amp;" و"))</f>
        <v/>
      </c>
      <c r="I484" t="str">
        <f>IF((E484+F484)&lt;=0,IF(ISNA(VLOOKUP(D484,Data!$A$2:$P$1000,12,FALSE)),"",VLOOKUP(D484,Data!$A$2:$P$1000,12,FALSE)),IF(ISNA(VLOOKUP(D484,Data!$A$2:$P$1000,13,FALSE)),"",VLOOKUP(D484,Data!$A$2:$P$1000,13,FALSE)&amp;" و"))</f>
        <v/>
      </c>
      <c r="J484" s="3" t="str">
        <f>IF((F484)&lt;=0,IF(ISNA(VLOOKUP(E484,Data!$A$2:$P$1000,14,FALSE)),"",VLOOKUP(E484,Data!$A$2:$P$1000,14,FALSE)),IF(ISNA(VLOOKUP(E484,Data!$A$2:$P$1000,15,FALSE)),"",VLOOKUP(E484,Data!$A$2:$P$1000,15,FALSE)&amp;" و"))</f>
        <v/>
      </c>
      <c r="K484" s="7" t="str">
        <f>IF(L484&lt;&gt;"",IF(ISNA(VLOOKUP(F484,Data!$A$2:$P$1000,16,FALSE)),"",VLOOKUP(F484,Data!$A$2:$P$1000,16,FALSE)&amp;" "),IF(ISNA(VLOOKUP(F484,Data!$A$2:$P$1000,16,FALSE)),"",VLOOKUP(F484,Data!$A$2:$P$1000,16,FALSE)&amp;" "))</f>
        <v/>
      </c>
      <c r="L484" t="str">
        <f t="shared" si="91"/>
        <v/>
      </c>
      <c r="M484" t="str">
        <f>IF(L484="","",IF(L484&gt;10,Settings!$B$6,IF(L484&gt;2,Settings!$B$8,IF(L484=2,Settings!$B$7,Settings!$B$6&amp;O484&amp;Settings!$B$5))))</f>
        <v/>
      </c>
      <c r="N484" s="8" t="str">
        <f t="shared" si="92"/>
        <v/>
      </c>
      <c r="O484" s="14" t="s">
        <v>49</v>
      </c>
      <c r="P484" s="13" t="str">
        <f t="shared" si="93"/>
        <v/>
      </c>
      <c r="T484" t="str">
        <f t="shared" si="94"/>
        <v/>
      </c>
      <c r="U484" t="str">
        <f>IF((C484+D484+E484+F484)&gt;0,IF(F484&gt;10,Settings!$B$2,IF(F484=0," "&amp;Settings!$B$2,"")),"")</f>
        <v/>
      </c>
      <c r="V484" t="str">
        <f>IF(A484&gt;0,Y484&amp;English!T484,"")</f>
        <v/>
      </c>
      <c r="W484" t="s">
        <v>5208</v>
      </c>
      <c r="X484" t="s">
        <v>5209</v>
      </c>
      <c r="Y484" t="str">
        <f t="shared" si="95"/>
        <v>Only</v>
      </c>
    </row>
    <row r="485" spans="1:25">
      <c r="A485" s="4">
        <f>'No. To Text'!A486</f>
        <v>0</v>
      </c>
      <c r="B485" s="4">
        <f t="shared" si="85"/>
        <v>0</v>
      </c>
      <c r="C485" s="5">
        <f t="shared" si="86"/>
        <v>0</v>
      </c>
      <c r="D485" s="5">
        <f t="shared" si="87"/>
        <v>0</v>
      </c>
      <c r="E485" s="5">
        <f t="shared" si="88"/>
        <v>0</v>
      </c>
      <c r="F485" s="5">
        <f t="shared" si="89"/>
        <v>0</v>
      </c>
      <c r="G485" s="6">
        <f t="shared" si="90"/>
        <v>0</v>
      </c>
      <c r="H485" s="16" t="str">
        <f>IF((D485+E485+F485)&lt;=0,IF(ISNA(VLOOKUP(C485,Data!$A$2:$P$1000,10,FALSE)),"",VLOOKUP(C485,Data!$A$2:$P$1000,10,FALSE)),IF(ISNA(VLOOKUP(C485,Data!$A$2:$P$1000,11,FALSE)),"",VLOOKUP(C485,Data!$A$2:$P$1000,11,FALSE)&amp;" و"))</f>
        <v/>
      </c>
      <c r="I485" t="str">
        <f>IF((E485+F485)&lt;=0,IF(ISNA(VLOOKUP(D485,Data!$A$2:$P$1000,12,FALSE)),"",VLOOKUP(D485,Data!$A$2:$P$1000,12,FALSE)),IF(ISNA(VLOOKUP(D485,Data!$A$2:$P$1000,13,FALSE)),"",VLOOKUP(D485,Data!$A$2:$P$1000,13,FALSE)&amp;" و"))</f>
        <v/>
      </c>
      <c r="J485" s="3" t="str">
        <f>IF((F485)&lt;=0,IF(ISNA(VLOOKUP(E485,Data!$A$2:$P$1000,14,FALSE)),"",VLOOKUP(E485,Data!$A$2:$P$1000,14,FALSE)),IF(ISNA(VLOOKUP(E485,Data!$A$2:$P$1000,15,FALSE)),"",VLOOKUP(E485,Data!$A$2:$P$1000,15,FALSE)&amp;" و"))</f>
        <v/>
      </c>
      <c r="K485" s="7" t="str">
        <f>IF(L485&lt;&gt;"",IF(ISNA(VLOOKUP(F485,Data!$A$2:$P$1000,16,FALSE)),"",VLOOKUP(F485,Data!$A$2:$P$1000,16,FALSE)&amp;" "),IF(ISNA(VLOOKUP(F485,Data!$A$2:$P$1000,16,FALSE)),"",VLOOKUP(F485,Data!$A$2:$P$1000,16,FALSE)&amp;" "))</f>
        <v/>
      </c>
      <c r="L485" t="str">
        <f t="shared" si="91"/>
        <v/>
      </c>
      <c r="M485" t="str">
        <f>IF(L485="","",IF(L485&gt;10,Settings!$B$6,IF(L485&gt;2,Settings!$B$8,IF(L485=2,Settings!$B$7,Settings!$B$6&amp;O485&amp;Settings!$B$5))))</f>
        <v/>
      </c>
      <c r="N485" s="8" t="str">
        <f t="shared" si="92"/>
        <v/>
      </c>
      <c r="O485" s="14" t="s">
        <v>49</v>
      </c>
      <c r="P485" s="13" t="str">
        <f t="shared" si="93"/>
        <v/>
      </c>
      <c r="T485" t="str">
        <f t="shared" si="94"/>
        <v/>
      </c>
      <c r="U485" t="str">
        <f>IF((C485+D485+E485+F485)&gt;0,IF(F485&gt;10,Settings!$B$2,IF(F485=0," "&amp;Settings!$B$2,"")),"")</f>
        <v/>
      </c>
      <c r="V485" t="str">
        <f>IF(A485&gt;0,Y485&amp;English!T485,"")</f>
        <v/>
      </c>
      <c r="W485" t="s">
        <v>5208</v>
      </c>
      <c r="X485" t="s">
        <v>5209</v>
      </c>
      <c r="Y485" t="str">
        <f t="shared" si="95"/>
        <v>Only</v>
      </c>
    </row>
    <row r="486" spans="1:25">
      <c r="A486" s="4">
        <f>'No. To Text'!A487</f>
        <v>0</v>
      </c>
      <c r="B486" s="4">
        <f t="shared" si="85"/>
        <v>0</v>
      </c>
      <c r="C486" s="5">
        <f t="shared" si="86"/>
        <v>0</v>
      </c>
      <c r="D486" s="5">
        <f t="shared" si="87"/>
        <v>0</v>
      </c>
      <c r="E486" s="5">
        <f t="shared" si="88"/>
        <v>0</v>
      </c>
      <c r="F486" s="5">
        <f t="shared" si="89"/>
        <v>0</v>
      </c>
      <c r="G486" s="6">
        <f t="shared" si="90"/>
        <v>0</v>
      </c>
      <c r="H486" s="16" t="str">
        <f>IF((D486+E486+F486)&lt;=0,IF(ISNA(VLOOKUP(C486,Data!$A$2:$P$1000,10,FALSE)),"",VLOOKUP(C486,Data!$A$2:$P$1000,10,FALSE)),IF(ISNA(VLOOKUP(C486,Data!$A$2:$P$1000,11,FALSE)),"",VLOOKUP(C486,Data!$A$2:$P$1000,11,FALSE)&amp;" و"))</f>
        <v/>
      </c>
      <c r="I486" t="str">
        <f>IF((E486+F486)&lt;=0,IF(ISNA(VLOOKUP(D486,Data!$A$2:$P$1000,12,FALSE)),"",VLOOKUP(D486,Data!$A$2:$P$1000,12,FALSE)),IF(ISNA(VLOOKUP(D486,Data!$A$2:$P$1000,13,FALSE)),"",VLOOKUP(D486,Data!$A$2:$P$1000,13,FALSE)&amp;" و"))</f>
        <v/>
      </c>
      <c r="J486" s="3" t="str">
        <f>IF((F486)&lt;=0,IF(ISNA(VLOOKUP(E486,Data!$A$2:$P$1000,14,FALSE)),"",VLOOKUP(E486,Data!$A$2:$P$1000,14,FALSE)),IF(ISNA(VLOOKUP(E486,Data!$A$2:$P$1000,15,FALSE)),"",VLOOKUP(E486,Data!$A$2:$P$1000,15,FALSE)&amp;" و"))</f>
        <v/>
      </c>
      <c r="K486" s="7" t="str">
        <f>IF(L486&lt;&gt;"",IF(ISNA(VLOOKUP(F486,Data!$A$2:$P$1000,16,FALSE)),"",VLOOKUP(F486,Data!$A$2:$P$1000,16,FALSE)&amp;" "),IF(ISNA(VLOOKUP(F486,Data!$A$2:$P$1000,16,FALSE)),"",VLOOKUP(F486,Data!$A$2:$P$1000,16,FALSE)&amp;" "))</f>
        <v/>
      </c>
      <c r="L486" t="str">
        <f t="shared" si="91"/>
        <v/>
      </c>
      <c r="M486" t="str">
        <f>IF(L486="","",IF(L486&gt;10,Settings!$B$6,IF(L486&gt;2,Settings!$B$8,IF(L486=2,Settings!$B$7,Settings!$B$6&amp;O486&amp;Settings!$B$5))))</f>
        <v/>
      </c>
      <c r="N486" s="8" t="str">
        <f t="shared" si="92"/>
        <v/>
      </c>
      <c r="O486" s="14" t="s">
        <v>49</v>
      </c>
      <c r="P486" s="13" t="str">
        <f t="shared" si="93"/>
        <v/>
      </c>
      <c r="T486" t="str">
        <f t="shared" si="94"/>
        <v/>
      </c>
      <c r="U486" t="str">
        <f>IF((C486+D486+E486+F486)&gt;0,IF(F486&gt;10,Settings!$B$2,IF(F486=0," "&amp;Settings!$B$2,"")),"")</f>
        <v/>
      </c>
      <c r="V486" t="str">
        <f>IF(A486&gt;0,Y486&amp;English!T486,"")</f>
        <v/>
      </c>
      <c r="W486" t="s">
        <v>5208</v>
      </c>
      <c r="X486" t="s">
        <v>5209</v>
      </c>
      <c r="Y486" t="str">
        <f t="shared" si="95"/>
        <v>Only</v>
      </c>
    </row>
    <row r="487" spans="1:25">
      <c r="A487" s="4">
        <f>'No. To Text'!A488</f>
        <v>0</v>
      </c>
      <c r="B487" s="4">
        <f t="shared" si="85"/>
        <v>0</v>
      </c>
      <c r="C487" s="5">
        <f t="shared" si="86"/>
        <v>0</v>
      </c>
      <c r="D487" s="5">
        <f t="shared" si="87"/>
        <v>0</v>
      </c>
      <c r="E487" s="5">
        <f t="shared" si="88"/>
        <v>0</v>
      </c>
      <c r="F487" s="5">
        <f t="shared" si="89"/>
        <v>0</v>
      </c>
      <c r="G487" s="6">
        <f t="shared" si="90"/>
        <v>0</v>
      </c>
      <c r="H487" s="16" t="str">
        <f>IF((D487+E487+F487)&lt;=0,IF(ISNA(VLOOKUP(C487,Data!$A$2:$P$1000,10,FALSE)),"",VLOOKUP(C487,Data!$A$2:$P$1000,10,FALSE)),IF(ISNA(VLOOKUP(C487,Data!$A$2:$P$1000,11,FALSE)),"",VLOOKUP(C487,Data!$A$2:$P$1000,11,FALSE)&amp;" و"))</f>
        <v/>
      </c>
      <c r="I487" t="str">
        <f>IF((E487+F487)&lt;=0,IF(ISNA(VLOOKUP(D487,Data!$A$2:$P$1000,12,FALSE)),"",VLOOKUP(D487,Data!$A$2:$P$1000,12,FALSE)),IF(ISNA(VLOOKUP(D487,Data!$A$2:$P$1000,13,FALSE)),"",VLOOKUP(D487,Data!$A$2:$P$1000,13,FALSE)&amp;" و"))</f>
        <v/>
      </c>
      <c r="J487" s="3" t="str">
        <f>IF((F487)&lt;=0,IF(ISNA(VLOOKUP(E487,Data!$A$2:$P$1000,14,FALSE)),"",VLOOKUP(E487,Data!$A$2:$P$1000,14,FALSE)),IF(ISNA(VLOOKUP(E487,Data!$A$2:$P$1000,15,FALSE)),"",VLOOKUP(E487,Data!$A$2:$P$1000,15,FALSE)&amp;" و"))</f>
        <v/>
      </c>
      <c r="K487" s="7" t="str">
        <f>IF(L487&lt;&gt;"",IF(ISNA(VLOOKUP(F487,Data!$A$2:$P$1000,16,FALSE)),"",VLOOKUP(F487,Data!$A$2:$P$1000,16,FALSE)&amp;" "),IF(ISNA(VLOOKUP(F487,Data!$A$2:$P$1000,16,FALSE)),"",VLOOKUP(F487,Data!$A$2:$P$1000,16,FALSE)&amp;" "))</f>
        <v/>
      </c>
      <c r="L487" t="str">
        <f t="shared" si="91"/>
        <v/>
      </c>
      <c r="M487" t="str">
        <f>IF(L487="","",IF(L487&gt;10,Settings!$B$6,IF(L487&gt;2,Settings!$B$8,IF(L487=2,Settings!$B$7,Settings!$B$6&amp;O487&amp;Settings!$B$5))))</f>
        <v/>
      </c>
      <c r="N487" s="8" t="str">
        <f t="shared" si="92"/>
        <v/>
      </c>
      <c r="O487" s="14" t="s">
        <v>49</v>
      </c>
      <c r="P487" s="13" t="str">
        <f t="shared" si="93"/>
        <v/>
      </c>
      <c r="T487" t="str">
        <f t="shared" si="94"/>
        <v/>
      </c>
      <c r="U487" t="str">
        <f>IF((C487+D487+E487+F487)&gt;0,IF(F487&gt;10,Settings!$B$2,IF(F487=0," "&amp;Settings!$B$2,"")),"")</f>
        <v/>
      </c>
      <c r="V487" t="str">
        <f>IF(A487&gt;0,Y487&amp;English!T487,"")</f>
        <v/>
      </c>
      <c r="W487" t="s">
        <v>5208</v>
      </c>
      <c r="X487" t="s">
        <v>5209</v>
      </c>
      <c r="Y487" t="str">
        <f t="shared" si="95"/>
        <v>Only</v>
      </c>
    </row>
    <row r="488" spans="1:25">
      <c r="A488" s="4">
        <f>'No. To Text'!A489</f>
        <v>0</v>
      </c>
      <c r="B488" s="4">
        <f t="shared" si="85"/>
        <v>0</v>
      </c>
      <c r="C488" s="5">
        <f t="shared" si="86"/>
        <v>0</v>
      </c>
      <c r="D488" s="5">
        <f t="shared" si="87"/>
        <v>0</v>
      </c>
      <c r="E488" s="5">
        <f t="shared" si="88"/>
        <v>0</v>
      </c>
      <c r="F488" s="5">
        <f t="shared" si="89"/>
        <v>0</v>
      </c>
      <c r="G488" s="6">
        <f t="shared" si="90"/>
        <v>0</v>
      </c>
      <c r="H488" s="16" t="str">
        <f>IF((D488+E488+F488)&lt;=0,IF(ISNA(VLOOKUP(C488,Data!$A$2:$P$1000,10,FALSE)),"",VLOOKUP(C488,Data!$A$2:$P$1000,10,FALSE)),IF(ISNA(VLOOKUP(C488,Data!$A$2:$P$1000,11,FALSE)),"",VLOOKUP(C488,Data!$A$2:$P$1000,11,FALSE)&amp;" و"))</f>
        <v/>
      </c>
      <c r="I488" t="str">
        <f>IF((E488+F488)&lt;=0,IF(ISNA(VLOOKUP(D488,Data!$A$2:$P$1000,12,FALSE)),"",VLOOKUP(D488,Data!$A$2:$P$1000,12,FALSE)),IF(ISNA(VLOOKUP(D488,Data!$A$2:$P$1000,13,FALSE)),"",VLOOKUP(D488,Data!$A$2:$P$1000,13,FALSE)&amp;" و"))</f>
        <v/>
      </c>
      <c r="J488" s="3" t="str">
        <f>IF((F488)&lt;=0,IF(ISNA(VLOOKUP(E488,Data!$A$2:$P$1000,14,FALSE)),"",VLOOKUP(E488,Data!$A$2:$P$1000,14,FALSE)),IF(ISNA(VLOOKUP(E488,Data!$A$2:$P$1000,15,FALSE)),"",VLOOKUP(E488,Data!$A$2:$P$1000,15,FALSE)&amp;" و"))</f>
        <v/>
      </c>
      <c r="K488" s="7" t="str">
        <f>IF(L488&lt;&gt;"",IF(ISNA(VLOOKUP(F488,Data!$A$2:$P$1000,16,FALSE)),"",VLOOKUP(F488,Data!$A$2:$P$1000,16,FALSE)&amp;" "),IF(ISNA(VLOOKUP(F488,Data!$A$2:$P$1000,16,FALSE)),"",VLOOKUP(F488,Data!$A$2:$P$1000,16,FALSE)&amp;" "))</f>
        <v/>
      </c>
      <c r="L488" t="str">
        <f t="shared" si="91"/>
        <v/>
      </c>
      <c r="M488" t="str">
        <f>IF(L488="","",IF(L488&gt;10,Settings!$B$6,IF(L488&gt;2,Settings!$B$8,IF(L488=2,Settings!$B$7,Settings!$B$6&amp;O488&amp;Settings!$B$5))))</f>
        <v/>
      </c>
      <c r="N488" s="8" t="str">
        <f t="shared" si="92"/>
        <v/>
      </c>
      <c r="O488" s="14" t="s">
        <v>49</v>
      </c>
      <c r="P488" s="13" t="str">
        <f t="shared" si="93"/>
        <v/>
      </c>
      <c r="T488" t="str">
        <f t="shared" si="94"/>
        <v/>
      </c>
      <c r="U488" t="str">
        <f>IF((C488+D488+E488+F488)&gt;0,IF(F488&gt;10,Settings!$B$2,IF(F488=0," "&amp;Settings!$B$2,"")),"")</f>
        <v/>
      </c>
      <c r="V488" t="str">
        <f>IF(A488&gt;0,Y488&amp;English!T488,"")</f>
        <v/>
      </c>
      <c r="W488" t="s">
        <v>5208</v>
      </c>
      <c r="X488" t="s">
        <v>5209</v>
      </c>
      <c r="Y488" t="str">
        <f t="shared" si="95"/>
        <v>Only</v>
      </c>
    </row>
    <row r="489" spans="1:25">
      <c r="A489" s="4">
        <f>'No. To Text'!A490</f>
        <v>0</v>
      </c>
      <c r="B489" s="4">
        <f t="shared" si="85"/>
        <v>0</v>
      </c>
      <c r="C489" s="5">
        <f t="shared" si="86"/>
        <v>0</v>
      </c>
      <c r="D489" s="5">
        <f t="shared" si="87"/>
        <v>0</v>
      </c>
      <c r="E489" s="5">
        <f t="shared" si="88"/>
        <v>0</v>
      </c>
      <c r="F489" s="5">
        <f t="shared" si="89"/>
        <v>0</v>
      </c>
      <c r="G489" s="6">
        <f t="shared" si="90"/>
        <v>0</v>
      </c>
      <c r="H489" s="16" t="str">
        <f>IF((D489+E489+F489)&lt;=0,IF(ISNA(VLOOKUP(C489,Data!$A$2:$P$1000,10,FALSE)),"",VLOOKUP(C489,Data!$A$2:$P$1000,10,FALSE)),IF(ISNA(VLOOKUP(C489,Data!$A$2:$P$1000,11,FALSE)),"",VLOOKUP(C489,Data!$A$2:$P$1000,11,FALSE)&amp;" و"))</f>
        <v/>
      </c>
      <c r="I489" t="str">
        <f>IF((E489+F489)&lt;=0,IF(ISNA(VLOOKUP(D489,Data!$A$2:$P$1000,12,FALSE)),"",VLOOKUP(D489,Data!$A$2:$P$1000,12,FALSE)),IF(ISNA(VLOOKUP(D489,Data!$A$2:$P$1000,13,FALSE)),"",VLOOKUP(D489,Data!$A$2:$P$1000,13,FALSE)&amp;" و"))</f>
        <v/>
      </c>
      <c r="J489" s="3" t="str">
        <f>IF((F489)&lt;=0,IF(ISNA(VLOOKUP(E489,Data!$A$2:$P$1000,14,FALSE)),"",VLOOKUP(E489,Data!$A$2:$P$1000,14,FALSE)),IF(ISNA(VLOOKUP(E489,Data!$A$2:$P$1000,15,FALSE)),"",VLOOKUP(E489,Data!$A$2:$P$1000,15,FALSE)&amp;" و"))</f>
        <v/>
      </c>
      <c r="K489" s="7" t="str">
        <f>IF(L489&lt;&gt;"",IF(ISNA(VLOOKUP(F489,Data!$A$2:$P$1000,16,FALSE)),"",VLOOKUP(F489,Data!$A$2:$P$1000,16,FALSE)&amp;" "),IF(ISNA(VLOOKUP(F489,Data!$A$2:$P$1000,16,FALSE)),"",VLOOKUP(F489,Data!$A$2:$P$1000,16,FALSE)&amp;" "))</f>
        <v/>
      </c>
      <c r="L489" t="str">
        <f t="shared" si="91"/>
        <v/>
      </c>
      <c r="M489" t="str">
        <f>IF(L489="","",IF(L489&gt;10,Settings!$B$6,IF(L489&gt;2,Settings!$B$8,IF(L489=2,Settings!$B$7,Settings!$B$6&amp;O489&amp;Settings!$B$5))))</f>
        <v/>
      </c>
      <c r="N489" s="8" t="str">
        <f t="shared" si="92"/>
        <v/>
      </c>
      <c r="O489" s="14" t="s">
        <v>49</v>
      </c>
      <c r="P489" s="13" t="str">
        <f t="shared" si="93"/>
        <v/>
      </c>
      <c r="T489" t="str">
        <f t="shared" si="94"/>
        <v/>
      </c>
      <c r="U489" t="str">
        <f>IF((C489+D489+E489+F489)&gt;0,IF(F489&gt;10,Settings!$B$2,IF(F489=0," "&amp;Settings!$B$2,"")),"")</f>
        <v/>
      </c>
      <c r="V489" t="str">
        <f>IF(A489&gt;0,Y489&amp;English!T489,"")</f>
        <v/>
      </c>
      <c r="W489" t="s">
        <v>5208</v>
      </c>
      <c r="X489" t="s">
        <v>5209</v>
      </c>
      <c r="Y489" t="str">
        <f t="shared" si="95"/>
        <v>Only</v>
      </c>
    </row>
    <row r="490" spans="1:25">
      <c r="A490" s="4">
        <f>'No. To Text'!A491</f>
        <v>0</v>
      </c>
      <c r="B490" s="4">
        <f t="shared" si="85"/>
        <v>0</v>
      </c>
      <c r="C490" s="5">
        <f t="shared" si="86"/>
        <v>0</v>
      </c>
      <c r="D490" s="5">
        <f t="shared" si="87"/>
        <v>0</v>
      </c>
      <c r="E490" s="5">
        <f t="shared" si="88"/>
        <v>0</v>
      </c>
      <c r="F490" s="5">
        <f t="shared" si="89"/>
        <v>0</v>
      </c>
      <c r="G490" s="6">
        <f t="shared" si="90"/>
        <v>0</v>
      </c>
      <c r="H490" s="16" t="str">
        <f>IF((D490+E490+F490)&lt;=0,IF(ISNA(VLOOKUP(C490,Data!$A$2:$P$1000,10,FALSE)),"",VLOOKUP(C490,Data!$A$2:$P$1000,10,FALSE)),IF(ISNA(VLOOKUP(C490,Data!$A$2:$P$1000,11,FALSE)),"",VLOOKUP(C490,Data!$A$2:$P$1000,11,FALSE)&amp;" و"))</f>
        <v/>
      </c>
      <c r="I490" t="str">
        <f>IF((E490+F490)&lt;=0,IF(ISNA(VLOOKUP(D490,Data!$A$2:$P$1000,12,FALSE)),"",VLOOKUP(D490,Data!$A$2:$P$1000,12,FALSE)),IF(ISNA(VLOOKUP(D490,Data!$A$2:$P$1000,13,FALSE)),"",VLOOKUP(D490,Data!$A$2:$P$1000,13,FALSE)&amp;" و"))</f>
        <v/>
      </c>
      <c r="J490" s="3" t="str">
        <f>IF((F490)&lt;=0,IF(ISNA(VLOOKUP(E490,Data!$A$2:$P$1000,14,FALSE)),"",VLOOKUP(E490,Data!$A$2:$P$1000,14,FALSE)),IF(ISNA(VLOOKUP(E490,Data!$A$2:$P$1000,15,FALSE)),"",VLOOKUP(E490,Data!$A$2:$P$1000,15,FALSE)&amp;" و"))</f>
        <v/>
      </c>
      <c r="K490" s="7" t="str">
        <f>IF(L490&lt;&gt;"",IF(ISNA(VLOOKUP(F490,Data!$A$2:$P$1000,16,FALSE)),"",VLOOKUP(F490,Data!$A$2:$P$1000,16,FALSE)&amp;" "),IF(ISNA(VLOOKUP(F490,Data!$A$2:$P$1000,16,FALSE)),"",VLOOKUP(F490,Data!$A$2:$P$1000,16,FALSE)&amp;" "))</f>
        <v/>
      </c>
      <c r="L490" t="str">
        <f t="shared" si="91"/>
        <v/>
      </c>
      <c r="M490" t="str">
        <f>IF(L490="","",IF(L490&gt;10,Settings!$B$6,IF(L490&gt;2,Settings!$B$8,IF(L490=2,Settings!$B$7,Settings!$B$6&amp;O490&amp;Settings!$B$5))))</f>
        <v/>
      </c>
      <c r="N490" s="8" t="str">
        <f t="shared" si="92"/>
        <v/>
      </c>
      <c r="O490" s="14" t="s">
        <v>49</v>
      </c>
      <c r="P490" s="13" t="str">
        <f t="shared" si="93"/>
        <v/>
      </c>
      <c r="T490" t="str">
        <f t="shared" si="94"/>
        <v/>
      </c>
      <c r="U490" t="str">
        <f>IF((C490+D490+E490+F490)&gt;0,IF(F490&gt;10,Settings!$B$2,IF(F490=0," "&amp;Settings!$B$2,"")),"")</f>
        <v/>
      </c>
      <c r="V490" t="str">
        <f>IF(A490&gt;0,Y490&amp;English!T490,"")</f>
        <v/>
      </c>
      <c r="W490" t="s">
        <v>5208</v>
      </c>
      <c r="X490" t="s">
        <v>5209</v>
      </c>
      <c r="Y490" t="str">
        <f t="shared" si="95"/>
        <v>Only</v>
      </c>
    </row>
    <row r="491" spans="1:25">
      <c r="A491" s="4">
        <f>'No. To Text'!A492</f>
        <v>0</v>
      </c>
      <c r="B491" s="4">
        <f t="shared" si="85"/>
        <v>0</v>
      </c>
      <c r="C491" s="5">
        <f t="shared" si="86"/>
        <v>0</v>
      </c>
      <c r="D491" s="5">
        <f t="shared" si="87"/>
        <v>0</v>
      </c>
      <c r="E491" s="5">
        <f t="shared" si="88"/>
        <v>0</v>
      </c>
      <c r="F491" s="5">
        <f t="shared" si="89"/>
        <v>0</v>
      </c>
      <c r="G491" s="6">
        <f t="shared" si="90"/>
        <v>0</v>
      </c>
      <c r="H491" s="16" t="str">
        <f>IF((D491+E491+F491)&lt;=0,IF(ISNA(VLOOKUP(C491,Data!$A$2:$P$1000,10,FALSE)),"",VLOOKUP(C491,Data!$A$2:$P$1000,10,FALSE)),IF(ISNA(VLOOKUP(C491,Data!$A$2:$P$1000,11,FALSE)),"",VLOOKUP(C491,Data!$A$2:$P$1000,11,FALSE)&amp;" و"))</f>
        <v/>
      </c>
      <c r="I491" t="str">
        <f>IF((E491+F491)&lt;=0,IF(ISNA(VLOOKUP(D491,Data!$A$2:$P$1000,12,FALSE)),"",VLOOKUP(D491,Data!$A$2:$P$1000,12,FALSE)),IF(ISNA(VLOOKUP(D491,Data!$A$2:$P$1000,13,FALSE)),"",VLOOKUP(D491,Data!$A$2:$P$1000,13,FALSE)&amp;" و"))</f>
        <v/>
      </c>
      <c r="J491" s="3" t="str">
        <f>IF((F491)&lt;=0,IF(ISNA(VLOOKUP(E491,Data!$A$2:$P$1000,14,FALSE)),"",VLOOKUP(E491,Data!$A$2:$P$1000,14,FALSE)),IF(ISNA(VLOOKUP(E491,Data!$A$2:$P$1000,15,FALSE)),"",VLOOKUP(E491,Data!$A$2:$P$1000,15,FALSE)&amp;" و"))</f>
        <v/>
      </c>
      <c r="K491" s="7" t="str">
        <f>IF(L491&lt;&gt;"",IF(ISNA(VLOOKUP(F491,Data!$A$2:$P$1000,16,FALSE)),"",VLOOKUP(F491,Data!$A$2:$P$1000,16,FALSE)&amp;" "),IF(ISNA(VLOOKUP(F491,Data!$A$2:$P$1000,16,FALSE)),"",VLOOKUP(F491,Data!$A$2:$P$1000,16,FALSE)&amp;" "))</f>
        <v/>
      </c>
      <c r="L491" t="str">
        <f t="shared" si="91"/>
        <v/>
      </c>
      <c r="M491" t="str">
        <f>IF(L491="","",IF(L491&gt;10,Settings!$B$6,IF(L491&gt;2,Settings!$B$8,IF(L491=2,Settings!$B$7,Settings!$B$6&amp;O491&amp;Settings!$B$5))))</f>
        <v/>
      </c>
      <c r="N491" s="8" t="str">
        <f t="shared" si="92"/>
        <v/>
      </c>
      <c r="O491" s="14" t="s">
        <v>49</v>
      </c>
      <c r="P491" s="13" t="str">
        <f t="shared" si="93"/>
        <v/>
      </c>
      <c r="T491" t="str">
        <f t="shared" si="94"/>
        <v/>
      </c>
      <c r="U491" t="str">
        <f>IF((C491+D491+E491+F491)&gt;0,IF(F491&gt;10,Settings!$B$2,IF(F491=0," "&amp;Settings!$B$2,"")),"")</f>
        <v/>
      </c>
      <c r="V491" t="str">
        <f>IF(A491&gt;0,Y491&amp;English!T491,"")</f>
        <v/>
      </c>
      <c r="W491" t="s">
        <v>5208</v>
      </c>
      <c r="X491" t="s">
        <v>5209</v>
      </c>
      <c r="Y491" t="str">
        <f t="shared" si="95"/>
        <v>Only</v>
      </c>
    </row>
    <row r="492" spans="1:25">
      <c r="A492" s="4">
        <f>'No. To Text'!A493</f>
        <v>0</v>
      </c>
      <c r="B492" s="4">
        <f t="shared" si="85"/>
        <v>0</v>
      </c>
      <c r="C492" s="5">
        <f t="shared" si="86"/>
        <v>0</v>
      </c>
      <c r="D492" s="5">
        <f t="shared" si="87"/>
        <v>0</v>
      </c>
      <c r="E492" s="5">
        <f t="shared" si="88"/>
        <v>0</v>
      </c>
      <c r="F492" s="5">
        <f t="shared" si="89"/>
        <v>0</v>
      </c>
      <c r="G492" s="6">
        <f t="shared" si="90"/>
        <v>0</v>
      </c>
      <c r="H492" s="16" t="str">
        <f>IF((D492+E492+F492)&lt;=0,IF(ISNA(VLOOKUP(C492,Data!$A$2:$P$1000,10,FALSE)),"",VLOOKUP(C492,Data!$A$2:$P$1000,10,FALSE)),IF(ISNA(VLOOKUP(C492,Data!$A$2:$P$1000,11,FALSE)),"",VLOOKUP(C492,Data!$A$2:$P$1000,11,FALSE)&amp;" و"))</f>
        <v/>
      </c>
      <c r="I492" t="str">
        <f>IF((E492+F492)&lt;=0,IF(ISNA(VLOOKUP(D492,Data!$A$2:$P$1000,12,FALSE)),"",VLOOKUP(D492,Data!$A$2:$P$1000,12,FALSE)),IF(ISNA(VLOOKUP(D492,Data!$A$2:$P$1000,13,FALSE)),"",VLOOKUP(D492,Data!$A$2:$P$1000,13,FALSE)&amp;" و"))</f>
        <v/>
      </c>
      <c r="J492" s="3" t="str">
        <f>IF((F492)&lt;=0,IF(ISNA(VLOOKUP(E492,Data!$A$2:$P$1000,14,FALSE)),"",VLOOKUP(E492,Data!$A$2:$P$1000,14,FALSE)),IF(ISNA(VLOOKUP(E492,Data!$A$2:$P$1000,15,FALSE)),"",VLOOKUP(E492,Data!$A$2:$P$1000,15,FALSE)&amp;" و"))</f>
        <v/>
      </c>
      <c r="K492" s="7" t="str">
        <f>IF(L492&lt;&gt;"",IF(ISNA(VLOOKUP(F492,Data!$A$2:$P$1000,16,FALSE)),"",VLOOKUP(F492,Data!$A$2:$P$1000,16,FALSE)&amp;" "),IF(ISNA(VLOOKUP(F492,Data!$A$2:$P$1000,16,FALSE)),"",VLOOKUP(F492,Data!$A$2:$P$1000,16,FALSE)&amp;" "))</f>
        <v/>
      </c>
      <c r="L492" t="str">
        <f t="shared" si="91"/>
        <v/>
      </c>
      <c r="M492" t="str">
        <f>IF(L492="","",IF(L492&gt;10,Settings!$B$6,IF(L492&gt;2,Settings!$B$8,IF(L492=2,Settings!$B$7,Settings!$B$6&amp;O492&amp;Settings!$B$5))))</f>
        <v/>
      </c>
      <c r="N492" s="8" t="str">
        <f t="shared" si="92"/>
        <v/>
      </c>
      <c r="O492" s="14" t="s">
        <v>49</v>
      </c>
      <c r="P492" s="13" t="str">
        <f t="shared" si="93"/>
        <v/>
      </c>
      <c r="T492" t="str">
        <f t="shared" si="94"/>
        <v/>
      </c>
      <c r="U492" t="str">
        <f>IF((C492+D492+E492+F492)&gt;0,IF(F492&gt;10,Settings!$B$2,IF(F492=0," "&amp;Settings!$B$2,"")),"")</f>
        <v/>
      </c>
      <c r="V492" t="str">
        <f>IF(A492&gt;0,Y492&amp;English!T492,"")</f>
        <v/>
      </c>
      <c r="W492" t="s">
        <v>5208</v>
      </c>
      <c r="X492" t="s">
        <v>5209</v>
      </c>
      <c r="Y492" t="str">
        <f t="shared" si="95"/>
        <v>Only</v>
      </c>
    </row>
    <row r="493" spans="1:25">
      <c r="A493" s="4">
        <f>'No. To Text'!A494</f>
        <v>0</v>
      </c>
      <c r="B493" s="4">
        <f t="shared" si="85"/>
        <v>0</v>
      </c>
      <c r="C493" s="5">
        <f t="shared" si="86"/>
        <v>0</v>
      </c>
      <c r="D493" s="5">
        <f t="shared" si="87"/>
        <v>0</v>
      </c>
      <c r="E493" s="5">
        <f t="shared" si="88"/>
        <v>0</v>
      </c>
      <c r="F493" s="5">
        <f t="shared" si="89"/>
        <v>0</v>
      </c>
      <c r="G493" s="6">
        <f t="shared" si="90"/>
        <v>0</v>
      </c>
      <c r="H493" s="16" t="str">
        <f>IF((D493+E493+F493)&lt;=0,IF(ISNA(VLOOKUP(C493,Data!$A$2:$P$1000,10,FALSE)),"",VLOOKUP(C493,Data!$A$2:$P$1000,10,FALSE)),IF(ISNA(VLOOKUP(C493,Data!$A$2:$P$1000,11,FALSE)),"",VLOOKUP(C493,Data!$A$2:$P$1000,11,FALSE)&amp;" و"))</f>
        <v/>
      </c>
      <c r="I493" t="str">
        <f>IF((E493+F493)&lt;=0,IF(ISNA(VLOOKUP(D493,Data!$A$2:$P$1000,12,FALSE)),"",VLOOKUP(D493,Data!$A$2:$P$1000,12,FALSE)),IF(ISNA(VLOOKUP(D493,Data!$A$2:$P$1000,13,FALSE)),"",VLOOKUP(D493,Data!$A$2:$P$1000,13,FALSE)&amp;" و"))</f>
        <v/>
      </c>
      <c r="J493" s="3" t="str">
        <f>IF((F493)&lt;=0,IF(ISNA(VLOOKUP(E493,Data!$A$2:$P$1000,14,FALSE)),"",VLOOKUP(E493,Data!$A$2:$P$1000,14,FALSE)),IF(ISNA(VLOOKUP(E493,Data!$A$2:$P$1000,15,FALSE)),"",VLOOKUP(E493,Data!$A$2:$P$1000,15,FALSE)&amp;" و"))</f>
        <v/>
      </c>
      <c r="K493" s="7" t="str">
        <f>IF(L493&lt;&gt;"",IF(ISNA(VLOOKUP(F493,Data!$A$2:$P$1000,16,FALSE)),"",VLOOKUP(F493,Data!$A$2:$P$1000,16,FALSE)&amp;" "),IF(ISNA(VLOOKUP(F493,Data!$A$2:$P$1000,16,FALSE)),"",VLOOKUP(F493,Data!$A$2:$P$1000,16,FALSE)&amp;" "))</f>
        <v/>
      </c>
      <c r="L493" t="str">
        <f t="shared" si="91"/>
        <v/>
      </c>
      <c r="M493" t="str">
        <f>IF(L493="","",IF(L493&gt;10,Settings!$B$6,IF(L493&gt;2,Settings!$B$8,IF(L493=2,Settings!$B$7,Settings!$B$6&amp;O493&amp;Settings!$B$5))))</f>
        <v/>
      </c>
      <c r="N493" s="8" t="str">
        <f t="shared" si="92"/>
        <v/>
      </c>
      <c r="O493" s="14" t="s">
        <v>49</v>
      </c>
      <c r="P493" s="13" t="str">
        <f t="shared" si="93"/>
        <v/>
      </c>
      <c r="T493" t="str">
        <f t="shared" si="94"/>
        <v/>
      </c>
      <c r="U493" t="str">
        <f>IF((C493+D493+E493+F493)&gt;0,IF(F493&gt;10,Settings!$B$2,IF(F493=0," "&amp;Settings!$B$2,"")),"")</f>
        <v/>
      </c>
      <c r="V493" t="str">
        <f>IF(A493&gt;0,Y493&amp;English!T493,"")</f>
        <v/>
      </c>
      <c r="W493" t="s">
        <v>5208</v>
      </c>
      <c r="X493" t="s">
        <v>5209</v>
      </c>
      <c r="Y493" t="str">
        <f t="shared" si="95"/>
        <v>Only</v>
      </c>
    </row>
    <row r="494" spans="1:25">
      <c r="A494" s="4">
        <f>'No. To Text'!A495</f>
        <v>0</v>
      </c>
      <c r="B494" s="4">
        <f t="shared" si="85"/>
        <v>0</v>
      </c>
      <c r="C494" s="5">
        <f t="shared" si="86"/>
        <v>0</v>
      </c>
      <c r="D494" s="5">
        <f t="shared" si="87"/>
        <v>0</v>
      </c>
      <c r="E494" s="5">
        <f t="shared" si="88"/>
        <v>0</v>
      </c>
      <c r="F494" s="5">
        <f t="shared" si="89"/>
        <v>0</v>
      </c>
      <c r="G494" s="6">
        <f t="shared" si="90"/>
        <v>0</v>
      </c>
      <c r="H494" s="16" t="str">
        <f>IF((D494+E494+F494)&lt;=0,IF(ISNA(VLOOKUP(C494,Data!$A$2:$P$1000,10,FALSE)),"",VLOOKUP(C494,Data!$A$2:$P$1000,10,FALSE)),IF(ISNA(VLOOKUP(C494,Data!$A$2:$P$1000,11,FALSE)),"",VLOOKUP(C494,Data!$A$2:$P$1000,11,FALSE)&amp;" و"))</f>
        <v/>
      </c>
      <c r="I494" t="str">
        <f>IF((E494+F494)&lt;=0,IF(ISNA(VLOOKUP(D494,Data!$A$2:$P$1000,12,FALSE)),"",VLOOKUP(D494,Data!$A$2:$P$1000,12,FALSE)),IF(ISNA(VLOOKUP(D494,Data!$A$2:$P$1000,13,FALSE)),"",VLOOKUP(D494,Data!$A$2:$P$1000,13,FALSE)&amp;" و"))</f>
        <v/>
      </c>
      <c r="J494" s="3" t="str">
        <f>IF((F494)&lt;=0,IF(ISNA(VLOOKUP(E494,Data!$A$2:$P$1000,14,FALSE)),"",VLOOKUP(E494,Data!$A$2:$P$1000,14,FALSE)),IF(ISNA(VLOOKUP(E494,Data!$A$2:$P$1000,15,FALSE)),"",VLOOKUP(E494,Data!$A$2:$P$1000,15,FALSE)&amp;" و"))</f>
        <v/>
      </c>
      <c r="K494" s="7" t="str">
        <f>IF(L494&lt;&gt;"",IF(ISNA(VLOOKUP(F494,Data!$A$2:$P$1000,16,FALSE)),"",VLOOKUP(F494,Data!$A$2:$P$1000,16,FALSE)&amp;" "),IF(ISNA(VLOOKUP(F494,Data!$A$2:$P$1000,16,FALSE)),"",VLOOKUP(F494,Data!$A$2:$P$1000,16,FALSE)&amp;" "))</f>
        <v/>
      </c>
      <c r="L494" t="str">
        <f t="shared" si="91"/>
        <v/>
      </c>
      <c r="M494" t="str">
        <f>IF(L494="","",IF(L494&gt;10,Settings!$B$6,IF(L494&gt;2,Settings!$B$8,IF(L494=2,Settings!$B$7,Settings!$B$6&amp;O494&amp;Settings!$B$5))))</f>
        <v/>
      </c>
      <c r="N494" s="8" t="str">
        <f t="shared" si="92"/>
        <v/>
      </c>
      <c r="O494" s="14" t="s">
        <v>49</v>
      </c>
      <c r="P494" s="13" t="str">
        <f t="shared" si="93"/>
        <v/>
      </c>
      <c r="T494" t="str">
        <f t="shared" si="94"/>
        <v/>
      </c>
      <c r="U494" t="str">
        <f>IF((C494+D494+E494+F494)&gt;0,IF(F494&gt;10,Settings!$B$2,IF(F494=0," "&amp;Settings!$B$2,"")),"")</f>
        <v/>
      </c>
      <c r="V494" t="str">
        <f>IF(A494&gt;0,Y494&amp;English!T494,"")</f>
        <v/>
      </c>
      <c r="W494" t="s">
        <v>5208</v>
      </c>
      <c r="X494" t="s">
        <v>5209</v>
      </c>
      <c r="Y494" t="str">
        <f t="shared" si="95"/>
        <v>Only</v>
      </c>
    </row>
    <row r="495" spans="1:25">
      <c r="A495" s="4">
        <f>'No. To Text'!A496</f>
        <v>0</v>
      </c>
      <c r="B495" s="4">
        <f t="shared" si="85"/>
        <v>0</v>
      </c>
      <c r="C495" s="5">
        <f t="shared" si="86"/>
        <v>0</v>
      </c>
      <c r="D495" s="5">
        <f t="shared" si="87"/>
        <v>0</v>
      </c>
      <c r="E495" s="5">
        <f t="shared" si="88"/>
        <v>0</v>
      </c>
      <c r="F495" s="5">
        <f t="shared" si="89"/>
        <v>0</v>
      </c>
      <c r="G495" s="6">
        <f t="shared" si="90"/>
        <v>0</v>
      </c>
      <c r="H495" s="16" t="str">
        <f>IF((D495+E495+F495)&lt;=0,IF(ISNA(VLOOKUP(C495,Data!$A$2:$P$1000,10,FALSE)),"",VLOOKUP(C495,Data!$A$2:$P$1000,10,FALSE)),IF(ISNA(VLOOKUP(C495,Data!$A$2:$P$1000,11,FALSE)),"",VLOOKUP(C495,Data!$A$2:$P$1000,11,FALSE)&amp;" و"))</f>
        <v/>
      </c>
      <c r="I495" t="str">
        <f>IF((E495+F495)&lt;=0,IF(ISNA(VLOOKUP(D495,Data!$A$2:$P$1000,12,FALSE)),"",VLOOKUP(D495,Data!$A$2:$P$1000,12,FALSE)),IF(ISNA(VLOOKUP(D495,Data!$A$2:$P$1000,13,FALSE)),"",VLOOKUP(D495,Data!$A$2:$P$1000,13,FALSE)&amp;" و"))</f>
        <v/>
      </c>
      <c r="J495" s="3" t="str">
        <f>IF((F495)&lt;=0,IF(ISNA(VLOOKUP(E495,Data!$A$2:$P$1000,14,FALSE)),"",VLOOKUP(E495,Data!$A$2:$P$1000,14,FALSE)),IF(ISNA(VLOOKUP(E495,Data!$A$2:$P$1000,15,FALSE)),"",VLOOKUP(E495,Data!$A$2:$P$1000,15,FALSE)&amp;" و"))</f>
        <v/>
      </c>
      <c r="K495" s="7" t="str">
        <f>IF(L495&lt;&gt;"",IF(ISNA(VLOOKUP(F495,Data!$A$2:$P$1000,16,FALSE)),"",VLOOKUP(F495,Data!$A$2:$P$1000,16,FALSE)&amp;" "),IF(ISNA(VLOOKUP(F495,Data!$A$2:$P$1000,16,FALSE)),"",VLOOKUP(F495,Data!$A$2:$P$1000,16,FALSE)&amp;" "))</f>
        <v/>
      </c>
      <c r="L495" t="str">
        <f t="shared" si="91"/>
        <v/>
      </c>
      <c r="M495" t="str">
        <f>IF(L495="","",IF(L495&gt;10,Settings!$B$6,IF(L495&gt;2,Settings!$B$8,IF(L495=2,Settings!$B$7,Settings!$B$6&amp;O495&amp;Settings!$B$5))))</f>
        <v/>
      </c>
      <c r="N495" s="8" t="str">
        <f t="shared" si="92"/>
        <v/>
      </c>
      <c r="O495" s="14" t="s">
        <v>49</v>
      </c>
      <c r="P495" s="13" t="str">
        <f t="shared" si="93"/>
        <v/>
      </c>
      <c r="T495" t="str">
        <f t="shared" si="94"/>
        <v/>
      </c>
      <c r="U495" t="str">
        <f>IF((C495+D495+E495+F495)&gt;0,IF(F495&gt;10,Settings!$B$2,IF(F495=0," "&amp;Settings!$B$2,"")),"")</f>
        <v/>
      </c>
      <c r="V495" t="str">
        <f>IF(A495&gt;0,Y495&amp;English!T495,"")</f>
        <v/>
      </c>
      <c r="W495" t="s">
        <v>5208</v>
      </c>
      <c r="X495" t="s">
        <v>5209</v>
      </c>
      <c r="Y495" t="str">
        <f t="shared" si="95"/>
        <v>Only</v>
      </c>
    </row>
    <row r="496" spans="1:25">
      <c r="A496" s="4">
        <f>'No. To Text'!A497</f>
        <v>0</v>
      </c>
      <c r="B496" s="4">
        <f t="shared" si="85"/>
        <v>0</v>
      </c>
      <c r="C496" s="5">
        <f t="shared" si="86"/>
        <v>0</v>
      </c>
      <c r="D496" s="5">
        <f t="shared" si="87"/>
        <v>0</v>
      </c>
      <c r="E496" s="5">
        <f t="shared" si="88"/>
        <v>0</v>
      </c>
      <c r="F496" s="5">
        <f t="shared" si="89"/>
        <v>0</v>
      </c>
      <c r="G496" s="6">
        <f t="shared" si="90"/>
        <v>0</v>
      </c>
      <c r="H496" s="16" t="str">
        <f>IF((D496+E496+F496)&lt;=0,IF(ISNA(VLOOKUP(C496,Data!$A$2:$P$1000,10,FALSE)),"",VLOOKUP(C496,Data!$A$2:$P$1000,10,FALSE)),IF(ISNA(VLOOKUP(C496,Data!$A$2:$P$1000,11,FALSE)),"",VLOOKUP(C496,Data!$A$2:$P$1000,11,FALSE)&amp;" و"))</f>
        <v/>
      </c>
      <c r="I496" t="str">
        <f>IF((E496+F496)&lt;=0,IF(ISNA(VLOOKUP(D496,Data!$A$2:$P$1000,12,FALSE)),"",VLOOKUP(D496,Data!$A$2:$P$1000,12,FALSE)),IF(ISNA(VLOOKUP(D496,Data!$A$2:$P$1000,13,FALSE)),"",VLOOKUP(D496,Data!$A$2:$P$1000,13,FALSE)&amp;" و"))</f>
        <v/>
      </c>
      <c r="J496" s="3" t="str">
        <f>IF((F496)&lt;=0,IF(ISNA(VLOOKUP(E496,Data!$A$2:$P$1000,14,FALSE)),"",VLOOKUP(E496,Data!$A$2:$P$1000,14,FALSE)),IF(ISNA(VLOOKUP(E496,Data!$A$2:$P$1000,15,FALSE)),"",VLOOKUP(E496,Data!$A$2:$P$1000,15,FALSE)&amp;" و"))</f>
        <v/>
      </c>
      <c r="K496" s="7" t="str">
        <f>IF(L496&lt;&gt;"",IF(ISNA(VLOOKUP(F496,Data!$A$2:$P$1000,16,FALSE)),"",VLOOKUP(F496,Data!$A$2:$P$1000,16,FALSE)&amp;" "),IF(ISNA(VLOOKUP(F496,Data!$A$2:$P$1000,16,FALSE)),"",VLOOKUP(F496,Data!$A$2:$P$1000,16,FALSE)&amp;" "))</f>
        <v/>
      </c>
      <c r="L496" t="str">
        <f t="shared" si="91"/>
        <v/>
      </c>
      <c r="M496" t="str">
        <f>IF(L496="","",IF(L496&gt;10,Settings!$B$6,IF(L496&gt;2,Settings!$B$8,IF(L496=2,Settings!$B$7,Settings!$B$6&amp;O496&amp;Settings!$B$5))))</f>
        <v/>
      </c>
      <c r="N496" s="8" t="str">
        <f t="shared" si="92"/>
        <v/>
      </c>
      <c r="O496" s="14" t="s">
        <v>49</v>
      </c>
      <c r="P496" s="13" t="str">
        <f t="shared" si="93"/>
        <v/>
      </c>
      <c r="T496" t="str">
        <f t="shared" si="94"/>
        <v/>
      </c>
      <c r="U496" t="str">
        <f>IF((C496+D496+E496+F496)&gt;0,IF(F496&gt;10,Settings!$B$2,IF(F496=0," "&amp;Settings!$B$2,"")),"")</f>
        <v/>
      </c>
      <c r="V496" t="str">
        <f>IF(A496&gt;0,Y496&amp;English!T496,"")</f>
        <v/>
      </c>
      <c r="W496" t="s">
        <v>5208</v>
      </c>
      <c r="X496" t="s">
        <v>5209</v>
      </c>
      <c r="Y496" t="str">
        <f t="shared" si="95"/>
        <v>Only</v>
      </c>
    </row>
    <row r="497" spans="1:25">
      <c r="A497" s="4">
        <f>'No. To Text'!A498</f>
        <v>0</v>
      </c>
      <c r="B497" s="4">
        <f t="shared" si="85"/>
        <v>0</v>
      </c>
      <c r="C497" s="5">
        <f t="shared" si="86"/>
        <v>0</v>
      </c>
      <c r="D497" s="5">
        <f t="shared" si="87"/>
        <v>0</v>
      </c>
      <c r="E497" s="5">
        <f t="shared" si="88"/>
        <v>0</v>
      </c>
      <c r="F497" s="5">
        <f t="shared" si="89"/>
        <v>0</v>
      </c>
      <c r="G497" s="6">
        <f t="shared" si="90"/>
        <v>0</v>
      </c>
      <c r="H497" s="16" t="str">
        <f>IF((D497+E497+F497)&lt;=0,IF(ISNA(VLOOKUP(C497,Data!$A$2:$P$1000,10,FALSE)),"",VLOOKUP(C497,Data!$A$2:$P$1000,10,FALSE)),IF(ISNA(VLOOKUP(C497,Data!$A$2:$P$1000,11,FALSE)),"",VLOOKUP(C497,Data!$A$2:$P$1000,11,FALSE)&amp;" و"))</f>
        <v/>
      </c>
      <c r="I497" t="str">
        <f>IF((E497+F497)&lt;=0,IF(ISNA(VLOOKUP(D497,Data!$A$2:$P$1000,12,FALSE)),"",VLOOKUP(D497,Data!$A$2:$P$1000,12,FALSE)),IF(ISNA(VLOOKUP(D497,Data!$A$2:$P$1000,13,FALSE)),"",VLOOKUP(D497,Data!$A$2:$P$1000,13,FALSE)&amp;" و"))</f>
        <v/>
      </c>
      <c r="J497" s="3" t="str">
        <f>IF((F497)&lt;=0,IF(ISNA(VLOOKUP(E497,Data!$A$2:$P$1000,14,FALSE)),"",VLOOKUP(E497,Data!$A$2:$P$1000,14,FALSE)),IF(ISNA(VLOOKUP(E497,Data!$A$2:$P$1000,15,FALSE)),"",VLOOKUP(E497,Data!$A$2:$P$1000,15,FALSE)&amp;" و"))</f>
        <v/>
      </c>
      <c r="K497" s="7" t="str">
        <f>IF(L497&lt;&gt;"",IF(ISNA(VLOOKUP(F497,Data!$A$2:$P$1000,16,FALSE)),"",VLOOKUP(F497,Data!$A$2:$P$1000,16,FALSE)&amp;" "),IF(ISNA(VLOOKUP(F497,Data!$A$2:$P$1000,16,FALSE)),"",VLOOKUP(F497,Data!$A$2:$P$1000,16,FALSE)&amp;" "))</f>
        <v/>
      </c>
      <c r="L497" t="str">
        <f t="shared" si="91"/>
        <v/>
      </c>
      <c r="M497" t="str">
        <f>IF(L497="","",IF(L497&gt;10,Settings!$B$6,IF(L497&gt;2,Settings!$B$8,IF(L497=2,Settings!$B$7,Settings!$B$6&amp;O497&amp;Settings!$B$5))))</f>
        <v/>
      </c>
      <c r="N497" s="8" t="str">
        <f t="shared" si="92"/>
        <v/>
      </c>
      <c r="O497" s="14" t="s">
        <v>49</v>
      </c>
      <c r="P497" s="13" t="str">
        <f t="shared" si="93"/>
        <v/>
      </c>
      <c r="T497" t="str">
        <f t="shared" si="94"/>
        <v/>
      </c>
      <c r="U497" t="str">
        <f>IF((C497+D497+E497+F497)&gt;0,IF(F497&gt;10,Settings!$B$2,IF(F497=0," "&amp;Settings!$B$2,"")),"")</f>
        <v/>
      </c>
      <c r="V497" t="str">
        <f>IF(A497&gt;0,Y497&amp;English!T497,"")</f>
        <v/>
      </c>
      <c r="W497" t="s">
        <v>5208</v>
      </c>
      <c r="X497" t="s">
        <v>5209</v>
      </c>
      <c r="Y497" t="str">
        <f t="shared" si="95"/>
        <v>Only</v>
      </c>
    </row>
    <row r="498" spans="1:25">
      <c r="A498" s="4">
        <f>'No. To Text'!A499</f>
        <v>0</v>
      </c>
      <c r="B498" s="4">
        <f t="shared" si="85"/>
        <v>0</v>
      </c>
      <c r="C498" s="5">
        <f t="shared" si="86"/>
        <v>0</v>
      </c>
      <c r="D498" s="5">
        <f t="shared" si="87"/>
        <v>0</v>
      </c>
      <c r="E498" s="5">
        <f t="shared" si="88"/>
        <v>0</v>
      </c>
      <c r="F498" s="5">
        <f t="shared" si="89"/>
        <v>0</v>
      </c>
      <c r="G498" s="6">
        <f t="shared" si="90"/>
        <v>0</v>
      </c>
      <c r="H498" s="16" t="str">
        <f>IF((D498+E498+F498)&lt;=0,IF(ISNA(VLOOKUP(C498,Data!$A$2:$P$1000,10,FALSE)),"",VLOOKUP(C498,Data!$A$2:$P$1000,10,FALSE)),IF(ISNA(VLOOKUP(C498,Data!$A$2:$P$1000,11,FALSE)),"",VLOOKUP(C498,Data!$A$2:$P$1000,11,FALSE)&amp;" و"))</f>
        <v/>
      </c>
      <c r="I498" t="str">
        <f>IF((E498+F498)&lt;=0,IF(ISNA(VLOOKUP(D498,Data!$A$2:$P$1000,12,FALSE)),"",VLOOKUP(D498,Data!$A$2:$P$1000,12,FALSE)),IF(ISNA(VLOOKUP(D498,Data!$A$2:$P$1000,13,FALSE)),"",VLOOKUP(D498,Data!$A$2:$P$1000,13,FALSE)&amp;" و"))</f>
        <v/>
      </c>
      <c r="J498" s="3" t="str">
        <f>IF((F498)&lt;=0,IF(ISNA(VLOOKUP(E498,Data!$A$2:$P$1000,14,FALSE)),"",VLOOKUP(E498,Data!$A$2:$P$1000,14,FALSE)),IF(ISNA(VLOOKUP(E498,Data!$A$2:$P$1000,15,FALSE)),"",VLOOKUP(E498,Data!$A$2:$P$1000,15,FALSE)&amp;" و"))</f>
        <v/>
      </c>
      <c r="K498" s="7" t="str">
        <f>IF(L498&lt;&gt;"",IF(ISNA(VLOOKUP(F498,Data!$A$2:$P$1000,16,FALSE)),"",VLOOKUP(F498,Data!$A$2:$P$1000,16,FALSE)&amp;" "),IF(ISNA(VLOOKUP(F498,Data!$A$2:$P$1000,16,FALSE)),"",VLOOKUP(F498,Data!$A$2:$P$1000,16,FALSE)&amp;" "))</f>
        <v/>
      </c>
      <c r="L498" t="str">
        <f t="shared" si="91"/>
        <v/>
      </c>
      <c r="M498" t="str">
        <f>IF(L498="","",IF(L498&gt;10,Settings!$B$6,IF(L498&gt;2,Settings!$B$8,IF(L498=2,Settings!$B$7,Settings!$B$6&amp;O498&amp;Settings!$B$5))))</f>
        <v/>
      </c>
      <c r="N498" s="8" t="str">
        <f t="shared" si="92"/>
        <v/>
      </c>
      <c r="O498" s="14" t="s">
        <v>49</v>
      </c>
      <c r="P498" s="13" t="str">
        <f t="shared" si="93"/>
        <v/>
      </c>
      <c r="T498" t="str">
        <f t="shared" si="94"/>
        <v/>
      </c>
      <c r="U498" t="str">
        <f>IF((C498+D498+E498+F498)&gt;0,IF(F498&gt;10,Settings!$B$2,IF(F498=0," "&amp;Settings!$B$2,"")),"")</f>
        <v/>
      </c>
      <c r="V498" t="str">
        <f>IF(A498&gt;0,Y498&amp;English!T498,"")</f>
        <v/>
      </c>
      <c r="W498" t="s">
        <v>5208</v>
      </c>
      <c r="X498" t="s">
        <v>5209</v>
      </c>
      <c r="Y498" t="str">
        <f t="shared" si="95"/>
        <v>Only</v>
      </c>
    </row>
    <row r="499" spans="1:25">
      <c r="A499" s="4">
        <f>'No. To Text'!A500</f>
        <v>0</v>
      </c>
      <c r="B499" s="4">
        <f t="shared" si="85"/>
        <v>0</v>
      </c>
      <c r="C499" s="5">
        <f t="shared" si="86"/>
        <v>0</v>
      </c>
      <c r="D499" s="5">
        <f t="shared" si="87"/>
        <v>0</v>
      </c>
      <c r="E499" s="5">
        <f t="shared" si="88"/>
        <v>0</v>
      </c>
      <c r="F499" s="5">
        <f t="shared" si="89"/>
        <v>0</v>
      </c>
      <c r="G499" s="6">
        <f t="shared" si="90"/>
        <v>0</v>
      </c>
      <c r="H499" s="16" t="str">
        <f>IF((D499+E499+F499)&lt;=0,IF(ISNA(VLOOKUP(C499,Data!$A$2:$P$1000,10,FALSE)),"",VLOOKUP(C499,Data!$A$2:$P$1000,10,FALSE)),IF(ISNA(VLOOKUP(C499,Data!$A$2:$P$1000,11,FALSE)),"",VLOOKUP(C499,Data!$A$2:$P$1000,11,FALSE)&amp;" و"))</f>
        <v/>
      </c>
      <c r="I499" t="str">
        <f>IF((E499+F499)&lt;=0,IF(ISNA(VLOOKUP(D499,Data!$A$2:$P$1000,12,FALSE)),"",VLOOKUP(D499,Data!$A$2:$P$1000,12,FALSE)),IF(ISNA(VLOOKUP(D499,Data!$A$2:$P$1000,13,FALSE)),"",VLOOKUP(D499,Data!$A$2:$P$1000,13,FALSE)&amp;" و"))</f>
        <v/>
      </c>
      <c r="J499" s="3" t="str">
        <f>IF((F499)&lt;=0,IF(ISNA(VLOOKUP(E499,Data!$A$2:$P$1000,14,FALSE)),"",VLOOKUP(E499,Data!$A$2:$P$1000,14,FALSE)),IF(ISNA(VLOOKUP(E499,Data!$A$2:$P$1000,15,FALSE)),"",VLOOKUP(E499,Data!$A$2:$P$1000,15,FALSE)&amp;" و"))</f>
        <v/>
      </c>
      <c r="K499" s="7" t="str">
        <f>IF(L499&lt;&gt;"",IF(ISNA(VLOOKUP(F499,Data!$A$2:$P$1000,16,FALSE)),"",VLOOKUP(F499,Data!$A$2:$P$1000,16,FALSE)&amp;" "),IF(ISNA(VLOOKUP(F499,Data!$A$2:$P$1000,16,FALSE)),"",VLOOKUP(F499,Data!$A$2:$P$1000,16,FALSE)&amp;" "))</f>
        <v/>
      </c>
      <c r="L499" t="str">
        <f t="shared" si="91"/>
        <v/>
      </c>
      <c r="M499" t="str">
        <f>IF(L499="","",IF(L499&gt;10,Settings!$B$6,IF(L499&gt;2,Settings!$B$8,IF(L499=2,Settings!$B$7,Settings!$B$6&amp;O499&amp;Settings!$B$5))))</f>
        <v/>
      </c>
      <c r="N499" s="8" t="str">
        <f t="shared" si="92"/>
        <v/>
      </c>
      <c r="O499" s="14" t="s">
        <v>49</v>
      </c>
      <c r="P499" s="13" t="str">
        <f t="shared" si="93"/>
        <v/>
      </c>
      <c r="T499" t="str">
        <f t="shared" si="94"/>
        <v/>
      </c>
      <c r="U499" t="str">
        <f>IF((C499+D499+E499+F499)&gt;0,IF(F499&gt;10,Settings!$B$2,IF(F499=0," "&amp;Settings!$B$2,"")),"")</f>
        <v/>
      </c>
      <c r="V499" t="str">
        <f>IF(A499&gt;0,Y499&amp;English!T499,"")</f>
        <v/>
      </c>
      <c r="W499" t="s">
        <v>5208</v>
      </c>
      <c r="X499" t="s">
        <v>5209</v>
      </c>
      <c r="Y499" t="str">
        <f t="shared" si="95"/>
        <v>Only</v>
      </c>
    </row>
    <row r="500" spans="1:25">
      <c r="A500" s="4">
        <f>'No. To Text'!A501</f>
        <v>0</v>
      </c>
      <c r="B500" s="4">
        <f t="shared" si="85"/>
        <v>0</v>
      </c>
      <c r="C500" s="5">
        <f t="shared" si="86"/>
        <v>0</v>
      </c>
      <c r="D500" s="5">
        <f t="shared" si="87"/>
        <v>0</v>
      </c>
      <c r="E500" s="5">
        <f t="shared" si="88"/>
        <v>0</v>
      </c>
      <c r="F500" s="5">
        <f t="shared" si="89"/>
        <v>0</v>
      </c>
      <c r="G500" s="6">
        <f t="shared" si="90"/>
        <v>0</v>
      </c>
      <c r="H500" s="16" t="str">
        <f>IF((D500+E500+F500)&lt;=0,IF(ISNA(VLOOKUP(C500,Data!$A$2:$P$1000,10,FALSE)),"",VLOOKUP(C500,Data!$A$2:$P$1000,10,FALSE)),IF(ISNA(VLOOKUP(C500,Data!$A$2:$P$1000,11,FALSE)),"",VLOOKUP(C500,Data!$A$2:$P$1000,11,FALSE)&amp;" و"))</f>
        <v/>
      </c>
      <c r="I500" t="str">
        <f>IF((E500+F500)&lt;=0,IF(ISNA(VLOOKUP(D500,Data!$A$2:$P$1000,12,FALSE)),"",VLOOKUP(D500,Data!$A$2:$P$1000,12,FALSE)),IF(ISNA(VLOOKUP(D500,Data!$A$2:$P$1000,13,FALSE)),"",VLOOKUP(D500,Data!$A$2:$P$1000,13,FALSE)&amp;" و"))</f>
        <v/>
      </c>
      <c r="J500" s="3" t="str">
        <f>IF((F500)&lt;=0,IF(ISNA(VLOOKUP(E500,Data!$A$2:$P$1000,14,FALSE)),"",VLOOKUP(E500,Data!$A$2:$P$1000,14,FALSE)),IF(ISNA(VLOOKUP(E500,Data!$A$2:$P$1000,15,FALSE)),"",VLOOKUP(E500,Data!$A$2:$P$1000,15,FALSE)&amp;" و"))</f>
        <v/>
      </c>
      <c r="K500" s="7" t="str">
        <f>IF(L500&lt;&gt;"",IF(ISNA(VLOOKUP(F500,Data!$A$2:$P$1000,16,FALSE)),"",VLOOKUP(F500,Data!$A$2:$P$1000,16,FALSE)&amp;" "),IF(ISNA(VLOOKUP(F500,Data!$A$2:$P$1000,16,FALSE)),"",VLOOKUP(F500,Data!$A$2:$P$1000,16,FALSE)&amp;" "))</f>
        <v/>
      </c>
      <c r="L500" t="str">
        <f t="shared" si="91"/>
        <v/>
      </c>
      <c r="M500" t="str">
        <f>IF(L500="","",IF(L500&gt;10,Settings!$B$6,IF(L500&gt;2,Settings!$B$8,IF(L500=2,Settings!$B$7,Settings!$B$6&amp;O500&amp;Settings!$B$5))))</f>
        <v/>
      </c>
      <c r="N500" s="8" t="str">
        <f t="shared" si="92"/>
        <v/>
      </c>
      <c r="O500" s="14" t="s">
        <v>49</v>
      </c>
      <c r="P500" s="13" t="str">
        <f t="shared" si="93"/>
        <v/>
      </c>
      <c r="T500" t="str">
        <f t="shared" si="94"/>
        <v/>
      </c>
      <c r="U500" t="str">
        <f>IF((C500+D500+E500+F500)&gt;0,IF(F500&gt;10,Settings!$B$2,IF(F500=0," "&amp;Settings!$B$2,"")),"")</f>
        <v/>
      </c>
      <c r="V500" t="str">
        <f>IF(A500&gt;0,Y500&amp;English!T500,"")</f>
        <v/>
      </c>
      <c r="W500" t="s">
        <v>5208</v>
      </c>
      <c r="X500" t="s">
        <v>5209</v>
      </c>
      <c r="Y500" t="str">
        <f t="shared" si="95"/>
        <v>Only</v>
      </c>
    </row>
    <row r="501" spans="1:25">
      <c r="A501" s="4">
        <f>'No. To Text'!A502</f>
        <v>0</v>
      </c>
      <c r="B501" s="4">
        <f t="shared" si="85"/>
        <v>0</v>
      </c>
      <c r="C501" s="5">
        <f t="shared" si="86"/>
        <v>0</v>
      </c>
      <c r="D501" s="5">
        <f t="shared" si="87"/>
        <v>0</v>
      </c>
      <c r="E501" s="5">
        <f t="shared" si="88"/>
        <v>0</v>
      </c>
      <c r="F501" s="5">
        <f t="shared" si="89"/>
        <v>0</v>
      </c>
      <c r="G501" s="6">
        <f t="shared" si="90"/>
        <v>0</v>
      </c>
      <c r="H501" s="16" t="str">
        <f>IF((D501+E501+F501)&lt;=0,IF(ISNA(VLOOKUP(C501,Data!$A$2:$P$1000,10,FALSE)),"",VLOOKUP(C501,Data!$A$2:$P$1000,10,FALSE)),IF(ISNA(VLOOKUP(C501,Data!$A$2:$P$1000,11,FALSE)),"",VLOOKUP(C501,Data!$A$2:$P$1000,11,FALSE)&amp;" و"))</f>
        <v/>
      </c>
      <c r="I501" t="str">
        <f>IF((E501+F501)&lt;=0,IF(ISNA(VLOOKUP(D501,Data!$A$2:$P$1000,12,FALSE)),"",VLOOKUP(D501,Data!$A$2:$P$1000,12,FALSE)),IF(ISNA(VLOOKUP(D501,Data!$A$2:$P$1000,13,FALSE)),"",VLOOKUP(D501,Data!$A$2:$P$1000,13,FALSE)&amp;" و"))</f>
        <v/>
      </c>
      <c r="J501" s="3" t="str">
        <f>IF((F501)&lt;=0,IF(ISNA(VLOOKUP(E501,Data!$A$2:$P$1000,14,FALSE)),"",VLOOKUP(E501,Data!$A$2:$P$1000,14,FALSE)),IF(ISNA(VLOOKUP(E501,Data!$A$2:$P$1000,15,FALSE)),"",VLOOKUP(E501,Data!$A$2:$P$1000,15,FALSE)&amp;" و"))</f>
        <v/>
      </c>
      <c r="K501" s="7" t="str">
        <f>IF(L501&lt;&gt;"",IF(ISNA(VLOOKUP(F501,Data!$A$2:$P$1000,16,FALSE)),"",VLOOKUP(F501,Data!$A$2:$P$1000,16,FALSE)&amp;" "),IF(ISNA(VLOOKUP(F501,Data!$A$2:$P$1000,16,FALSE)),"",VLOOKUP(F501,Data!$A$2:$P$1000,16,FALSE)&amp;" "))</f>
        <v/>
      </c>
      <c r="L501" t="str">
        <f t="shared" si="91"/>
        <v/>
      </c>
      <c r="M501" t="str">
        <f>IF(L501="","",IF(L501&gt;10,Settings!$B$6,IF(L501&gt;2,Settings!$B$8,IF(L501=2,Settings!$B$7,Settings!$B$6&amp;O501&amp;Settings!$B$5))))</f>
        <v/>
      </c>
      <c r="N501" s="8" t="str">
        <f t="shared" si="92"/>
        <v/>
      </c>
      <c r="O501" s="14" t="s">
        <v>49</v>
      </c>
      <c r="P501" s="13" t="str">
        <f t="shared" si="93"/>
        <v/>
      </c>
      <c r="T501" t="str">
        <f t="shared" si="94"/>
        <v/>
      </c>
      <c r="U501" t="str">
        <f>IF((C501+D501+E501+F501)&gt;0,IF(F501&gt;10,Settings!$B$2,IF(F501=0," "&amp;Settings!$B$2,"")),"")</f>
        <v/>
      </c>
      <c r="V501" t="str">
        <f>IF(A501&gt;0,Y501&amp;English!T501,"")</f>
        <v/>
      </c>
      <c r="W501" t="s">
        <v>5208</v>
      </c>
      <c r="X501" t="s">
        <v>5209</v>
      </c>
      <c r="Y501" t="str">
        <f t="shared" si="95"/>
        <v>Only</v>
      </c>
    </row>
    <row r="502" spans="1:25">
      <c r="A502" s="27"/>
      <c r="B502" s="27"/>
      <c r="C502" s="26"/>
      <c r="D502" s="26"/>
      <c r="E502" s="26"/>
      <c r="F502" s="26"/>
      <c r="G502" s="26"/>
      <c r="H502" s="28"/>
      <c r="I502" s="25"/>
      <c r="J502" s="29"/>
      <c r="K502" s="30"/>
      <c r="L502" s="25"/>
      <c r="M502" s="25"/>
      <c r="N502" s="31"/>
      <c r="O502" s="31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>
      <c r="A503" s="27"/>
      <c r="B503" s="27"/>
      <c r="C503" s="26"/>
      <c r="D503" s="26"/>
      <c r="E503" s="26"/>
      <c r="F503" s="26"/>
      <c r="G503" s="26"/>
      <c r="H503" s="28"/>
      <c r="I503" s="25"/>
      <c r="J503" s="29"/>
      <c r="K503" s="30"/>
      <c r="L503" s="25"/>
      <c r="M503" s="25"/>
      <c r="N503" s="31"/>
      <c r="O503" s="31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1:25">
      <c r="A504" s="27"/>
      <c r="B504" s="27"/>
      <c r="C504" s="26"/>
      <c r="D504" s="26"/>
      <c r="E504" s="26"/>
      <c r="F504" s="26"/>
      <c r="G504" s="26"/>
      <c r="H504" s="28"/>
      <c r="I504" s="25"/>
      <c r="J504" s="29"/>
      <c r="K504" s="30"/>
      <c r="L504" s="25"/>
      <c r="M504" s="25"/>
      <c r="N504" s="31"/>
      <c r="O504" s="31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1:25">
      <c r="A505" s="27"/>
      <c r="B505" s="27"/>
      <c r="C505" s="26"/>
      <c r="D505" s="26"/>
      <c r="E505" s="26"/>
      <c r="F505" s="26"/>
      <c r="G505" s="26"/>
      <c r="H505" s="28"/>
      <c r="I505" s="25"/>
      <c r="J505" s="29"/>
      <c r="K505" s="30"/>
      <c r="L505" s="25"/>
      <c r="M505" s="25"/>
      <c r="N505" s="31"/>
      <c r="O505" s="31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1:25">
      <c r="A506" s="27"/>
      <c r="B506" s="27"/>
      <c r="C506" s="26"/>
      <c r="D506" s="26"/>
      <c r="E506" s="26"/>
      <c r="F506" s="26"/>
      <c r="G506" s="26"/>
      <c r="H506" s="28"/>
      <c r="I506" s="25"/>
      <c r="J506" s="29"/>
      <c r="K506" s="30"/>
      <c r="L506" s="25"/>
      <c r="M506" s="25"/>
      <c r="N506" s="31"/>
      <c r="O506" s="31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1:25">
      <c r="A507" s="27"/>
      <c r="B507" s="27"/>
      <c r="C507" s="26"/>
      <c r="D507" s="26"/>
      <c r="E507" s="26"/>
      <c r="F507" s="26"/>
      <c r="G507" s="26"/>
      <c r="H507" s="28"/>
      <c r="I507" s="25"/>
      <c r="J507" s="29"/>
      <c r="K507" s="30"/>
      <c r="L507" s="25"/>
      <c r="M507" s="25"/>
      <c r="N507" s="31"/>
      <c r="O507" s="31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1:25">
      <c r="A508" s="27"/>
      <c r="B508" s="27"/>
      <c r="C508" s="26"/>
      <c r="D508" s="26"/>
      <c r="E508" s="26"/>
      <c r="F508" s="26"/>
      <c r="G508" s="26"/>
      <c r="H508" s="28"/>
      <c r="I508" s="25"/>
      <c r="J508" s="29"/>
      <c r="K508" s="30"/>
      <c r="L508" s="25"/>
      <c r="M508" s="25"/>
      <c r="N508" s="31"/>
      <c r="O508" s="31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1:25">
      <c r="A509" s="27"/>
      <c r="B509" s="27"/>
      <c r="C509" s="26"/>
      <c r="D509" s="26"/>
      <c r="E509" s="26"/>
      <c r="F509" s="26"/>
      <c r="G509" s="26"/>
      <c r="H509" s="28"/>
      <c r="I509" s="25"/>
      <c r="J509" s="29"/>
      <c r="K509" s="30"/>
      <c r="L509" s="25"/>
      <c r="M509" s="25"/>
      <c r="N509" s="31"/>
      <c r="O509" s="31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1:25">
      <c r="A510" s="27"/>
      <c r="B510" s="27"/>
      <c r="C510" s="26"/>
      <c r="D510" s="26"/>
      <c r="E510" s="26"/>
      <c r="F510" s="26"/>
      <c r="G510" s="26"/>
      <c r="H510" s="28"/>
      <c r="I510" s="25"/>
      <c r="J510" s="29"/>
      <c r="K510" s="30"/>
      <c r="L510" s="25"/>
      <c r="M510" s="25"/>
      <c r="N510" s="31"/>
      <c r="O510" s="31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1:25">
      <c r="A511" s="27"/>
      <c r="B511" s="27"/>
      <c r="C511" s="26"/>
      <c r="D511" s="26"/>
      <c r="E511" s="26"/>
      <c r="F511" s="26"/>
      <c r="G511" s="26"/>
      <c r="H511" s="28"/>
      <c r="I511" s="25"/>
      <c r="J511" s="29"/>
      <c r="K511" s="30"/>
      <c r="L511" s="25"/>
      <c r="M511" s="25"/>
      <c r="N511" s="31"/>
      <c r="O511" s="31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>
      <c r="A512" s="27"/>
      <c r="B512" s="27"/>
      <c r="C512" s="26"/>
      <c r="D512" s="26"/>
      <c r="E512" s="26"/>
      <c r="F512" s="26"/>
      <c r="G512" s="26"/>
      <c r="H512" s="28"/>
      <c r="I512" s="25"/>
      <c r="J512" s="29"/>
      <c r="K512" s="30"/>
      <c r="L512" s="25"/>
      <c r="M512" s="25"/>
      <c r="N512" s="31"/>
      <c r="O512" s="31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>
      <c r="A513" s="27"/>
      <c r="B513" s="27"/>
      <c r="C513" s="26"/>
      <c r="D513" s="26"/>
      <c r="E513" s="26"/>
      <c r="F513" s="26"/>
      <c r="G513" s="26"/>
      <c r="H513" s="28"/>
      <c r="I513" s="25"/>
      <c r="J513" s="29"/>
      <c r="K513" s="30"/>
      <c r="L513" s="25"/>
      <c r="M513" s="25"/>
      <c r="N513" s="31"/>
      <c r="O513" s="31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>
      <c r="A514" s="27"/>
      <c r="B514" s="27"/>
      <c r="C514" s="26"/>
      <c r="D514" s="26"/>
      <c r="E514" s="26"/>
      <c r="F514" s="26"/>
      <c r="G514" s="26"/>
      <c r="H514" s="28"/>
      <c r="I514" s="25"/>
      <c r="J514" s="29"/>
      <c r="K514" s="30"/>
      <c r="L514" s="25"/>
      <c r="M514" s="25"/>
      <c r="N514" s="31"/>
      <c r="O514" s="31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>
      <c r="A515" s="27"/>
      <c r="B515" s="27"/>
      <c r="C515" s="26"/>
      <c r="D515" s="26"/>
      <c r="E515" s="26"/>
      <c r="F515" s="26"/>
      <c r="G515" s="26"/>
      <c r="H515" s="28"/>
      <c r="I515" s="25"/>
      <c r="J515" s="29"/>
      <c r="K515" s="30"/>
      <c r="L515" s="25"/>
      <c r="M515" s="25"/>
      <c r="N515" s="31"/>
      <c r="O515" s="31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>
      <c r="A516" s="27"/>
      <c r="B516" s="27"/>
      <c r="C516" s="26"/>
      <c r="D516" s="26"/>
      <c r="E516" s="26"/>
      <c r="F516" s="26"/>
      <c r="G516" s="26"/>
      <c r="H516" s="28"/>
      <c r="I516" s="25"/>
      <c r="J516" s="29"/>
      <c r="K516" s="30"/>
      <c r="L516" s="25"/>
      <c r="M516" s="25"/>
      <c r="N516" s="31"/>
      <c r="O516" s="31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1:25">
      <c r="A517" s="27"/>
      <c r="B517" s="27"/>
      <c r="C517" s="26"/>
      <c r="D517" s="26"/>
      <c r="E517" s="26"/>
      <c r="F517" s="26"/>
      <c r="G517" s="26"/>
      <c r="H517" s="28"/>
      <c r="I517" s="25"/>
      <c r="J517" s="29"/>
      <c r="K517" s="30"/>
      <c r="L517" s="25"/>
      <c r="M517" s="25"/>
      <c r="N517" s="31"/>
      <c r="O517" s="31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1:25">
      <c r="A518" s="27"/>
      <c r="B518" s="27"/>
      <c r="C518" s="26"/>
      <c r="D518" s="26"/>
      <c r="E518" s="26"/>
      <c r="F518" s="26"/>
      <c r="G518" s="26"/>
      <c r="H518" s="28"/>
      <c r="I518" s="25"/>
      <c r="J518" s="29"/>
      <c r="K518" s="30"/>
      <c r="L518" s="25"/>
      <c r="M518" s="25"/>
      <c r="N518" s="31"/>
      <c r="O518" s="31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1:25">
      <c r="A519" s="27"/>
      <c r="B519" s="27"/>
      <c r="C519" s="26"/>
      <c r="D519" s="26"/>
      <c r="E519" s="26"/>
      <c r="F519" s="26"/>
      <c r="G519" s="26"/>
      <c r="H519" s="28"/>
      <c r="I519" s="25"/>
      <c r="J519" s="29"/>
      <c r="K519" s="30"/>
      <c r="L519" s="25"/>
      <c r="M519" s="25"/>
      <c r="N519" s="31"/>
      <c r="O519" s="31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1:25">
      <c r="A520" s="27"/>
      <c r="B520" s="27"/>
      <c r="C520" s="26"/>
      <c r="D520" s="26"/>
      <c r="E520" s="26"/>
      <c r="F520" s="26"/>
      <c r="G520" s="26"/>
      <c r="H520" s="28"/>
      <c r="I520" s="25"/>
      <c r="J520" s="29"/>
      <c r="K520" s="30"/>
      <c r="L520" s="25"/>
      <c r="M520" s="25"/>
      <c r="N520" s="31"/>
      <c r="O520" s="31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1:25">
      <c r="A521" s="27"/>
      <c r="B521" s="27"/>
      <c r="C521" s="26"/>
      <c r="D521" s="26"/>
      <c r="E521" s="26"/>
      <c r="F521" s="26"/>
      <c r="G521" s="26"/>
      <c r="H521" s="28"/>
      <c r="I521" s="25"/>
      <c r="J521" s="29"/>
      <c r="K521" s="30"/>
      <c r="L521" s="25"/>
      <c r="M521" s="25"/>
      <c r="N521" s="31"/>
      <c r="O521" s="31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1:25">
      <c r="A522" s="27"/>
      <c r="B522" s="27"/>
      <c r="C522" s="26"/>
      <c r="D522" s="26"/>
      <c r="E522" s="26"/>
      <c r="F522" s="26"/>
      <c r="G522" s="26"/>
      <c r="H522" s="28"/>
      <c r="I522" s="25"/>
      <c r="J522" s="29"/>
      <c r="K522" s="30"/>
      <c r="L522" s="25"/>
      <c r="M522" s="25"/>
      <c r="N522" s="31"/>
      <c r="O522" s="31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1:25">
      <c r="A523" s="27"/>
      <c r="B523" s="27"/>
      <c r="C523" s="26"/>
      <c r="D523" s="26"/>
      <c r="E523" s="26"/>
      <c r="F523" s="26"/>
      <c r="G523" s="26"/>
      <c r="H523" s="28"/>
      <c r="I523" s="25"/>
      <c r="J523" s="29"/>
      <c r="K523" s="30"/>
      <c r="L523" s="25"/>
      <c r="M523" s="25"/>
      <c r="N523" s="31"/>
      <c r="O523" s="31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1:25">
      <c r="A524" s="27"/>
      <c r="B524" s="27"/>
      <c r="C524" s="26"/>
      <c r="D524" s="26"/>
      <c r="E524" s="26"/>
      <c r="F524" s="26"/>
      <c r="G524" s="26"/>
      <c r="H524" s="28"/>
      <c r="I524" s="25"/>
      <c r="J524" s="29"/>
      <c r="K524" s="30"/>
      <c r="L524" s="25"/>
      <c r="M524" s="25"/>
      <c r="N524" s="31"/>
      <c r="O524" s="31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>
      <c r="A525" s="27"/>
      <c r="B525" s="27"/>
      <c r="C525" s="26"/>
      <c r="D525" s="26"/>
      <c r="E525" s="26"/>
      <c r="F525" s="26"/>
      <c r="G525" s="26"/>
      <c r="H525" s="28"/>
      <c r="I525" s="25"/>
      <c r="J525" s="29"/>
      <c r="K525" s="30"/>
      <c r="L525" s="25"/>
      <c r="M525" s="25"/>
      <c r="N525" s="31"/>
      <c r="O525" s="31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>
      <c r="A526" s="27"/>
      <c r="B526" s="27"/>
      <c r="C526" s="26"/>
      <c r="D526" s="26"/>
      <c r="E526" s="26"/>
      <c r="F526" s="26"/>
      <c r="G526" s="26"/>
      <c r="H526" s="28"/>
      <c r="I526" s="25"/>
      <c r="J526" s="29"/>
      <c r="K526" s="30"/>
      <c r="L526" s="25"/>
      <c r="M526" s="25"/>
      <c r="N526" s="31"/>
      <c r="O526" s="31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>
      <c r="A527" s="27"/>
      <c r="B527" s="27"/>
      <c r="C527" s="26"/>
      <c r="D527" s="26"/>
      <c r="E527" s="26"/>
      <c r="F527" s="26"/>
      <c r="G527" s="26"/>
      <c r="H527" s="28"/>
      <c r="I527" s="25"/>
      <c r="J527" s="29"/>
      <c r="K527" s="30"/>
      <c r="L527" s="25"/>
      <c r="M527" s="25"/>
      <c r="N527" s="31"/>
      <c r="O527" s="31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>
      <c r="A528" s="27"/>
      <c r="B528" s="27"/>
      <c r="C528" s="26"/>
      <c r="D528" s="26"/>
      <c r="E528" s="26"/>
      <c r="F528" s="26"/>
      <c r="G528" s="26"/>
      <c r="H528" s="28"/>
      <c r="I528" s="25"/>
      <c r="J528" s="29"/>
      <c r="K528" s="30"/>
      <c r="L528" s="25"/>
      <c r="M528" s="25"/>
      <c r="N528" s="31"/>
      <c r="O528" s="31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>
      <c r="A529" s="27"/>
      <c r="B529" s="27"/>
      <c r="C529" s="26"/>
      <c r="D529" s="26"/>
      <c r="E529" s="26"/>
      <c r="F529" s="26"/>
      <c r="G529" s="26"/>
      <c r="H529" s="28"/>
      <c r="I529" s="25"/>
      <c r="J529" s="29"/>
      <c r="K529" s="30"/>
      <c r="L529" s="25"/>
      <c r="M529" s="25"/>
      <c r="N529" s="31"/>
      <c r="O529" s="31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1:25">
      <c r="A530" s="27"/>
      <c r="B530" s="27"/>
      <c r="C530" s="26"/>
      <c r="D530" s="26"/>
      <c r="E530" s="26"/>
      <c r="F530" s="26"/>
      <c r="G530" s="26"/>
      <c r="H530" s="28"/>
      <c r="I530" s="25"/>
      <c r="J530" s="29"/>
      <c r="K530" s="30"/>
      <c r="L530" s="25"/>
      <c r="M530" s="25"/>
      <c r="N530" s="31"/>
      <c r="O530" s="31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1:25">
      <c r="A531" s="27"/>
      <c r="B531" s="27"/>
      <c r="C531" s="26"/>
      <c r="D531" s="26"/>
      <c r="E531" s="26"/>
      <c r="F531" s="26"/>
      <c r="G531" s="26"/>
      <c r="H531" s="28"/>
      <c r="I531" s="25"/>
      <c r="J531" s="29"/>
      <c r="K531" s="30"/>
      <c r="L531" s="25"/>
      <c r="M531" s="25"/>
      <c r="N531" s="31"/>
      <c r="O531" s="31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1:25">
      <c r="A532" s="27"/>
      <c r="B532" s="27"/>
      <c r="C532" s="26"/>
      <c r="D532" s="26"/>
      <c r="E532" s="26"/>
      <c r="F532" s="26"/>
      <c r="G532" s="26"/>
      <c r="H532" s="28"/>
      <c r="I532" s="25"/>
      <c r="J532" s="29"/>
      <c r="K532" s="30"/>
      <c r="L532" s="25"/>
      <c r="M532" s="25"/>
      <c r="N532" s="31"/>
      <c r="O532" s="31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1:25">
      <c r="A533" s="27"/>
      <c r="B533" s="27"/>
      <c r="C533" s="26"/>
      <c r="D533" s="26"/>
      <c r="E533" s="26"/>
      <c r="F533" s="26"/>
      <c r="G533" s="26"/>
      <c r="H533" s="28"/>
      <c r="I533" s="25"/>
      <c r="J533" s="29"/>
      <c r="K533" s="30"/>
      <c r="L533" s="25"/>
      <c r="M533" s="25"/>
      <c r="N533" s="31"/>
      <c r="O533" s="31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1:25">
      <c r="A534" s="27"/>
      <c r="B534" s="27"/>
      <c r="C534" s="26"/>
      <c r="D534" s="26"/>
      <c r="E534" s="26"/>
      <c r="F534" s="26"/>
      <c r="G534" s="26"/>
      <c r="H534" s="28"/>
      <c r="I534" s="25"/>
      <c r="J534" s="29"/>
      <c r="K534" s="30"/>
      <c r="L534" s="25"/>
      <c r="M534" s="25"/>
      <c r="N534" s="31"/>
      <c r="O534" s="31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1:25">
      <c r="A535" s="27"/>
      <c r="B535" s="27"/>
      <c r="C535" s="26"/>
      <c r="D535" s="26"/>
      <c r="E535" s="26"/>
      <c r="F535" s="26"/>
      <c r="G535" s="26"/>
      <c r="H535" s="28"/>
      <c r="I535" s="25"/>
      <c r="J535" s="29"/>
      <c r="K535" s="30"/>
      <c r="L535" s="25"/>
      <c r="M535" s="25"/>
      <c r="N535" s="31"/>
      <c r="O535" s="31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1:25">
      <c r="A536" s="27"/>
      <c r="B536" s="27"/>
      <c r="C536" s="26"/>
      <c r="D536" s="26"/>
      <c r="E536" s="26"/>
      <c r="F536" s="26"/>
      <c r="G536" s="26"/>
      <c r="H536" s="28"/>
      <c r="I536" s="25"/>
      <c r="J536" s="29"/>
      <c r="K536" s="30"/>
      <c r="L536" s="25"/>
      <c r="M536" s="25"/>
      <c r="N536" s="31"/>
      <c r="O536" s="31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1:25">
      <c r="A537" s="27"/>
      <c r="B537" s="27"/>
      <c r="C537" s="26"/>
      <c r="D537" s="26"/>
      <c r="E537" s="26"/>
      <c r="F537" s="26"/>
      <c r="G537" s="26"/>
      <c r="H537" s="28"/>
      <c r="I537" s="25"/>
      <c r="J537" s="29"/>
      <c r="K537" s="30"/>
      <c r="L537" s="25"/>
      <c r="M537" s="25"/>
      <c r="N537" s="31"/>
      <c r="O537" s="31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>
      <c r="A538" s="27"/>
      <c r="B538" s="27"/>
      <c r="C538" s="26"/>
      <c r="D538" s="26"/>
      <c r="E538" s="26"/>
      <c r="F538" s="26"/>
      <c r="G538" s="26"/>
      <c r="H538" s="28"/>
      <c r="I538" s="25"/>
      <c r="J538" s="29"/>
      <c r="K538" s="30"/>
      <c r="L538" s="25"/>
      <c r="M538" s="25"/>
      <c r="N538" s="31"/>
      <c r="O538" s="31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>
      <c r="A539" s="27"/>
      <c r="B539" s="27"/>
      <c r="C539" s="26"/>
      <c r="D539" s="26"/>
      <c r="E539" s="26"/>
      <c r="F539" s="26"/>
      <c r="G539" s="26"/>
      <c r="H539" s="28"/>
      <c r="I539" s="25"/>
      <c r="J539" s="29"/>
      <c r="K539" s="30"/>
      <c r="L539" s="25"/>
      <c r="M539" s="25"/>
      <c r="N539" s="31"/>
      <c r="O539" s="31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>
      <c r="A540" s="27"/>
      <c r="B540" s="27"/>
      <c r="C540" s="26"/>
      <c r="D540" s="26"/>
      <c r="E540" s="26"/>
      <c r="F540" s="26"/>
      <c r="G540" s="26"/>
      <c r="H540" s="28"/>
      <c r="I540" s="25"/>
      <c r="J540" s="29"/>
      <c r="K540" s="30"/>
      <c r="L540" s="25"/>
      <c r="M540" s="25"/>
      <c r="N540" s="31"/>
      <c r="O540" s="31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>
      <c r="A541" s="27"/>
      <c r="B541" s="27"/>
      <c r="C541" s="26"/>
      <c r="D541" s="26"/>
      <c r="E541" s="26"/>
      <c r="F541" s="26"/>
      <c r="G541" s="26"/>
      <c r="H541" s="28"/>
      <c r="I541" s="25"/>
      <c r="J541" s="29"/>
      <c r="K541" s="30"/>
      <c r="L541" s="25"/>
      <c r="M541" s="25"/>
      <c r="N541" s="31"/>
      <c r="O541" s="31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>
      <c r="A542" s="27"/>
      <c r="B542" s="27"/>
      <c r="C542" s="26"/>
      <c r="D542" s="26"/>
      <c r="E542" s="26"/>
      <c r="F542" s="26"/>
      <c r="G542" s="26"/>
      <c r="H542" s="28"/>
      <c r="I542" s="25"/>
      <c r="J542" s="29"/>
      <c r="K542" s="30"/>
      <c r="L542" s="25"/>
      <c r="M542" s="25"/>
      <c r="N542" s="31"/>
      <c r="O542" s="31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1:25">
      <c r="A543" s="27"/>
      <c r="B543" s="27"/>
      <c r="C543" s="26"/>
      <c r="D543" s="26"/>
      <c r="E543" s="26"/>
      <c r="F543" s="26"/>
      <c r="G543" s="26"/>
      <c r="H543" s="28"/>
      <c r="I543" s="25"/>
      <c r="J543" s="29"/>
      <c r="K543" s="30"/>
      <c r="L543" s="25"/>
      <c r="M543" s="25"/>
      <c r="N543" s="31"/>
      <c r="O543" s="31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1:25">
      <c r="A544" s="27"/>
      <c r="B544" s="27"/>
      <c r="C544" s="26"/>
      <c r="D544" s="26"/>
      <c r="E544" s="26"/>
      <c r="F544" s="26"/>
      <c r="G544" s="26"/>
      <c r="H544" s="28"/>
      <c r="I544" s="25"/>
      <c r="J544" s="29"/>
      <c r="K544" s="30"/>
      <c r="L544" s="25"/>
      <c r="M544" s="25"/>
      <c r="N544" s="31"/>
      <c r="O544" s="31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1:25">
      <c r="A545" s="27"/>
      <c r="B545" s="27"/>
      <c r="C545" s="26"/>
      <c r="D545" s="26"/>
      <c r="E545" s="26"/>
      <c r="F545" s="26"/>
      <c r="G545" s="26"/>
      <c r="H545" s="28"/>
      <c r="I545" s="25"/>
      <c r="J545" s="29"/>
      <c r="K545" s="30"/>
      <c r="L545" s="25"/>
      <c r="M545" s="25"/>
      <c r="N545" s="31"/>
      <c r="O545" s="31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1:25">
      <c r="A546" s="27"/>
      <c r="B546" s="27"/>
      <c r="C546" s="26"/>
      <c r="D546" s="26"/>
      <c r="E546" s="26"/>
      <c r="F546" s="26"/>
      <c r="G546" s="26"/>
      <c r="H546" s="28"/>
      <c r="I546" s="25"/>
      <c r="J546" s="29"/>
      <c r="K546" s="30"/>
      <c r="L546" s="25"/>
      <c r="M546" s="25"/>
      <c r="N546" s="31"/>
      <c r="O546" s="31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1:25">
      <c r="A547" s="27"/>
      <c r="B547" s="27"/>
      <c r="C547" s="26"/>
      <c r="D547" s="26"/>
      <c r="E547" s="26"/>
      <c r="F547" s="26"/>
      <c r="G547" s="26"/>
      <c r="H547" s="28"/>
      <c r="I547" s="25"/>
      <c r="J547" s="29"/>
      <c r="K547" s="30"/>
      <c r="L547" s="25"/>
      <c r="M547" s="25"/>
      <c r="N547" s="31"/>
      <c r="O547" s="31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1:25">
      <c r="A548" s="27"/>
      <c r="B548" s="27"/>
      <c r="C548" s="26"/>
      <c r="D548" s="26"/>
      <c r="E548" s="26"/>
      <c r="F548" s="26"/>
      <c r="G548" s="26"/>
      <c r="H548" s="28"/>
      <c r="I548" s="25"/>
      <c r="J548" s="29"/>
      <c r="K548" s="30"/>
      <c r="L548" s="25"/>
      <c r="M548" s="25"/>
      <c r="N548" s="31"/>
      <c r="O548" s="31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1:25">
      <c r="A549" s="27"/>
      <c r="B549" s="27"/>
      <c r="C549" s="26"/>
      <c r="D549" s="26"/>
      <c r="E549" s="26"/>
      <c r="F549" s="26"/>
      <c r="G549" s="26"/>
      <c r="H549" s="28"/>
      <c r="I549" s="25"/>
      <c r="J549" s="29"/>
      <c r="K549" s="30"/>
      <c r="L549" s="25"/>
      <c r="M549" s="25"/>
      <c r="N549" s="31"/>
      <c r="O549" s="31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1:25">
      <c r="A550" s="27"/>
      <c r="B550" s="27"/>
      <c r="C550" s="26"/>
      <c r="D550" s="26"/>
      <c r="E550" s="26"/>
      <c r="F550" s="26"/>
      <c r="G550" s="26"/>
      <c r="H550" s="28"/>
      <c r="I550" s="25"/>
      <c r="J550" s="29"/>
      <c r="K550" s="30"/>
      <c r="L550" s="25"/>
      <c r="M550" s="25"/>
      <c r="N550" s="31"/>
      <c r="O550" s="31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>
      <c r="A551" s="27"/>
      <c r="B551" s="27"/>
      <c r="C551" s="26"/>
      <c r="D551" s="26"/>
      <c r="E551" s="26"/>
      <c r="F551" s="26"/>
      <c r="G551" s="26"/>
      <c r="H551" s="28"/>
      <c r="I551" s="25"/>
      <c r="J551" s="29"/>
      <c r="K551" s="30"/>
      <c r="L551" s="25"/>
      <c r="M551" s="25"/>
      <c r="N551" s="31"/>
      <c r="O551" s="31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>
      <c r="A552" s="27"/>
      <c r="B552" s="27"/>
      <c r="C552" s="26"/>
      <c r="D552" s="26"/>
      <c r="E552" s="26"/>
      <c r="F552" s="26"/>
      <c r="G552" s="26"/>
      <c r="H552" s="28"/>
      <c r="I552" s="25"/>
      <c r="J552" s="29"/>
      <c r="K552" s="30"/>
      <c r="L552" s="25"/>
      <c r="M552" s="25"/>
      <c r="N552" s="31"/>
      <c r="O552" s="31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>
      <c r="A553" s="27"/>
      <c r="B553" s="27"/>
      <c r="C553" s="26"/>
      <c r="D553" s="26"/>
      <c r="E553" s="26"/>
      <c r="F553" s="26"/>
      <c r="G553" s="26"/>
      <c r="H553" s="28"/>
      <c r="I553" s="25"/>
      <c r="J553" s="29"/>
      <c r="K553" s="30"/>
      <c r="L553" s="25"/>
      <c r="M553" s="25"/>
      <c r="N553" s="31"/>
      <c r="O553" s="31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>
      <c r="A554" s="27"/>
      <c r="B554" s="27"/>
      <c r="C554" s="26"/>
      <c r="D554" s="26"/>
      <c r="E554" s="26"/>
      <c r="F554" s="26"/>
      <c r="G554" s="26"/>
      <c r="H554" s="28"/>
      <c r="I554" s="25"/>
      <c r="J554" s="29"/>
      <c r="K554" s="30"/>
      <c r="L554" s="25"/>
      <c r="M554" s="25"/>
      <c r="N554" s="31"/>
      <c r="O554" s="31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>
      <c r="A555" s="27"/>
      <c r="B555" s="27"/>
      <c r="C555" s="26"/>
      <c r="D555" s="26"/>
      <c r="E555" s="26"/>
      <c r="F555" s="26"/>
      <c r="G555" s="26"/>
      <c r="H555" s="28"/>
      <c r="I555" s="25"/>
      <c r="J555" s="29"/>
      <c r="K555" s="30"/>
      <c r="L555" s="25"/>
      <c r="M555" s="25"/>
      <c r="N555" s="31"/>
      <c r="O555" s="31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1:25">
      <c r="A556" s="27"/>
      <c r="B556" s="27"/>
      <c r="C556" s="26"/>
      <c r="D556" s="26"/>
      <c r="E556" s="26"/>
      <c r="F556" s="26"/>
      <c r="G556" s="26"/>
      <c r="H556" s="28"/>
      <c r="I556" s="25"/>
      <c r="J556" s="29"/>
      <c r="K556" s="30"/>
      <c r="L556" s="25"/>
      <c r="M556" s="25"/>
      <c r="N556" s="31"/>
      <c r="O556" s="31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1:25">
      <c r="A557" s="27"/>
      <c r="B557" s="27"/>
      <c r="C557" s="26"/>
      <c r="D557" s="26"/>
      <c r="E557" s="26"/>
      <c r="F557" s="26"/>
      <c r="G557" s="26"/>
      <c r="H557" s="28"/>
      <c r="I557" s="25"/>
      <c r="J557" s="29"/>
      <c r="K557" s="30"/>
      <c r="L557" s="25"/>
      <c r="M557" s="25"/>
      <c r="N557" s="31"/>
      <c r="O557" s="31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1:25">
      <c r="A558" s="27"/>
      <c r="B558" s="27"/>
      <c r="C558" s="26"/>
      <c r="D558" s="26"/>
      <c r="E558" s="26"/>
      <c r="F558" s="26"/>
      <c r="G558" s="26"/>
      <c r="H558" s="28"/>
      <c r="I558" s="25"/>
      <c r="J558" s="29"/>
      <c r="K558" s="30"/>
      <c r="L558" s="25"/>
      <c r="M558" s="25"/>
      <c r="N558" s="31"/>
      <c r="O558" s="31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1:25">
      <c r="A559" s="27"/>
      <c r="B559" s="27"/>
      <c r="C559" s="26"/>
      <c r="D559" s="26"/>
      <c r="E559" s="26"/>
      <c r="F559" s="26"/>
      <c r="G559" s="26"/>
      <c r="H559" s="28"/>
      <c r="I559" s="25"/>
      <c r="J559" s="29"/>
      <c r="K559" s="30"/>
      <c r="L559" s="25"/>
      <c r="M559" s="25"/>
      <c r="N559" s="31"/>
      <c r="O559" s="31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1:25">
      <c r="A560" s="27"/>
      <c r="B560" s="27"/>
      <c r="C560" s="26"/>
      <c r="D560" s="26"/>
      <c r="E560" s="26"/>
      <c r="F560" s="26"/>
      <c r="G560" s="26"/>
      <c r="H560" s="28"/>
      <c r="I560" s="25"/>
      <c r="J560" s="29"/>
      <c r="K560" s="30"/>
      <c r="L560" s="25"/>
      <c r="M560" s="25"/>
      <c r="N560" s="31"/>
      <c r="O560" s="31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1:25">
      <c r="A561" s="27"/>
      <c r="B561" s="27"/>
      <c r="C561" s="26"/>
      <c r="D561" s="26"/>
      <c r="E561" s="26"/>
      <c r="F561" s="26"/>
      <c r="G561" s="26"/>
      <c r="H561" s="28"/>
      <c r="I561" s="25"/>
      <c r="J561" s="29"/>
      <c r="K561" s="30"/>
      <c r="L561" s="25"/>
      <c r="M561" s="25"/>
      <c r="N561" s="31"/>
      <c r="O561" s="31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1:25">
      <c r="A562" s="27"/>
      <c r="B562" s="27"/>
      <c r="C562" s="26"/>
      <c r="D562" s="26"/>
      <c r="E562" s="26"/>
      <c r="F562" s="26"/>
      <c r="G562" s="26"/>
      <c r="H562" s="28"/>
      <c r="I562" s="25"/>
      <c r="J562" s="29"/>
      <c r="K562" s="30"/>
      <c r="L562" s="25"/>
      <c r="M562" s="25"/>
      <c r="N562" s="31"/>
      <c r="O562" s="31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1:25">
      <c r="A563" s="27"/>
      <c r="B563" s="27"/>
      <c r="C563" s="26"/>
      <c r="D563" s="26"/>
      <c r="E563" s="26"/>
      <c r="F563" s="26"/>
      <c r="G563" s="26"/>
      <c r="H563" s="28"/>
      <c r="I563" s="25"/>
      <c r="J563" s="29"/>
      <c r="K563" s="30"/>
      <c r="L563" s="25"/>
      <c r="M563" s="25"/>
      <c r="N563" s="31"/>
      <c r="O563" s="31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>
      <c r="A564" s="27"/>
      <c r="B564" s="27"/>
      <c r="C564" s="26"/>
      <c r="D564" s="26"/>
      <c r="E564" s="26"/>
      <c r="F564" s="26"/>
      <c r="G564" s="26"/>
      <c r="H564" s="28"/>
      <c r="I564" s="25"/>
      <c r="J564" s="29"/>
      <c r="K564" s="30"/>
      <c r="L564" s="25"/>
      <c r="M564" s="25"/>
      <c r="N564" s="31"/>
      <c r="O564" s="31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>
      <c r="A565" s="27"/>
      <c r="B565" s="27"/>
      <c r="C565" s="26"/>
      <c r="D565" s="26"/>
      <c r="E565" s="26"/>
      <c r="F565" s="26"/>
      <c r="G565" s="26"/>
      <c r="H565" s="28"/>
      <c r="I565" s="25"/>
      <c r="J565" s="29"/>
      <c r="K565" s="30"/>
      <c r="L565" s="25"/>
      <c r="M565" s="25"/>
      <c r="N565" s="31"/>
      <c r="O565" s="31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>
      <c r="A566" s="27"/>
      <c r="B566" s="27"/>
      <c r="C566" s="26"/>
      <c r="D566" s="26"/>
      <c r="E566" s="26"/>
      <c r="F566" s="26"/>
      <c r="G566" s="26"/>
      <c r="H566" s="28"/>
      <c r="I566" s="25"/>
      <c r="J566" s="29"/>
      <c r="K566" s="30"/>
      <c r="L566" s="25"/>
      <c r="M566" s="25"/>
      <c r="N566" s="31"/>
      <c r="O566" s="31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>
      <c r="A567" s="27"/>
      <c r="B567" s="27"/>
      <c r="C567" s="26"/>
      <c r="D567" s="26"/>
      <c r="E567" s="26"/>
      <c r="F567" s="26"/>
      <c r="G567" s="26"/>
      <c r="H567" s="28"/>
      <c r="I567" s="25"/>
      <c r="J567" s="29"/>
      <c r="K567" s="30"/>
      <c r="L567" s="25"/>
      <c r="M567" s="25"/>
      <c r="N567" s="31"/>
      <c r="O567" s="31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>
      <c r="A568" s="27"/>
      <c r="B568" s="27"/>
      <c r="C568" s="26"/>
      <c r="D568" s="26"/>
      <c r="E568" s="26"/>
      <c r="F568" s="26"/>
      <c r="G568" s="26"/>
      <c r="H568" s="28"/>
      <c r="I568" s="25"/>
      <c r="J568" s="29"/>
      <c r="K568" s="30"/>
      <c r="L568" s="25"/>
      <c r="M568" s="25"/>
      <c r="N568" s="31"/>
      <c r="O568" s="31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1:25">
      <c r="A569" s="27"/>
      <c r="B569" s="27"/>
      <c r="C569" s="26"/>
      <c r="D569" s="26"/>
      <c r="E569" s="26"/>
      <c r="F569" s="26"/>
      <c r="G569" s="26"/>
      <c r="H569" s="28"/>
      <c r="I569" s="25"/>
      <c r="J569" s="29"/>
      <c r="K569" s="30"/>
      <c r="L569" s="25"/>
      <c r="M569" s="25"/>
      <c r="N569" s="31"/>
      <c r="O569" s="31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1:25">
      <c r="A570" s="27"/>
      <c r="B570" s="27"/>
      <c r="C570" s="26"/>
      <c r="D570" s="26"/>
      <c r="E570" s="26"/>
      <c r="F570" s="26"/>
      <c r="G570" s="26"/>
      <c r="H570" s="28"/>
      <c r="I570" s="25"/>
      <c r="J570" s="29"/>
      <c r="K570" s="30"/>
      <c r="L570" s="25"/>
      <c r="M570" s="25"/>
      <c r="N570" s="31"/>
      <c r="O570" s="31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1:25">
      <c r="A571" s="27"/>
      <c r="B571" s="27"/>
      <c r="C571" s="26"/>
      <c r="D571" s="26"/>
      <c r="E571" s="26"/>
      <c r="F571" s="26"/>
      <c r="G571" s="26"/>
      <c r="H571" s="28"/>
      <c r="I571" s="25"/>
      <c r="J571" s="29"/>
      <c r="K571" s="30"/>
      <c r="L571" s="25"/>
      <c r="M571" s="25"/>
      <c r="N571" s="31"/>
      <c r="O571" s="31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1:25">
      <c r="A572" s="27"/>
      <c r="B572" s="27"/>
      <c r="C572" s="26"/>
      <c r="D572" s="26"/>
      <c r="E572" s="26"/>
      <c r="F572" s="26"/>
      <c r="G572" s="26"/>
      <c r="H572" s="28"/>
      <c r="I572" s="25"/>
      <c r="J572" s="29"/>
      <c r="K572" s="30"/>
      <c r="L572" s="25"/>
      <c r="M572" s="25"/>
      <c r="N572" s="31"/>
      <c r="O572" s="31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1:25">
      <c r="A573" s="27"/>
      <c r="B573" s="27"/>
      <c r="C573" s="26"/>
      <c r="D573" s="26"/>
      <c r="E573" s="26"/>
      <c r="F573" s="26"/>
      <c r="G573" s="26"/>
      <c r="H573" s="28"/>
      <c r="I573" s="25"/>
      <c r="J573" s="29"/>
      <c r="K573" s="30"/>
      <c r="L573" s="25"/>
      <c r="M573" s="25"/>
      <c r="N573" s="31"/>
      <c r="O573" s="31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1:25">
      <c r="A574" s="27"/>
      <c r="B574" s="27"/>
      <c r="C574" s="26"/>
      <c r="D574" s="26"/>
      <c r="E574" s="26"/>
      <c r="F574" s="26"/>
      <c r="G574" s="26"/>
      <c r="H574" s="28"/>
      <c r="I574" s="25"/>
      <c r="J574" s="29"/>
      <c r="K574" s="30"/>
      <c r="L574" s="25"/>
      <c r="M574" s="25"/>
      <c r="N574" s="31"/>
      <c r="O574" s="31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1:25">
      <c r="A575" s="27"/>
      <c r="B575" s="27"/>
      <c r="C575" s="26"/>
      <c r="D575" s="26"/>
      <c r="E575" s="26"/>
      <c r="F575" s="26"/>
      <c r="G575" s="26"/>
      <c r="H575" s="28"/>
      <c r="I575" s="25"/>
      <c r="J575" s="29"/>
      <c r="K575" s="30"/>
      <c r="L575" s="25"/>
      <c r="M575" s="25"/>
      <c r="N575" s="31"/>
      <c r="O575" s="31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1:25">
      <c r="A576" s="27"/>
      <c r="B576" s="27"/>
      <c r="C576" s="26"/>
      <c r="D576" s="26"/>
      <c r="E576" s="26"/>
      <c r="F576" s="26"/>
      <c r="G576" s="26"/>
      <c r="H576" s="28"/>
      <c r="I576" s="25"/>
      <c r="J576" s="29"/>
      <c r="K576" s="30"/>
      <c r="L576" s="25"/>
      <c r="M576" s="25"/>
      <c r="N576" s="31"/>
      <c r="O576" s="31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>
      <c r="A577" s="27"/>
      <c r="B577" s="27"/>
      <c r="C577" s="26"/>
      <c r="D577" s="26"/>
      <c r="E577" s="26"/>
      <c r="F577" s="26"/>
      <c r="G577" s="26"/>
      <c r="H577" s="28"/>
      <c r="I577" s="25"/>
      <c r="J577" s="29"/>
      <c r="K577" s="30"/>
      <c r="L577" s="25"/>
      <c r="M577" s="25"/>
      <c r="N577" s="31"/>
      <c r="O577" s="31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>
      <c r="A578" s="27"/>
      <c r="B578" s="27"/>
      <c r="C578" s="26"/>
      <c r="D578" s="26"/>
      <c r="E578" s="26"/>
      <c r="F578" s="26"/>
      <c r="G578" s="26"/>
      <c r="H578" s="28"/>
      <c r="I578" s="25"/>
      <c r="J578" s="29"/>
      <c r="K578" s="30"/>
      <c r="L578" s="25"/>
      <c r="M578" s="25"/>
      <c r="N578" s="31"/>
      <c r="O578" s="31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>
      <c r="A579" s="27"/>
      <c r="B579" s="27"/>
      <c r="C579" s="26"/>
      <c r="D579" s="26"/>
      <c r="E579" s="26"/>
      <c r="F579" s="26"/>
      <c r="G579" s="26"/>
      <c r="H579" s="28"/>
      <c r="I579" s="25"/>
      <c r="J579" s="29"/>
      <c r="K579" s="30"/>
      <c r="L579" s="25"/>
      <c r="M579" s="25"/>
      <c r="N579" s="31"/>
      <c r="O579" s="31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>
      <c r="A580" s="27"/>
      <c r="B580" s="27"/>
      <c r="C580" s="26"/>
      <c r="D580" s="26"/>
      <c r="E580" s="26"/>
      <c r="F580" s="26"/>
      <c r="G580" s="26"/>
      <c r="H580" s="28"/>
      <c r="I580" s="25"/>
      <c r="J580" s="29"/>
      <c r="K580" s="30"/>
      <c r="L580" s="25"/>
      <c r="M580" s="25"/>
      <c r="N580" s="31"/>
      <c r="O580" s="31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>
      <c r="A581" s="27"/>
      <c r="B581" s="27"/>
      <c r="C581" s="26"/>
      <c r="D581" s="26"/>
      <c r="E581" s="26"/>
      <c r="F581" s="26"/>
      <c r="G581" s="26"/>
      <c r="H581" s="28"/>
      <c r="I581" s="25"/>
      <c r="J581" s="29"/>
      <c r="K581" s="30"/>
      <c r="L581" s="25"/>
      <c r="M581" s="25"/>
      <c r="N581" s="31"/>
      <c r="O581" s="31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1:25">
      <c r="A582" s="27"/>
      <c r="B582" s="27"/>
      <c r="C582" s="26"/>
      <c r="D582" s="26"/>
      <c r="E582" s="26"/>
      <c r="F582" s="26"/>
      <c r="G582" s="26"/>
      <c r="H582" s="28"/>
      <c r="I582" s="25"/>
      <c r="J582" s="29"/>
      <c r="K582" s="30"/>
      <c r="L582" s="25"/>
      <c r="M582" s="25"/>
      <c r="N582" s="31"/>
      <c r="O582" s="31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1:25">
      <c r="A583" s="27"/>
      <c r="B583" s="27"/>
      <c r="C583" s="26"/>
      <c r="D583" s="26"/>
      <c r="E583" s="26"/>
      <c r="F583" s="26"/>
      <c r="G583" s="26"/>
      <c r="H583" s="28"/>
      <c r="I583" s="25"/>
      <c r="J583" s="29"/>
      <c r="K583" s="30"/>
      <c r="L583" s="25"/>
      <c r="M583" s="25"/>
      <c r="N583" s="31"/>
      <c r="O583" s="31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1:25">
      <c r="A584" s="27"/>
      <c r="B584" s="27"/>
      <c r="C584" s="26"/>
      <c r="D584" s="26"/>
      <c r="E584" s="26"/>
      <c r="F584" s="26"/>
      <c r="G584" s="26"/>
      <c r="H584" s="28"/>
      <c r="I584" s="25"/>
      <c r="J584" s="29"/>
      <c r="K584" s="30"/>
      <c r="L584" s="25"/>
      <c r="M584" s="25"/>
      <c r="N584" s="31"/>
      <c r="O584" s="31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1:25">
      <c r="A585" s="27"/>
      <c r="B585" s="27"/>
      <c r="C585" s="26"/>
      <c r="D585" s="26"/>
      <c r="E585" s="26"/>
      <c r="F585" s="26"/>
      <c r="G585" s="26"/>
      <c r="H585" s="28"/>
      <c r="I585" s="25"/>
      <c r="J585" s="29"/>
      <c r="K585" s="30"/>
      <c r="L585" s="25"/>
      <c r="M585" s="25"/>
      <c r="N585" s="31"/>
      <c r="O585" s="31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1:25">
      <c r="A586" s="27"/>
      <c r="B586" s="27"/>
      <c r="C586" s="26"/>
      <c r="D586" s="26"/>
      <c r="E586" s="26"/>
      <c r="F586" s="26"/>
      <c r="G586" s="26"/>
      <c r="H586" s="28"/>
      <c r="I586" s="25"/>
      <c r="J586" s="29"/>
      <c r="K586" s="30"/>
      <c r="L586" s="25"/>
      <c r="M586" s="25"/>
      <c r="N586" s="31"/>
      <c r="O586" s="31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1:25">
      <c r="A587" s="27"/>
      <c r="B587" s="27"/>
      <c r="C587" s="26"/>
      <c r="D587" s="26"/>
      <c r="E587" s="26"/>
      <c r="F587" s="26"/>
      <c r="G587" s="26"/>
      <c r="H587" s="28"/>
      <c r="I587" s="25"/>
      <c r="J587" s="29"/>
      <c r="K587" s="30"/>
      <c r="L587" s="25"/>
      <c r="M587" s="25"/>
      <c r="N587" s="31"/>
      <c r="O587" s="31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1:25">
      <c r="A588" s="27"/>
      <c r="B588" s="27"/>
      <c r="C588" s="26"/>
      <c r="D588" s="26"/>
      <c r="E588" s="26"/>
      <c r="F588" s="26"/>
      <c r="G588" s="26"/>
      <c r="H588" s="28"/>
      <c r="I588" s="25"/>
      <c r="J588" s="29"/>
      <c r="K588" s="30"/>
      <c r="L588" s="25"/>
      <c r="M588" s="25"/>
      <c r="N588" s="31"/>
      <c r="O588" s="31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1:25">
      <c r="A589" s="27"/>
      <c r="B589" s="27"/>
      <c r="C589" s="26"/>
      <c r="D589" s="26"/>
      <c r="E589" s="26"/>
      <c r="F589" s="26"/>
      <c r="G589" s="26"/>
      <c r="H589" s="28"/>
      <c r="I589" s="25"/>
      <c r="J589" s="29"/>
      <c r="K589" s="30"/>
      <c r="L589" s="25"/>
      <c r="M589" s="25"/>
      <c r="N589" s="31"/>
      <c r="O589" s="31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>
      <c r="A590" s="27"/>
      <c r="B590" s="27"/>
      <c r="C590" s="26"/>
      <c r="D590" s="26"/>
      <c r="E590" s="26"/>
      <c r="F590" s="26"/>
      <c r="G590" s="26"/>
      <c r="H590" s="28"/>
      <c r="I590" s="25"/>
      <c r="J590" s="29"/>
      <c r="K590" s="30"/>
      <c r="L590" s="25"/>
      <c r="M590" s="25"/>
      <c r="N590" s="31"/>
      <c r="O590" s="31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>
      <c r="A591" s="27"/>
      <c r="B591" s="27"/>
      <c r="C591" s="26"/>
      <c r="D591" s="26"/>
      <c r="E591" s="26"/>
      <c r="F591" s="26"/>
      <c r="G591" s="26"/>
      <c r="H591" s="28"/>
      <c r="I591" s="25"/>
      <c r="J591" s="29"/>
      <c r="K591" s="30"/>
      <c r="L591" s="25"/>
      <c r="M591" s="25"/>
      <c r="N591" s="31"/>
      <c r="O591" s="31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>
      <c r="A592" s="27"/>
      <c r="B592" s="27"/>
      <c r="C592" s="26"/>
      <c r="D592" s="26"/>
      <c r="E592" s="26"/>
      <c r="F592" s="26"/>
      <c r="G592" s="26"/>
      <c r="H592" s="28"/>
      <c r="I592" s="25"/>
      <c r="J592" s="29"/>
      <c r="K592" s="30"/>
      <c r="L592" s="25"/>
      <c r="M592" s="25"/>
      <c r="N592" s="31"/>
      <c r="O592" s="31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>
      <c r="A593" s="27"/>
      <c r="B593" s="27"/>
      <c r="C593" s="26"/>
      <c r="D593" s="26"/>
      <c r="E593" s="26"/>
      <c r="F593" s="26"/>
      <c r="G593" s="26"/>
      <c r="H593" s="28"/>
      <c r="I593" s="25"/>
      <c r="J593" s="29"/>
      <c r="K593" s="30"/>
      <c r="L593" s="25"/>
      <c r="M593" s="25"/>
      <c r="N593" s="31"/>
      <c r="O593" s="31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>
      <c r="A594" s="27"/>
      <c r="B594" s="27"/>
      <c r="C594" s="26"/>
      <c r="D594" s="26"/>
      <c r="E594" s="26"/>
      <c r="F594" s="26"/>
      <c r="G594" s="26"/>
      <c r="H594" s="28"/>
      <c r="I594" s="25"/>
      <c r="J594" s="29"/>
      <c r="K594" s="30"/>
      <c r="L594" s="25"/>
      <c r="M594" s="25"/>
      <c r="N594" s="31"/>
      <c r="O594" s="31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1:25">
      <c r="A595" s="27"/>
      <c r="B595" s="27"/>
      <c r="C595" s="26"/>
      <c r="D595" s="26"/>
      <c r="E595" s="26"/>
      <c r="F595" s="26"/>
      <c r="G595" s="26"/>
      <c r="H595" s="28"/>
      <c r="I595" s="25"/>
      <c r="J595" s="29"/>
      <c r="K595" s="30"/>
      <c r="L595" s="25"/>
      <c r="M595" s="25"/>
      <c r="N595" s="31"/>
      <c r="O595" s="31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1:25">
      <c r="A596" s="27"/>
      <c r="B596" s="27"/>
      <c r="C596" s="26"/>
      <c r="D596" s="26"/>
      <c r="E596" s="26"/>
      <c r="F596" s="26"/>
      <c r="G596" s="26"/>
      <c r="H596" s="28"/>
      <c r="I596" s="25"/>
      <c r="J596" s="29"/>
      <c r="K596" s="30"/>
      <c r="L596" s="25"/>
      <c r="M596" s="25"/>
      <c r="N596" s="31"/>
      <c r="O596" s="31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1:25">
      <c r="A597" s="27"/>
      <c r="B597" s="27"/>
      <c r="C597" s="26"/>
      <c r="D597" s="26"/>
      <c r="E597" s="26"/>
      <c r="F597" s="26"/>
      <c r="G597" s="26"/>
      <c r="H597" s="28"/>
      <c r="I597" s="25"/>
      <c r="J597" s="29"/>
      <c r="K597" s="30"/>
      <c r="L597" s="25"/>
      <c r="M597" s="25"/>
      <c r="N597" s="31"/>
      <c r="O597" s="31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1:25">
      <c r="A598" s="27"/>
      <c r="B598" s="27"/>
      <c r="C598" s="26"/>
      <c r="D598" s="26"/>
      <c r="E598" s="26"/>
      <c r="F598" s="26"/>
      <c r="G598" s="26"/>
      <c r="H598" s="28"/>
      <c r="I598" s="25"/>
      <c r="J598" s="29"/>
      <c r="K598" s="30"/>
      <c r="L598" s="25"/>
      <c r="M598" s="25"/>
      <c r="N598" s="31"/>
      <c r="O598" s="31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1:25">
      <c r="A599" s="27"/>
      <c r="B599" s="27"/>
      <c r="C599" s="26"/>
      <c r="D599" s="26"/>
      <c r="E599" s="26"/>
      <c r="F599" s="26"/>
      <c r="G599" s="26"/>
      <c r="H599" s="28"/>
      <c r="I599" s="25"/>
      <c r="J599" s="29"/>
      <c r="K599" s="30"/>
      <c r="L599" s="25"/>
      <c r="M599" s="25"/>
      <c r="N599" s="31"/>
      <c r="O599" s="31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1:25">
      <c r="A600" s="27"/>
      <c r="B600" s="27"/>
      <c r="C600" s="26"/>
      <c r="D600" s="26"/>
      <c r="E600" s="26"/>
      <c r="F600" s="26"/>
      <c r="G600" s="26"/>
      <c r="H600" s="28"/>
      <c r="I600" s="25"/>
      <c r="J600" s="29"/>
      <c r="K600" s="30"/>
      <c r="L600" s="25"/>
      <c r="M600" s="25"/>
      <c r="N600" s="31"/>
      <c r="O600" s="31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1:25">
      <c r="A601" s="27"/>
      <c r="B601" s="27"/>
      <c r="C601" s="26"/>
      <c r="D601" s="26"/>
      <c r="E601" s="26"/>
      <c r="F601" s="26"/>
      <c r="G601" s="26"/>
      <c r="H601" s="28"/>
      <c r="I601" s="25"/>
      <c r="J601" s="29"/>
      <c r="K601" s="30"/>
      <c r="L601" s="25"/>
      <c r="M601" s="25"/>
      <c r="N601" s="31"/>
      <c r="O601" s="31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1:25">
      <c r="A602" s="27"/>
      <c r="B602" s="27"/>
      <c r="C602" s="26"/>
      <c r="D602" s="26"/>
      <c r="E602" s="26"/>
      <c r="F602" s="26"/>
      <c r="G602" s="26"/>
      <c r="H602" s="28"/>
      <c r="I602" s="25"/>
      <c r="J602" s="29"/>
      <c r="K602" s="30"/>
      <c r="L602" s="25"/>
      <c r="M602" s="25"/>
      <c r="N602" s="31"/>
      <c r="O602" s="31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>
      <c r="A603" s="27"/>
      <c r="B603" s="27"/>
      <c r="C603" s="26"/>
      <c r="D603" s="26"/>
      <c r="E603" s="26"/>
      <c r="F603" s="26"/>
      <c r="G603" s="26"/>
      <c r="H603" s="28"/>
      <c r="I603" s="25"/>
      <c r="J603" s="29"/>
      <c r="K603" s="30"/>
      <c r="L603" s="25"/>
      <c r="M603" s="25"/>
      <c r="N603" s="31"/>
      <c r="O603" s="31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>
      <c r="A604" s="27"/>
      <c r="B604" s="27"/>
      <c r="C604" s="26"/>
      <c r="D604" s="26"/>
      <c r="E604" s="26"/>
      <c r="F604" s="26"/>
      <c r="G604" s="26"/>
      <c r="H604" s="28"/>
      <c r="I604" s="25"/>
      <c r="J604" s="29"/>
      <c r="K604" s="30"/>
      <c r="L604" s="25"/>
      <c r="M604" s="25"/>
      <c r="N604" s="31"/>
      <c r="O604" s="31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>
      <c r="A605" s="27"/>
      <c r="B605" s="27"/>
      <c r="C605" s="26"/>
      <c r="D605" s="26"/>
      <c r="E605" s="26"/>
      <c r="F605" s="26"/>
      <c r="G605" s="26"/>
      <c r="H605" s="28"/>
      <c r="I605" s="25"/>
      <c r="J605" s="29"/>
      <c r="K605" s="30"/>
      <c r="L605" s="25"/>
      <c r="M605" s="25"/>
      <c r="N605" s="31"/>
      <c r="O605" s="31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>
      <c r="A606" s="27"/>
      <c r="B606" s="27"/>
      <c r="C606" s="26"/>
      <c r="D606" s="26"/>
      <c r="E606" s="26"/>
      <c r="F606" s="26"/>
      <c r="G606" s="26"/>
      <c r="H606" s="28"/>
      <c r="I606" s="25"/>
      <c r="J606" s="29"/>
      <c r="K606" s="30"/>
      <c r="L606" s="25"/>
      <c r="M606" s="25"/>
      <c r="N606" s="31"/>
      <c r="O606" s="31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>
      <c r="A607" s="27"/>
      <c r="B607" s="27"/>
      <c r="C607" s="26"/>
      <c r="D607" s="26"/>
      <c r="E607" s="26"/>
      <c r="F607" s="26"/>
      <c r="G607" s="26"/>
      <c r="H607" s="28"/>
      <c r="I607" s="25"/>
      <c r="J607" s="29"/>
      <c r="K607" s="30"/>
      <c r="L607" s="25"/>
      <c r="M607" s="25"/>
      <c r="N607" s="31"/>
      <c r="O607" s="31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1:25">
      <c r="A608" s="27"/>
      <c r="B608" s="27"/>
      <c r="C608" s="26"/>
      <c r="D608" s="26"/>
      <c r="E608" s="26"/>
      <c r="F608" s="26"/>
      <c r="G608" s="26"/>
      <c r="H608" s="28"/>
      <c r="I608" s="25"/>
      <c r="J608" s="29"/>
      <c r="K608" s="30"/>
      <c r="L608" s="25"/>
      <c r="M608" s="25"/>
      <c r="N608" s="31"/>
      <c r="O608" s="31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1:25">
      <c r="A609" s="27"/>
      <c r="B609" s="27"/>
      <c r="C609" s="26"/>
      <c r="D609" s="26"/>
      <c r="E609" s="26"/>
      <c r="F609" s="26"/>
      <c r="G609" s="26"/>
      <c r="H609" s="28"/>
      <c r="I609" s="25"/>
      <c r="J609" s="29"/>
      <c r="K609" s="30"/>
      <c r="L609" s="25"/>
      <c r="M609" s="25"/>
      <c r="N609" s="31"/>
      <c r="O609" s="31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1:25">
      <c r="A610" s="27"/>
      <c r="B610" s="27"/>
      <c r="C610" s="26"/>
      <c r="D610" s="26"/>
      <c r="E610" s="26"/>
      <c r="F610" s="26"/>
      <c r="G610" s="26"/>
      <c r="H610" s="28"/>
      <c r="I610" s="25"/>
      <c r="J610" s="29"/>
      <c r="K610" s="30"/>
      <c r="L610" s="25"/>
      <c r="M610" s="25"/>
      <c r="N610" s="31"/>
      <c r="O610" s="31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1:25">
      <c r="A611" s="27"/>
      <c r="B611" s="27"/>
      <c r="C611" s="26"/>
      <c r="D611" s="26"/>
      <c r="E611" s="26"/>
      <c r="F611" s="26"/>
      <c r="G611" s="26"/>
      <c r="H611" s="28"/>
      <c r="I611" s="25"/>
      <c r="J611" s="29"/>
      <c r="K611" s="30"/>
      <c r="L611" s="25"/>
      <c r="M611" s="25"/>
      <c r="N611" s="31"/>
      <c r="O611" s="31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1:25">
      <c r="A612" s="27"/>
      <c r="B612" s="27"/>
      <c r="C612" s="26"/>
      <c r="D612" s="26"/>
      <c r="E612" s="26"/>
      <c r="F612" s="26"/>
      <c r="G612" s="26"/>
      <c r="H612" s="28"/>
      <c r="I612" s="25"/>
      <c r="J612" s="29"/>
      <c r="K612" s="30"/>
      <c r="L612" s="25"/>
      <c r="M612" s="25"/>
      <c r="N612" s="31"/>
      <c r="O612" s="31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1:25">
      <c r="A613" s="27"/>
      <c r="B613" s="27"/>
      <c r="C613" s="26"/>
      <c r="D613" s="26"/>
      <c r="E613" s="26"/>
      <c r="F613" s="26"/>
      <c r="G613" s="26"/>
      <c r="H613" s="28"/>
      <c r="I613" s="25"/>
      <c r="J613" s="29"/>
      <c r="K613" s="30"/>
      <c r="L613" s="25"/>
      <c r="M613" s="25"/>
      <c r="N613" s="31"/>
      <c r="O613" s="31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1:25">
      <c r="A614" s="27"/>
      <c r="B614" s="27"/>
      <c r="C614" s="26"/>
      <c r="D614" s="26"/>
      <c r="E614" s="26"/>
      <c r="F614" s="26"/>
      <c r="G614" s="26"/>
      <c r="H614" s="28"/>
      <c r="I614" s="25"/>
      <c r="J614" s="29"/>
      <c r="K614" s="30"/>
      <c r="L614" s="25"/>
      <c r="M614" s="25"/>
      <c r="N614" s="31"/>
      <c r="O614" s="31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1:25">
      <c r="A615" s="27"/>
      <c r="B615" s="27"/>
      <c r="C615" s="26"/>
      <c r="D615" s="26"/>
      <c r="E615" s="26"/>
      <c r="F615" s="26"/>
      <c r="G615" s="26"/>
      <c r="H615" s="28"/>
      <c r="I615" s="25"/>
      <c r="J615" s="29"/>
      <c r="K615" s="30"/>
      <c r="L615" s="25"/>
      <c r="M615" s="25"/>
      <c r="N615" s="31"/>
      <c r="O615" s="31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>
      <c r="A616" s="27"/>
      <c r="B616" s="27"/>
      <c r="C616" s="26"/>
      <c r="D616" s="26"/>
      <c r="E616" s="26"/>
      <c r="F616" s="26"/>
      <c r="G616" s="26"/>
      <c r="H616" s="28"/>
      <c r="I616" s="25"/>
      <c r="J616" s="29"/>
      <c r="K616" s="30"/>
      <c r="L616" s="25"/>
      <c r="M616" s="25"/>
      <c r="N616" s="31"/>
      <c r="O616" s="31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>
      <c r="A617" s="27"/>
      <c r="B617" s="27"/>
      <c r="C617" s="26"/>
      <c r="D617" s="26"/>
      <c r="E617" s="26"/>
      <c r="F617" s="26"/>
      <c r="G617" s="26"/>
      <c r="H617" s="28"/>
      <c r="I617" s="25"/>
      <c r="J617" s="29"/>
      <c r="K617" s="30"/>
      <c r="L617" s="25"/>
      <c r="M617" s="25"/>
      <c r="N617" s="31"/>
      <c r="O617" s="31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>
      <c r="A618" s="27"/>
      <c r="B618" s="27"/>
      <c r="C618" s="26"/>
      <c r="D618" s="26"/>
      <c r="E618" s="26"/>
      <c r="F618" s="26"/>
      <c r="G618" s="26"/>
      <c r="H618" s="28"/>
      <c r="I618" s="25"/>
      <c r="J618" s="29"/>
      <c r="K618" s="30"/>
      <c r="L618" s="25"/>
      <c r="M618" s="25"/>
      <c r="N618" s="31"/>
      <c r="O618" s="31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>
      <c r="A619" s="27"/>
      <c r="B619" s="27"/>
      <c r="C619" s="26"/>
      <c r="D619" s="26"/>
      <c r="E619" s="26"/>
      <c r="F619" s="26"/>
      <c r="G619" s="26"/>
      <c r="H619" s="28"/>
      <c r="I619" s="25"/>
      <c r="J619" s="29"/>
      <c r="K619" s="30"/>
      <c r="L619" s="25"/>
      <c r="M619" s="25"/>
      <c r="N619" s="31"/>
      <c r="O619" s="31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>
      <c r="A620" s="27"/>
      <c r="B620" s="27"/>
      <c r="C620" s="26"/>
      <c r="D620" s="26"/>
      <c r="E620" s="26"/>
      <c r="F620" s="26"/>
      <c r="G620" s="26"/>
      <c r="H620" s="28"/>
      <c r="I620" s="25"/>
      <c r="J620" s="29"/>
      <c r="K620" s="30"/>
      <c r="L620" s="25"/>
      <c r="M620" s="25"/>
      <c r="N620" s="31"/>
      <c r="O620" s="31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1:25">
      <c r="A621" s="27"/>
      <c r="B621" s="27"/>
      <c r="C621" s="26"/>
      <c r="D621" s="26"/>
      <c r="E621" s="26"/>
      <c r="F621" s="26"/>
      <c r="G621" s="26"/>
      <c r="H621" s="28"/>
      <c r="I621" s="25"/>
      <c r="J621" s="29"/>
      <c r="K621" s="30"/>
      <c r="L621" s="25"/>
      <c r="M621" s="25"/>
      <c r="N621" s="31"/>
      <c r="O621" s="31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1:25">
      <c r="A622" s="27"/>
      <c r="B622" s="27"/>
      <c r="C622" s="26"/>
      <c r="D622" s="26"/>
      <c r="E622" s="26"/>
      <c r="F622" s="26"/>
      <c r="G622" s="26"/>
      <c r="H622" s="28"/>
      <c r="I622" s="25"/>
      <c r="J622" s="29"/>
      <c r="K622" s="30"/>
      <c r="L622" s="25"/>
      <c r="M622" s="25"/>
      <c r="N622" s="31"/>
      <c r="O622" s="31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1:25">
      <c r="A623" s="27"/>
      <c r="B623" s="27"/>
      <c r="C623" s="26"/>
      <c r="D623" s="26"/>
      <c r="E623" s="26"/>
      <c r="F623" s="26"/>
      <c r="G623" s="26"/>
      <c r="H623" s="28"/>
      <c r="I623" s="25"/>
      <c r="J623" s="29"/>
      <c r="K623" s="30"/>
      <c r="L623" s="25"/>
      <c r="M623" s="25"/>
      <c r="N623" s="31"/>
      <c r="O623" s="31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1:25">
      <c r="A624" s="27"/>
      <c r="B624" s="27"/>
      <c r="C624" s="26"/>
      <c r="D624" s="26"/>
      <c r="E624" s="26"/>
      <c r="F624" s="26"/>
      <c r="G624" s="26"/>
      <c r="H624" s="28"/>
      <c r="I624" s="25"/>
      <c r="J624" s="29"/>
      <c r="K624" s="30"/>
      <c r="L624" s="25"/>
      <c r="M624" s="25"/>
      <c r="N624" s="31"/>
      <c r="O624" s="31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1:25">
      <c r="A625" s="27"/>
      <c r="B625" s="27"/>
      <c r="C625" s="26"/>
      <c r="D625" s="26"/>
      <c r="E625" s="26"/>
      <c r="F625" s="26"/>
      <c r="G625" s="26"/>
      <c r="H625" s="28"/>
      <c r="I625" s="25"/>
      <c r="J625" s="29"/>
      <c r="K625" s="30"/>
      <c r="L625" s="25"/>
      <c r="M625" s="25"/>
      <c r="N625" s="31"/>
      <c r="O625" s="31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1:25">
      <c r="A626" s="27"/>
      <c r="B626" s="27"/>
      <c r="C626" s="26"/>
      <c r="D626" s="26"/>
      <c r="E626" s="26"/>
      <c r="F626" s="26"/>
      <c r="G626" s="26"/>
      <c r="H626" s="28"/>
      <c r="I626" s="25"/>
      <c r="J626" s="29"/>
      <c r="K626" s="30"/>
      <c r="L626" s="25"/>
      <c r="M626" s="25"/>
      <c r="N626" s="31"/>
      <c r="O626" s="31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1:25">
      <c r="A627" s="27"/>
      <c r="B627" s="27"/>
      <c r="C627" s="26"/>
      <c r="D627" s="26"/>
      <c r="E627" s="26"/>
      <c r="F627" s="26"/>
      <c r="G627" s="26"/>
      <c r="H627" s="28"/>
      <c r="I627" s="25"/>
      <c r="J627" s="29"/>
      <c r="K627" s="30"/>
      <c r="L627" s="25"/>
      <c r="M627" s="25"/>
      <c r="N627" s="31"/>
      <c r="O627" s="31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1:25">
      <c r="A628" s="27"/>
      <c r="B628" s="27"/>
      <c r="C628" s="26"/>
      <c r="D628" s="26"/>
      <c r="E628" s="26"/>
      <c r="F628" s="26"/>
      <c r="G628" s="26"/>
      <c r="H628" s="28"/>
      <c r="I628" s="25"/>
      <c r="J628" s="29"/>
      <c r="K628" s="30"/>
      <c r="L628" s="25"/>
      <c r="M628" s="25"/>
      <c r="N628" s="31"/>
      <c r="O628" s="31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>
      <c r="A629" s="27"/>
      <c r="B629" s="27"/>
      <c r="C629" s="26"/>
      <c r="D629" s="26"/>
      <c r="E629" s="26"/>
      <c r="F629" s="26"/>
      <c r="G629" s="26"/>
      <c r="H629" s="28"/>
      <c r="I629" s="25"/>
      <c r="J629" s="29"/>
      <c r="K629" s="30"/>
      <c r="L629" s="25"/>
      <c r="M629" s="25"/>
      <c r="N629" s="31"/>
      <c r="O629" s="31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>
      <c r="A630" s="27"/>
      <c r="B630" s="27"/>
      <c r="C630" s="26"/>
      <c r="D630" s="26"/>
      <c r="E630" s="26"/>
      <c r="F630" s="26"/>
      <c r="G630" s="26"/>
      <c r="H630" s="28"/>
      <c r="I630" s="25"/>
      <c r="J630" s="29"/>
      <c r="K630" s="30"/>
      <c r="L630" s="25"/>
      <c r="M630" s="25"/>
      <c r="N630" s="31"/>
      <c r="O630" s="31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>
      <c r="A631" s="27"/>
      <c r="B631" s="27"/>
      <c r="C631" s="26"/>
      <c r="D631" s="26"/>
      <c r="E631" s="26"/>
      <c r="F631" s="26"/>
      <c r="G631" s="26"/>
      <c r="H631" s="28"/>
      <c r="I631" s="25"/>
      <c r="J631" s="29"/>
      <c r="K631" s="30"/>
      <c r="L631" s="25"/>
      <c r="M631" s="25"/>
      <c r="N631" s="31"/>
      <c r="O631" s="31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>
      <c r="A632" s="27"/>
      <c r="B632" s="27"/>
      <c r="C632" s="26"/>
      <c r="D632" s="26"/>
      <c r="E632" s="26"/>
      <c r="F632" s="26"/>
      <c r="G632" s="26"/>
      <c r="H632" s="28"/>
      <c r="I632" s="25"/>
      <c r="J632" s="29"/>
      <c r="K632" s="30"/>
      <c r="L632" s="25"/>
      <c r="M632" s="25"/>
      <c r="N632" s="31"/>
      <c r="O632" s="31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>
      <c r="A633" s="27"/>
      <c r="B633" s="27"/>
      <c r="C633" s="26"/>
      <c r="D633" s="26"/>
      <c r="E633" s="26"/>
      <c r="F633" s="26"/>
      <c r="G633" s="26"/>
      <c r="H633" s="28"/>
      <c r="I633" s="25"/>
      <c r="J633" s="29"/>
      <c r="K633" s="30"/>
      <c r="L633" s="25"/>
      <c r="M633" s="25"/>
      <c r="N633" s="31"/>
      <c r="O633" s="31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1:25">
      <c r="A634" s="27"/>
      <c r="B634" s="27"/>
      <c r="C634" s="26"/>
      <c r="D634" s="26"/>
      <c r="E634" s="26"/>
      <c r="F634" s="26"/>
      <c r="G634" s="26"/>
      <c r="H634" s="28"/>
      <c r="I634" s="25"/>
      <c r="J634" s="29"/>
      <c r="K634" s="30"/>
      <c r="L634" s="25"/>
      <c r="M634" s="25"/>
      <c r="N634" s="31"/>
      <c r="O634" s="31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1:25">
      <c r="A635" s="27"/>
      <c r="B635" s="27"/>
      <c r="C635" s="26"/>
      <c r="D635" s="26"/>
      <c r="E635" s="26"/>
      <c r="F635" s="26"/>
      <c r="G635" s="26"/>
      <c r="H635" s="28"/>
      <c r="I635" s="25"/>
      <c r="J635" s="29"/>
      <c r="K635" s="30"/>
      <c r="L635" s="25"/>
      <c r="M635" s="25"/>
      <c r="N635" s="31"/>
      <c r="O635" s="31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1:25">
      <c r="A636" s="27"/>
      <c r="B636" s="27"/>
      <c r="C636" s="26"/>
      <c r="D636" s="26"/>
      <c r="E636" s="26"/>
      <c r="F636" s="26"/>
      <c r="G636" s="26"/>
      <c r="H636" s="28"/>
      <c r="I636" s="25"/>
      <c r="J636" s="29"/>
      <c r="K636" s="30"/>
      <c r="L636" s="25"/>
      <c r="M636" s="25"/>
      <c r="N636" s="31"/>
      <c r="O636" s="31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1:25">
      <c r="A637" s="27"/>
      <c r="B637" s="27"/>
      <c r="C637" s="26"/>
      <c r="D637" s="26"/>
      <c r="E637" s="26"/>
      <c r="F637" s="26"/>
      <c r="G637" s="26"/>
      <c r="H637" s="28"/>
      <c r="I637" s="25"/>
      <c r="J637" s="29"/>
      <c r="K637" s="30"/>
      <c r="L637" s="25"/>
      <c r="M637" s="25"/>
      <c r="N637" s="31"/>
      <c r="O637" s="31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1:25">
      <c r="A638" s="27"/>
      <c r="B638" s="27"/>
      <c r="C638" s="26"/>
      <c r="D638" s="26"/>
      <c r="E638" s="26"/>
      <c r="F638" s="26"/>
      <c r="G638" s="26"/>
      <c r="H638" s="28"/>
      <c r="I638" s="25"/>
      <c r="J638" s="29"/>
      <c r="K638" s="30"/>
      <c r="L638" s="25"/>
      <c r="M638" s="25"/>
      <c r="N638" s="31"/>
      <c r="O638" s="31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1:25">
      <c r="A639" s="27"/>
      <c r="B639" s="27"/>
      <c r="C639" s="26"/>
      <c r="D639" s="26"/>
      <c r="E639" s="26"/>
      <c r="F639" s="26"/>
      <c r="G639" s="26"/>
      <c r="H639" s="28"/>
      <c r="I639" s="25"/>
      <c r="J639" s="29"/>
      <c r="K639" s="30"/>
      <c r="L639" s="25"/>
      <c r="M639" s="25"/>
      <c r="N639" s="31"/>
      <c r="O639" s="31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1:25">
      <c r="A640" s="27"/>
      <c r="B640" s="27"/>
      <c r="C640" s="26"/>
      <c r="D640" s="26"/>
      <c r="E640" s="26"/>
      <c r="F640" s="26"/>
      <c r="G640" s="26"/>
      <c r="H640" s="28"/>
      <c r="I640" s="25"/>
      <c r="J640" s="29"/>
      <c r="K640" s="30"/>
      <c r="L640" s="25"/>
      <c r="M640" s="25"/>
      <c r="N640" s="31"/>
      <c r="O640" s="31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1:25">
      <c r="A641" s="27"/>
      <c r="B641" s="27"/>
      <c r="C641" s="26"/>
      <c r="D641" s="26"/>
      <c r="E641" s="26"/>
      <c r="F641" s="26"/>
      <c r="G641" s="26"/>
      <c r="H641" s="28"/>
      <c r="I641" s="25"/>
      <c r="J641" s="29"/>
      <c r="K641" s="30"/>
      <c r="L641" s="25"/>
      <c r="M641" s="25"/>
      <c r="N641" s="31"/>
      <c r="O641" s="31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>
      <c r="A642" s="27"/>
      <c r="B642" s="27"/>
      <c r="C642" s="26"/>
      <c r="D642" s="26"/>
      <c r="E642" s="26"/>
      <c r="F642" s="26"/>
      <c r="G642" s="26"/>
      <c r="H642" s="28"/>
      <c r="I642" s="25"/>
      <c r="J642" s="29"/>
      <c r="K642" s="30"/>
      <c r="L642" s="25"/>
      <c r="M642" s="25"/>
      <c r="N642" s="31"/>
      <c r="O642" s="31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>
      <c r="A643" s="27"/>
      <c r="B643" s="27"/>
      <c r="C643" s="26"/>
      <c r="D643" s="26"/>
      <c r="E643" s="26"/>
      <c r="F643" s="26"/>
      <c r="G643" s="26"/>
      <c r="H643" s="28"/>
      <c r="I643" s="25"/>
      <c r="J643" s="29"/>
      <c r="K643" s="30"/>
      <c r="L643" s="25"/>
      <c r="M643" s="25"/>
      <c r="N643" s="31"/>
      <c r="O643" s="31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>
      <c r="A644" s="27"/>
      <c r="B644" s="27"/>
      <c r="C644" s="26"/>
      <c r="D644" s="26"/>
      <c r="E644" s="26"/>
      <c r="F644" s="26"/>
      <c r="G644" s="26"/>
      <c r="H644" s="28"/>
      <c r="I644" s="25"/>
      <c r="J644" s="29"/>
      <c r="K644" s="30"/>
      <c r="L644" s="25"/>
      <c r="M644" s="25"/>
      <c r="N644" s="31"/>
      <c r="O644" s="31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>
      <c r="A645" s="27"/>
      <c r="B645" s="27"/>
      <c r="C645" s="26"/>
      <c r="D645" s="26"/>
      <c r="E645" s="26"/>
      <c r="F645" s="26"/>
      <c r="G645" s="26"/>
      <c r="H645" s="28"/>
      <c r="I645" s="25"/>
      <c r="J645" s="29"/>
      <c r="K645" s="30"/>
      <c r="L645" s="25"/>
      <c r="M645" s="25"/>
      <c r="N645" s="31"/>
      <c r="O645" s="31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>
      <c r="A646" s="27"/>
      <c r="B646" s="27"/>
      <c r="C646" s="26"/>
      <c r="D646" s="26"/>
      <c r="E646" s="26"/>
      <c r="F646" s="26"/>
      <c r="G646" s="26"/>
      <c r="H646" s="28"/>
      <c r="I646" s="25"/>
      <c r="J646" s="29"/>
      <c r="K646" s="30"/>
      <c r="L646" s="25"/>
      <c r="M646" s="25"/>
      <c r="N646" s="31"/>
      <c r="O646" s="31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1:25">
      <c r="A647" s="27"/>
      <c r="B647" s="27"/>
      <c r="C647" s="26"/>
      <c r="D647" s="26"/>
      <c r="E647" s="26"/>
      <c r="F647" s="26"/>
      <c r="G647" s="26"/>
      <c r="H647" s="28"/>
      <c r="I647" s="25"/>
      <c r="J647" s="29"/>
      <c r="K647" s="30"/>
      <c r="L647" s="25"/>
      <c r="M647" s="25"/>
      <c r="N647" s="31"/>
      <c r="O647" s="31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1:25">
      <c r="A648" s="27"/>
      <c r="B648" s="27"/>
      <c r="C648" s="26"/>
      <c r="D648" s="26"/>
      <c r="E648" s="26"/>
      <c r="F648" s="26"/>
      <c r="G648" s="26"/>
      <c r="H648" s="28"/>
      <c r="I648" s="25"/>
      <c r="J648" s="29"/>
      <c r="K648" s="30"/>
      <c r="L648" s="25"/>
      <c r="M648" s="25"/>
      <c r="N648" s="31"/>
      <c r="O648" s="31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1:25">
      <c r="A649" s="27"/>
      <c r="B649" s="27"/>
      <c r="C649" s="26"/>
      <c r="D649" s="26"/>
      <c r="E649" s="26"/>
      <c r="F649" s="26"/>
      <c r="G649" s="26"/>
      <c r="H649" s="28"/>
      <c r="I649" s="25"/>
      <c r="J649" s="29"/>
      <c r="K649" s="30"/>
      <c r="L649" s="25"/>
      <c r="M649" s="25"/>
      <c r="N649" s="31"/>
      <c r="O649" s="31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1:25">
      <c r="A650" s="27"/>
      <c r="B650" s="27"/>
      <c r="C650" s="26"/>
      <c r="D650" s="26"/>
      <c r="E650" s="26"/>
      <c r="F650" s="26"/>
      <c r="G650" s="26"/>
      <c r="H650" s="28"/>
      <c r="I650" s="25"/>
      <c r="J650" s="29"/>
      <c r="K650" s="30"/>
      <c r="L650" s="25"/>
      <c r="M650" s="25"/>
      <c r="N650" s="31"/>
      <c r="O650" s="31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1:25">
      <c r="A651" s="27"/>
      <c r="B651" s="27"/>
      <c r="C651" s="26"/>
      <c r="D651" s="26"/>
      <c r="E651" s="26"/>
      <c r="F651" s="26"/>
      <c r="G651" s="26"/>
      <c r="H651" s="28"/>
      <c r="I651" s="25"/>
      <c r="J651" s="29"/>
      <c r="K651" s="30"/>
      <c r="L651" s="25"/>
      <c r="M651" s="25"/>
      <c r="N651" s="31"/>
      <c r="O651" s="31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1:25">
      <c r="A652" s="27"/>
      <c r="B652" s="27"/>
      <c r="C652" s="26"/>
      <c r="D652" s="26"/>
      <c r="E652" s="26"/>
      <c r="F652" s="26"/>
      <c r="G652" s="26"/>
      <c r="H652" s="28"/>
      <c r="I652" s="25"/>
      <c r="J652" s="29"/>
      <c r="K652" s="30"/>
      <c r="L652" s="25"/>
      <c r="M652" s="25"/>
      <c r="N652" s="31"/>
      <c r="O652" s="31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1:25">
      <c r="A653" s="27"/>
      <c r="B653" s="27"/>
      <c r="C653" s="26"/>
      <c r="D653" s="26"/>
      <c r="E653" s="26"/>
      <c r="F653" s="26"/>
      <c r="G653" s="26"/>
      <c r="H653" s="28"/>
      <c r="I653" s="25"/>
      <c r="J653" s="29"/>
      <c r="K653" s="30"/>
      <c r="L653" s="25"/>
      <c r="M653" s="25"/>
      <c r="N653" s="31"/>
      <c r="O653" s="31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1:25">
      <c r="A654" s="27"/>
      <c r="B654" s="27"/>
      <c r="C654" s="26"/>
      <c r="D654" s="26"/>
      <c r="E654" s="26"/>
      <c r="F654" s="26"/>
      <c r="G654" s="26"/>
      <c r="H654" s="28"/>
      <c r="I654" s="25"/>
      <c r="J654" s="29"/>
      <c r="K654" s="30"/>
      <c r="L654" s="25"/>
      <c r="M654" s="25"/>
      <c r="N654" s="31"/>
      <c r="O654" s="31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>
      <c r="A655" s="27"/>
      <c r="B655" s="27"/>
      <c r="C655" s="26"/>
      <c r="D655" s="26"/>
      <c r="E655" s="26"/>
      <c r="F655" s="26"/>
      <c r="G655" s="26"/>
      <c r="H655" s="28"/>
      <c r="I655" s="25"/>
      <c r="J655" s="29"/>
      <c r="K655" s="30"/>
      <c r="L655" s="25"/>
      <c r="M655" s="25"/>
      <c r="N655" s="31"/>
      <c r="O655" s="31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>
      <c r="A656" s="27"/>
      <c r="B656" s="27"/>
      <c r="C656" s="26"/>
      <c r="D656" s="26"/>
      <c r="E656" s="26"/>
      <c r="F656" s="26"/>
      <c r="G656" s="26"/>
      <c r="H656" s="28"/>
      <c r="I656" s="25"/>
      <c r="J656" s="29"/>
      <c r="K656" s="30"/>
      <c r="L656" s="25"/>
      <c r="M656" s="25"/>
      <c r="N656" s="31"/>
      <c r="O656" s="31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>
      <c r="A657" s="27"/>
      <c r="B657" s="27"/>
      <c r="C657" s="26"/>
      <c r="D657" s="26"/>
      <c r="E657" s="26"/>
      <c r="F657" s="26"/>
      <c r="G657" s="26"/>
      <c r="H657" s="28"/>
      <c r="I657" s="25"/>
      <c r="J657" s="29"/>
      <c r="K657" s="30"/>
      <c r="L657" s="25"/>
      <c r="M657" s="25"/>
      <c r="N657" s="31"/>
      <c r="O657" s="31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>
      <c r="A658" s="27"/>
      <c r="B658" s="27"/>
      <c r="C658" s="26"/>
      <c r="D658" s="26"/>
      <c r="E658" s="26"/>
      <c r="F658" s="26"/>
      <c r="G658" s="26"/>
      <c r="H658" s="28"/>
      <c r="I658" s="25"/>
      <c r="J658" s="29"/>
      <c r="K658" s="30"/>
      <c r="L658" s="25"/>
      <c r="M658" s="25"/>
      <c r="N658" s="31"/>
      <c r="O658" s="31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>
      <c r="A659" s="27"/>
      <c r="B659" s="27"/>
      <c r="C659" s="26"/>
      <c r="D659" s="26"/>
      <c r="E659" s="26"/>
      <c r="F659" s="26"/>
      <c r="G659" s="26"/>
      <c r="H659" s="28"/>
      <c r="I659" s="25"/>
      <c r="J659" s="29"/>
      <c r="K659" s="30"/>
      <c r="L659" s="25"/>
      <c r="M659" s="25"/>
      <c r="N659" s="31"/>
      <c r="O659" s="31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1:25">
      <c r="A660" s="27"/>
      <c r="B660" s="27"/>
      <c r="C660" s="26"/>
      <c r="D660" s="26"/>
      <c r="E660" s="26"/>
      <c r="F660" s="26"/>
      <c r="G660" s="26"/>
      <c r="H660" s="28"/>
      <c r="I660" s="25"/>
      <c r="J660" s="29"/>
      <c r="K660" s="30"/>
      <c r="L660" s="25"/>
      <c r="M660" s="25"/>
      <c r="N660" s="31"/>
      <c r="O660" s="31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1:25">
      <c r="A661" s="27"/>
      <c r="B661" s="27"/>
      <c r="C661" s="26"/>
      <c r="D661" s="26"/>
      <c r="E661" s="26"/>
      <c r="F661" s="26"/>
      <c r="G661" s="26"/>
      <c r="H661" s="28"/>
      <c r="I661" s="25"/>
      <c r="J661" s="29"/>
      <c r="K661" s="30"/>
      <c r="L661" s="25"/>
      <c r="M661" s="25"/>
      <c r="N661" s="31"/>
      <c r="O661" s="31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1:25">
      <c r="A662" s="27"/>
      <c r="B662" s="27"/>
      <c r="C662" s="26"/>
      <c r="D662" s="26"/>
      <c r="E662" s="26"/>
      <c r="F662" s="26"/>
      <c r="G662" s="26"/>
      <c r="H662" s="28"/>
      <c r="I662" s="25"/>
      <c r="J662" s="29"/>
      <c r="K662" s="30"/>
      <c r="L662" s="25"/>
      <c r="M662" s="25"/>
      <c r="N662" s="31"/>
      <c r="O662" s="31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1:25">
      <c r="A663" s="27"/>
      <c r="B663" s="27"/>
      <c r="C663" s="26"/>
      <c r="D663" s="26"/>
      <c r="E663" s="26"/>
      <c r="F663" s="26"/>
      <c r="G663" s="26"/>
      <c r="H663" s="28"/>
      <c r="I663" s="25"/>
      <c r="J663" s="29"/>
      <c r="K663" s="30"/>
      <c r="L663" s="25"/>
      <c r="M663" s="25"/>
      <c r="N663" s="31"/>
      <c r="O663" s="31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1:25">
      <c r="A664" s="27"/>
      <c r="B664" s="27"/>
      <c r="C664" s="26"/>
      <c r="D664" s="26"/>
      <c r="E664" s="26"/>
      <c r="F664" s="26"/>
      <c r="G664" s="26"/>
      <c r="H664" s="28"/>
      <c r="I664" s="25"/>
      <c r="J664" s="29"/>
      <c r="K664" s="30"/>
      <c r="L664" s="25"/>
      <c r="M664" s="25"/>
      <c r="N664" s="31"/>
      <c r="O664" s="31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1:25">
      <c r="A665" s="27"/>
      <c r="B665" s="27"/>
      <c r="C665" s="26"/>
      <c r="D665" s="26"/>
      <c r="E665" s="26"/>
      <c r="F665" s="26"/>
      <c r="G665" s="26"/>
      <c r="H665" s="28"/>
      <c r="I665" s="25"/>
      <c r="J665" s="29"/>
      <c r="K665" s="30"/>
      <c r="L665" s="25"/>
      <c r="M665" s="25"/>
      <c r="N665" s="31"/>
      <c r="O665" s="31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1:25">
      <c r="A666" s="27"/>
      <c r="B666" s="27"/>
      <c r="C666" s="26"/>
      <c r="D666" s="26"/>
      <c r="E666" s="26"/>
      <c r="F666" s="26"/>
      <c r="G666" s="26"/>
      <c r="H666" s="28"/>
      <c r="I666" s="25"/>
      <c r="J666" s="29"/>
      <c r="K666" s="30"/>
      <c r="L666" s="25"/>
      <c r="M666" s="25"/>
      <c r="N666" s="31"/>
      <c r="O666" s="31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1:25">
      <c r="A667" s="27"/>
      <c r="B667" s="27"/>
      <c r="C667" s="26"/>
      <c r="D667" s="26"/>
      <c r="E667" s="26"/>
      <c r="F667" s="26"/>
      <c r="G667" s="26"/>
      <c r="H667" s="28"/>
      <c r="I667" s="25"/>
      <c r="J667" s="29"/>
      <c r="K667" s="30"/>
      <c r="L667" s="25"/>
      <c r="M667" s="25"/>
      <c r="N667" s="31"/>
      <c r="O667" s="31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>
      <c r="A668" s="27"/>
      <c r="B668" s="27"/>
      <c r="C668" s="26"/>
      <c r="D668" s="26"/>
      <c r="E668" s="26"/>
      <c r="F668" s="26"/>
      <c r="G668" s="26"/>
      <c r="H668" s="28"/>
      <c r="I668" s="25"/>
      <c r="J668" s="29"/>
      <c r="K668" s="30"/>
      <c r="L668" s="25"/>
      <c r="M668" s="25"/>
      <c r="N668" s="31"/>
      <c r="O668" s="31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>
      <c r="A669" s="27"/>
      <c r="B669" s="27"/>
      <c r="C669" s="26"/>
      <c r="D669" s="26"/>
      <c r="E669" s="26"/>
      <c r="F669" s="26"/>
      <c r="G669" s="26"/>
      <c r="H669" s="28"/>
      <c r="I669" s="25"/>
      <c r="J669" s="29"/>
      <c r="K669" s="30"/>
      <c r="L669" s="25"/>
      <c r="M669" s="25"/>
      <c r="N669" s="31"/>
      <c r="O669" s="31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>
      <c r="A670" s="27"/>
      <c r="B670" s="27"/>
      <c r="C670" s="26"/>
      <c r="D670" s="26"/>
      <c r="E670" s="26"/>
      <c r="F670" s="26"/>
      <c r="G670" s="26"/>
      <c r="H670" s="28"/>
      <c r="I670" s="25"/>
      <c r="J670" s="29"/>
      <c r="K670" s="30"/>
      <c r="L670" s="25"/>
      <c r="M670" s="25"/>
      <c r="N670" s="31"/>
      <c r="O670" s="31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>
      <c r="A671" s="27"/>
      <c r="B671" s="27"/>
      <c r="C671" s="26"/>
      <c r="D671" s="26"/>
      <c r="E671" s="26"/>
      <c r="F671" s="26"/>
      <c r="G671" s="26"/>
      <c r="H671" s="28"/>
      <c r="I671" s="25"/>
      <c r="J671" s="29"/>
      <c r="K671" s="30"/>
      <c r="L671" s="25"/>
      <c r="M671" s="25"/>
      <c r="N671" s="31"/>
      <c r="O671" s="31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>
      <c r="A672" s="27"/>
      <c r="B672" s="27"/>
      <c r="C672" s="26"/>
      <c r="D672" s="26"/>
      <c r="E672" s="26"/>
      <c r="F672" s="26"/>
      <c r="G672" s="26"/>
      <c r="H672" s="28"/>
      <c r="I672" s="25"/>
      <c r="J672" s="29"/>
      <c r="K672" s="30"/>
      <c r="L672" s="25"/>
      <c r="M672" s="25"/>
      <c r="N672" s="31"/>
      <c r="O672" s="31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1:25">
      <c r="A673" s="27"/>
      <c r="B673" s="27"/>
      <c r="C673" s="26"/>
      <c r="D673" s="26"/>
      <c r="E673" s="26"/>
      <c r="F673" s="26"/>
      <c r="G673" s="26"/>
      <c r="H673" s="28"/>
      <c r="I673" s="25"/>
      <c r="J673" s="29"/>
      <c r="K673" s="30"/>
      <c r="L673" s="25"/>
      <c r="M673" s="25"/>
      <c r="N673" s="31"/>
      <c r="O673" s="31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1:25">
      <c r="A674" s="27"/>
      <c r="B674" s="27"/>
      <c r="C674" s="26"/>
      <c r="D674" s="26"/>
      <c r="E674" s="26"/>
      <c r="F674" s="26"/>
      <c r="G674" s="26"/>
      <c r="H674" s="28"/>
      <c r="I674" s="25"/>
      <c r="J674" s="29"/>
      <c r="K674" s="30"/>
      <c r="L674" s="25"/>
      <c r="M674" s="25"/>
      <c r="N674" s="31"/>
      <c r="O674" s="31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1:25">
      <c r="A675" s="27"/>
      <c r="B675" s="27"/>
      <c r="C675" s="26"/>
      <c r="D675" s="26"/>
      <c r="E675" s="26"/>
      <c r="F675" s="26"/>
      <c r="G675" s="26"/>
      <c r="H675" s="28"/>
      <c r="I675" s="25"/>
      <c r="J675" s="29"/>
      <c r="K675" s="30"/>
      <c r="L675" s="25"/>
      <c r="M675" s="25"/>
      <c r="N675" s="31"/>
      <c r="O675" s="31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1:25">
      <c r="A676" s="27"/>
      <c r="B676" s="27"/>
      <c r="C676" s="26"/>
      <c r="D676" s="26"/>
      <c r="E676" s="26"/>
      <c r="F676" s="26"/>
      <c r="G676" s="26"/>
      <c r="H676" s="28"/>
      <c r="I676" s="25"/>
      <c r="J676" s="29"/>
      <c r="K676" s="30"/>
      <c r="L676" s="25"/>
      <c r="M676" s="25"/>
      <c r="N676" s="31"/>
      <c r="O676" s="31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1:25">
      <c r="A677" s="27"/>
      <c r="B677" s="27"/>
      <c r="C677" s="26"/>
      <c r="D677" s="26"/>
      <c r="E677" s="26"/>
      <c r="F677" s="26"/>
      <c r="G677" s="26"/>
      <c r="H677" s="28"/>
      <c r="I677" s="25"/>
      <c r="J677" s="29"/>
      <c r="K677" s="30"/>
      <c r="L677" s="25"/>
      <c r="M677" s="25"/>
      <c r="N677" s="31"/>
      <c r="O677" s="31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1:25">
      <c r="A678" s="27"/>
      <c r="B678" s="27"/>
      <c r="C678" s="26"/>
      <c r="D678" s="26"/>
      <c r="E678" s="26"/>
      <c r="F678" s="26"/>
      <c r="G678" s="26"/>
      <c r="H678" s="28"/>
      <c r="I678" s="25"/>
      <c r="J678" s="29"/>
      <c r="K678" s="30"/>
      <c r="L678" s="25"/>
      <c r="M678" s="25"/>
      <c r="N678" s="31"/>
      <c r="O678" s="31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1:25">
      <c r="A679" s="27"/>
      <c r="B679" s="27"/>
      <c r="C679" s="26"/>
      <c r="D679" s="26"/>
      <c r="E679" s="26"/>
      <c r="F679" s="26"/>
      <c r="G679" s="26"/>
      <c r="H679" s="28"/>
      <c r="I679" s="25"/>
      <c r="J679" s="29"/>
      <c r="K679" s="30"/>
      <c r="L679" s="25"/>
      <c r="M679" s="25"/>
      <c r="N679" s="31"/>
      <c r="O679" s="31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1:25">
      <c r="A680" s="27"/>
      <c r="B680" s="27"/>
      <c r="C680" s="26"/>
      <c r="D680" s="26"/>
      <c r="E680" s="26"/>
      <c r="F680" s="26"/>
      <c r="G680" s="26"/>
      <c r="H680" s="28"/>
      <c r="I680" s="25"/>
      <c r="J680" s="29"/>
      <c r="K680" s="30"/>
      <c r="L680" s="25"/>
      <c r="M680" s="25"/>
      <c r="N680" s="31"/>
      <c r="O680" s="31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>
      <c r="A681" s="27"/>
      <c r="B681" s="27"/>
      <c r="C681" s="26"/>
      <c r="D681" s="26"/>
      <c r="E681" s="26"/>
      <c r="F681" s="26"/>
      <c r="G681" s="26"/>
      <c r="H681" s="28"/>
      <c r="I681" s="25"/>
      <c r="J681" s="29"/>
      <c r="K681" s="30"/>
      <c r="L681" s="25"/>
      <c r="M681" s="25"/>
      <c r="N681" s="31"/>
      <c r="O681" s="31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>
      <c r="A682" s="27"/>
      <c r="B682" s="27"/>
      <c r="C682" s="26"/>
      <c r="D682" s="26"/>
      <c r="E682" s="26"/>
      <c r="F682" s="26"/>
      <c r="G682" s="26"/>
      <c r="H682" s="28"/>
      <c r="I682" s="25"/>
      <c r="J682" s="29"/>
      <c r="K682" s="30"/>
      <c r="L682" s="25"/>
      <c r="M682" s="25"/>
      <c r="N682" s="31"/>
      <c r="O682" s="31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>
      <c r="A683" s="27"/>
      <c r="B683" s="27"/>
      <c r="C683" s="26"/>
      <c r="D683" s="26"/>
      <c r="E683" s="26"/>
      <c r="F683" s="26"/>
      <c r="G683" s="26"/>
      <c r="H683" s="28"/>
      <c r="I683" s="25"/>
      <c r="J683" s="29"/>
      <c r="K683" s="30"/>
      <c r="L683" s="25"/>
      <c r="M683" s="25"/>
      <c r="N683" s="31"/>
      <c r="O683" s="31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>
      <c r="A684" s="27"/>
      <c r="B684" s="27"/>
      <c r="C684" s="26"/>
      <c r="D684" s="26"/>
      <c r="E684" s="26"/>
      <c r="F684" s="26"/>
      <c r="G684" s="26"/>
      <c r="H684" s="28"/>
      <c r="I684" s="25"/>
      <c r="J684" s="29"/>
      <c r="K684" s="30"/>
      <c r="L684" s="25"/>
      <c r="M684" s="25"/>
      <c r="N684" s="31"/>
      <c r="O684" s="31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>
      <c r="A685" s="27"/>
      <c r="B685" s="27"/>
      <c r="C685" s="26"/>
      <c r="D685" s="26"/>
      <c r="E685" s="26"/>
      <c r="F685" s="26"/>
      <c r="G685" s="26"/>
      <c r="H685" s="28"/>
      <c r="I685" s="25"/>
      <c r="J685" s="29"/>
      <c r="K685" s="30"/>
      <c r="L685" s="25"/>
      <c r="M685" s="25"/>
      <c r="N685" s="31"/>
      <c r="O685" s="31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1:25">
      <c r="A686" s="27"/>
      <c r="B686" s="27"/>
      <c r="C686" s="26"/>
      <c r="D686" s="26"/>
      <c r="E686" s="26"/>
      <c r="F686" s="26"/>
      <c r="G686" s="26"/>
      <c r="H686" s="28"/>
      <c r="I686" s="25"/>
      <c r="J686" s="29"/>
      <c r="K686" s="30"/>
      <c r="L686" s="25"/>
      <c r="M686" s="25"/>
      <c r="N686" s="31"/>
      <c r="O686" s="31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1:25">
      <c r="A687" s="27"/>
      <c r="B687" s="27"/>
      <c r="C687" s="26"/>
      <c r="D687" s="26"/>
      <c r="E687" s="26"/>
      <c r="F687" s="26"/>
      <c r="G687" s="26"/>
      <c r="H687" s="28"/>
      <c r="I687" s="25"/>
      <c r="J687" s="29"/>
      <c r="K687" s="30"/>
      <c r="L687" s="25"/>
      <c r="M687" s="25"/>
      <c r="N687" s="31"/>
      <c r="O687" s="31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1:25">
      <c r="A688" s="27"/>
      <c r="B688" s="27"/>
      <c r="C688" s="26"/>
      <c r="D688" s="26"/>
      <c r="E688" s="26"/>
      <c r="F688" s="26"/>
      <c r="G688" s="26"/>
      <c r="H688" s="28"/>
      <c r="I688" s="25"/>
      <c r="J688" s="29"/>
      <c r="K688" s="30"/>
      <c r="L688" s="25"/>
      <c r="M688" s="25"/>
      <c r="N688" s="31"/>
      <c r="O688" s="31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1:25">
      <c r="A689" s="27"/>
      <c r="B689" s="27"/>
      <c r="C689" s="26"/>
      <c r="D689" s="26"/>
      <c r="E689" s="26"/>
      <c r="F689" s="26"/>
      <c r="G689" s="26"/>
      <c r="H689" s="28"/>
      <c r="I689" s="25"/>
      <c r="J689" s="29"/>
      <c r="K689" s="30"/>
      <c r="L689" s="25"/>
      <c r="M689" s="25"/>
      <c r="N689" s="31"/>
      <c r="O689" s="31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1:25">
      <c r="A690" s="27"/>
      <c r="B690" s="27"/>
      <c r="C690" s="26"/>
      <c r="D690" s="26"/>
      <c r="E690" s="26"/>
      <c r="F690" s="26"/>
      <c r="G690" s="26"/>
      <c r="H690" s="28"/>
      <c r="I690" s="25"/>
      <c r="J690" s="29"/>
      <c r="K690" s="30"/>
      <c r="L690" s="25"/>
      <c r="M690" s="25"/>
      <c r="N690" s="31"/>
      <c r="O690" s="31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1:25">
      <c r="A691" s="27"/>
      <c r="B691" s="27"/>
      <c r="C691" s="26"/>
      <c r="D691" s="26"/>
      <c r="E691" s="26"/>
      <c r="F691" s="26"/>
      <c r="G691" s="26"/>
      <c r="H691" s="28"/>
      <c r="I691" s="25"/>
      <c r="J691" s="29"/>
      <c r="K691" s="30"/>
      <c r="L691" s="25"/>
      <c r="M691" s="25"/>
      <c r="N691" s="31"/>
      <c r="O691" s="31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1:25">
      <c r="A692" s="27"/>
      <c r="B692" s="27"/>
      <c r="C692" s="26"/>
      <c r="D692" s="26"/>
      <c r="E692" s="26"/>
      <c r="F692" s="26"/>
      <c r="G692" s="26"/>
      <c r="H692" s="28"/>
      <c r="I692" s="25"/>
      <c r="J692" s="29"/>
      <c r="K692" s="30"/>
      <c r="L692" s="25"/>
      <c r="M692" s="25"/>
      <c r="N692" s="31"/>
      <c r="O692" s="31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1:25">
      <c r="A693" s="27"/>
      <c r="B693" s="27"/>
      <c r="C693" s="26"/>
      <c r="D693" s="26"/>
      <c r="E693" s="26"/>
      <c r="F693" s="26"/>
      <c r="G693" s="26"/>
      <c r="H693" s="28"/>
      <c r="I693" s="25"/>
      <c r="J693" s="29"/>
      <c r="K693" s="30"/>
      <c r="L693" s="25"/>
      <c r="M693" s="25"/>
      <c r="N693" s="31"/>
      <c r="O693" s="31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>
      <c r="A694" s="27"/>
      <c r="B694" s="27"/>
      <c r="C694" s="26"/>
      <c r="D694" s="26"/>
      <c r="E694" s="26"/>
      <c r="F694" s="26"/>
      <c r="G694" s="26"/>
      <c r="H694" s="28"/>
      <c r="I694" s="25"/>
      <c r="J694" s="29"/>
      <c r="K694" s="30"/>
      <c r="L694" s="25"/>
      <c r="M694" s="25"/>
      <c r="N694" s="31"/>
      <c r="O694" s="31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>
      <c r="A695" s="27"/>
      <c r="B695" s="27"/>
      <c r="C695" s="26"/>
      <c r="D695" s="26"/>
      <c r="E695" s="26"/>
      <c r="F695" s="26"/>
      <c r="G695" s="26"/>
      <c r="H695" s="28"/>
      <c r="I695" s="25"/>
      <c r="J695" s="29"/>
      <c r="K695" s="30"/>
      <c r="L695" s="25"/>
      <c r="M695" s="25"/>
      <c r="N695" s="31"/>
      <c r="O695" s="31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>
      <c r="A696" s="27"/>
      <c r="B696" s="27"/>
      <c r="C696" s="26"/>
      <c r="D696" s="26"/>
      <c r="E696" s="26"/>
      <c r="F696" s="26"/>
      <c r="G696" s="26"/>
      <c r="H696" s="28"/>
      <c r="I696" s="25"/>
      <c r="J696" s="29"/>
      <c r="K696" s="30"/>
      <c r="L696" s="25"/>
      <c r="M696" s="25"/>
      <c r="N696" s="31"/>
      <c r="O696" s="31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>
      <c r="A697" s="27"/>
      <c r="B697" s="27"/>
      <c r="C697" s="26"/>
      <c r="D697" s="26"/>
      <c r="E697" s="26"/>
      <c r="F697" s="26"/>
      <c r="G697" s="26"/>
      <c r="H697" s="28"/>
      <c r="I697" s="25"/>
      <c r="J697" s="29"/>
      <c r="K697" s="30"/>
      <c r="L697" s="25"/>
      <c r="M697" s="25"/>
      <c r="N697" s="31"/>
      <c r="O697" s="31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>
      <c r="A698" s="27"/>
      <c r="B698" s="27"/>
      <c r="C698" s="26"/>
      <c r="D698" s="26"/>
      <c r="E698" s="26"/>
      <c r="F698" s="26"/>
      <c r="G698" s="26"/>
      <c r="H698" s="28"/>
      <c r="I698" s="25"/>
      <c r="J698" s="29"/>
      <c r="K698" s="30"/>
      <c r="L698" s="25"/>
      <c r="M698" s="25"/>
      <c r="N698" s="31"/>
      <c r="O698" s="31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1:25">
      <c r="A699" s="27"/>
      <c r="B699" s="27"/>
      <c r="C699" s="26"/>
      <c r="D699" s="26"/>
      <c r="E699" s="26"/>
      <c r="F699" s="26"/>
      <c r="G699" s="26"/>
      <c r="H699" s="28"/>
      <c r="I699" s="25"/>
      <c r="J699" s="29"/>
      <c r="K699" s="30"/>
      <c r="L699" s="25"/>
      <c r="M699" s="25"/>
      <c r="N699" s="31"/>
      <c r="O699" s="31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1:25">
      <c r="A700" s="27"/>
      <c r="B700" s="27"/>
      <c r="C700" s="26"/>
      <c r="D700" s="26"/>
      <c r="E700" s="26"/>
      <c r="F700" s="26"/>
      <c r="G700" s="26"/>
      <c r="H700" s="28"/>
      <c r="I700" s="25"/>
      <c r="J700" s="29"/>
      <c r="K700" s="30"/>
      <c r="L700" s="25"/>
      <c r="M700" s="25"/>
      <c r="N700" s="31"/>
      <c r="O700" s="31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1:25">
      <c r="A701" s="27"/>
      <c r="B701" s="27"/>
      <c r="C701" s="26"/>
      <c r="D701" s="26"/>
      <c r="E701" s="26"/>
      <c r="F701" s="26"/>
      <c r="G701" s="26"/>
      <c r="H701" s="28"/>
      <c r="I701" s="25"/>
      <c r="J701" s="29"/>
      <c r="K701" s="30"/>
      <c r="L701" s="25"/>
      <c r="M701" s="25"/>
      <c r="N701" s="31"/>
      <c r="O701" s="31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1:25">
      <c r="A702" s="27"/>
      <c r="B702" s="27"/>
      <c r="C702" s="26"/>
      <c r="D702" s="26"/>
      <c r="E702" s="26"/>
      <c r="F702" s="26"/>
      <c r="G702" s="26"/>
      <c r="H702" s="28"/>
      <c r="I702" s="25"/>
      <c r="J702" s="29"/>
      <c r="K702" s="30"/>
      <c r="L702" s="25"/>
      <c r="M702" s="25"/>
      <c r="N702" s="31"/>
      <c r="O702" s="31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1:25">
      <c r="A703" s="27"/>
      <c r="B703" s="27"/>
      <c r="C703" s="26"/>
      <c r="D703" s="26"/>
      <c r="E703" s="26"/>
      <c r="F703" s="26"/>
      <c r="G703" s="26"/>
      <c r="H703" s="28"/>
      <c r="I703" s="25"/>
      <c r="J703" s="29"/>
      <c r="K703" s="30"/>
      <c r="L703" s="25"/>
      <c r="M703" s="25"/>
      <c r="N703" s="31"/>
      <c r="O703" s="31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1:25">
      <c r="A704" s="27"/>
      <c r="B704" s="27"/>
      <c r="C704" s="26"/>
      <c r="D704" s="26"/>
      <c r="E704" s="26"/>
      <c r="F704" s="26"/>
      <c r="G704" s="26"/>
      <c r="H704" s="28"/>
      <c r="I704" s="25"/>
      <c r="J704" s="29"/>
      <c r="K704" s="30"/>
      <c r="L704" s="25"/>
      <c r="M704" s="25"/>
      <c r="N704" s="31"/>
      <c r="O704" s="31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1:25">
      <c r="A705" s="27"/>
      <c r="B705" s="27"/>
      <c r="C705" s="26"/>
      <c r="D705" s="26"/>
      <c r="E705" s="26"/>
      <c r="F705" s="26"/>
      <c r="G705" s="26"/>
      <c r="H705" s="28"/>
      <c r="I705" s="25"/>
      <c r="J705" s="29"/>
      <c r="K705" s="30"/>
      <c r="L705" s="25"/>
      <c r="M705" s="25"/>
      <c r="N705" s="31"/>
      <c r="O705" s="31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1:25">
      <c r="A706" s="27"/>
      <c r="B706" s="27"/>
      <c r="C706" s="26"/>
      <c r="D706" s="26"/>
      <c r="E706" s="26"/>
      <c r="F706" s="26"/>
      <c r="G706" s="26"/>
      <c r="H706" s="28"/>
      <c r="I706" s="25"/>
      <c r="J706" s="29"/>
      <c r="K706" s="30"/>
      <c r="L706" s="25"/>
      <c r="M706" s="25"/>
      <c r="N706" s="31"/>
      <c r="O706" s="31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>
      <c r="A707" s="27"/>
      <c r="B707" s="27"/>
      <c r="C707" s="26"/>
      <c r="D707" s="26"/>
      <c r="E707" s="26"/>
      <c r="F707" s="26"/>
      <c r="G707" s="26"/>
      <c r="H707" s="28"/>
      <c r="I707" s="25"/>
      <c r="J707" s="29"/>
      <c r="K707" s="30"/>
      <c r="L707" s="25"/>
      <c r="M707" s="25"/>
      <c r="N707" s="31"/>
      <c r="O707" s="31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>
      <c r="A708" s="27"/>
      <c r="B708" s="27"/>
      <c r="C708" s="26"/>
      <c r="D708" s="26"/>
      <c r="E708" s="26"/>
      <c r="F708" s="26"/>
      <c r="G708" s="26"/>
      <c r="H708" s="28"/>
      <c r="I708" s="25"/>
      <c r="J708" s="29"/>
      <c r="K708" s="30"/>
      <c r="L708" s="25"/>
      <c r="M708" s="25"/>
      <c r="N708" s="31"/>
      <c r="O708" s="31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>
      <c r="A709" s="27"/>
      <c r="B709" s="27"/>
      <c r="C709" s="26"/>
      <c r="D709" s="26"/>
      <c r="E709" s="26"/>
      <c r="F709" s="26"/>
      <c r="G709" s="26"/>
      <c r="H709" s="28"/>
      <c r="I709" s="25"/>
      <c r="J709" s="29"/>
      <c r="K709" s="30"/>
      <c r="L709" s="25"/>
      <c r="M709" s="25"/>
      <c r="N709" s="31"/>
      <c r="O709" s="31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>
      <c r="A710" s="27"/>
      <c r="B710" s="27"/>
      <c r="C710" s="26"/>
      <c r="D710" s="26"/>
      <c r="E710" s="26"/>
      <c r="F710" s="26"/>
      <c r="G710" s="26"/>
      <c r="H710" s="28"/>
      <c r="I710" s="25"/>
      <c r="J710" s="29"/>
      <c r="K710" s="30"/>
      <c r="L710" s="25"/>
      <c r="M710" s="25"/>
      <c r="N710" s="31"/>
      <c r="O710" s="31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>
      <c r="A711" s="27"/>
      <c r="B711" s="27"/>
      <c r="C711" s="26"/>
      <c r="D711" s="26"/>
      <c r="E711" s="26"/>
      <c r="F711" s="26"/>
      <c r="G711" s="26"/>
      <c r="H711" s="28"/>
      <c r="I711" s="25"/>
      <c r="J711" s="29"/>
      <c r="K711" s="30"/>
      <c r="L711" s="25"/>
      <c r="M711" s="25"/>
      <c r="N711" s="31"/>
      <c r="O711" s="31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1:25">
      <c r="A712" s="27"/>
      <c r="B712" s="27"/>
      <c r="C712" s="26"/>
      <c r="D712" s="26"/>
      <c r="E712" s="26"/>
      <c r="F712" s="26"/>
      <c r="G712" s="26"/>
      <c r="H712" s="28"/>
      <c r="I712" s="25"/>
      <c r="J712" s="29"/>
      <c r="K712" s="30"/>
      <c r="L712" s="25"/>
      <c r="M712" s="25"/>
      <c r="N712" s="31"/>
      <c r="O712" s="31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1:25">
      <c r="A713" s="27"/>
      <c r="B713" s="27"/>
      <c r="C713" s="26"/>
      <c r="D713" s="26"/>
      <c r="E713" s="26"/>
      <c r="F713" s="26"/>
      <c r="G713" s="26"/>
      <c r="H713" s="28"/>
      <c r="I713" s="25"/>
      <c r="J713" s="29"/>
      <c r="K713" s="30"/>
      <c r="L713" s="25"/>
      <c r="M713" s="25"/>
      <c r="N713" s="31"/>
      <c r="O713" s="31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1:25">
      <c r="A714" s="27"/>
      <c r="B714" s="27"/>
      <c r="C714" s="26"/>
      <c r="D714" s="26"/>
      <c r="E714" s="26"/>
      <c r="F714" s="26"/>
      <c r="G714" s="26"/>
      <c r="H714" s="28"/>
      <c r="I714" s="25"/>
      <c r="J714" s="29"/>
      <c r="K714" s="30"/>
      <c r="L714" s="25"/>
      <c r="M714" s="25"/>
      <c r="N714" s="31"/>
      <c r="O714" s="31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1:25">
      <c r="A715" s="27"/>
      <c r="B715" s="27"/>
      <c r="C715" s="26"/>
      <c r="D715" s="26"/>
      <c r="E715" s="26"/>
      <c r="F715" s="26"/>
      <c r="G715" s="26"/>
      <c r="H715" s="28"/>
      <c r="I715" s="25"/>
      <c r="J715" s="29"/>
      <c r="K715" s="30"/>
      <c r="L715" s="25"/>
      <c r="M715" s="25"/>
      <c r="N715" s="31"/>
      <c r="O715" s="31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1:25">
      <c r="A716" s="27"/>
      <c r="B716" s="27"/>
      <c r="C716" s="26"/>
      <c r="D716" s="26"/>
      <c r="E716" s="26"/>
      <c r="F716" s="26"/>
      <c r="G716" s="26"/>
      <c r="H716" s="28"/>
      <c r="I716" s="25"/>
      <c r="J716" s="29"/>
      <c r="K716" s="30"/>
      <c r="L716" s="25"/>
      <c r="M716" s="25"/>
      <c r="N716" s="31"/>
      <c r="O716" s="31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1:25">
      <c r="A717" s="27"/>
      <c r="B717" s="27"/>
      <c r="C717" s="26"/>
      <c r="D717" s="26"/>
      <c r="E717" s="26"/>
      <c r="F717" s="26"/>
      <c r="G717" s="26"/>
      <c r="H717" s="28"/>
      <c r="I717" s="25"/>
      <c r="J717" s="29"/>
      <c r="K717" s="30"/>
      <c r="L717" s="25"/>
      <c r="M717" s="25"/>
      <c r="N717" s="31"/>
      <c r="O717" s="31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1:25">
      <c r="A718" s="27"/>
      <c r="B718" s="27"/>
      <c r="C718" s="26"/>
      <c r="D718" s="26"/>
      <c r="E718" s="26"/>
      <c r="F718" s="26"/>
      <c r="G718" s="26"/>
      <c r="H718" s="28"/>
      <c r="I718" s="25"/>
      <c r="J718" s="29"/>
      <c r="K718" s="30"/>
      <c r="L718" s="25"/>
      <c r="M718" s="25"/>
      <c r="N718" s="31"/>
      <c r="O718" s="31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1:25">
      <c r="A719" s="27"/>
      <c r="B719" s="27"/>
      <c r="C719" s="26"/>
      <c r="D719" s="26"/>
      <c r="E719" s="26"/>
      <c r="F719" s="26"/>
      <c r="G719" s="26"/>
      <c r="H719" s="28"/>
      <c r="I719" s="25"/>
      <c r="J719" s="29"/>
      <c r="K719" s="30"/>
      <c r="L719" s="25"/>
      <c r="M719" s="25"/>
      <c r="N719" s="31"/>
      <c r="O719" s="31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>
      <c r="A720" s="27"/>
      <c r="B720" s="27"/>
      <c r="C720" s="26"/>
      <c r="D720" s="26"/>
      <c r="E720" s="26"/>
      <c r="F720" s="26"/>
      <c r="G720" s="26"/>
      <c r="H720" s="28"/>
      <c r="I720" s="25"/>
      <c r="J720" s="29"/>
      <c r="K720" s="30"/>
      <c r="L720" s="25"/>
      <c r="M720" s="25"/>
      <c r="N720" s="31"/>
      <c r="O720" s="31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>
      <c r="A721" s="27"/>
      <c r="B721" s="27"/>
      <c r="C721" s="26"/>
      <c r="D721" s="26"/>
      <c r="E721" s="26"/>
      <c r="F721" s="26"/>
      <c r="G721" s="26"/>
      <c r="H721" s="28"/>
      <c r="I721" s="25"/>
      <c r="J721" s="29"/>
      <c r="K721" s="30"/>
      <c r="L721" s="25"/>
      <c r="M721" s="25"/>
      <c r="N721" s="31"/>
      <c r="O721" s="31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>
      <c r="A722" s="27"/>
      <c r="B722" s="27"/>
      <c r="C722" s="26"/>
      <c r="D722" s="26"/>
      <c r="E722" s="26"/>
      <c r="F722" s="26"/>
      <c r="G722" s="26"/>
      <c r="H722" s="28"/>
      <c r="I722" s="25"/>
      <c r="J722" s="29"/>
      <c r="K722" s="30"/>
      <c r="L722" s="25"/>
      <c r="M722" s="25"/>
      <c r="N722" s="31"/>
      <c r="O722" s="31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>
      <c r="A723" s="27"/>
      <c r="B723" s="27"/>
      <c r="C723" s="26"/>
      <c r="D723" s="26"/>
      <c r="E723" s="26"/>
      <c r="F723" s="26"/>
      <c r="G723" s="26"/>
      <c r="H723" s="28"/>
      <c r="I723" s="25"/>
      <c r="J723" s="29"/>
      <c r="K723" s="30"/>
      <c r="L723" s="25"/>
      <c r="M723" s="25"/>
      <c r="N723" s="31"/>
      <c r="O723" s="31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>
      <c r="A724" s="27"/>
      <c r="B724" s="27"/>
      <c r="C724" s="26"/>
      <c r="D724" s="26"/>
      <c r="E724" s="26"/>
      <c r="F724" s="26"/>
      <c r="G724" s="26"/>
      <c r="H724" s="28"/>
      <c r="I724" s="25"/>
      <c r="J724" s="29"/>
      <c r="K724" s="30"/>
      <c r="L724" s="25"/>
      <c r="M724" s="25"/>
      <c r="N724" s="31"/>
      <c r="O724" s="31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1:25">
      <c r="A725" s="27"/>
      <c r="B725" s="27"/>
      <c r="C725" s="26"/>
      <c r="D725" s="26"/>
      <c r="E725" s="26"/>
      <c r="F725" s="26"/>
      <c r="G725" s="26"/>
      <c r="H725" s="28"/>
      <c r="I725" s="25"/>
      <c r="J725" s="29"/>
      <c r="K725" s="30"/>
      <c r="L725" s="25"/>
      <c r="M725" s="25"/>
      <c r="N725" s="31"/>
      <c r="O725" s="31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1:25">
      <c r="A726" s="27"/>
      <c r="B726" s="27"/>
      <c r="C726" s="26"/>
      <c r="D726" s="26"/>
      <c r="E726" s="26"/>
      <c r="F726" s="26"/>
      <c r="G726" s="26"/>
      <c r="H726" s="28"/>
      <c r="I726" s="25"/>
      <c r="J726" s="29"/>
      <c r="K726" s="30"/>
      <c r="L726" s="25"/>
      <c r="M726" s="25"/>
      <c r="N726" s="31"/>
      <c r="O726" s="31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1:25">
      <c r="A727" s="27"/>
      <c r="B727" s="27"/>
      <c r="C727" s="26"/>
      <c r="D727" s="26"/>
      <c r="E727" s="26"/>
      <c r="F727" s="26"/>
      <c r="G727" s="26"/>
      <c r="H727" s="28"/>
      <c r="I727" s="25"/>
      <c r="J727" s="29"/>
      <c r="K727" s="30"/>
      <c r="L727" s="25"/>
      <c r="M727" s="25"/>
      <c r="N727" s="31"/>
      <c r="O727" s="31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1:25">
      <c r="A728" s="27"/>
      <c r="B728" s="27"/>
      <c r="C728" s="26"/>
      <c r="D728" s="26"/>
      <c r="E728" s="26"/>
      <c r="F728" s="26"/>
      <c r="G728" s="26"/>
      <c r="H728" s="28"/>
      <c r="I728" s="25"/>
      <c r="J728" s="29"/>
      <c r="K728" s="30"/>
      <c r="L728" s="25"/>
      <c r="M728" s="25"/>
      <c r="N728" s="31"/>
      <c r="O728" s="31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1:25">
      <c r="A729" s="27"/>
      <c r="B729" s="27"/>
      <c r="C729" s="26"/>
      <c r="D729" s="26"/>
      <c r="E729" s="26"/>
      <c r="F729" s="26"/>
      <c r="G729" s="26"/>
      <c r="H729" s="28"/>
      <c r="I729" s="25"/>
      <c r="J729" s="29"/>
      <c r="K729" s="30"/>
      <c r="L729" s="25"/>
      <c r="M729" s="25"/>
      <c r="N729" s="31"/>
      <c r="O729" s="31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1:25">
      <c r="A730" s="27"/>
      <c r="B730" s="27"/>
      <c r="C730" s="26"/>
      <c r="D730" s="26"/>
      <c r="E730" s="26"/>
      <c r="F730" s="26"/>
      <c r="G730" s="26"/>
      <c r="H730" s="28"/>
      <c r="I730" s="25"/>
      <c r="J730" s="29"/>
      <c r="K730" s="30"/>
      <c r="L730" s="25"/>
      <c r="M730" s="25"/>
      <c r="N730" s="31"/>
      <c r="O730" s="31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1:25">
      <c r="A731" s="27"/>
      <c r="B731" s="27"/>
      <c r="C731" s="26"/>
      <c r="D731" s="26"/>
      <c r="E731" s="26"/>
      <c r="F731" s="26"/>
      <c r="G731" s="26"/>
      <c r="H731" s="28"/>
      <c r="I731" s="25"/>
      <c r="J731" s="29"/>
      <c r="K731" s="30"/>
      <c r="L731" s="25"/>
      <c r="M731" s="25"/>
      <c r="N731" s="31"/>
      <c r="O731" s="31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1:25">
      <c r="A732" s="27"/>
      <c r="B732" s="27"/>
      <c r="C732" s="26"/>
      <c r="D732" s="26"/>
      <c r="E732" s="26"/>
      <c r="F732" s="26"/>
      <c r="G732" s="26"/>
      <c r="H732" s="28"/>
      <c r="I732" s="25"/>
      <c r="J732" s="29"/>
      <c r="K732" s="30"/>
      <c r="L732" s="25"/>
      <c r="M732" s="25"/>
      <c r="N732" s="31"/>
      <c r="O732" s="31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>
      <c r="A733" s="27"/>
      <c r="B733" s="27"/>
      <c r="C733" s="26"/>
      <c r="D733" s="26"/>
      <c r="E733" s="26"/>
      <c r="F733" s="26"/>
      <c r="G733" s="26"/>
      <c r="H733" s="28"/>
      <c r="I733" s="25"/>
      <c r="J733" s="29"/>
      <c r="K733" s="30"/>
      <c r="L733" s="25"/>
      <c r="M733" s="25"/>
      <c r="N733" s="31"/>
      <c r="O733" s="31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>
      <c r="A734" s="27"/>
      <c r="B734" s="27"/>
      <c r="C734" s="26"/>
      <c r="D734" s="26"/>
      <c r="E734" s="26"/>
      <c r="F734" s="26"/>
      <c r="G734" s="26"/>
      <c r="H734" s="28"/>
      <c r="I734" s="25"/>
      <c r="J734" s="29"/>
      <c r="K734" s="30"/>
      <c r="L734" s="25"/>
      <c r="M734" s="25"/>
      <c r="N734" s="31"/>
      <c r="O734" s="31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>
      <c r="A735" s="27"/>
      <c r="B735" s="27"/>
      <c r="C735" s="26"/>
      <c r="D735" s="26"/>
      <c r="E735" s="26"/>
      <c r="F735" s="26"/>
      <c r="G735" s="26"/>
      <c r="H735" s="28"/>
      <c r="I735" s="25"/>
      <c r="J735" s="29"/>
      <c r="K735" s="30"/>
      <c r="L735" s="25"/>
      <c r="M735" s="25"/>
      <c r="N735" s="31"/>
      <c r="O735" s="31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>
      <c r="A736" s="27"/>
      <c r="B736" s="27"/>
      <c r="C736" s="26"/>
      <c r="D736" s="26"/>
      <c r="E736" s="26"/>
      <c r="F736" s="26"/>
      <c r="G736" s="26"/>
      <c r="H736" s="28"/>
      <c r="I736" s="25"/>
      <c r="J736" s="29"/>
      <c r="K736" s="30"/>
      <c r="L736" s="25"/>
      <c r="M736" s="25"/>
      <c r="N736" s="31"/>
      <c r="O736" s="31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>
      <c r="A737" s="27"/>
      <c r="B737" s="27"/>
      <c r="C737" s="26"/>
      <c r="D737" s="26"/>
      <c r="E737" s="26"/>
      <c r="F737" s="26"/>
      <c r="G737" s="26"/>
      <c r="H737" s="28"/>
      <c r="I737" s="25"/>
      <c r="J737" s="29"/>
      <c r="K737" s="30"/>
      <c r="L737" s="25"/>
      <c r="M737" s="25"/>
      <c r="N737" s="31"/>
      <c r="O737" s="31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1:25">
      <c r="A738" s="27"/>
      <c r="B738" s="27"/>
      <c r="C738" s="26"/>
      <c r="D738" s="26"/>
      <c r="E738" s="26"/>
      <c r="F738" s="26"/>
      <c r="G738" s="26"/>
      <c r="H738" s="28"/>
      <c r="I738" s="25"/>
      <c r="J738" s="29"/>
      <c r="K738" s="30"/>
      <c r="L738" s="25"/>
      <c r="M738" s="25"/>
      <c r="N738" s="31"/>
      <c r="O738" s="31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1:25">
      <c r="A739" s="27"/>
      <c r="B739" s="27"/>
      <c r="C739" s="26"/>
      <c r="D739" s="26"/>
      <c r="E739" s="26"/>
      <c r="F739" s="26"/>
      <c r="G739" s="26"/>
      <c r="H739" s="28"/>
      <c r="I739" s="25"/>
      <c r="J739" s="29"/>
      <c r="K739" s="30"/>
      <c r="L739" s="25"/>
      <c r="M739" s="25"/>
      <c r="N739" s="31"/>
      <c r="O739" s="31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1:25">
      <c r="A740" s="27"/>
      <c r="B740" s="27"/>
      <c r="C740" s="26"/>
      <c r="D740" s="26"/>
      <c r="E740" s="26"/>
      <c r="F740" s="26"/>
      <c r="G740" s="26"/>
      <c r="H740" s="28"/>
      <c r="I740" s="25"/>
      <c r="J740" s="29"/>
      <c r="K740" s="30"/>
      <c r="L740" s="25"/>
      <c r="M740" s="25"/>
      <c r="N740" s="31"/>
      <c r="O740" s="31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1:25">
      <c r="A741" s="27"/>
      <c r="B741" s="27"/>
      <c r="C741" s="26"/>
      <c r="D741" s="26"/>
      <c r="E741" s="26"/>
      <c r="F741" s="26"/>
      <c r="G741" s="26"/>
      <c r="H741" s="28"/>
      <c r="I741" s="25"/>
      <c r="J741" s="29"/>
      <c r="K741" s="30"/>
      <c r="L741" s="25"/>
      <c r="M741" s="25"/>
      <c r="N741" s="31"/>
      <c r="O741" s="31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1:25">
      <c r="A742" s="27"/>
      <c r="B742" s="27"/>
      <c r="C742" s="26"/>
      <c r="D742" s="26"/>
      <c r="E742" s="26"/>
      <c r="F742" s="26"/>
      <c r="G742" s="26"/>
      <c r="H742" s="28"/>
      <c r="I742" s="25"/>
      <c r="J742" s="29"/>
      <c r="K742" s="30"/>
      <c r="L742" s="25"/>
      <c r="M742" s="25"/>
      <c r="N742" s="31"/>
      <c r="O742" s="31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1:25">
      <c r="A743" s="27"/>
      <c r="B743" s="27"/>
      <c r="C743" s="26"/>
      <c r="D743" s="26"/>
      <c r="E743" s="26"/>
      <c r="F743" s="26"/>
      <c r="G743" s="26"/>
      <c r="H743" s="28"/>
      <c r="I743" s="25"/>
      <c r="J743" s="29"/>
      <c r="K743" s="30"/>
      <c r="L743" s="25"/>
      <c r="M743" s="25"/>
      <c r="N743" s="31"/>
      <c r="O743" s="31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1:25">
      <c r="A744" s="27"/>
      <c r="B744" s="27"/>
      <c r="C744" s="26"/>
      <c r="D744" s="26"/>
      <c r="E744" s="26"/>
      <c r="F744" s="26"/>
      <c r="G744" s="26"/>
      <c r="H744" s="28"/>
      <c r="I744" s="25"/>
      <c r="J744" s="29"/>
      <c r="K744" s="30"/>
      <c r="L744" s="25"/>
      <c r="M744" s="25"/>
      <c r="N744" s="31"/>
      <c r="O744" s="31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1:25">
      <c r="A745" s="27"/>
      <c r="B745" s="27"/>
      <c r="C745" s="26"/>
      <c r="D745" s="26"/>
      <c r="E745" s="26"/>
      <c r="F745" s="26"/>
      <c r="G745" s="26"/>
      <c r="H745" s="28"/>
      <c r="I745" s="25"/>
      <c r="J745" s="29"/>
      <c r="K745" s="30"/>
      <c r="L745" s="25"/>
      <c r="M745" s="25"/>
      <c r="N745" s="31"/>
      <c r="O745" s="31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>
      <c r="A746" s="27"/>
      <c r="B746" s="27"/>
      <c r="C746" s="26"/>
      <c r="D746" s="26"/>
      <c r="E746" s="26"/>
      <c r="F746" s="26"/>
      <c r="G746" s="26"/>
      <c r="H746" s="28"/>
      <c r="I746" s="25"/>
      <c r="J746" s="29"/>
      <c r="K746" s="30"/>
      <c r="L746" s="25"/>
      <c r="M746" s="25"/>
      <c r="N746" s="31"/>
      <c r="O746" s="31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>
      <c r="A747" s="27"/>
      <c r="B747" s="27"/>
      <c r="C747" s="26"/>
      <c r="D747" s="26"/>
      <c r="E747" s="26"/>
      <c r="F747" s="26"/>
      <c r="G747" s="26"/>
      <c r="H747" s="28"/>
      <c r="I747" s="25"/>
      <c r="J747" s="29"/>
      <c r="K747" s="30"/>
      <c r="L747" s="25"/>
      <c r="M747" s="25"/>
      <c r="N747" s="31"/>
      <c r="O747" s="31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>
      <c r="A748" s="27"/>
      <c r="B748" s="27"/>
      <c r="C748" s="26"/>
      <c r="D748" s="26"/>
      <c r="E748" s="26"/>
      <c r="F748" s="26"/>
      <c r="G748" s="26"/>
      <c r="H748" s="28"/>
      <c r="I748" s="25"/>
      <c r="J748" s="29"/>
      <c r="K748" s="30"/>
      <c r="L748" s="25"/>
      <c r="M748" s="25"/>
      <c r="N748" s="31"/>
      <c r="O748" s="31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>
      <c r="A749" s="27"/>
      <c r="B749" s="27"/>
      <c r="C749" s="26"/>
      <c r="D749" s="26"/>
      <c r="E749" s="26"/>
      <c r="F749" s="26"/>
      <c r="G749" s="26"/>
      <c r="H749" s="28"/>
      <c r="I749" s="25"/>
      <c r="J749" s="29"/>
      <c r="K749" s="30"/>
      <c r="L749" s="25"/>
      <c r="M749" s="25"/>
      <c r="N749" s="31"/>
      <c r="O749" s="31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>
      <c r="A750" s="27"/>
      <c r="B750" s="27"/>
      <c r="C750" s="26"/>
      <c r="D750" s="26"/>
      <c r="E750" s="26"/>
      <c r="F750" s="26"/>
      <c r="G750" s="26"/>
      <c r="H750" s="28"/>
      <c r="I750" s="25"/>
      <c r="J750" s="29"/>
      <c r="K750" s="30"/>
      <c r="L750" s="25"/>
      <c r="M750" s="25"/>
      <c r="N750" s="31"/>
      <c r="O750" s="31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1:25">
      <c r="A751" s="27"/>
      <c r="B751" s="27"/>
      <c r="C751" s="26"/>
      <c r="D751" s="26"/>
      <c r="E751" s="26"/>
      <c r="F751" s="26"/>
      <c r="G751" s="26"/>
      <c r="H751" s="28"/>
      <c r="I751" s="25"/>
      <c r="J751" s="29"/>
      <c r="K751" s="30"/>
      <c r="L751" s="25"/>
      <c r="M751" s="25"/>
      <c r="N751" s="31"/>
      <c r="O751" s="31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1:25">
      <c r="A752" s="27"/>
      <c r="B752" s="27"/>
      <c r="C752" s="26"/>
      <c r="D752" s="26"/>
      <c r="E752" s="26"/>
      <c r="F752" s="26"/>
      <c r="G752" s="26"/>
      <c r="H752" s="28"/>
      <c r="I752" s="25"/>
      <c r="J752" s="29"/>
      <c r="K752" s="30"/>
      <c r="L752" s="25"/>
      <c r="M752" s="25"/>
      <c r="N752" s="31"/>
      <c r="O752" s="31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1:25">
      <c r="A753" s="27"/>
      <c r="B753" s="27"/>
      <c r="C753" s="26"/>
      <c r="D753" s="26"/>
      <c r="E753" s="26"/>
      <c r="F753" s="26"/>
      <c r="G753" s="26"/>
      <c r="H753" s="28"/>
      <c r="I753" s="25"/>
      <c r="J753" s="29"/>
      <c r="K753" s="30"/>
      <c r="L753" s="25"/>
      <c r="M753" s="25"/>
      <c r="N753" s="31"/>
      <c r="O753" s="31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1:25">
      <c r="A754" s="27"/>
      <c r="B754" s="27"/>
      <c r="C754" s="26"/>
      <c r="D754" s="26"/>
      <c r="E754" s="26"/>
      <c r="F754" s="26"/>
      <c r="G754" s="26"/>
      <c r="H754" s="28"/>
      <c r="I754" s="25"/>
      <c r="J754" s="29"/>
      <c r="K754" s="30"/>
      <c r="L754" s="25"/>
      <c r="M754" s="25"/>
      <c r="N754" s="31"/>
      <c r="O754" s="31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1:25">
      <c r="A755" s="27"/>
      <c r="B755" s="27"/>
      <c r="C755" s="26"/>
      <c r="D755" s="26"/>
      <c r="E755" s="26"/>
      <c r="F755" s="26"/>
      <c r="G755" s="26"/>
      <c r="H755" s="28"/>
      <c r="I755" s="25"/>
      <c r="J755" s="29"/>
      <c r="K755" s="30"/>
      <c r="L755" s="25"/>
      <c r="M755" s="25"/>
      <c r="N755" s="31"/>
      <c r="O755" s="31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1:25">
      <c r="A756" s="27"/>
      <c r="B756" s="27"/>
      <c r="C756" s="26"/>
      <c r="D756" s="26"/>
      <c r="E756" s="26"/>
      <c r="F756" s="26"/>
      <c r="G756" s="26"/>
      <c r="H756" s="28"/>
      <c r="I756" s="25"/>
      <c r="J756" s="29"/>
      <c r="K756" s="30"/>
      <c r="L756" s="25"/>
      <c r="M756" s="25"/>
      <c r="N756" s="31"/>
      <c r="O756" s="31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1:25">
      <c r="A757" s="27"/>
      <c r="B757" s="27"/>
      <c r="C757" s="26"/>
      <c r="D757" s="26"/>
      <c r="E757" s="26"/>
      <c r="F757" s="26"/>
      <c r="G757" s="26"/>
      <c r="H757" s="28"/>
      <c r="I757" s="25"/>
      <c r="J757" s="29"/>
      <c r="K757" s="30"/>
      <c r="L757" s="25"/>
      <c r="M757" s="25"/>
      <c r="N757" s="31"/>
      <c r="O757" s="31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1:25">
      <c r="A758" s="27"/>
      <c r="B758" s="27"/>
      <c r="C758" s="26"/>
      <c r="D758" s="26"/>
      <c r="E758" s="26"/>
      <c r="F758" s="26"/>
      <c r="G758" s="26"/>
      <c r="H758" s="28"/>
      <c r="I758" s="25"/>
      <c r="J758" s="29"/>
      <c r="K758" s="30"/>
      <c r="L758" s="25"/>
      <c r="M758" s="25"/>
      <c r="N758" s="31"/>
      <c r="O758" s="31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>
      <c r="A759" s="27"/>
      <c r="B759" s="27"/>
      <c r="C759" s="26"/>
      <c r="D759" s="26"/>
      <c r="E759" s="26"/>
      <c r="F759" s="26"/>
      <c r="G759" s="26"/>
      <c r="H759" s="28"/>
      <c r="I759" s="25"/>
      <c r="J759" s="29"/>
      <c r="K759" s="30"/>
      <c r="L759" s="25"/>
      <c r="M759" s="25"/>
      <c r="N759" s="31"/>
      <c r="O759" s="31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>
      <c r="A760" s="27"/>
      <c r="B760" s="27"/>
      <c r="C760" s="26"/>
      <c r="D760" s="26"/>
      <c r="E760" s="26"/>
      <c r="F760" s="26"/>
      <c r="G760" s="26"/>
      <c r="H760" s="28"/>
      <c r="I760" s="25"/>
      <c r="J760" s="29"/>
      <c r="K760" s="30"/>
      <c r="L760" s="25"/>
      <c r="M760" s="25"/>
      <c r="N760" s="31"/>
      <c r="O760" s="31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>
      <c r="A761" s="27"/>
      <c r="B761" s="27"/>
      <c r="C761" s="26"/>
      <c r="D761" s="26"/>
      <c r="E761" s="26"/>
      <c r="F761" s="26"/>
      <c r="G761" s="26"/>
      <c r="H761" s="28"/>
      <c r="I761" s="25"/>
      <c r="J761" s="29"/>
      <c r="K761" s="30"/>
      <c r="L761" s="25"/>
      <c r="M761" s="25"/>
      <c r="N761" s="31"/>
      <c r="O761" s="31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>
      <c r="A762" s="27"/>
      <c r="B762" s="27"/>
      <c r="C762" s="26"/>
      <c r="D762" s="26"/>
      <c r="E762" s="26"/>
      <c r="F762" s="26"/>
      <c r="G762" s="26"/>
      <c r="H762" s="28"/>
      <c r="I762" s="25"/>
      <c r="J762" s="29"/>
      <c r="K762" s="30"/>
      <c r="L762" s="25"/>
      <c r="M762" s="25"/>
      <c r="N762" s="31"/>
      <c r="O762" s="31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>
      <c r="A763" s="27"/>
      <c r="B763" s="27"/>
      <c r="C763" s="26"/>
      <c r="D763" s="26"/>
      <c r="E763" s="26"/>
      <c r="F763" s="26"/>
      <c r="G763" s="26"/>
      <c r="H763" s="28"/>
      <c r="I763" s="25"/>
      <c r="J763" s="29"/>
      <c r="K763" s="30"/>
      <c r="L763" s="25"/>
      <c r="M763" s="25"/>
      <c r="N763" s="31"/>
      <c r="O763" s="31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1:25">
      <c r="A764" s="27"/>
      <c r="B764" s="27"/>
      <c r="C764" s="26"/>
      <c r="D764" s="26"/>
      <c r="E764" s="26"/>
      <c r="F764" s="26"/>
      <c r="G764" s="26"/>
      <c r="H764" s="28"/>
      <c r="I764" s="25"/>
      <c r="J764" s="29"/>
      <c r="K764" s="30"/>
      <c r="L764" s="25"/>
      <c r="M764" s="25"/>
      <c r="N764" s="31"/>
      <c r="O764" s="31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1:25">
      <c r="A765" s="27"/>
      <c r="B765" s="27"/>
      <c r="C765" s="26"/>
      <c r="D765" s="26"/>
      <c r="E765" s="26"/>
      <c r="F765" s="26"/>
      <c r="G765" s="26"/>
      <c r="H765" s="28"/>
      <c r="I765" s="25"/>
      <c r="J765" s="29"/>
      <c r="K765" s="30"/>
      <c r="L765" s="25"/>
      <c r="M765" s="25"/>
      <c r="N765" s="31"/>
      <c r="O765" s="31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1:25">
      <c r="A766" s="27"/>
      <c r="B766" s="27"/>
      <c r="C766" s="26"/>
      <c r="D766" s="26"/>
      <c r="E766" s="26"/>
      <c r="F766" s="26"/>
      <c r="G766" s="26"/>
      <c r="H766" s="28"/>
      <c r="I766" s="25"/>
      <c r="J766" s="29"/>
      <c r="K766" s="30"/>
      <c r="L766" s="25"/>
      <c r="M766" s="25"/>
      <c r="N766" s="31"/>
      <c r="O766" s="31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1:25">
      <c r="A767" s="27"/>
      <c r="B767" s="27"/>
      <c r="C767" s="26"/>
      <c r="D767" s="26"/>
      <c r="E767" s="26"/>
      <c r="F767" s="26"/>
      <c r="G767" s="26"/>
      <c r="H767" s="28"/>
      <c r="I767" s="25"/>
      <c r="J767" s="29"/>
      <c r="K767" s="30"/>
      <c r="L767" s="25"/>
      <c r="M767" s="25"/>
      <c r="N767" s="31"/>
      <c r="O767" s="31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1:25">
      <c r="A768" s="27"/>
      <c r="B768" s="27"/>
      <c r="C768" s="26"/>
      <c r="D768" s="26"/>
      <c r="E768" s="26"/>
      <c r="F768" s="26"/>
      <c r="G768" s="26"/>
      <c r="H768" s="28"/>
      <c r="I768" s="25"/>
      <c r="J768" s="29"/>
      <c r="K768" s="30"/>
      <c r="L768" s="25"/>
      <c r="M768" s="25"/>
      <c r="N768" s="31"/>
      <c r="O768" s="31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1:25">
      <c r="A769" s="27"/>
      <c r="B769" s="27"/>
      <c r="C769" s="26"/>
      <c r="D769" s="26"/>
      <c r="E769" s="26"/>
      <c r="F769" s="26"/>
      <c r="G769" s="26"/>
      <c r="H769" s="28"/>
      <c r="I769" s="25"/>
      <c r="J769" s="29"/>
      <c r="K769" s="30"/>
      <c r="L769" s="25"/>
      <c r="M769" s="25"/>
      <c r="N769" s="31"/>
      <c r="O769" s="31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1:25">
      <c r="A770" s="27"/>
      <c r="B770" s="27"/>
      <c r="C770" s="26"/>
      <c r="D770" s="26"/>
      <c r="E770" s="26"/>
      <c r="F770" s="26"/>
      <c r="G770" s="26"/>
      <c r="H770" s="28"/>
      <c r="I770" s="25"/>
      <c r="J770" s="29"/>
      <c r="K770" s="30"/>
      <c r="L770" s="25"/>
      <c r="M770" s="25"/>
      <c r="N770" s="31"/>
      <c r="O770" s="31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1:25">
      <c r="A771" s="27"/>
      <c r="B771" s="27"/>
      <c r="C771" s="26"/>
      <c r="D771" s="26"/>
      <c r="E771" s="26"/>
      <c r="F771" s="26"/>
      <c r="G771" s="26"/>
      <c r="H771" s="28"/>
      <c r="I771" s="25"/>
      <c r="J771" s="29"/>
      <c r="K771" s="30"/>
      <c r="L771" s="25"/>
      <c r="M771" s="25"/>
      <c r="N771" s="31"/>
      <c r="O771" s="31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>
      <c r="A772" s="27"/>
      <c r="B772" s="27"/>
      <c r="C772" s="26"/>
      <c r="D772" s="26"/>
      <c r="E772" s="26"/>
      <c r="F772" s="26"/>
      <c r="G772" s="26"/>
      <c r="H772" s="28"/>
      <c r="I772" s="25"/>
      <c r="J772" s="29"/>
      <c r="K772" s="30"/>
      <c r="L772" s="25"/>
      <c r="M772" s="25"/>
      <c r="N772" s="31"/>
      <c r="O772" s="31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>
      <c r="A773" s="27"/>
      <c r="B773" s="27"/>
      <c r="C773" s="26"/>
      <c r="D773" s="26"/>
      <c r="E773" s="26"/>
      <c r="F773" s="26"/>
      <c r="G773" s="26"/>
      <c r="H773" s="28"/>
      <c r="I773" s="25"/>
      <c r="J773" s="29"/>
      <c r="K773" s="30"/>
      <c r="L773" s="25"/>
      <c r="M773" s="25"/>
      <c r="N773" s="31"/>
      <c r="O773" s="31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>
      <c r="A774" s="27"/>
      <c r="B774" s="27"/>
      <c r="C774" s="26"/>
      <c r="D774" s="26"/>
      <c r="E774" s="26"/>
      <c r="F774" s="26"/>
      <c r="G774" s="26"/>
      <c r="H774" s="28"/>
      <c r="I774" s="25"/>
      <c r="J774" s="29"/>
      <c r="K774" s="30"/>
      <c r="L774" s="25"/>
      <c r="M774" s="25"/>
      <c r="N774" s="31"/>
      <c r="O774" s="31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>
      <c r="A775" s="27"/>
      <c r="B775" s="27"/>
      <c r="C775" s="26"/>
      <c r="D775" s="26"/>
      <c r="E775" s="26"/>
      <c r="F775" s="26"/>
      <c r="G775" s="26"/>
      <c r="H775" s="28"/>
      <c r="I775" s="25"/>
      <c r="J775" s="29"/>
      <c r="K775" s="30"/>
      <c r="L775" s="25"/>
      <c r="M775" s="25"/>
      <c r="N775" s="31"/>
      <c r="O775" s="31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>
      <c r="A776" s="27"/>
      <c r="B776" s="27"/>
      <c r="C776" s="26"/>
      <c r="D776" s="26"/>
      <c r="E776" s="26"/>
      <c r="F776" s="26"/>
      <c r="G776" s="26"/>
      <c r="H776" s="28"/>
      <c r="I776" s="25"/>
      <c r="J776" s="29"/>
      <c r="K776" s="30"/>
      <c r="L776" s="25"/>
      <c r="M776" s="25"/>
      <c r="N776" s="31"/>
      <c r="O776" s="31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1:25">
      <c r="A777" s="27"/>
      <c r="B777" s="27"/>
      <c r="C777" s="26"/>
      <c r="D777" s="26"/>
      <c r="E777" s="26"/>
      <c r="F777" s="26"/>
      <c r="G777" s="26"/>
      <c r="H777" s="28"/>
      <c r="I777" s="25"/>
      <c r="J777" s="29"/>
      <c r="K777" s="30"/>
      <c r="L777" s="25"/>
      <c r="M777" s="25"/>
      <c r="N777" s="31"/>
      <c r="O777" s="31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1:25">
      <c r="A778" s="27"/>
      <c r="B778" s="27"/>
      <c r="C778" s="26"/>
      <c r="D778" s="26"/>
      <c r="E778" s="26"/>
      <c r="F778" s="26"/>
      <c r="G778" s="26"/>
      <c r="H778" s="28"/>
      <c r="I778" s="25"/>
      <c r="J778" s="29"/>
      <c r="K778" s="30"/>
      <c r="L778" s="25"/>
      <c r="M778" s="25"/>
      <c r="N778" s="31"/>
      <c r="O778" s="31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1:25">
      <c r="A779" s="27"/>
      <c r="B779" s="27"/>
      <c r="C779" s="26"/>
      <c r="D779" s="26"/>
      <c r="E779" s="26"/>
      <c r="F779" s="26"/>
      <c r="G779" s="26"/>
      <c r="H779" s="28"/>
      <c r="I779" s="25"/>
      <c r="J779" s="29"/>
      <c r="K779" s="30"/>
      <c r="L779" s="25"/>
      <c r="M779" s="25"/>
      <c r="N779" s="31"/>
      <c r="O779" s="31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1:25">
      <c r="A780" s="27"/>
      <c r="B780" s="27"/>
      <c r="C780" s="26"/>
      <c r="D780" s="26"/>
      <c r="E780" s="26"/>
      <c r="F780" s="26"/>
      <c r="G780" s="26"/>
      <c r="H780" s="28"/>
      <c r="I780" s="25"/>
      <c r="J780" s="29"/>
      <c r="K780" s="30"/>
      <c r="L780" s="25"/>
      <c r="M780" s="25"/>
      <c r="N780" s="31"/>
      <c r="O780" s="31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1:25">
      <c r="A781" s="27"/>
      <c r="B781" s="27"/>
      <c r="C781" s="26"/>
      <c r="D781" s="26"/>
      <c r="E781" s="26"/>
      <c r="F781" s="26"/>
      <c r="G781" s="26"/>
      <c r="H781" s="28"/>
      <c r="I781" s="25"/>
      <c r="J781" s="29"/>
      <c r="K781" s="30"/>
      <c r="L781" s="25"/>
      <c r="M781" s="25"/>
      <c r="N781" s="31"/>
      <c r="O781" s="31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1:25">
      <c r="A782" s="27"/>
      <c r="B782" s="27"/>
      <c r="C782" s="26"/>
      <c r="D782" s="26"/>
      <c r="E782" s="26"/>
      <c r="F782" s="26"/>
      <c r="G782" s="26"/>
      <c r="H782" s="28"/>
      <c r="I782" s="25"/>
      <c r="J782" s="29"/>
      <c r="K782" s="30"/>
      <c r="L782" s="25"/>
      <c r="M782" s="25"/>
      <c r="N782" s="31"/>
      <c r="O782" s="31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1:25">
      <c r="A783" s="27"/>
      <c r="B783" s="27"/>
      <c r="C783" s="26"/>
      <c r="D783" s="26"/>
      <c r="E783" s="26"/>
      <c r="F783" s="26"/>
      <c r="G783" s="26"/>
      <c r="H783" s="28"/>
      <c r="I783" s="25"/>
      <c r="J783" s="29"/>
      <c r="K783" s="30"/>
      <c r="L783" s="25"/>
      <c r="M783" s="25"/>
      <c r="N783" s="31"/>
      <c r="O783" s="31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1:25">
      <c r="A784" s="27"/>
      <c r="B784" s="27"/>
      <c r="C784" s="26"/>
      <c r="D784" s="26"/>
      <c r="E784" s="26"/>
      <c r="F784" s="26"/>
      <c r="G784" s="26"/>
      <c r="H784" s="28"/>
      <c r="I784" s="25"/>
      <c r="J784" s="29"/>
      <c r="K784" s="30"/>
      <c r="L784" s="25"/>
      <c r="M784" s="25"/>
      <c r="N784" s="31"/>
      <c r="O784" s="31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>
      <c r="A785" s="27"/>
      <c r="B785" s="27"/>
      <c r="C785" s="26"/>
      <c r="D785" s="26"/>
      <c r="E785" s="26"/>
      <c r="F785" s="26"/>
      <c r="G785" s="26"/>
      <c r="H785" s="28"/>
      <c r="I785" s="25"/>
      <c r="J785" s="29"/>
      <c r="K785" s="30"/>
      <c r="L785" s="25"/>
      <c r="M785" s="25"/>
      <c r="N785" s="31"/>
      <c r="O785" s="31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>
      <c r="A786" s="27"/>
      <c r="B786" s="27"/>
      <c r="C786" s="26"/>
      <c r="D786" s="26"/>
      <c r="E786" s="26"/>
      <c r="F786" s="26"/>
      <c r="G786" s="26"/>
      <c r="H786" s="28"/>
      <c r="I786" s="25"/>
      <c r="J786" s="29"/>
      <c r="K786" s="30"/>
      <c r="L786" s="25"/>
      <c r="M786" s="25"/>
      <c r="N786" s="31"/>
      <c r="O786" s="31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>
      <c r="A787" s="27"/>
      <c r="B787" s="27"/>
      <c r="C787" s="26"/>
      <c r="D787" s="26"/>
      <c r="E787" s="26"/>
      <c r="F787" s="26"/>
      <c r="G787" s="26"/>
      <c r="H787" s="28"/>
      <c r="I787" s="25"/>
      <c r="J787" s="29"/>
      <c r="K787" s="30"/>
      <c r="L787" s="25"/>
      <c r="M787" s="25"/>
      <c r="N787" s="31"/>
      <c r="O787" s="31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>
      <c r="A788" s="27"/>
      <c r="B788" s="27"/>
      <c r="C788" s="26"/>
      <c r="D788" s="26"/>
      <c r="E788" s="26"/>
      <c r="F788" s="26"/>
      <c r="G788" s="26"/>
      <c r="H788" s="28"/>
      <c r="I788" s="25"/>
      <c r="J788" s="29"/>
      <c r="K788" s="30"/>
      <c r="L788" s="25"/>
      <c r="M788" s="25"/>
      <c r="N788" s="31"/>
      <c r="O788" s="31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>
      <c r="A789" s="27"/>
      <c r="B789" s="27"/>
      <c r="C789" s="26"/>
      <c r="D789" s="26"/>
      <c r="E789" s="26"/>
      <c r="F789" s="26"/>
      <c r="G789" s="26"/>
      <c r="H789" s="28"/>
      <c r="I789" s="25"/>
      <c r="J789" s="29"/>
      <c r="K789" s="30"/>
      <c r="L789" s="25"/>
      <c r="M789" s="25"/>
      <c r="N789" s="31"/>
      <c r="O789" s="31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1:25">
      <c r="A790" s="27"/>
      <c r="B790" s="27"/>
      <c r="C790" s="26"/>
      <c r="D790" s="26"/>
      <c r="E790" s="26"/>
      <c r="F790" s="26"/>
      <c r="G790" s="26"/>
      <c r="H790" s="28"/>
      <c r="I790" s="25"/>
      <c r="J790" s="29"/>
      <c r="K790" s="30"/>
      <c r="L790" s="25"/>
      <c r="M790" s="25"/>
      <c r="N790" s="31"/>
      <c r="O790" s="31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1:25">
      <c r="A791" s="27"/>
      <c r="B791" s="27"/>
      <c r="C791" s="26"/>
      <c r="D791" s="26"/>
      <c r="E791" s="26"/>
      <c r="F791" s="26"/>
      <c r="G791" s="26"/>
      <c r="H791" s="28"/>
      <c r="I791" s="25"/>
      <c r="J791" s="29"/>
      <c r="K791" s="30"/>
      <c r="L791" s="25"/>
      <c r="M791" s="25"/>
      <c r="N791" s="31"/>
      <c r="O791" s="31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1:25">
      <c r="A792" s="27"/>
      <c r="B792" s="27"/>
      <c r="C792" s="26"/>
      <c r="D792" s="26"/>
      <c r="E792" s="26"/>
      <c r="F792" s="26"/>
      <c r="G792" s="26"/>
      <c r="H792" s="28"/>
      <c r="I792" s="25"/>
      <c r="J792" s="29"/>
      <c r="K792" s="30"/>
      <c r="L792" s="25"/>
      <c r="M792" s="25"/>
      <c r="N792" s="31"/>
      <c r="O792" s="31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1:25">
      <c r="A793" s="27"/>
      <c r="B793" s="27"/>
      <c r="C793" s="26"/>
      <c r="D793" s="26"/>
      <c r="E793" s="26"/>
      <c r="F793" s="26"/>
      <c r="G793" s="26"/>
      <c r="H793" s="28"/>
      <c r="I793" s="25"/>
      <c r="J793" s="29"/>
      <c r="K793" s="30"/>
      <c r="L793" s="25"/>
      <c r="M793" s="25"/>
      <c r="N793" s="31"/>
      <c r="O793" s="31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1:25">
      <c r="A794" s="27"/>
      <c r="B794" s="27"/>
      <c r="C794" s="26"/>
      <c r="D794" s="26"/>
      <c r="E794" s="26"/>
      <c r="F794" s="26"/>
      <c r="G794" s="26"/>
      <c r="H794" s="28"/>
      <c r="I794" s="25"/>
      <c r="J794" s="29"/>
      <c r="K794" s="30"/>
      <c r="L794" s="25"/>
      <c r="M794" s="25"/>
      <c r="N794" s="31"/>
      <c r="O794" s="31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1:25">
      <c r="A795" s="27"/>
      <c r="B795" s="27"/>
      <c r="C795" s="26"/>
      <c r="D795" s="26"/>
      <c r="E795" s="26"/>
      <c r="F795" s="26"/>
      <c r="G795" s="26"/>
      <c r="H795" s="28"/>
      <c r="I795" s="25"/>
      <c r="J795" s="29"/>
      <c r="K795" s="30"/>
      <c r="L795" s="25"/>
      <c r="M795" s="25"/>
      <c r="N795" s="31"/>
      <c r="O795" s="31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1:25">
      <c r="A796" s="27"/>
      <c r="B796" s="27"/>
      <c r="C796" s="26"/>
      <c r="D796" s="26"/>
      <c r="E796" s="26"/>
      <c r="F796" s="26"/>
      <c r="G796" s="26"/>
      <c r="H796" s="28"/>
      <c r="I796" s="25"/>
      <c r="J796" s="29"/>
      <c r="K796" s="30"/>
      <c r="L796" s="25"/>
      <c r="M796" s="25"/>
      <c r="N796" s="31"/>
      <c r="O796" s="31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1:25">
      <c r="A797" s="27"/>
      <c r="B797" s="27"/>
      <c r="C797" s="26"/>
      <c r="D797" s="26"/>
      <c r="E797" s="26"/>
      <c r="F797" s="26"/>
      <c r="G797" s="26"/>
      <c r="H797" s="28"/>
      <c r="I797" s="25"/>
      <c r="J797" s="29"/>
      <c r="K797" s="30"/>
      <c r="L797" s="25"/>
      <c r="M797" s="25"/>
      <c r="N797" s="31"/>
      <c r="O797" s="31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>
      <c r="A798" s="27"/>
      <c r="B798" s="27"/>
      <c r="C798" s="26"/>
      <c r="D798" s="26"/>
      <c r="E798" s="26"/>
      <c r="F798" s="26"/>
      <c r="G798" s="26"/>
      <c r="H798" s="28"/>
      <c r="I798" s="25"/>
      <c r="J798" s="29"/>
      <c r="K798" s="30"/>
      <c r="L798" s="25"/>
      <c r="M798" s="25"/>
      <c r="N798" s="31"/>
      <c r="O798" s="31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>
      <c r="A799" s="27"/>
      <c r="B799" s="27"/>
      <c r="C799" s="26"/>
      <c r="D799" s="26"/>
      <c r="E799" s="26"/>
      <c r="F799" s="26"/>
      <c r="G799" s="26"/>
      <c r="H799" s="28"/>
      <c r="I799" s="25"/>
      <c r="J799" s="29"/>
      <c r="K799" s="30"/>
      <c r="L799" s="25"/>
      <c r="M799" s="25"/>
      <c r="N799" s="31"/>
      <c r="O799" s="31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>
      <c r="A800" s="27"/>
      <c r="B800" s="27"/>
      <c r="C800" s="26"/>
      <c r="D800" s="26"/>
      <c r="E800" s="26"/>
      <c r="F800" s="26"/>
      <c r="G800" s="26"/>
      <c r="H800" s="28"/>
      <c r="I800" s="25"/>
      <c r="J800" s="29"/>
      <c r="K800" s="30"/>
      <c r="L800" s="25"/>
      <c r="M800" s="25"/>
      <c r="N800" s="31"/>
      <c r="O800" s="31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>
      <c r="A801" s="27"/>
      <c r="B801" s="27"/>
      <c r="C801" s="26"/>
      <c r="D801" s="26"/>
      <c r="E801" s="26"/>
      <c r="F801" s="26"/>
      <c r="G801" s="26"/>
      <c r="H801" s="28"/>
      <c r="I801" s="25"/>
      <c r="J801" s="29"/>
      <c r="K801" s="30"/>
      <c r="L801" s="25"/>
      <c r="M801" s="25"/>
      <c r="N801" s="31"/>
      <c r="O801" s="31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>
      <c r="A802" s="27"/>
      <c r="B802" s="27"/>
      <c r="C802" s="26"/>
      <c r="D802" s="26"/>
      <c r="E802" s="26"/>
      <c r="F802" s="26"/>
      <c r="G802" s="26"/>
      <c r="H802" s="28"/>
      <c r="I802" s="25"/>
      <c r="J802" s="29"/>
      <c r="K802" s="30"/>
      <c r="L802" s="25"/>
      <c r="M802" s="25"/>
      <c r="N802" s="31"/>
      <c r="O802" s="31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1:25">
      <c r="A803" s="27"/>
      <c r="B803" s="27"/>
      <c r="C803" s="26"/>
      <c r="D803" s="26"/>
      <c r="E803" s="26"/>
      <c r="F803" s="26"/>
      <c r="G803" s="26"/>
      <c r="H803" s="28"/>
      <c r="I803" s="25"/>
      <c r="J803" s="29"/>
      <c r="K803" s="30"/>
      <c r="L803" s="25"/>
      <c r="M803" s="25"/>
      <c r="N803" s="31"/>
      <c r="O803" s="31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1:25">
      <c r="A804" s="27"/>
      <c r="B804" s="27"/>
      <c r="C804" s="26"/>
      <c r="D804" s="26"/>
      <c r="E804" s="26"/>
      <c r="F804" s="26"/>
      <c r="G804" s="26"/>
      <c r="H804" s="28"/>
      <c r="I804" s="25"/>
      <c r="J804" s="29"/>
      <c r="K804" s="30"/>
      <c r="L804" s="25"/>
      <c r="M804" s="25"/>
      <c r="N804" s="31"/>
      <c r="O804" s="31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1:25">
      <c r="A805" s="27"/>
      <c r="B805" s="27"/>
      <c r="C805" s="26"/>
      <c r="D805" s="26"/>
      <c r="E805" s="26"/>
      <c r="F805" s="26"/>
      <c r="G805" s="26"/>
      <c r="H805" s="28"/>
      <c r="I805" s="25"/>
      <c r="J805" s="29"/>
      <c r="K805" s="30"/>
      <c r="L805" s="25"/>
      <c r="M805" s="25"/>
      <c r="N805" s="31"/>
      <c r="O805" s="31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1:25">
      <c r="A806" s="27"/>
      <c r="B806" s="27"/>
      <c r="C806" s="26"/>
      <c r="D806" s="26"/>
      <c r="E806" s="26"/>
      <c r="F806" s="26"/>
      <c r="G806" s="26"/>
      <c r="H806" s="28"/>
      <c r="I806" s="25"/>
      <c r="J806" s="29"/>
      <c r="K806" s="30"/>
      <c r="L806" s="25"/>
      <c r="M806" s="25"/>
      <c r="N806" s="31"/>
      <c r="O806" s="31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1:25">
      <c r="A807" s="27"/>
      <c r="B807" s="27"/>
      <c r="C807" s="26"/>
      <c r="D807" s="26"/>
      <c r="E807" s="26"/>
      <c r="F807" s="26"/>
      <c r="G807" s="26"/>
      <c r="H807" s="28"/>
      <c r="I807" s="25"/>
      <c r="J807" s="29"/>
      <c r="K807" s="30"/>
      <c r="L807" s="25"/>
      <c r="M807" s="25"/>
      <c r="N807" s="31"/>
      <c r="O807" s="31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1:25">
      <c r="A808" s="27"/>
      <c r="B808" s="27"/>
      <c r="C808" s="26"/>
      <c r="D808" s="26"/>
      <c r="E808" s="26"/>
      <c r="F808" s="26"/>
      <c r="G808" s="26"/>
      <c r="H808" s="28"/>
      <c r="I808" s="25"/>
      <c r="J808" s="29"/>
      <c r="K808" s="30"/>
      <c r="L808" s="25"/>
      <c r="M808" s="25"/>
      <c r="N808" s="31"/>
      <c r="O808" s="31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1:25">
      <c r="A809" s="27"/>
      <c r="B809" s="27"/>
      <c r="C809" s="26"/>
      <c r="D809" s="26"/>
      <c r="E809" s="26"/>
      <c r="F809" s="26"/>
      <c r="G809" s="26"/>
      <c r="H809" s="28"/>
      <c r="I809" s="25"/>
      <c r="J809" s="29"/>
      <c r="K809" s="30"/>
      <c r="L809" s="25"/>
      <c r="M809" s="25"/>
      <c r="N809" s="31"/>
      <c r="O809" s="31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>
      <c r="A810" s="27"/>
      <c r="B810" s="27"/>
      <c r="C810" s="26"/>
      <c r="D810" s="26"/>
      <c r="E810" s="26"/>
      <c r="F810" s="26"/>
      <c r="G810" s="26"/>
      <c r="H810" s="28"/>
      <c r="I810" s="25"/>
      <c r="J810" s="29"/>
      <c r="K810" s="30"/>
      <c r="L810" s="25"/>
      <c r="M810" s="25"/>
      <c r="N810" s="31"/>
      <c r="O810" s="31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>
      <c r="A811" s="27"/>
      <c r="B811" s="27"/>
      <c r="C811" s="26"/>
      <c r="D811" s="26"/>
      <c r="E811" s="26"/>
      <c r="F811" s="26"/>
      <c r="G811" s="26"/>
      <c r="H811" s="28"/>
      <c r="I811" s="25"/>
      <c r="J811" s="29"/>
      <c r="K811" s="30"/>
      <c r="L811" s="25"/>
      <c r="M811" s="25"/>
      <c r="N811" s="31"/>
      <c r="O811" s="31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>
      <c r="A812" s="27"/>
      <c r="B812" s="27"/>
      <c r="C812" s="26"/>
      <c r="D812" s="26"/>
      <c r="E812" s="26"/>
      <c r="F812" s="26"/>
      <c r="G812" s="26"/>
      <c r="H812" s="28"/>
      <c r="I812" s="25"/>
      <c r="J812" s="29"/>
      <c r="K812" s="30"/>
      <c r="L812" s="25"/>
      <c r="M812" s="25"/>
      <c r="N812" s="31"/>
      <c r="O812" s="31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>
      <c r="A813" s="27"/>
      <c r="B813" s="27"/>
      <c r="C813" s="26"/>
      <c r="D813" s="26"/>
      <c r="E813" s="26"/>
      <c r="F813" s="26"/>
      <c r="G813" s="26"/>
      <c r="H813" s="28"/>
      <c r="I813" s="25"/>
      <c r="J813" s="29"/>
      <c r="K813" s="30"/>
      <c r="L813" s="25"/>
      <c r="M813" s="25"/>
      <c r="N813" s="31"/>
      <c r="O813" s="31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>
      <c r="A814" s="27"/>
      <c r="B814" s="27"/>
      <c r="C814" s="26"/>
      <c r="D814" s="26"/>
      <c r="E814" s="26"/>
      <c r="F814" s="26"/>
      <c r="G814" s="26"/>
      <c r="H814" s="28"/>
      <c r="I814" s="25"/>
      <c r="J814" s="29"/>
      <c r="K814" s="30"/>
      <c r="L814" s="25"/>
      <c r="M814" s="25"/>
      <c r="N814" s="31"/>
      <c r="O814" s="31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>
      <c r="A815" s="27"/>
      <c r="B815" s="27"/>
      <c r="C815" s="26"/>
      <c r="D815" s="26"/>
      <c r="E815" s="26"/>
      <c r="F815" s="26"/>
      <c r="G815" s="26"/>
      <c r="H815" s="28"/>
      <c r="I815" s="25"/>
      <c r="J815" s="29"/>
      <c r="K815" s="30"/>
      <c r="L815" s="25"/>
      <c r="M815" s="25"/>
      <c r="N815" s="31"/>
      <c r="O815" s="31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1:25">
      <c r="A816" s="27"/>
      <c r="B816" s="27"/>
      <c r="C816" s="26"/>
      <c r="D816" s="26"/>
      <c r="E816" s="26"/>
      <c r="F816" s="26"/>
      <c r="G816" s="26"/>
      <c r="H816" s="28"/>
      <c r="I816" s="25"/>
      <c r="J816" s="29"/>
      <c r="K816" s="30"/>
      <c r="L816" s="25"/>
      <c r="M816" s="25"/>
      <c r="N816" s="31"/>
      <c r="O816" s="31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1:25">
      <c r="A817" s="27"/>
      <c r="B817" s="27"/>
      <c r="C817" s="26"/>
      <c r="D817" s="26"/>
      <c r="E817" s="26"/>
      <c r="F817" s="26"/>
      <c r="G817" s="26"/>
      <c r="H817" s="28"/>
      <c r="I817" s="25"/>
      <c r="J817" s="29"/>
      <c r="K817" s="30"/>
      <c r="L817" s="25"/>
      <c r="M817" s="25"/>
      <c r="N817" s="31"/>
      <c r="O817" s="31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1:25">
      <c r="A818" s="27"/>
      <c r="B818" s="27"/>
      <c r="C818" s="26"/>
      <c r="D818" s="26"/>
      <c r="E818" s="26"/>
      <c r="F818" s="26"/>
      <c r="G818" s="26"/>
      <c r="H818" s="28"/>
      <c r="I818" s="25"/>
      <c r="J818" s="29"/>
      <c r="K818" s="30"/>
      <c r="L818" s="25"/>
      <c r="M818" s="25"/>
      <c r="N818" s="31"/>
      <c r="O818" s="31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1:25">
      <c r="A819" s="27"/>
      <c r="B819" s="27"/>
      <c r="C819" s="26"/>
      <c r="D819" s="26"/>
      <c r="E819" s="26"/>
      <c r="F819" s="26"/>
      <c r="G819" s="26"/>
      <c r="H819" s="28"/>
      <c r="I819" s="25"/>
      <c r="J819" s="29"/>
      <c r="K819" s="30"/>
      <c r="L819" s="25"/>
      <c r="M819" s="25"/>
      <c r="N819" s="31"/>
      <c r="O819" s="31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1:25">
      <c r="A820" s="27"/>
      <c r="B820" s="27"/>
      <c r="C820" s="26"/>
      <c r="D820" s="26"/>
      <c r="E820" s="26"/>
      <c r="F820" s="26"/>
      <c r="G820" s="26"/>
      <c r="H820" s="28"/>
      <c r="I820" s="25"/>
      <c r="J820" s="29"/>
      <c r="K820" s="30"/>
      <c r="L820" s="25"/>
      <c r="M820" s="25"/>
      <c r="N820" s="31"/>
      <c r="O820" s="31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1:25">
      <c r="A821" s="27"/>
      <c r="B821" s="27"/>
      <c r="C821" s="26"/>
      <c r="D821" s="26"/>
      <c r="E821" s="26"/>
      <c r="F821" s="26"/>
      <c r="G821" s="26"/>
      <c r="H821" s="28"/>
      <c r="I821" s="25"/>
      <c r="J821" s="29"/>
      <c r="K821" s="30"/>
      <c r="L821" s="25"/>
      <c r="M821" s="25"/>
      <c r="N821" s="31"/>
      <c r="O821" s="31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1:25">
      <c r="A822" s="27"/>
      <c r="B822" s="27"/>
      <c r="C822" s="26"/>
      <c r="D822" s="26"/>
      <c r="E822" s="26"/>
      <c r="F822" s="26"/>
      <c r="G822" s="26"/>
      <c r="H822" s="28"/>
      <c r="I822" s="25"/>
      <c r="J822" s="29"/>
      <c r="K822" s="30"/>
      <c r="L822" s="25"/>
      <c r="M822" s="25"/>
      <c r="N822" s="31"/>
      <c r="O822" s="31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1:25">
      <c r="A823" s="27"/>
      <c r="B823" s="27"/>
      <c r="C823" s="26"/>
      <c r="D823" s="26"/>
      <c r="E823" s="26"/>
      <c r="F823" s="26"/>
      <c r="G823" s="26"/>
      <c r="H823" s="28"/>
      <c r="I823" s="25"/>
      <c r="J823" s="29"/>
      <c r="K823" s="30"/>
      <c r="L823" s="25"/>
      <c r="M823" s="25"/>
      <c r="N823" s="31"/>
      <c r="O823" s="31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>
      <c r="A824" s="27"/>
      <c r="B824" s="27"/>
      <c r="C824" s="26"/>
      <c r="D824" s="26"/>
      <c r="E824" s="26"/>
      <c r="F824" s="26"/>
      <c r="G824" s="26"/>
      <c r="H824" s="28"/>
      <c r="I824" s="25"/>
      <c r="J824" s="29"/>
      <c r="K824" s="30"/>
      <c r="L824" s="25"/>
      <c r="M824" s="25"/>
      <c r="N824" s="31"/>
      <c r="O824" s="31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>
      <c r="A825" s="27"/>
      <c r="B825" s="27"/>
      <c r="C825" s="26"/>
      <c r="D825" s="26"/>
      <c r="E825" s="26"/>
      <c r="F825" s="26"/>
      <c r="G825" s="26"/>
      <c r="H825" s="28"/>
      <c r="I825" s="25"/>
      <c r="J825" s="29"/>
      <c r="K825" s="30"/>
      <c r="L825" s="25"/>
      <c r="M825" s="25"/>
      <c r="N825" s="31"/>
      <c r="O825" s="31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>
      <c r="A826" s="27"/>
      <c r="B826" s="27"/>
      <c r="C826" s="26"/>
      <c r="D826" s="26"/>
      <c r="E826" s="26"/>
      <c r="F826" s="26"/>
      <c r="G826" s="26"/>
      <c r="H826" s="28"/>
      <c r="I826" s="25"/>
      <c r="J826" s="29"/>
      <c r="K826" s="30"/>
      <c r="L826" s="25"/>
      <c r="M826" s="25"/>
      <c r="N826" s="31"/>
      <c r="O826" s="31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>
      <c r="A827" s="27"/>
      <c r="B827" s="27"/>
      <c r="C827" s="26"/>
      <c r="D827" s="26"/>
      <c r="E827" s="26"/>
      <c r="F827" s="26"/>
      <c r="G827" s="26"/>
      <c r="H827" s="28"/>
      <c r="I827" s="25"/>
      <c r="J827" s="29"/>
      <c r="K827" s="30"/>
      <c r="L827" s="25"/>
      <c r="M827" s="25"/>
      <c r="N827" s="31"/>
      <c r="O827" s="31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>
      <c r="A828" s="27"/>
      <c r="B828" s="27"/>
      <c r="C828" s="26"/>
      <c r="D828" s="26"/>
      <c r="E828" s="26"/>
      <c r="F828" s="26"/>
      <c r="G828" s="26"/>
      <c r="H828" s="28"/>
      <c r="I828" s="25"/>
      <c r="J828" s="29"/>
      <c r="K828" s="30"/>
      <c r="L828" s="25"/>
      <c r="M828" s="25"/>
      <c r="N828" s="31"/>
      <c r="O828" s="31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1:25">
      <c r="A829" s="27"/>
      <c r="B829" s="27"/>
      <c r="C829" s="26"/>
      <c r="D829" s="26"/>
      <c r="E829" s="26"/>
      <c r="F829" s="26"/>
      <c r="G829" s="26"/>
      <c r="H829" s="28"/>
      <c r="I829" s="25"/>
      <c r="J829" s="29"/>
      <c r="K829" s="30"/>
      <c r="L829" s="25"/>
      <c r="M829" s="25"/>
      <c r="N829" s="31"/>
      <c r="O829" s="31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1:25">
      <c r="A830" s="27"/>
      <c r="B830" s="27"/>
      <c r="C830" s="26"/>
      <c r="D830" s="26"/>
      <c r="E830" s="26"/>
      <c r="F830" s="26"/>
      <c r="G830" s="26"/>
      <c r="H830" s="28"/>
      <c r="I830" s="25"/>
      <c r="J830" s="29"/>
      <c r="K830" s="30"/>
      <c r="L830" s="25"/>
      <c r="M830" s="25"/>
      <c r="N830" s="31"/>
      <c r="O830" s="31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1:25">
      <c r="A831" s="27"/>
      <c r="B831" s="27"/>
      <c r="C831" s="26"/>
      <c r="D831" s="26"/>
      <c r="E831" s="26"/>
      <c r="F831" s="26"/>
      <c r="G831" s="26"/>
      <c r="H831" s="28"/>
      <c r="I831" s="25"/>
      <c r="J831" s="29"/>
      <c r="K831" s="30"/>
      <c r="L831" s="25"/>
      <c r="M831" s="25"/>
      <c r="N831" s="31"/>
      <c r="O831" s="31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1:25">
      <c r="A832" s="27"/>
      <c r="B832" s="27"/>
      <c r="C832" s="26"/>
      <c r="D832" s="26"/>
      <c r="E832" s="26"/>
      <c r="F832" s="26"/>
      <c r="G832" s="26"/>
      <c r="H832" s="28"/>
      <c r="I832" s="25"/>
      <c r="J832" s="29"/>
      <c r="K832" s="30"/>
      <c r="L832" s="25"/>
      <c r="M832" s="25"/>
      <c r="N832" s="31"/>
      <c r="O832" s="31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1:25">
      <c r="A833" s="27"/>
      <c r="B833" s="27"/>
      <c r="C833" s="26"/>
      <c r="D833" s="26"/>
      <c r="E833" s="26"/>
      <c r="F833" s="26"/>
      <c r="G833" s="26"/>
      <c r="H833" s="28"/>
      <c r="I833" s="25"/>
      <c r="J833" s="29"/>
      <c r="K833" s="30"/>
      <c r="L833" s="25"/>
      <c r="M833" s="25"/>
      <c r="N833" s="31"/>
      <c r="O833" s="31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1:25">
      <c r="A834" s="27"/>
      <c r="B834" s="27"/>
      <c r="C834" s="26"/>
      <c r="D834" s="26"/>
      <c r="E834" s="26"/>
      <c r="F834" s="26"/>
      <c r="G834" s="26"/>
      <c r="H834" s="28"/>
      <c r="I834" s="25"/>
      <c r="J834" s="29"/>
      <c r="K834" s="30"/>
      <c r="L834" s="25"/>
      <c r="M834" s="25"/>
      <c r="N834" s="31"/>
      <c r="O834" s="31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1:25">
      <c r="A835" s="27"/>
      <c r="B835" s="27"/>
      <c r="C835" s="26"/>
      <c r="D835" s="26"/>
      <c r="E835" s="26"/>
      <c r="F835" s="26"/>
      <c r="G835" s="26"/>
      <c r="H835" s="28"/>
      <c r="I835" s="25"/>
      <c r="J835" s="29"/>
      <c r="K835" s="30"/>
      <c r="L835" s="25"/>
      <c r="M835" s="25"/>
      <c r="N835" s="31"/>
      <c r="O835" s="31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1:25">
      <c r="A836" s="27"/>
      <c r="B836" s="27"/>
      <c r="C836" s="26"/>
      <c r="D836" s="26"/>
      <c r="E836" s="26"/>
      <c r="F836" s="26"/>
      <c r="G836" s="26"/>
      <c r="H836" s="28"/>
      <c r="I836" s="25"/>
      <c r="J836" s="29"/>
      <c r="K836" s="30"/>
      <c r="L836" s="25"/>
      <c r="M836" s="25"/>
      <c r="N836" s="31"/>
      <c r="O836" s="31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>
      <c r="A837" s="27"/>
      <c r="B837" s="27"/>
      <c r="C837" s="26"/>
      <c r="D837" s="26"/>
      <c r="E837" s="26"/>
      <c r="F837" s="26"/>
      <c r="G837" s="26"/>
      <c r="H837" s="28"/>
      <c r="I837" s="25"/>
      <c r="J837" s="29"/>
      <c r="K837" s="30"/>
      <c r="L837" s="25"/>
      <c r="M837" s="25"/>
      <c r="N837" s="31"/>
      <c r="O837" s="31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>
      <c r="A838" s="27"/>
      <c r="B838" s="27"/>
      <c r="C838" s="26"/>
      <c r="D838" s="26"/>
      <c r="E838" s="26"/>
      <c r="F838" s="26"/>
      <c r="G838" s="26"/>
      <c r="H838" s="28"/>
      <c r="I838" s="25"/>
      <c r="J838" s="29"/>
      <c r="K838" s="30"/>
      <c r="L838" s="25"/>
      <c r="M838" s="25"/>
      <c r="N838" s="31"/>
      <c r="O838" s="31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>
      <c r="A839" s="27"/>
      <c r="B839" s="27"/>
      <c r="C839" s="26"/>
      <c r="D839" s="26"/>
      <c r="E839" s="26"/>
      <c r="F839" s="26"/>
      <c r="G839" s="26"/>
      <c r="H839" s="28"/>
      <c r="I839" s="25"/>
      <c r="J839" s="29"/>
      <c r="K839" s="30"/>
      <c r="L839" s="25"/>
      <c r="M839" s="25"/>
      <c r="N839" s="31"/>
      <c r="O839" s="31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>
      <c r="A840" s="27"/>
      <c r="B840" s="27"/>
      <c r="C840" s="26"/>
      <c r="D840" s="26"/>
      <c r="E840" s="26"/>
      <c r="F840" s="26"/>
      <c r="G840" s="26"/>
      <c r="H840" s="28"/>
      <c r="I840" s="25"/>
      <c r="J840" s="29"/>
      <c r="K840" s="30"/>
      <c r="L840" s="25"/>
      <c r="M840" s="25"/>
      <c r="N840" s="31"/>
      <c r="O840" s="31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>
      <c r="A841" s="27"/>
      <c r="B841" s="27"/>
      <c r="C841" s="26"/>
      <c r="D841" s="26"/>
      <c r="E841" s="26"/>
      <c r="F841" s="26"/>
      <c r="G841" s="26"/>
      <c r="H841" s="28"/>
      <c r="I841" s="25"/>
      <c r="J841" s="29"/>
      <c r="K841" s="30"/>
      <c r="L841" s="25"/>
      <c r="M841" s="25"/>
      <c r="N841" s="31"/>
      <c r="O841" s="31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1:25">
      <c r="A842" s="27"/>
      <c r="B842" s="27"/>
      <c r="C842" s="26"/>
      <c r="D842" s="26"/>
      <c r="E842" s="26"/>
      <c r="F842" s="26"/>
      <c r="G842" s="26"/>
      <c r="H842" s="28"/>
      <c r="I842" s="25"/>
      <c r="J842" s="29"/>
      <c r="K842" s="30"/>
      <c r="L842" s="25"/>
      <c r="M842" s="25"/>
      <c r="N842" s="31"/>
      <c r="O842" s="31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1:25">
      <c r="A843" s="27"/>
      <c r="B843" s="27"/>
      <c r="C843" s="26"/>
      <c r="D843" s="26"/>
      <c r="E843" s="26"/>
      <c r="F843" s="26"/>
      <c r="G843" s="26"/>
      <c r="H843" s="28"/>
      <c r="I843" s="25"/>
      <c r="J843" s="29"/>
      <c r="K843" s="30"/>
      <c r="L843" s="25"/>
      <c r="M843" s="25"/>
      <c r="N843" s="31"/>
      <c r="O843" s="31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1:25">
      <c r="A844" s="27"/>
      <c r="B844" s="27"/>
      <c r="C844" s="26"/>
      <c r="D844" s="26"/>
      <c r="E844" s="26"/>
      <c r="F844" s="26"/>
      <c r="G844" s="26"/>
      <c r="H844" s="28"/>
      <c r="I844" s="25"/>
      <c r="J844" s="29"/>
      <c r="K844" s="30"/>
      <c r="L844" s="25"/>
      <c r="M844" s="25"/>
      <c r="N844" s="31"/>
      <c r="O844" s="31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1:25">
      <c r="A845" s="27"/>
      <c r="B845" s="27"/>
      <c r="C845" s="26"/>
      <c r="D845" s="26"/>
      <c r="E845" s="26"/>
      <c r="F845" s="26"/>
      <c r="G845" s="26"/>
      <c r="H845" s="28"/>
      <c r="I845" s="25"/>
      <c r="J845" s="29"/>
      <c r="K845" s="30"/>
      <c r="L845" s="25"/>
      <c r="M845" s="25"/>
      <c r="N845" s="31"/>
      <c r="O845" s="31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1:25">
      <c r="A846" s="27"/>
      <c r="B846" s="27"/>
      <c r="C846" s="26"/>
      <c r="D846" s="26"/>
      <c r="E846" s="26"/>
      <c r="F846" s="26"/>
      <c r="G846" s="26"/>
      <c r="H846" s="28"/>
      <c r="I846" s="25"/>
      <c r="J846" s="29"/>
      <c r="K846" s="30"/>
      <c r="L846" s="25"/>
      <c r="M846" s="25"/>
      <c r="N846" s="31"/>
      <c r="O846" s="31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1:25">
      <c r="A847" s="27"/>
      <c r="B847" s="27"/>
      <c r="C847" s="26"/>
      <c r="D847" s="26"/>
      <c r="E847" s="26"/>
      <c r="F847" s="26"/>
      <c r="G847" s="26"/>
      <c r="H847" s="28"/>
      <c r="I847" s="25"/>
      <c r="J847" s="29"/>
      <c r="K847" s="30"/>
      <c r="L847" s="25"/>
      <c r="M847" s="25"/>
      <c r="N847" s="31"/>
      <c r="O847" s="31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1:25">
      <c r="A848" s="27"/>
      <c r="B848" s="27"/>
      <c r="C848" s="26"/>
      <c r="D848" s="26"/>
      <c r="E848" s="26"/>
      <c r="F848" s="26"/>
      <c r="G848" s="26"/>
      <c r="H848" s="28"/>
      <c r="I848" s="25"/>
      <c r="J848" s="29"/>
      <c r="K848" s="30"/>
      <c r="L848" s="25"/>
      <c r="M848" s="25"/>
      <c r="N848" s="31"/>
      <c r="O848" s="31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1:25">
      <c r="A849" s="27"/>
      <c r="B849" s="27"/>
      <c r="C849" s="26"/>
      <c r="D849" s="26"/>
      <c r="E849" s="26"/>
      <c r="F849" s="26"/>
      <c r="G849" s="26"/>
      <c r="H849" s="28"/>
      <c r="I849" s="25"/>
      <c r="J849" s="29"/>
      <c r="K849" s="30"/>
      <c r="L849" s="25"/>
      <c r="M849" s="25"/>
      <c r="N849" s="31"/>
      <c r="O849" s="31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>
      <c r="A850" s="27"/>
      <c r="B850" s="27"/>
      <c r="C850" s="26"/>
      <c r="D850" s="26"/>
      <c r="E850" s="26"/>
      <c r="F850" s="26"/>
      <c r="G850" s="26"/>
      <c r="H850" s="28"/>
      <c r="I850" s="25"/>
      <c r="J850" s="29"/>
      <c r="K850" s="30"/>
      <c r="L850" s="25"/>
      <c r="M850" s="25"/>
      <c r="N850" s="31"/>
      <c r="O850" s="31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>
      <c r="A851" s="27"/>
      <c r="B851" s="27"/>
      <c r="C851" s="26"/>
      <c r="D851" s="26"/>
      <c r="E851" s="26"/>
      <c r="F851" s="26"/>
      <c r="G851" s="26"/>
      <c r="H851" s="28"/>
      <c r="I851" s="25"/>
      <c r="J851" s="29"/>
      <c r="K851" s="30"/>
      <c r="L851" s="25"/>
      <c r="M851" s="25"/>
      <c r="N851" s="31"/>
      <c r="O851" s="31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>
      <c r="A852" s="27"/>
      <c r="B852" s="27"/>
      <c r="C852" s="26"/>
      <c r="D852" s="26"/>
      <c r="E852" s="26"/>
      <c r="F852" s="26"/>
      <c r="G852" s="26"/>
      <c r="H852" s="28"/>
      <c r="I852" s="25"/>
      <c r="J852" s="29"/>
      <c r="K852" s="30"/>
      <c r="L852" s="25"/>
      <c r="M852" s="25"/>
      <c r="N852" s="31"/>
      <c r="O852" s="31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>
      <c r="A853" s="27"/>
      <c r="B853" s="27"/>
      <c r="C853" s="26"/>
      <c r="D853" s="26"/>
      <c r="E853" s="26"/>
      <c r="F853" s="26"/>
      <c r="G853" s="26"/>
      <c r="H853" s="28"/>
      <c r="I853" s="25"/>
      <c r="J853" s="29"/>
      <c r="K853" s="30"/>
      <c r="L853" s="25"/>
      <c r="M853" s="25"/>
      <c r="N853" s="31"/>
      <c r="O853" s="31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>
      <c r="A854" s="27"/>
      <c r="B854" s="27"/>
      <c r="C854" s="26"/>
      <c r="D854" s="26"/>
      <c r="E854" s="26"/>
      <c r="F854" s="26"/>
      <c r="G854" s="26"/>
      <c r="H854" s="28"/>
      <c r="I854" s="25"/>
      <c r="J854" s="29"/>
      <c r="K854" s="30"/>
      <c r="L854" s="25"/>
      <c r="M854" s="25"/>
      <c r="N854" s="31"/>
      <c r="O854" s="31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1:25">
      <c r="A855" s="27"/>
      <c r="B855" s="27"/>
      <c r="C855" s="26"/>
      <c r="D855" s="26"/>
      <c r="E855" s="26"/>
      <c r="F855" s="26"/>
      <c r="G855" s="26"/>
      <c r="H855" s="28"/>
      <c r="I855" s="25"/>
      <c r="J855" s="29"/>
      <c r="K855" s="30"/>
      <c r="L855" s="25"/>
      <c r="M855" s="25"/>
      <c r="N855" s="31"/>
      <c r="O855" s="31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1:25">
      <c r="A856" s="27"/>
      <c r="B856" s="27"/>
      <c r="C856" s="26"/>
      <c r="D856" s="26"/>
      <c r="E856" s="26"/>
      <c r="F856" s="26"/>
      <c r="G856" s="26"/>
      <c r="H856" s="28"/>
      <c r="I856" s="25"/>
      <c r="J856" s="29"/>
      <c r="K856" s="30"/>
      <c r="L856" s="25"/>
      <c r="M856" s="25"/>
      <c r="N856" s="31"/>
      <c r="O856" s="31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1:25">
      <c r="A857" s="27"/>
      <c r="B857" s="27"/>
      <c r="C857" s="26"/>
      <c r="D857" s="26"/>
      <c r="E857" s="26"/>
      <c r="F857" s="26"/>
      <c r="G857" s="26"/>
      <c r="H857" s="28"/>
      <c r="I857" s="25"/>
      <c r="J857" s="29"/>
      <c r="K857" s="30"/>
      <c r="L857" s="25"/>
      <c r="M857" s="25"/>
      <c r="N857" s="31"/>
      <c r="O857" s="31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1:25">
      <c r="A858" s="27"/>
      <c r="B858" s="27"/>
      <c r="C858" s="26"/>
      <c r="D858" s="26"/>
      <c r="E858" s="26"/>
      <c r="F858" s="26"/>
      <c r="G858" s="26"/>
      <c r="H858" s="28"/>
      <c r="I858" s="25"/>
      <c r="J858" s="29"/>
      <c r="K858" s="30"/>
      <c r="L858" s="25"/>
      <c r="M858" s="25"/>
      <c r="N858" s="31"/>
      <c r="O858" s="31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1:25">
      <c r="A859" s="27"/>
      <c r="B859" s="27"/>
      <c r="C859" s="26"/>
      <c r="D859" s="26"/>
      <c r="E859" s="26"/>
      <c r="F859" s="26"/>
      <c r="G859" s="26"/>
      <c r="H859" s="28"/>
      <c r="I859" s="25"/>
      <c r="J859" s="29"/>
      <c r="K859" s="30"/>
      <c r="L859" s="25"/>
      <c r="M859" s="25"/>
      <c r="N859" s="31"/>
      <c r="O859" s="31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1:25">
      <c r="A860" s="27"/>
      <c r="B860" s="27"/>
      <c r="C860" s="26"/>
      <c r="D860" s="26"/>
      <c r="E860" s="26"/>
      <c r="F860" s="26"/>
      <c r="G860" s="26"/>
      <c r="H860" s="28"/>
      <c r="I860" s="25"/>
      <c r="J860" s="29"/>
      <c r="K860" s="30"/>
      <c r="L860" s="25"/>
      <c r="M860" s="25"/>
      <c r="N860" s="31"/>
      <c r="O860" s="31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1:25">
      <c r="A861" s="27"/>
      <c r="B861" s="27"/>
      <c r="C861" s="26"/>
      <c r="D861" s="26"/>
      <c r="E861" s="26"/>
      <c r="F861" s="26"/>
      <c r="G861" s="26"/>
      <c r="H861" s="28"/>
      <c r="I861" s="25"/>
      <c r="J861" s="29"/>
      <c r="K861" s="30"/>
      <c r="L861" s="25"/>
      <c r="M861" s="25"/>
      <c r="N861" s="31"/>
      <c r="O861" s="31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1:25">
      <c r="A862" s="27"/>
      <c r="B862" s="27"/>
      <c r="C862" s="26"/>
      <c r="D862" s="26"/>
      <c r="E862" s="26"/>
      <c r="F862" s="26"/>
      <c r="G862" s="26"/>
      <c r="H862" s="28"/>
      <c r="I862" s="25"/>
      <c r="J862" s="29"/>
      <c r="K862" s="30"/>
      <c r="L862" s="25"/>
      <c r="M862" s="25"/>
      <c r="N862" s="31"/>
      <c r="O862" s="31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>
      <c r="A863" s="27"/>
      <c r="B863" s="27"/>
      <c r="C863" s="26"/>
      <c r="D863" s="26"/>
      <c r="E863" s="26"/>
      <c r="F863" s="26"/>
      <c r="G863" s="26"/>
      <c r="H863" s="28"/>
      <c r="I863" s="25"/>
      <c r="J863" s="29"/>
      <c r="K863" s="30"/>
      <c r="L863" s="25"/>
      <c r="M863" s="25"/>
      <c r="N863" s="31"/>
      <c r="O863" s="31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>
      <c r="A864" s="27"/>
      <c r="B864" s="27"/>
      <c r="C864" s="26"/>
      <c r="D864" s="26"/>
      <c r="E864" s="26"/>
      <c r="F864" s="26"/>
      <c r="G864" s="26"/>
      <c r="H864" s="28"/>
      <c r="I864" s="25"/>
      <c r="J864" s="29"/>
      <c r="K864" s="30"/>
      <c r="L864" s="25"/>
      <c r="M864" s="25"/>
      <c r="N864" s="31"/>
      <c r="O864" s="31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>
      <c r="A865" s="27"/>
      <c r="B865" s="27"/>
      <c r="C865" s="26"/>
      <c r="D865" s="26"/>
      <c r="E865" s="26"/>
      <c r="F865" s="26"/>
      <c r="G865" s="26"/>
      <c r="H865" s="28"/>
      <c r="I865" s="25"/>
      <c r="J865" s="29"/>
      <c r="K865" s="30"/>
      <c r="L865" s="25"/>
      <c r="M865" s="25"/>
      <c r="N865" s="31"/>
      <c r="O865" s="31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>
      <c r="A866" s="27"/>
      <c r="B866" s="27"/>
      <c r="C866" s="26"/>
      <c r="D866" s="26"/>
      <c r="E866" s="26"/>
      <c r="F866" s="26"/>
      <c r="G866" s="26"/>
      <c r="H866" s="28"/>
      <c r="I866" s="25"/>
      <c r="J866" s="29"/>
      <c r="K866" s="30"/>
      <c r="L866" s="25"/>
      <c r="M866" s="25"/>
      <c r="N866" s="31"/>
      <c r="O866" s="31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>
      <c r="A867" s="27"/>
      <c r="B867" s="27"/>
      <c r="C867" s="26"/>
      <c r="D867" s="26"/>
      <c r="E867" s="26"/>
      <c r="F867" s="26"/>
      <c r="G867" s="26"/>
      <c r="H867" s="28"/>
      <c r="I867" s="25"/>
      <c r="J867" s="29"/>
      <c r="K867" s="30"/>
      <c r="L867" s="25"/>
      <c r="M867" s="25"/>
      <c r="N867" s="31"/>
      <c r="O867" s="31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1:25">
      <c r="A868" s="27"/>
      <c r="B868" s="27"/>
      <c r="C868" s="26"/>
      <c r="D868" s="26"/>
      <c r="E868" s="26"/>
      <c r="F868" s="26"/>
      <c r="G868" s="26"/>
      <c r="H868" s="28"/>
      <c r="I868" s="25"/>
      <c r="J868" s="29"/>
      <c r="K868" s="30"/>
      <c r="L868" s="25"/>
      <c r="M868" s="25"/>
      <c r="N868" s="31"/>
      <c r="O868" s="31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1:25">
      <c r="A869" s="27"/>
      <c r="B869" s="27"/>
      <c r="C869" s="26"/>
      <c r="D869" s="26"/>
      <c r="E869" s="26"/>
      <c r="F869" s="26"/>
      <c r="G869" s="26"/>
      <c r="H869" s="28"/>
      <c r="I869" s="25"/>
      <c r="J869" s="29"/>
      <c r="K869" s="30"/>
      <c r="L869" s="25"/>
      <c r="M869" s="25"/>
      <c r="N869" s="31"/>
      <c r="O869" s="31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1:25">
      <c r="A870" s="27"/>
      <c r="B870" s="27"/>
      <c r="C870" s="26"/>
      <c r="D870" s="26"/>
      <c r="E870" s="26"/>
      <c r="F870" s="26"/>
      <c r="G870" s="26"/>
      <c r="H870" s="28"/>
      <c r="I870" s="25"/>
      <c r="J870" s="29"/>
      <c r="K870" s="30"/>
      <c r="L870" s="25"/>
      <c r="M870" s="25"/>
      <c r="N870" s="31"/>
      <c r="O870" s="31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1:25">
      <c r="A871" s="27"/>
      <c r="B871" s="27"/>
      <c r="C871" s="26"/>
      <c r="D871" s="26"/>
      <c r="E871" s="26"/>
      <c r="F871" s="26"/>
      <c r="G871" s="26"/>
      <c r="H871" s="28"/>
      <c r="I871" s="25"/>
      <c r="J871" s="29"/>
      <c r="K871" s="30"/>
      <c r="L871" s="25"/>
      <c r="M871" s="25"/>
      <c r="N871" s="31"/>
      <c r="O871" s="31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1:25">
      <c r="A872" s="27"/>
      <c r="B872" s="27"/>
      <c r="C872" s="26"/>
      <c r="D872" s="26"/>
      <c r="E872" s="26"/>
      <c r="F872" s="26"/>
      <c r="G872" s="26"/>
      <c r="H872" s="28"/>
      <c r="I872" s="25"/>
      <c r="J872" s="29"/>
      <c r="K872" s="30"/>
      <c r="L872" s="25"/>
      <c r="M872" s="25"/>
      <c r="N872" s="31"/>
      <c r="O872" s="31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1:25">
      <c r="A873" s="27"/>
      <c r="B873" s="27"/>
      <c r="C873" s="26"/>
      <c r="D873" s="26"/>
      <c r="E873" s="26"/>
      <c r="F873" s="26"/>
      <c r="G873" s="26"/>
      <c r="H873" s="28"/>
      <c r="I873" s="25"/>
      <c r="J873" s="29"/>
      <c r="K873" s="30"/>
      <c r="L873" s="25"/>
      <c r="M873" s="25"/>
      <c r="N873" s="31"/>
      <c r="O873" s="31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1:25">
      <c r="A874" s="27"/>
      <c r="B874" s="27"/>
      <c r="C874" s="26"/>
      <c r="D874" s="26"/>
      <c r="E874" s="26"/>
      <c r="F874" s="26"/>
      <c r="G874" s="26"/>
      <c r="H874" s="28"/>
      <c r="I874" s="25"/>
      <c r="J874" s="29"/>
      <c r="K874" s="30"/>
      <c r="L874" s="25"/>
      <c r="M874" s="25"/>
      <c r="N874" s="31"/>
      <c r="O874" s="31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1:25">
      <c r="A875" s="27"/>
      <c r="B875" s="27"/>
      <c r="C875" s="26"/>
      <c r="D875" s="26"/>
      <c r="E875" s="26"/>
      <c r="F875" s="26"/>
      <c r="G875" s="26"/>
      <c r="H875" s="28"/>
      <c r="I875" s="25"/>
      <c r="J875" s="29"/>
      <c r="K875" s="30"/>
      <c r="L875" s="25"/>
      <c r="M875" s="25"/>
      <c r="N875" s="31"/>
      <c r="O875" s="31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>
      <c r="A876" s="27"/>
      <c r="B876" s="27"/>
      <c r="C876" s="26"/>
      <c r="D876" s="26"/>
      <c r="E876" s="26"/>
      <c r="F876" s="26"/>
      <c r="G876" s="26"/>
      <c r="H876" s="28"/>
      <c r="I876" s="25"/>
      <c r="J876" s="29"/>
      <c r="K876" s="30"/>
      <c r="L876" s="25"/>
      <c r="M876" s="25"/>
      <c r="N876" s="31"/>
      <c r="O876" s="31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>
      <c r="A877" s="27"/>
      <c r="B877" s="27"/>
      <c r="C877" s="26"/>
      <c r="D877" s="26"/>
      <c r="E877" s="26"/>
      <c r="F877" s="26"/>
      <c r="G877" s="26"/>
      <c r="H877" s="28"/>
      <c r="I877" s="25"/>
      <c r="J877" s="29"/>
      <c r="K877" s="30"/>
      <c r="L877" s="25"/>
      <c r="M877" s="25"/>
      <c r="N877" s="31"/>
      <c r="O877" s="31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>
      <c r="A878" s="27"/>
      <c r="B878" s="27"/>
      <c r="C878" s="26"/>
      <c r="D878" s="26"/>
      <c r="E878" s="26"/>
      <c r="F878" s="26"/>
      <c r="G878" s="26"/>
      <c r="H878" s="28"/>
      <c r="I878" s="25"/>
      <c r="J878" s="29"/>
      <c r="K878" s="30"/>
      <c r="L878" s="25"/>
      <c r="M878" s="25"/>
      <c r="N878" s="31"/>
      <c r="O878" s="31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>
      <c r="A879" s="27"/>
      <c r="B879" s="27"/>
      <c r="C879" s="26"/>
      <c r="D879" s="26"/>
      <c r="E879" s="26"/>
      <c r="F879" s="26"/>
      <c r="G879" s="26"/>
      <c r="H879" s="28"/>
      <c r="I879" s="25"/>
      <c r="J879" s="29"/>
      <c r="K879" s="30"/>
      <c r="L879" s="25"/>
      <c r="M879" s="25"/>
      <c r="N879" s="31"/>
      <c r="O879" s="31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>
      <c r="A880" s="27"/>
      <c r="B880" s="27"/>
      <c r="C880" s="26"/>
      <c r="D880" s="26"/>
      <c r="E880" s="26"/>
      <c r="F880" s="26"/>
      <c r="G880" s="26"/>
      <c r="H880" s="28"/>
      <c r="I880" s="25"/>
      <c r="J880" s="29"/>
      <c r="K880" s="30"/>
      <c r="L880" s="25"/>
      <c r="M880" s="25"/>
      <c r="N880" s="31"/>
      <c r="O880" s="31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1:25">
      <c r="A881" s="27"/>
      <c r="B881" s="27"/>
      <c r="C881" s="26"/>
      <c r="D881" s="26"/>
      <c r="E881" s="26"/>
      <c r="F881" s="26"/>
      <c r="G881" s="26"/>
      <c r="H881" s="28"/>
      <c r="I881" s="25"/>
      <c r="J881" s="29"/>
      <c r="K881" s="30"/>
      <c r="L881" s="25"/>
      <c r="M881" s="25"/>
      <c r="N881" s="31"/>
      <c r="O881" s="31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1:25">
      <c r="A882" s="27"/>
      <c r="B882" s="27"/>
      <c r="C882" s="26"/>
      <c r="D882" s="26"/>
      <c r="E882" s="26"/>
      <c r="F882" s="26"/>
      <c r="G882" s="26"/>
      <c r="H882" s="28"/>
      <c r="I882" s="25"/>
      <c r="J882" s="29"/>
      <c r="K882" s="30"/>
      <c r="L882" s="25"/>
      <c r="M882" s="25"/>
      <c r="N882" s="31"/>
      <c r="O882" s="31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1:25">
      <c r="A883" s="27"/>
      <c r="B883" s="27"/>
      <c r="C883" s="26"/>
      <c r="D883" s="26"/>
      <c r="E883" s="26"/>
      <c r="F883" s="26"/>
      <c r="G883" s="26"/>
      <c r="H883" s="28"/>
      <c r="I883" s="25"/>
      <c r="J883" s="29"/>
      <c r="K883" s="30"/>
      <c r="L883" s="25"/>
      <c r="M883" s="25"/>
      <c r="N883" s="31"/>
      <c r="O883" s="31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1:25">
      <c r="A884" s="27"/>
      <c r="B884" s="27"/>
      <c r="C884" s="26"/>
      <c r="D884" s="26"/>
      <c r="E884" s="26"/>
      <c r="F884" s="26"/>
      <c r="G884" s="26"/>
      <c r="H884" s="28"/>
      <c r="I884" s="25"/>
      <c r="J884" s="29"/>
      <c r="K884" s="30"/>
      <c r="L884" s="25"/>
      <c r="M884" s="25"/>
      <c r="N884" s="31"/>
      <c r="O884" s="31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1:25">
      <c r="A885" s="27"/>
      <c r="B885" s="27"/>
      <c r="C885" s="26"/>
      <c r="D885" s="26"/>
      <c r="E885" s="26"/>
      <c r="F885" s="26"/>
      <c r="G885" s="26"/>
      <c r="H885" s="28"/>
      <c r="I885" s="25"/>
      <c r="J885" s="29"/>
      <c r="K885" s="30"/>
      <c r="L885" s="25"/>
      <c r="M885" s="25"/>
      <c r="N885" s="31"/>
      <c r="O885" s="31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1:25">
      <c r="A886" s="27"/>
      <c r="B886" s="27"/>
      <c r="C886" s="26"/>
      <c r="D886" s="26"/>
      <c r="E886" s="26"/>
      <c r="F886" s="26"/>
      <c r="G886" s="26"/>
      <c r="H886" s="28"/>
      <c r="I886" s="25"/>
      <c r="J886" s="29"/>
      <c r="K886" s="30"/>
      <c r="L886" s="25"/>
      <c r="M886" s="25"/>
      <c r="N886" s="31"/>
      <c r="O886" s="31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1:25">
      <c r="A887" s="27"/>
      <c r="B887" s="27"/>
      <c r="C887" s="26"/>
      <c r="D887" s="26"/>
      <c r="E887" s="26"/>
      <c r="F887" s="26"/>
      <c r="G887" s="26"/>
      <c r="H887" s="28"/>
      <c r="I887" s="25"/>
      <c r="J887" s="29"/>
      <c r="K887" s="30"/>
      <c r="L887" s="25"/>
      <c r="M887" s="25"/>
      <c r="N887" s="31"/>
      <c r="O887" s="31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1:25">
      <c r="A888" s="27"/>
      <c r="B888" s="27"/>
      <c r="C888" s="26"/>
      <c r="D888" s="26"/>
      <c r="E888" s="26"/>
      <c r="F888" s="26"/>
      <c r="G888" s="26"/>
      <c r="H888" s="28"/>
      <c r="I888" s="25"/>
      <c r="J888" s="29"/>
      <c r="K888" s="30"/>
      <c r="L888" s="25"/>
      <c r="M888" s="25"/>
      <c r="N888" s="31"/>
      <c r="O888" s="31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>
      <c r="A889" s="27"/>
      <c r="B889" s="27"/>
      <c r="C889" s="26"/>
      <c r="D889" s="26"/>
      <c r="E889" s="26"/>
      <c r="F889" s="26"/>
      <c r="G889" s="26"/>
      <c r="H889" s="28"/>
      <c r="I889" s="25"/>
      <c r="J889" s="29"/>
      <c r="K889" s="30"/>
      <c r="L889" s="25"/>
      <c r="M889" s="25"/>
      <c r="N889" s="31"/>
      <c r="O889" s="31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>
      <c r="A890" s="27"/>
      <c r="B890" s="27"/>
      <c r="C890" s="26"/>
      <c r="D890" s="26"/>
      <c r="E890" s="26"/>
      <c r="F890" s="26"/>
      <c r="G890" s="26"/>
      <c r="H890" s="28"/>
      <c r="I890" s="25"/>
      <c r="J890" s="29"/>
      <c r="K890" s="30"/>
      <c r="L890" s="25"/>
      <c r="M890" s="25"/>
      <c r="N890" s="31"/>
      <c r="O890" s="31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>
      <c r="A891" s="27"/>
      <c r="B891" s="27"/>
      <c r="C891" s="26"/>
      <c r="D891" s="26"/>
      <c r="E891" s="26"/>
      <c r="F891" s="26"/>
      <c r="G891" s="26"/>
      <c r="H891" s="28"/>
      <c r="I891" s="25"/>
      <c r="J891" s="29"/>
      <c r="K891" s="30"/>
      <c r="L891" s="25"/>
      <c r="M891" s="25"/>
      <c r="N891" s="31"/>
      <c r="O891" s="31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>
      <c r="A892" s="27"/>
      <c r="B892" s="27"/>
      <c r="C892" s="26"/>
      <c r="D892" s="26"/>
      <c r="E892" s="26"/>
      <c r="F892" s="26"/>
      <c r="G892" s="26"/>
      <c r="H892" s="28"/>
      <c r="I892" s="25"/>
      <c r="J892" s="29"/>
      <c r="K892" s="30"/>
      <c r="L892" s="25"/>
      <c r="M892" s="25"/>
      <c r="N892" s="31"/>
      <c r="O892" s="31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>
      <c r="A893" s="27"/>
      <c r="B893" s="27"/>
      <c r="C893" s="26"/>
      <c r="D893" s="26"/>
      <c r="E893" s="26"/>
      <c r="F893" s="26"/>
      <c r="G893" s="26"/>
      <c r="H893" s="28"/>
      <c r="I893" s="25"/>
      <c r="J893" s="29"/>
      <c r="K893" s="30"/>
      <c r="L893" s="25"/>
      <c r="M893" s="25"/>
      <c r="N893" s="31"/>
      <c r="O893" s="31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1:25">
      <c r="A894" s="27"/>
      <c r="B894" s="27"/>
      <c r="C894" s="26"/>
      <c r="D894" s="26"/>
      <c r="E894" s="26"/>
      <c r="F894" s="26"/>
      <c r="G894" s="26"/>
      <c r="H894" s="28"/>
      <c r="I894" s="25"/>
      <c r="J894" s="29"/>
      <c r="K894" s="30"/>
      <c r="L894" s="25"/>
      <c r="M894" s="25"/>
      <c r="N894" s="31"/>
      <c r="O894" s="31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1:25">
      <c r="A895" s="27"/>
      <c r="B895" s="27"/>
      <c r="C895" s="26"/>
      <c r="D895" s="26"/>
      <c r="E895" s="26"/>
      <c r="F895" s="26"/>
      <c r="G895" s="26"/>
      <c r="H895" s="28"/>
      <c r="I895" s="25"/>
      <c r="J895" s="29"/>
      <c r="K895" s="30"/>
      <c r="L895" s="25"/>
      <c r="M895" s="25"/>
      <c r="N895" s="31"/>
      <c r="O895" s="31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1:25">
      <c r="A896" s="27"/>
      <c r="B896" s="27"/>
      <c r="C896" s="26"/>
      <c r="D896" s="26"/>
      <c r="E896" s="26"/>
      <c r="F896" s="26"/>
      <c r="G896" s="26"/>
      <c r="H896" s="28"/>
      <c r="I896" s="25"/>
      <c r="J896" s="29"/>
      <c r="K896" s="30"/>
      <c r="L896" s="25"/>
      <c r="M896" s="25"/>
      <c r="N896" s="31"/>
      <c r="O896" s="31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1:25">
      <c r="A897" s="27"/>
      <c r="B897" s="27"/>
      <c r="C897" s="26"/>
      <c r="D897" s="26"/>
      <c r="E897" s="26"/>
      <c r="F897" s="26"/>
      <c r="G897" s="26"/>
      <c r="H897" s="28"/>
      <c r="I897" s="25"/>
      <c r="J897" s="29"/>
      <c r="K897" s="30"/>
      <c r="L897" s="25"/>
      <c r="M897" s="25"/>
      <c r="N897" s="31"/>
      <c r="O897" s="31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1:25">
      <c r="A898" s="27"/>
      <c r="B898" s="27"/>
      <c r="C898" s="26"/>
      <c r="D898" s="26"/>
      <c r="E898" s="26"/>
      <c r="F898" s="26"/>
      <c r="G898" s="26"/>
      <c r="H898" s="28"/>
      <c r="I898" s="25"/>
      <c r="J898" s="29"/>
      <c r="K898" s="30"/>
      <c r="L898" s="25"/>
      <c r="M898" s="25"/>
      <c r="N898" s="31"/>
      <c r="O898" s="31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1:25">
      <c r="A899" s="27"/>
      <c r="B899" s="27"/>
      <c r="C899" s="26"/>
      <c r="D899" s="26"/>
      <c r="E899" s="26"/>
      <c r="F899" s="26"/>
      <c r="G899" s="26"/>
      <c r="H899" s="28"/>
      <c r="I899" s="25"/>
      <c r="J899" s="29"/>
      <c r="K899" s="30"/>
      <c r="L899" s="25"/>
      <c r="M899" s="25"/>
      <c r="N899" s="31"/>
      <c r="O899" s="31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1:25">
      <c r="A900" s="27"/>
      <c r="B900" s="27"/>
      <c r="C900" s="26"/>
      <c r="D900" s="26"/>
      <c r="E900" s="26"/>
      <c r="F900" s="26"/>
      <c r="G900" s="26"/>
      <c r="H900" s="28"/>
      <c r="I900" s="25"/>
      <c r="J900" s="29"/>
      <c r="K900" s="30"/>
      <c r="L900" s="25"/>
      <c r="M900" s="25"/>
      <c r="N900" s="31"/>
      <c r="O900" s="31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1:25">
      <c r="A901" s="27"/>
      <c r="B901" s="27"/>
      <c r="C901" s="26"/>
      <c r="D901" s="26"/>
      <c r="E901" s="26"/>
      <c r="F901" s="26"/>
      <c r="G901" s="26"/>
      <c r="H901" s="28"/>
      <c r="I901" s="25"/>
      <c r="J901" s="29"/>
      <c r="K901" s="30"/>
      <c r="L901" s="25"/>
      <c r="M901" s="25"/>
      <c r="N901" s="31"/>
      <c r="O901" s="31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>
      <c r="A902" s="27"/>
      <c r="B902" s="27"/>
      <c r="C902" s="26"/>
      <c r="D902" s="26"/>
      <c r="E902" s="26"/>
      <c r="F902" s="26"/>
      <c r="G902" s="26"/>
      <c r="H902" s="28"/>
      <c r="I902" s="25"/>
      <c r="J902" s="29"/>
      <c r="K902" s="30"/>
      <c r="L902" s="25"/>
      <c r="M902" s="25"/>
      <c r="N902" s="31"/>
      <c r="O902" s="31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>
      <c r="A903" s="27"/>
      <c r="B903" s="27"/>
      <c r="C903" s="26"/>
      <c r="D903" s="26"/>
      <c r="E903" s="26"/>
      <c r="F903" s="26"/>
      <c r="G903" s="26"/>
      <c r="H903" s="28"/>
      <c r="I903" s="25"/>
      <c r="J903" s="29"/>
      <c r="K903" s="30"/>
      <c r="L903" s="25"/>
      <c r="M903" s="25"/>
      <c r="N903" s="31"/>
      <c r="O903" s="31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>
      <c r="A904" s="27"/>
      <c r="B904" s="27"/>
      <c r="C904" s="26"/>
      <c r="D904" s="26"/>
      <c r="E904" s="26"/>
      <c r="F904" s="26"/>
      <c r="G904" s="26"/>
      <c r="H904" s="28"/>
      <c r="I904" s="25"/>
      <c r="J904" s="29"/>
      <c r="K904" s="30"/>
      <c r="L904" s="25"/>
      <c r="M904" s="25"/>
      <c r="N904" s="31"/>
      <c r="O904" s="31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>
      <c r="A905" s="27"/>
      <c r="B905" s="27"/>
      <c r="C905" s="26"/>
      <c r="D905" s="26"/>
      <c r="E905" s="26"/>
      <c r="F905" s="26"/>
      <c r="G905" s="26"/>
      <c r="H905" s="28"/>
      <c r="I905" s="25"/>
      <c r="J905" s="29"/>
      <c r="K905" s="30"/>
      <c r="L905" s="25"/>
      <c r="M905" s="25"/>
      <c r="N905" s="31"/>
      <c r="O905" s="31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>
      <c r="A906" s="27"/>
      <c r="B906" s="27"/>
      <c r="C906" s="26"/>
      <c r="D906" s="26"/>
      <c r="E906" s="26"/>
      <c r="F906" s="26"/>
      <c r="G906" s="26"/>
      <c r="H906" s="28"/>
      <c r="I906" s="25"/>
      <c r="J906" s="29"/>
      <c r="K906" s="30"/>
      <c r="L906" s="25"/>
      <c r="M906" s="25"/>
      <c r="N906" s="31"/>
      <c r="O906" s="31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1:25">
      <c r="A907" s="27"/>
      <c r="B907" s="27"/>
      <c r="C907" s="26"/>
      <c r="D907" s="26"/>
      <c r="E907" s="26"/>
      <c r="F907" s="26"/>
      <c r="G907" s="26"/>
      <c r="H907" s="28"/>
      <c r="I907" s="25"/>
      <c r="J907" s="29"/>
      <c r="K907" s="30"/>
      <c r="L907" s="25"/>
      <c r="M907" s="25"/>
      <c r="N907" s="31"/>
      <c r="O907" s="31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1:25">
      <c r="A908" s="27"/>
      <c r="B908" s="27"/>
      <c r="C908" s="26"/>
      <c r="D908" s="26"/>
      <c r="E908" s="26"/>
      <c r="F908" s="26"/>
      <c r="G908" s="26"/>
      <c r="H908" s="28"/>
      <c r="I908" s="25"/>
      <c r="J908" s="29"/>
      <c r="K908" s="30"/>
      <c r="L908" s="25"/>
      <c r="M908" s="25"/>
      <c r="N908" s="31"/>
      <c r="O908" s="31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1:25">
      <c r="A909" s="27"/>
      <c r="B909" s="27"/>
      <c r="C909" s="26"/>
      <c r="D909" s="26"/>
      <c r="E909" s="26"/>
      <c r="F909" s="26"/>
      <c r="G909" s="26"/>
      <c r="H909" s="28"/>
      <c r="I909" s="25"/>
      <c r="J909" s="29"/>
      <c r="K909" s="30"/>
      <c r="L909" s="25"/>
      <c r="M909" s="25"/>
      <c r="N909" s="31"/>
      <c r="O909" s="31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1:25">
      <c r="A910" s="27"/>
      <c r="B910" s="27"/>
      <c r="C910" s="26"/>
      <c r="D910" s="26"/>
      <c r="E910" s="26"/>
      <c r="F910" s="26"/>
      <c r="G910" s="26"/>
      <c r="H910" s="28"/>
      <c r="I910" s="25"/>
      <c r="J910" s="29"/>
      <c r="K910" s="30"/>
      <c r="L910" s="25"/>
      <c r="M910" s="25"/>
      <c r="N910" s="31"/>
      <c r="O910" s="31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1:25">
      <c r="A911" s="27"/>
      <c r="B911" s="27"/>
      <c r="C911" s="26"/>
      <c r="D911" s="26"/>
      <c r="E911" s="26"/>
      <c r="F911" s="26"/>
      <c r="G911" s="26"/>
      <c r="H911" s="28"/>
      <c r="I911" s="25"/>
      <c r="J911" s="29"/>
      <c r="K911" s="30"/>
      <c r="L911" s="25"/>
      <c r="M911" s="25"/>
      <c r="N911" s="31"/>
      <c r="O911" s="31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1:25">
      <c r="A912" s="27"/>
      <c r="B912" s="27"/>
      <c r="C912" s="26"/>
      <c r="D912" s="26"/>
      <c r="E912" s="26"/>
      <c r="F912" s="26"/>
      <c r="G912" s="26"/>
      <c r="H912" s="28"/>
      <c r="I912" s="25"/>
      <c r="J912" s="29"/>
      <c r="K912" s="30"/>
      <c r="L912" s="25"/>
      <c r="M912" s="25"/>
      <c r="N912" s="31"/>
      <c r="O912" s="31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1:25">
      <c r="A913" s="27"/>
      <c r="B913" s="27"/>
      <c r="C913" s="26"/>
      <c r="D913" s="26"/>
      <c r="E913" s="26"/>
      <c r="F913" s="26"/>
      <c r="G913" s="26"/>
      <c r="H913" s="28"/>
      <c r="I913" s="25"/>
      <c r="J913" s="29"/>
      <c r="K913" s="30"/>
      <c r="L913" s="25"/>
      <c r="M913" s="25"/>
      <c r="N913" s="31"/>
      <c r="O913" s="31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1:25">
      <c r="A914" s="27"/>
      <c r="B914" s="27"/>
      <c r="C914" s="26"/>
      <c r="D914" s="26"/>
      <c r="E914" s="26"/>
      <c r="F914" s="26"/>
      <c r="G914" s="26"/>
      <c r="H914" s="28"/>
      <c r="I914" s="25"/>
      <c r="J914" s="29"/>
      <c r="K914" s="30"/>
      <c r="L914" s="25"/>
      <c r="M914" s="25"/>
      <c r="N914" s="31"/>
      <c r="O914" s="31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>
      <c r="A915" s="27"/>
      <c r="B915" s="27"/>
      <c r="C915" s="26"/>
      <c r="D915" s="26"/>
      <c r="E915" s="26"/>
      <c r="F915" s="26"/>
      <c r="G915" s="26"/>
      <c r="H915" s="28"/>
      <c r="I915" s="25"/>
      <c r="J915" s="29"/>
      <c r="K915" s="30"/>
      <c r="L915" s="25"/>
      <c r="M915" s="25"/>
      <c r="N915" s="31"/>
      <c r="O915" s="31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>
      <c r="A916" s="27"/>
      <c r="B916" s="27"/>
      <c r="C916" s="26"/>
      <c r="D916" s="26"/>
      <c r="E916" s="26"/>
      <c r="F916" s="26"/>
      <c r="G916" s="26"/>
      <c r="H916" s="28"/>
      <c r="I916" s="25"/>
      <c r="J916" s="29"/>
      <c r="K916" s="30"/>
      <c r="L916" s="25"/>
      <c r="M916" s="25"/>
      <c r="N916" s="31"/>
      <c r="O916" s="31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>
      <c r="A917" s="27"/>
      <c r="B917" s="27"/>
      <c r="C917" s="26"/>
      <c r="D917" s="26"/>
      <c r="E917" s="26"/>
      <c r="F917" s="26"/>
      <c r="G917" s="26"/>
      <c r="H917" s="28"/>
      <c r="I917" s="25"/>
      <c r="J917" s="29"/>
      <c r="K917" s="30"/>
      <c r="L917" s="25"/>
      <c r="M917" s="25"/>
      <c r="N917" s="31"/>
      <c r="O917" s="31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>
      <c r="A918" s="27"/>
      <c r="B918" s="27"/>
      <c r="C918" s="26"/>
      <c r="D918" s="26"/>
      <c r="E918" s="26"/>
      <c r="F918" s="26"/>
      <c r="G918" s="26"/>
      <c r="H918" s="28"/>
      <c r="I918" s="25"/>
      <c r="J918" s="29"/>
      <c r="K918" s="30"/>
      <c r="L918" s="25"/>
      <c r="M918" s="25"/>
      <c r="N918" s="31"/>
      <c r="O918" s="31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>
      <c r="A919" s="27"/>
      <c r="B919" s="27"/>
      <c r="C919" s="26"/>
      <c r="D919" s="26"/>
      <c r="E919" s="26"/>
      <c r="F919" s="26"/>
      <c r="G919" s="26"/>
      <c r="H919" s="28"/>
      <c r="I919" s="25"/>
      <c r="J919" s="29"/>
      <c r="K919" s="30"/>
      <c r="L919" s="25"/>
      <c r="M919" s="25"/>
      <c r="N919" s="31"/>
      <c r="O919" s="31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1:25">
      <c r="A920" s="27"/>
      <c r="B920" s="27"/>
      <c r="C920" s="26"/>
      <c r="D920" s="26"/>
      <c r="E920" s="26"/>
      <c r="F920" s="26"/>
      <c r="G920" s="26"/>
      <c r="H920" s="28"/>
      <c r="I920" s="25"/>
      <c r="J920" s="29"/>
      <c r="K920" s="30"/>
      <c r="L920" s="25"/>
      <c r="M920" s="25"/>
      <c r="N920" s="31"/>
      <c r="O920" s="31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1:25">
      <c r="A921" s="27"/>
      <c r="B921" s="27"/>
      <c r="C921" s="26"/>
      <c r="D921" s="26"/>
      <c r="E921" s="26"/>
      <c r="F921" s="26"/>
      <c r="G921" s="26"/>
      <c r="H921" s="28"/>
      <c r="I921" s="25"/>
      <c r="J921" s="29"/>
      <c r="K921" s="30"/>
      <c r="L921" s="25"/>
      <c r="M921" s="25"/>
      <c r="N921" s="31"/>
      <c r="O921" s="31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1:25">
      <c r="A922" s="27"/>
      <c r="B922" s="27"/>
      <c r="C922" s="26"/>
      <c r="D922" s="26"/>
      <c r="E922" s="26"/>
      <c r="F922" s="26"/>
      <c r="G922" s="26"/>
      <c r="H922" s="28"/>
      <c r="I922" s="25"/>
      <c r="J922" s="29"/>
      <c r="K922" s="30"/>
      <c r="L922" s="25"/>
      <c r="M922" s="25"/>
      <c r="N922" s="31"/>
      <c r="O922" s="31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1:25">
      <c r="A923" s="27"/>
      <c r="B923" s="27"/>
      <c r="C923" s="26"/>
      <c r="D923" s="26"/>
      <c r="E923" s="26"/>
      <c r="F923" s="26"/>
      <c r="G923" s="26"/>
      <c r="H923" s="28"/>
      <c r="I923" s="25"/>
      <c r="J923" s="29"/>
      <c r="K923" s="30"/>
      <c r="L923" s="25"/>
      <c r="M923" s="25"/>
      <c r="N923" s="31"/>
      <c r="O923" s="31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1:25">
      <c r="A924" s="27"/>
      <c r="B924" s="27"/>
      <c r="C924" s="26"/>
      <c r="D924" s="26"/>
      <c r="E924" s="26"/>
      <c r="F924" s="26"/>
      <c r="G924" s="26"/>
      <c r="H924" s="28"/>
      <c r="I924" s="25"/>
      <c r="J924" s="29"/>
      <c r="K924" s="30"/>
      <c r="L924" s="25"/>
      <c r="M924" s="25"/>
      <c r="N924" s="31"/>
      <c r="O924" s="31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1:25">
      <c r="A925" s="27"/>
      <c r="B925" s="27"/>
      <c r="C925" s="26"/>
      <c r="D925" s="26"/>
      <c r="E925" s="26"/>
      <c r="F925" s="26"/>
      <c r="G925" s="26"/>
      <c r="H925" s="28"/>
      <c r="I925" s="25"/>
      <c r="J925" s="29"/>
      <c r="K925" s="30"/>
      <c r="L925" s="25"/>
      <c r="M925" s="25"/>
      <c r="N925" s="31"/>
      <c r="O925" s="31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1:25">
      <c r="A926" s="27"/>
      <c r="B926" s="27"/>
      <c r="C926" s="26"/>
      <c r="D926" s="26"/>
      <c r="E926" s="26"/>
      <c r="F926" s="26"/>
      <c r="G926" s="26"/>
      <c r="H926" s="28"/>
      <c r="I926" s="25"/>
      <c r="J926" s="29"/>
      <c r="K926" s="30"/>
      <c r="L926" s="25"/>
      <c r="M926" s="25"/>
      <c r="N926" s="31"/>
      <c r="O926" s="31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1:25">
      <c r="A927" s="27"/>
      <c r="B927" s="27"/>
      <c r="C927" s="26"/>
      <c r="D927" s="26"/>
      <c r="E927" s="26"/>
      <c r="F927" s="26"/>
      <c r="G927" s="26"/>
      <c r="H927" s="28"/>
      <c r="I927" s="25"/>
      <c r="J927" s="29"/>
      <c r="K927" s="30"/>
      <c r="L927" s="25"/>
      <c r="M927" s="25"/>
      <c r="N927" s="31"/>
      <c r="O927" s="31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>
      <c r="A928" s="27"/>
      <c r="B928" s="27"/>
      <c r="C928" s="26"/>
      <c r="D928" s="26"/>
      <c r="E928" s="26"/>
      <c r="F928" s="26"/>
      <c r="G928" s="26"/>
      <c r="H928" s="28"/>
      <c r="I928" s="25"/>
      <c r="J928" s="29"/>
      <c r="K928" s="30"/>
      <c r="L928" s="25"/>
      <c r="M928" s="25"/>
      <c r="N928" s="31"/>
      <c r="O928" s="31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>
      <c r="A929" s="27"/>
      <c r="B929" s="27"/>
      <c r="C929" s="26"/>
      <c r="D929" s="26"/>
      <c r="E929" s="26"/>
      <c r="F929" s="26"/>
      <c r="G929" s="26"/>
      <c r="H929" s="28"/>
      <c r="I929" s="25"/>
      <c r="J929" s="29"/>
      <c r="K929" s="30"/>
      <c r="L929" s="25"/>
      <c r="M929" s="25"/>
      <c r="N929" s="31"/>
      <c r="O929" s="31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>
      <c r="A930" s="27"/>
      <c r="B930" s="27"/>
      <c r="C930" s="26"/>
      <c r="D930" s="26"/>
      <c r="E930" s="26"/>
      <c r="F930" s="26"/>
      <c r="G930" s="26"/>
      <c r="H930" s="28"/>
      <c r="I930" s="25"/>
      <c r="J930" s="29"/>
      <c r="K930" s="30"/>
      <c r="L930" s="25"/>
      <c r="M930" s="25"/>
      <c r="N930" s="31"/>
      <c r="O930" s="31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>
      <c r="A931" s="27"/>
      <c r="B931" s="27"/>
      <c r="C931" s="26"/>
      <c r="D931" s="26"/>
      <c r="E931" s="26"/>
      <c r="F931" s="26"/>
      <c r="G931" s="26"/>
      <c r="H931" s="28"/>
      <c r="I931" s="25"/>
      <c r="J931" s="29"/>
      <c r="K931" s="30"/>
      <c r="L931" s="25"/>
      <c r="M931" s="25"/>
      <c r="N931" s="31"/>
      <c r="O931" s="31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>
      <c r="A932" s="27"/>
      <c r="B932" s="27"/>
      <c r="C932" s="26"/>
      <c r="D932" s="26"/>
      <c r="E932" s="26"/>
      <c r="F932" s="26"/>
      <c r="G932" s="26"/>
      <c r="H932" s="28"/>
      <c r="I932" s="25"/>
      <c r="J932" s="29"/>
      <c r="K932" s="30"/>
      <c r="L932" s="25"/>
      <c r="M932" s="25"/>
      <c r="N932" s="31"/>
      <c r="O932" s="31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1:25">
      <c r="A933" s="27"/>
      <c r="B933" s="27"/>
      <c r="C933" s="26"/>
      <c r="D933" s="26"/>
      <c r="E933" s="26"/>
      <c r="F933" s="26"/>
      <c r="G933" s="26"/>
      <c r="H933" s="28"/>
      <c r="I933" s="25"/>
      <c r="J933" s="29"/>
      <c r="K933" s="30"/>
      <c r="L933" s="25"/>
      <c r="M933" s="25"/>
      <c r="N933" s="31"/>
      <c r="O933" s="31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1:25">
      <c r="A934" s="27"/>
      <c r="B934" s="27"/>
      <c r="C934" s="26"/>
      <c r="D934" s="26"/>
      <c r="E934" s="26"/>
      <c r="F934" s="26"/>
      <c r="G934" s="26"/>
      <c r="H934" s="28"/>
      <c r="I934" s="25"/>
      <c r="J934" s="29"/>
      <c r="K934" s="30"/>
      <c r="L934" s="25"/>
      <c r="M934" s="25"/>
      <c r="N934" s="31"/>
      <c r="O934" s="31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1:25">
      <c r="A935" s="27"/>
      <c r="B935" s="27"/>
      <c r="C935" s="26"/>
      <c r="D935" s="26"/>
      <c r="E935" s="26"/>
      <c r="F935" s="26"/>
      <c r="G935" s="26"/>
      <c r="H935" s="28"/>
      <c r="I935" s="25"/>
      <c r="J935" s="29"/>
      <c r="K935" s="30"/>
      <c r="L935" s="25"/>
      <c r="M935" s="25"/>
      <c r="N935" s="31"/>
      <c r="O935" s="31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1:25">
      <c r="A936" s="27"/>
      <c r="B936" s="27"/>
      <c r="C936" s="26"/>
      <c r="D936" s="26"/>
      <c r="E936" s="26"/>
      <c r="F936" s="26"/>
      <c r="G936" s="26"/>
      <c r="H936" s="28"/>
      <c r="I936" s="25"/>
      <c r="J936" s="29"/>
      <c r="K936" s="30"/>
      <c r="L936" s="25"/>
      <c r="M936" s="25"/>
      <c r="N936" s="31"/>
      <c r="O936" s="31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1:25">
      <c r="A937" s="27"/>
      <c r="B937" s="27"/>
      <c r="C937" s="26"/>
      <c r="D937" s="26"/>
      <c r="E937" s="26"/>
      <c r="F937" s="26"/>
      <c r="G937" s="26"/>
      <c r="H937" s="28"/>
      <c r="I937" s="25"/>
      <c r="J937" s="29"/>
      <c r="K937" s="30"/>
      <c r="L937" s="25"/>
      <c r="M937" s="25"/>
      <c r="N937" s="31"/>
      <c r="O937" s="31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1:25">
      <c r="A938" s="27"/>
      <c r="B938" s="27"/>
      <c r="C938" s="26"/>
      <c r="D938" s="26"/>
      <c r="E938" s="26"/>
      <c r="F938" s="26"/>
      <c r="G938" s="26"/>
      <c r="H938" s="28"/>
      <c r="I938" s="25"/>
      <c r="J938" s="29"/>
      <c r="K938" s="30"/>
      <c r="L938" s="25"/>
      <c r="M938" s="25"/>
      <c r="N938" s="31"/>
      <c r="O938" s="31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1:25">
      <c r="A939" s="27"/>
      <c r="B939" s="27"/>
      <c r="C939" s="26"/>
      <c r="D939" s="26"/>
      <c r="E939" s="26"/>
      <c r="F939" s="26"/>
      <c r="G939" s="26"/>
      <c r="H939" s="28"/>
      <c r="I939" s="25"/>
      <c r="J939" s="29"/>
      <c r="K939" s="30"/>
      <c r="L939" s="25"/>
      <c r="M939" s="25"/>
      <c r="N939" s="31"/>
      <c r="O939" s="31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1:25">
      <c r="A940" s="27"/>
      <c r="B940" s="27"/>
      <c r="C940" s="26"/>
      <c r="D940" s="26"/>
      <c r="E940" s="26"/>
      <c r="F940" s="26"/>
      <c r="G940" s="26"/>
      <c r="H940" s="28"/>
      <c r="I940" s="25"/>
      <c r="J940" s="29"/>
      <c r="K940" s="30"/>
      <c r="L940" s="25"/>
      <c r="M940" s="25"/>
      <c r="N940" s="31"/>
      <c r="O940" s="31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>
      <c r="A941" s="27"/>
      <c r="B941" s="27"/>
      <c r="C941" s="26"/>
      <c r="D941" s="26"/>
      <c r="E941" s="26"/>
      <c r="F941" s="26"/>
      <c r="G941" s="26"/>
      <c r="H941" s="28"/>
      <c r="I941" s="25"/>
      <c r="J941" s="29"/>
      <c r="K941" s="30"/>
      <c r="L941" s="25"/>
      <c r="M941" s="25"/>
      <c r="N941" s="31"/>
      <c r="O941" s="31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>
      <c r="A942" s="27"/>
      <c r="B942" s="27"/>
      <c r="C942" s="26"/>
      <c r="D942" s="26"/>
      <c r="E942" s="26"/>
      <c r="F942" s="26"/>
      <c r="G942" s="26"/>
      <c r="H942" s="28"/>
      <c r="I942" s="25"/>
      <c r="J942" s="29"/>
      <c r="K942" s="30"/>
      <c r="L942" s="25"/>
      <c r="M942" s="25"/>
      <c r="N942" s="31"/>
      <c r="O942" s="31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>
      <c r="A943" s="27"/>
      <c r="B943" s="27"/>
      <c r="C943" s="26"/>
      <c r="D943" s="26"/>
      <c r="E943" s="26"/>
      <c r="F943" s="26"/>
      <c r="G943" s="26"/>
      <c r="H943" s="28"/>
      <c r="I943" s="25"/>
      <c r="J943" s="29"/>
      <c r="K943" s="30"/>
      <c r="L943" s="25"/>
      <c r="M943" s="25"/>
      <c r="N943" s="31"/>
      <c r="O943" s="31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>
      <c r="A944" s="27"/>
      <c r="B944" s="27"/>
      <c r="C944" s="26"/>
      <c r="D944" s="26"/>
      <c r="E944" s="26"/>
      <c r="F944" s="26"/>
      <c r="G944" s="26"/>
      <c r="H944" s="28"/>
      <c r="I944" s="25"/>
      <c r="J944" s="29"/>
      <c r="K944" s="30"/>
      <c r="L944" s="25"/>
      <c r="M944" s="25"/>
      <c r="N944" s="31"/>
      <c r="O944" s="31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>
      <c r="A945" s="27"/>
      <c r="B945" s="27"/>
      <c r="C945" s="26"/>
      <c r="D945" s="26"/>
      <c r="E945" s="26"/>
      <c r="F945" s="26"/>
      <c r="G945" s="26"/>
      <c r="H945" s="28"/>
      <c r="I945" s="25"/>
      <c r="J945" s="29"/>
      <c r="K945" s="30"/>
      <c r="L945" s="25"/>
      <c r="M945" s="25"/>
      <c r="N945" s="31"/>
      <c r="O945" s="31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1:25">
      <c r="A946" s="27"/>
      <c r="B946" s="27"/>
      <c r="C946" s="26"/>
      <c r="D946" s="26"/>
      <c r="E946" s="26"/>
      <c r="F946" s="26"/>
      <c r="G946" s="26"/>
      <c r="H946" s="28"/>
      <c r="I946" s="25"/>
      <c r="J946" s="29"/>
      <c r="K946" s="30"/>
      <c r="L946" s="25"/>
      <c r="M946" s="25"/>
      <c r="N946" s="31"/>
      <c r="O946" s="31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1:25">
      <c r="A947" s="27"/>
      <c r="B947" s="27"/>
      <c r="C947" s="26"/>
      <c r="D947" s="26"/>
      <c r="E947" s="26"/>
      <c r="F947" s="26"/>
      <c r="G947" s="26"/>
      <c r="H947" s="28"/>
      <c r="I947" s="25"/>
      <c r="J947" s="29"/>
      <c r="K947" s="30"/>
      <c r="L947" s="25"/>
      <c r="M947" s="25"/>
      <c r="N947" s="31"/>
      <c r="O947" s="31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1:25">
      <c r="A948" s="27"/>
      <c r="B948" s="27"/>
      <c r="C948" s="26"/>
      <c r="D948" s="26"/>
      <c r="E948" s="26"/>
      <c r="F948" s="26"/>
      <c r="G948" s="26"/>
      <c r="H948" s="28"/>
      <c r="I948" s="25"/>
      <c r="J948" s="29"/>
      <c r="K948" s="30"/>
      <c r="L948" s="25"/>
      <c r="M948" s="25"/>
      <c r="N948" s="31"/>
      <c r="O948" s="31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1:25">
      <c r="A949" s="27"/>
      <c r="B949" s="27"/>
      <c r="C949" s="26"/>
      <c r="D949" s="26"/>
      <c r="E949" s="26"/>
      <c r="F949" s="26"/>
      <c r="G949" s="26"/>
      <c r="H949" s="28"/>
      <c r="I949" s="25"/>
      <c r="J949" s="29"/>
      <c r="K949" s="30"/>
      <c r="L949" s="25"/>
      <c r="M949" s="25"/>
      <c r="N949" s="31"/>
      <c r="O949" s="31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1:25">
      <c r="A950" s="27"/>
      <c r="B950" s="27"/>
      <c r="C950" s="26"/>
      <c r="D950" s="26"/>
      <c r="E950" s="26"/>
      <c r="F950" s="26"/>
      <c r="G950" s="26"/>
      <c r="H950" s="28"/>
      <c r="I950" s="25"/>
      <c r="J950" s="29"/>
      <c r="K950" s="30"/>
      <c r="L950" s="25"/>
      <c r="M950" s="25"/>
      <c r="N950" s="31"/>
      <c r="O950" s="31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1:25">
      <c r="A951" s="27"/>
      <c r="B951" s="27"/>
      <c r="C951" s="26"/>
      <c r="D951" s="26"/>
      <c r="E951" s="26"/>
      <c r="F951" s="26"/>
      <c r="G951" s="26"/>
      <c r="H951" s="28"/>
      <c r="I951" s="25"/>
      <c r="J951" s="29"/>
      <c r="K951" s="30"/>
      <c r="L951" s="25"/>
      <c r="M951" s="25"/>
      <c r="N951" s="31"/>
      <c r="O951" s="31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1:25">
      <c r="A952" s="27"/>
      <c r="B952" s="27"/>
      <c r="C952" s="26"/>
      <c r="D952" s="26"/>
      <c r="E952" s="26"/>
      <c r="F952" s="26"/>
      <c r="G952" s="26"/>
      <c r="H952" s="28"/>
      <c r="I952" s="25"/>
      <c r="J952" s="29"/>
      <c r="K952" s="30"/>
      <c r="L952" s="25"/>
      <c r="M952" s="25"/>
      <c r="N952" s="31"/>
      <c r="O952" s="31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1:25">
      <c r="A953" s="27"/>
      <c r="B953" s="27"/>
      <c r="C953" s="26"/>
      <c r="D953" s="26"/>
      <c r="E953" s="26"/>
      <c r="F953" s="26"/>
      <c r="G953" s="26"/>
      <c r="H953" s="28"/>
      <c r="I953" s="25"/>
      <c r="J953" s="29"/>
      <c r="K953" s="30"/>
      <c r="L953" s="25"/>
      <c r="M953" s="25"/>
      <c r="N953" s="31"/>
      <c r="O953" s="31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>
      <c r="A954" s="27"/>
      <c r="B954" s="27"/>
      <c r="C954" s="26"/>
      <c r="D954" s="26"/>
      <c r="E954" s="26"/>
      <c r="F954" s="26"/>
      <c r="G954" s="26"/>
      <c r="H954" s="28"/>
      <c r="I954" s="25"/>
      <c r="J954" s="29"/>
      <c r="K954" s="30"/>
      <c r="L954" s="25"/>
      <c r="M954" s="25"/>
      <c r="N954" s="31"/>
      <c r="O954" s="31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>
      <c r="A955" s="27"/>
      <c r="B955" s="27"/>
      <c r="C955" s="26"/>
      <c r="D955" s="26"/>
      <c r="E955" s="26"/>
      <c r="F955" s="26"/>
      <c r="G955" s="26"/>
      <c r="H955" s="28"/>
      <c r="I955" s="25"/>
      <c r="J955" s="29"/>
      <c r="K955" s="30"/>
      <c r="L955" s="25"/>
      <c r="M955" s="25"/>
      <c r="N955" s="31"/>
      <c r="O955" s="31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>
      <c r="A956" s="27"/>
      <c r="B956" s="27"/>
      <c r="C956" s="26"/>
      <c r="D956" s="26"/>
      <c r="E956" s="26"/>
      <c r="F956" s="26"/>
      <c r="G956" s="26"/>
      <c r="H956" s="28"/>
      <c r="I956" s="25"/>
      <c r="J956" s="29"/>
      <c r="K956" s="30"/>
      <c r="L956" s="25"/>
      <c r="M956" s="25"/>
      <c r="N956" s="31"/>
      <c r="O956" s="31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>
      <c r="A957" s="27"/>
      <c r="B957" s="27"/>
      <c r="C957" s="26"/>
      <c r="D957" s="26"/>
      <c r="E957" s="26"/>
      <c r="F957" s="26"/>
      <c r="G957" s="26"/>
      <c r="H957" s="28"/>
      <c r="I957" s="25"/>
      <c r="J957" s="29"/>
      <c r="K957" s="30"/>
      <c r="L957" s="25"/>
      <c r="M957" s="25"/>
      <c r="N957" s="31"/>
      <c r="O957" s="31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>
      <c r="A958" s="27"/>
      <c r="B958" s="27"/>
      <c r="C958" s="26"/>
      <c r="D958" s="26"/>
      <c r="E958" s="26"/>
      <c r="F958" s="26"/>
      <c r="G958" s="26"/>
      <c r="H958" s="28"/>
      <c r="I958" s="25"/>
      <c r="J958" s="29"/>
      <c r="K958" s="30"/>
      <c r="L958" s="25"/>
      <c r="M958" s="25"/>
      <c r="N958" s="31"/>
      <c r="O958" s="31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1:25">
      <c r="A959" s="27"/>
      <c r="B959" s="27"/>
      <c r="C959" s="26"/>
      <c r="D959" s="26"/>
      <c r="E959" s="26"/>
      <c r="F959" s="26"/>
      <c r="G959" s="26"/>
      <c r="H959" s="28"/>
      <c r="I959" s="25"/>
      <c r="J959" s="29"/>
      <c r="K959" s="30"/>
      <c r="L959" s="25"/>
      <c r="M959" s="25"/>
      <c r="N959" s="31"/>
      <c r="O959" s="31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1:25">
      <c r="A960" s="27"/>
      <c r="B960" s="27"/>
      <c r="C960" s="26"/>
      <c r="D960" s="26"/>
      <c r="E960" s="26"/>
      <c r="F960" s="26"/>
      <c r="G960" s="26"/>
      <c r="H960" s="28"/>
      <c r="I960" s="25"/>
      <c r="J960" s="29"/>
      <c r="K960" s="30"/>
      <c r="L960" s="25"/>
      <c r="M960" s="25"/>
      <c r="N960" s="31"/>
      <c r="O960" s="31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1:25">
      <c r="A961" s="27"/>
      <c r="B961" s="27"/>
      <c r="C961" s="26"/>
      <c r="D961" s="26"/>
      <c r="E961" s="26"/>
      <c r="F961" s="26"/>
      <c r="G961" s="26"/>
      <c r="H961" s="28"/>
      <c r="I961" s="25"/>
      <c r="J961" s="29"/>
      <c r="K961" s="30"/>
      <c r="L961" s="25"/>
      <c r="M961" s="25"/>
      <c r="N961" s="31"/>
      <c r="O961" s="31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1:25">
      <c r="A962" s="27"/>
      <c r="B962" s="27"/>
      <c r="C962" s="26"/>
      <c r="D962" s="26"/>
      <c r="E962" s="26"/>
      <c r="F962" s="26"/>
      <c r="G962" s="26"/>
      <c r="H962" s="28"/>
      <c r="I962" s="25"/>
      <c r="J962" s="29"/>
      <c r="K962" s="30"/>
      <c r="L962" s="25"/>
      <c r="M962" s="25"/>
      <c r="N962" s="31"/>
      <c r="O962" s="31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1:25">
      <c r="A963" s="27"/>
      <c r="B963" s="27"/>
      <c r="C963" s="26"/>
      <c r="D963" s="26"/>
      <c r="E963" s="26"/>
      <c r="F963" s="26"/>
      <c r="G963" s="26"/>
      <c r="H963" s="28"/>
      <c r="I963" s="25"/>
      <c r="J963" s="29"/>
      <c r="K963" s="30"/>
      <c r="L963" s="25"/>
      <c r="M963" s="25"/>
      <c r="N963" s="31"/>
      <c r="O963" s="31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1:25">
      <c r="A964" s="27"/>
      <c r="B964" s="27"/>
      <c r="C964" s="26"/>
      <c r="D964" s="26"/>
      <c r="E964" s="26"/>
      <c r="F964" s="26"/>
      <c r="G964" s="26"/>
      <c r="H964" s="28"/>
      <c r="I964" s="25"/>
      <c r="J964" s="29"/>
      <c r="K964" s="30"/>
      <c r="L964" s="25"/>
      <c r="M964" s="25"/>
      <c r="N964" s="31"/>
      <c r="O964" s="31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1:25">
      <c r="A965" s="27"/>
      <c r="B965" s="27"/>
      <c r="C965" s="26"/>
      <c r="D965" s="26"/>
      <c r="E965" s="26"/>
      <c r="F965" s="26"/>
      <c r="G965" s="26"/>
      <c r="H965" s="28"/>
      <c r="I965" s="25"/>
      <c r="J965" s="29"/>
      <c r="K965" s="30"/>
      <c r="L965" s="25"/>
      <c r="M965" s="25"/>
      <c r="N965" s="31"/>
      <c r="O965" s="31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1:25">
      <c r="A966" s="27"/>
      <c r="B966" s="27"/>
      <c r="C966" s="26"/>
      <c r="D966" s="26"/>
      <c r="E966" s="26"/>
      <c r="F966" s="26"/>
      <c r="G966" s="26"/>
      <c r="H966" s="28"/>
      <c r="I966" s="25"/>
      <c r="J966" s="29"/>
      <c r="K966" s="30"/>
      <c r="L966" s="25"/>
      <c r="M966" s="25"/>
      <c r="N966" s="31"/>
      <c r="O966" s="31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>
      <c r="A967" s="27"/>
      <c r="B967" s="27"/>
      <c r="C967" s="26"/>
      <c r="D967" s="26"/>
      <c r="E967" s="26"/>
      <c r="F967" s="26"/>
      <c r="G967" s="26"/>
      <c r="H967" s="28"/>
      <c r="I967" s="25"/>
      <c r="J967" s="29"/>
      <c r="K967" s="30"/>
      <c r="L967" s="25"/>
      <c r="M967" s="25"/>
      <c r="N967" s="31"/>
      <c r="O967" s="31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>
      <c r="A968" s="27"/>
      <c r="B968" s="27"/>
      <c r="C968" s="26"/>
      <c r="D968" s="26"/>
      <c r="E968" s="26"/>
      <c r="F968" s="26"/>
      <c r="G968" s="26"/>
      <c r="H968" s="28"/>
      <c r="I968" s="25"/>
      <c r="J968" s="29"/>
      <c r="K968" s="30"/>
      <c r="L968" s="25"/>
      <c r="M968" s="25"/>
      <c r="N968" s="31"/>
      <c r="O968" s="31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>
      <c r="A969" s="27"/>
      <c r="B969" s="27"/>
      <c r="C969" s="26"/>
      <c r="D969" s="26"/>
      <c r="E969" s="26"/>
      <c r="F969" s="26"/>
      <c r="G969" s="26"/>
      <c r="H969" s="28"/>
      <c r="I969" s="25"/>
      <c r="J969" s="29"/>
      <c r="K969" s="30"/>
      <c r="L969" s="25"/>
      <c r="M969" s="25"/>
      <c r="N969" s="31"/>
      <c r="O969" s="31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>
      <c r="A970" s="27"/>
      <c r="B970" s="27"/>
      <c r="C970" s="26"/>
      <c r="D970" s="26"/>
      <c r="E970" s="26"/>
      <c r="F970" s="26"/>
      <c r="G970" s="26"/>
      <c r="H970" s="28"/>
      <c r="I970" s="25"/>
      <c r="J970" s="29"/>
      <c r="K970" s="30"/>
      <c r="L970" s="25"/>
      <c r="M970" s="25"/>
      <c r="N970" s="31"/>
      <c r="O970" s="31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>
      <c r="A971" s="27"/>
      <c r="B971" s="27"/>
      <c r="C971" s="26"/>
      <c r="D971" s="26"/>
      <c r="E971" s="26"/>
      <c r="F971" s="26"/>
      <c r="G971" s="26"/>
      <c r="H971" s="28"/>
      <c r="I971" s="25"/>
      <c r="J971" s="29"/>
      <c r="K971" s="30"/>
      <c r="L971" s="25"/>
      <c r="M971" s="25"/>
      <c r="N971" s="31"/>
      <c r="O971" s="31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1:25">
      <c r="A972" s="27"/>
      <c r="B972" s="27"/>
      <c r="C972" s="26"/>
      <c r="D972" s="26"/>
      <c r="E972" s="26"/>
      <c r="F972" s="26"/>
      <c r="G972" s="26"/>
      <c r="H972" s="28"/>
      <c r="I972" s="25"/>
      <c r="J972" s="29"/>
      <c r="K972" s="30"/>
      <c r="L972" s="25"/>
      <c r="M972" s="25"/>
      <c r="N972" s="31"/>
      <c r="O972" s="31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 spans="1:25">
      <c r="A973" s="27"/>
      <c r="B973" s="27"/>
      <c r="C973" s="26"/>
      <c r="D973" s="26"/>
      <c r="E973" s="26"/>
      <c r="F973" s="26"/>
      <c r="G973" s="26"/>
      <c r="H973" s="28"/>
      <c r="I973" s="25"/>
      <c r="J973" s="29"/>
      <c r="K973" s="30"/>
      <c r="L973" s="25"/>
      <c r="M973" s="25"/>
      <c r="N973" s="31"/>
      <c r="O973" s="31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 spans="1:25">
      <c r="A974" s="27"/>
      <c r="B974" s="27"/>
      <c r="C974" s="26"/>
      <c r="D974" s="26"/>
      <c r="E974" s="26"/>
      <c r="F974" s="26"/>
      <c r="G974" s="26"/>
      <c r="H974" s="28"/>
      <c r="I974" s="25"/>
      <c r="J974" s="29"/>
      <c r="K974" s="30"/>
      <c r="L974" s="25"/>
      <c r="M974" s="25"/>
      <c r="N974" s="31"/>
      <c r="O974" s="31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 spans="1:25">
      <c r="A975" s="27"/>
      <c r="B975" s="27"/>
      <c r="C975" s="26"/>
      <c r="D975" s="26"/>
      <c r="E975" s="26"/>
      <c r="F975" s="26"/>
      <c r="G975" s="26"/>
      <c r="H975" s="28"/>
      <c r="I975" s="25"/>
      <c r="J975" s="29"/>
      <c r="K975" s="30"/>
      <c r="L975" s="25"/>
      <c r="M975" s="25"/>
      <c r="N975" s="31"/>
      <c r="O975" s="31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 spans="1:25">
      <c r="A976" s="27"/>
      <c r="B976" s="27"/>
      <c r="C976" s="26"/>
      <c r="D976" s="26"/>
      <c r="E976" s="26"/>
      <c r="F976" s="26"/>
      <c r="G976" s="26"/>
      <c r="H976" s="28"/>
      <c r="I976" s="25"/>
      <c r="J976" s="29"/>
      <c r="K976" s="30"/>
      <c r="L976" s="25"/>
      <c r="M976" s="25"/>
      <c r="N976" s="31"/>
      <c r="O976" s="31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 spans="1:25">
      <c r="A977" s="27"/>
      <c r="B977" s="27"/>
      <c r="C977" s="26"/>
      <c r="D977" s="26"/>
      <c r="E977" s="26"/>
      <c r="F977" s="26"/>
      <c r="G977" s="26"/>
      <c r="H977" s="28"/>
      <c r="I977" s="25"/>
      <c r="J977" s="29"/>
      <c r="K977" s="30"/>
      <c r="L977" s="25"/>
      <c r="M977" s="25"/>
      <c r="N977" s="31"/>
      <c r="O977" s="31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>
      <c r="A978" s="27"/>
      <c r="B978" s="27"/>
      <c r="C978" s="26"/>
      <c r="D978" s="26"/>
      <c r="E978" s="26"/>
      <c r="F978" s="26"/>
      <c r="G978" s="26"/>
      <c r="H978" s="28"/>
      <c r="I978" s="25"/>
      <c r="J978" s="29"/>
      <c r="K978" s="30"/>
      <c r="L978" s="25"/>
      <c r="M978" s="25"/>
      <c r="N978" s="31"/>
      <c r="O978" s="31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 spans="1:25">
      <c r="A979" s="27"/>
      <c r="B979" s="27"/>
      <c r="C979" s="26"/>
      <c r="D979" s="26"/>
      <c r="E979" s="26"/>
      <c r="F979" s="26"/>
      <c r="G979" s="26"/>
      <c r="H979" s="28"/>
      <c r="I979" s="25"/>
      <c r="J979" s="29"/>
      <c r="K979" s="30"/>
      <c r="L979" s="25"/>
      <c r="M979" s="25"/>
      <c r="N979" s="31"/>
      <c r="O979" s="31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1:25">
      <c r="A980" s="27"/>
      <c r="B980" s="27"/>
      <c r="C980" s="26"/>
      <c r="D980" s="26"/>
      <c r="E980" s="26"/>
      <c r="F980" s="26"/>
      <c r="G980" s="26"/>
      <c r="H980" s="28"/>
      <c r="I980" s="25"/>
      <c r="J980" s="29"/>
      <c r="K980" s="30"/>
      <c r="L980" s="25"/>
      <c r="M980" s="25"/>
      <c r="N980" s="31"/>
      <c r="O980" s="31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1:25">
      <c r="A981" s="27"/>
      <c r="B981" s="27"/>
      <c r="C981" s="26"/>
      <c r="D981" s="26"/>
      <c r="E981" s="26"/>
      <c r="F981" s="26"/>
      <c r="G981" s="26"/>
      <c r="H981" s="28"/>
      <c r="I981" s="25"/>
      <c r="J981" s="29"/>
      <c r="K981" s="30"/>
      <c r="L981" s="25"/>
      <c r="M981" s="25"/>
      <c r="N981" s="31"/>
      <c r="O981" s="31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1:25">
      <c r="A982" s="27"/>
      <c r="B982" s="27"/>
      <c r="C982" s="26"/>
      <c r="D982" s="26"/>
      <c r="E982" s="26"/>
      <c r="F982" s="26"/>
      <c r="G982" s="26"/>
      <c r="H982" s="28"/>
      <c r="I982" s="25"/>
      <c r="J982" s="29"/>
      <c r="K982" s="30"/>
      <c r="L982" s="25"/>
      <c r="M982" s="25"/>
      <c r="N982" s="31"/>
      <c r="O982" s="31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1:25">
      <c r="A983" s="27"/>
      <c r="B983" s="27"/>
      <c r="C983" s="26"/>
      <c r="D983" s="26"/>
      <c r="E983" s="26"/>
      <c r="F983" s="26"/>
      <c r="G983" s="26"/>
      <c r="H983" s="28"/>
      <c r="I983" s="25"/>
      <c r="J983" s="29"/>
      <c r="K983" s="30"/>
      <c r="L983" s="25"/>
      <c r="M983" s="25"/>
      <c r="N983" s="31"/>
      <c r="O983" s="31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1:25">
      <c r="A984" s="27"/>
      <c r="B984" s="27"/>
      <c r="C984" s="26"/>
      <c r="D984" s="26"/>
      <c r="E984" s="26"/>
      <c r="F984" s="26"/>
      <c r="G984" s="26"/>
      <c r="H984" s="28"/>
      <c r="I984" s="25"/>
      <c r="J984" s="29"/>
      <c r="K984" s="30"/>
      <c r="L984" s="25"/>
      <c r="M984" s="25"/>
      <c r="N984" s="31"/>
      <c r="O984" s="31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 spans="1:25">
      <c r="A985" s="27"/>
      <c r="B985" s="27"/>
      <c r="C985" s="26"/>
      <c r="D985" s="26"/>
      <c r="E985" s="26"/>
      <c r="F985" s="26"/>
      <c r="G985" s="26"/>
      <c r="H985" s="28"/>
      <c r="I985" s="25"/>
      <c r="J985" s="29"/>
      <c r="K985" s="30"/>
      <c r="L985" s="25"/>
      <c r="M985" s="25"/>
      <c r="N985" s="31"/>
      <c r="O985" s="31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 spans="1:25">
      <c r="A986" s="27"/>
      <c r="B986" s="27"/>
      <c r="C986" s="26"/>
      <c r="D986" s="26"/>
      <c r="E986" s="26"/>
      <c r="F986" s="26"/>
      <c r="G986" s="26"/>
      <c r="H986" s="28"/>
      <c r="I986" s="25"/>
      <c r="J986" s="29"/>
      <c r="K986" s="30"/>
      <c r="L986" s="25"/>
      <c r="M986" s="25"/>
      <c r="N986" s="31"/>
      <c r="O986" s="31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 spans="1:25">
      <c r="A987" s="27"/>
      <c r="B987" s="27"/>
      <c r="C987" s="26"/>
      <c r="D987" s="26"/>
      <c r="E987" s="26"/>
      <c r="F987" s="26"/>
      <c r="G987" s="26"/>
      <c r="H987" s="28"/>
      <c r="I987" s="25"/>
      <c r="J987" s="29"/>
      <c r="K987" s="30"/>
      <c r="L987" s="25"/>
      <c r="M987" s="25"/>
      <c r="N987" s="31"/>
      <c r="O987" s="31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 spans="1:25">
      <c r="A988" s="27"/>
      <c r="B988" s="27"/>
      <c r="C988" s="26"/>
      <c r="D988" s="26"/>
      <c r="E988" s="26"/>
      <c r="F988" s="26"/>
      <c r="G988" s="26"/>
      <c r="H988" s="28"/>
      <c r="I988" s="25"/>
      <c r="J988" s="29"/>
      <c r="K988" s="30"/>
      <c r="L988" s="25"/>
      <c r="M988" s="25"/>
      <c r="N988" s="31"/>
      <c r="O988" s="31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 spans="1:25">
      <c r="A989" s="27"/>
      <c r="B989" s="27"/>
      <c r="C989" s="26"/>
      <c r="D989" s="26"/>
      <c r="E989" s="26"/>
      <c r="F989" s="26"/>
      <c r="G989" s="26"/>
      <c r="H989" s="28"/>
      <c r="I989" s="25"/>
      <c r="J989" s="29"/>
      <c r="K989" s="30"/>
      <c r="L989" s="25"/>
      <c r="M989" s="25"/>
      <c r="N989" s="31"/>
      <c r="O989" s="31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 spans="1:25">
      <c r="A990" s="27"/>
      <c r="B990" s="27"/>
      <c r="C990" s="26"/>
      <c r="D990" s="26"/>
      <c r="E990" s="26"/>
      <c r="F990" s="26"/>
      <c r="G990" s="26"/>
      <c r="H990" s="28"/>
      <c r="I990" s="25"/>
      <c r="J990" s="29"/>
      <c r="K990" s="30"/>
      <c r="L990" s="25"/>
      <c r="M990" s="25"/>
      <c r="N990" s="31"/>
      <c r="O990" s="31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 spans="1:25">
      <c r="A991" s="27"/>
      <c r="B991" s="27"/>
      <c r="C991" s="26"/>
      <c r="D991" s="26"/>
      <c r="E991" s="26"/>
      <c r="F991" s="26"/>
      <c r="G991" s="26"/>
      <c r="H991" s="28"/>
      <c r="I991" s="25"/>
      <c r="J991" s="29"/>
      <c r="K991" s="30"/>
      <c r="L991" s="25"/>
      <c r="M991" s="25"/>
      <c r="N991" s="31"/>
      <c r="O991" s="31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 spans="1:25">
      <c r="A992" s="27"/>
      <c r="B992" s="27"/>
      <c r="C992" s="26"/>
      <c r="D992" s="26"/>
      <c r="E992" s="26"/>
      <c r="F992" s="26"/>
      <c r="G992" s="26"/>
      <c r="H992" s="28"/>
      <c r="I992" s="25"/>
      <c r="J992" s="29"/>
      <c r="K992" s="30"/>
      <c r="L992" s="25"/>
      <c r="M992" s="25"/>
      <c r="N992" s="31"/>
      <c r="O992" s="31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1:25">
      <c r="A993" s="27"/>
      <c r="B993" s="27"/>
      <c r="C993" s="26"/>
      <c r="D993" s="26"/>
      <c r="E993" s="26"/>
      <c r="F993" s="26"/>
      <c r="G993" s="26"/>
      <c r="H993" s="28"/>
      <c r="I993" s="25"/>
      <c r="J993" s="29"/>
      <c r="K993" s="30"/>
      <c r="L993" s="25"/>
      <c r="M993" s="25"/>
      <c r="N993" s="31"/>
      <c r="O993" s="31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1:25">
      <c r="A994" s="27"/>
      <c r="B994" s="27"/>
      <c r="C994" s="26"/>
      <c r="D994" s="26"/>
      <c r="E994" s="26"/>
      <c r="F994" s="26"/>
      <c r="G994" s="26"/>
      <c r="H994" s="28"/>
      <c r="I994" s="25"/>
      <c r="J994" s="29"/>
      <c r="K994" s="30"/>
      <c r="L994" s="25"/>
      <c r="M994" s="25"/>
      <c r="N994" s="31"/>
      <c r="O994" s="31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1:25">
      <c r="A995" s="27"/>
      <c r="B995" s="27"/>
      <c r="C995" s="26"/>
      <c r="D995" s="26"/>
      <c r="E995" s="26"/>
      <c r="F995" s="26"/>
      <c r="G995" s="26"/>
      <c r="H995" s="28"/>
      <c r="I995" s="25"/>
      <c r="J995" s="29"/>
      <c r="K995" s="30"/>
      <c r="L995" s="25"/>
      <c r="M995" s="25"/>
      <c r="N995" s="31"/>
      <c r="O995" s="31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1:25">
      <c r="A996" s="27"/>
      <c r="B996" s="27"/>
      <c r="C996" s="26"/>
      <c r="D996" s="26"/>
      <c r="E996" s="26"/>
      <c r="F996" s="26"/>
      <c r="G996" s="26"/>
      <c r="H996" s="28"/>
      <c r="I996" s="25"/>
      <c r="J996" s="29"/>
      <c r="K996" s="30"/>
      <c r="L996" s="25"/>
      <c r="M996" s="25"/>
      <c r="N996" s="31"/>
      <c r="O996" s="31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1:25">
      <c r="A997" s="27"/>
      <c r="B997" s="27"/>
      <c r="C997" s="26"/>
      <c r="D997" s="26"/>
      <c r="E997" s="26"/>
      <c r="F997" s="26"/>
      <c r="G997" s="26"/>
      <c r="H997" s="28"/>
      <c r="I997" s="25"/>
      <c r="J997" s="29"/>
      <c r="K997" s="30"/>
      <c r="L997" s="25"/>
      <c r="M997" s="25"/>
      <c r="N997" s="31"/>
      <c r="O997" s="31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 spans="1:25">
      <c r="A998" s="27"/>
      <c r="B998" s="27"/>
      <c r="C998" s="26"/>
      <c r="D998" s="26"/>
      <c r="E998" s="26"/>
      <c r="F998" s="26"/>
      <c r="G998" s="26"/>
      <c r="H998" s="28"/>
      <c r="I998" s="25"/>
      <c r="J998" s="29"/>
      <c r="K998" s="30"/>
      <c r="L998" s="25"/>
      <c r="M998" s="25"/>
      <c r="N998" s="31"/>
      <c r="O998" s="31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 spans="1:25">
      <c r="A999" s="27"/>
      <c r="B999" s="27"/>
      <c r="C999" s="26"/>
      <c r="D999" s="26"/>
      <c r="E999" s="26"/>
      <c r="F999" s="26"/>
      <c r="G999" s="26"/>
      <c r="H999" s="28"/>
      <c r="I999" s="25"/>
      <c r="J999" s="29"/>
      <c r="K999" s="30"/>
      <c r="L999" s="25"/>
      <c r="M999" s="25"/>
      <c r="N999" s="31"/>
      <c r="O999" s="31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 spans="1:25">
      <c r="A1000" s="27"/>
      <c r="B1000" s="27"/>
      <c r="C1000" s="26"/>
      <c r="D1000" s="26"/>
      <c r="E1000" s="26"/>
      <c r="F1000" s="26"/>
      <c r="G1000" s="26"/>
      <c r="H1000" s="28"/>
      <c r="I1000" s="25"/>
      <c r="J1000" s="29"/>
      <c r="K1000" s="30"/>
      <c r="L1000" s="25"/>
      <c r="M1000" s="25"/>
      <c r="N1000" s="31"/>
      <c r="O1000" s="31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  <row r="1001" spans="1:25">
      <c r="A1001" s="27"/>
      <c r="B1001" s="27"/>
      <c r="C1001" s="26"/>
      <c r="D1001" s="26"/>
      <c r="E1001" s="26"/>
      <c r="F1001" s="26"/>
      <c r="G1001" s="26"/>
      <c r="H1001" s="28"/>
      <c r="I1001" s="25"/>
      <c r="J1001" s="29"/>
      <c r="K1001" s="30"/>
      <c r="L1001" s="25"/>
      <c r="M1001" s="25"/>
      <c r="N1001" s="31"/>
      <c r="O1001" s="31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</row>
  </sheetData>
  <sheetProtection selectLockedCells="1" selectUnlockedCells="1"/>
  <autoFilter ref="O1:P501"/>
  <mergeCells count="7">
    <mergeCell ref="AG20:AH20"/>
    <mergeCell ref="AA19:AH19"/>
    <mergeCell ref="AC3:AE10"/>
    <mergeCell ref="AG12:AH12"/>
    <mergeCell ref="AA13:AH15"/>
    <mergeCell ref="AA16:AH16"/>
    <mergeCell ref="AA17:AH17"/>
  </mergeCells>
  <hyperlinks>
    <hyperlink ref="AH6" r:id="rId1"/>
    <hyperlink ref="AH7" r:id="rId2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1001"/>
  <sheetViews>
    <sheetView rightToLeft="1" workbookViewId="0">
      <pane xSplit="1" topLeftCell="Y1" activePane="topRight" state="frozen"/>
      <selection pane="topRight" activeCell="AE13" sqref="AE13"/>
    </sheetView>
  </sheetViews>
  <sheetFormatPr defaultColWidth="9.140625" defaultRowHeight="15"/>
  <cols>
    <col min="1" max="1" width="20.140625" customWidth="1"/>
    <col min="2" max="2" width="19.140625" customWidth="1"/>
    <col min="3" max="3" width="11.5703125" customWidth="1"/>
    <col min="4" max="4" width="16" customWidth="1"/>
    <col min="5" max="5" width="8.7109375" customWidth="1"/>
    <col min="6" max="6" width="9" customWidth="1"/>
    <col min="7" max="7" width="9" style="25" customWidth="1"/>
    <col min="8" max="8" width="14.42578125" customWidth="1"/>
    <col min="9" max="9" width="23.140625" customWidth="1"/>
    <col min="10" max="10" width="22.42578125" customWidth="1"/>
    <col min="11" max="11" width="18.85546875" customWidth="1"/>
    <col min="12" max="13" width="9.140625" customWidth="1"/>
    <col min="14" max="14" width="15.5703125" customWidth="1"/>
    <col min="15" max="19" width="3.42578125" customWidth="1"/>
    <col min="20" max="20" width="90.85546875" style="9" customWidth="1"/>
    <col min="21" max="21" width="10.7109375" customWidth="1"/>
    <col min="22" max="22" width="9.140625" customWidth="1"/>
    <col min="25" max="27" width="15.28515625" customWidth="1"/>
    <col min="30" max="30" width="44.42578125" customWidth="1"/>
  </cols>
  <sheetData>
    <row r="1" spans="1:30">
      <c r="A1" t="s">
        <v>50</v>
      </c>
      <c r="B1" t="s">
        <v>5165</v>
      </c>
      <c r="C1" t="s">
        <v>5166</v>
      </c>
      <c r="D1" t="s">
        <v>2055</v>
      </c>
      <c r="E1" t="s">
        <v>5167</v>
      </c>
      <c r="F1" t="s">
        <v>5168</v>
      </c>
      <c r="G1" s="25" t="s">
        <v>5169</v>
      </c>
      <c r="H1" t="s">
        <v>5166</v>
      </c>
      <c r="I1" t="s">
        <v>2055</v>
      </c>
      <c r="J1" t="s">
        <v>5167</v>
      </c>
      <c r="K1" t="s">
        <v>5168</v>
      </c>
      <c r="L1" t="s">
        <v>5170</v>
      </c>
      <c r="M1" t="s">
        <v>5171</v>
      </c>
      <c r="N1" t="s">
        <v>5172</v>
      </c>
      <c r="O1" t="s">
        <v>5173</v>
      </c>
      <c r="P1" t="s">
        <v>5174</v>
      </c>
      <c r="Q1" t="s">
        <v>5175</v>
      </c>
      <c r="R1" t="s">
        <v>5176</v>
      </c>
      <c r="S1" t="s">
        <v>5177</v>
      </c>
      <c r="T1" t="s">
        <v>5178</v>
      </c>
      <c r="U1" t="s">
        <v>5179</v>
      </c>
    </row>
    <row r="2" spans="1:30">
      <c r="A2" s="4">
        <f>Arabic!A2</f>
        <v>987654321.32000005</v>
      </c>
      <c r="B2" s="4">
        <f>IF(A2&gt;999999999999.99,"Out Of Range",ROUND(A2,2))</f>
        <v>987654321.32000005</v>
      </c>
      <c r="C2" s="5">
        <f t="shared" ref="C2" si="0">IF(A2&lt;=999999999999.99,TRUNC(B2/1000000000,0),0)</f>
        <v>0</v>
      </c>
      <c r="D2" s="5">
        <f t="shared" ref="D2" si="1">IF(A2&lt;=999999999999.99,TRUNC(((B2-(C2*1000000000))/1000000),0),0)</f>
        <v>987</v>
      </c>
      <c r="E2" s="5">
        <f t="shared" ref="E2" si="2">IF(A2&lt;=999999999999.99,TRUNC(((B2-(C2*1000000000)-(D2*1000000))/1000),0),0)</f>
        <v>654</v>
      </c>
      <c r="F2" s="5">
        <f t="shared" ref="F2" si="3">IF(A2&lt;=999999999999.99,TRUNC(B2-(C2*1000000000)-(D2*1000000)-(E2*1000),0),0)</f>
        <v>321</v>
      </c>
      <c r="G2" s="26">
        <f t="shared" ref="G2" si="4">IF(A2&lt;=999999999999.99,ROUND((B2-(C2*1000000000)-(D2*1000000)-(E2*1000)-F2),2),0)</f>
        <v>0.32</v>
      </c>
      <c r="H2" s="3" t="str">
        <f>IF((D2+E2+F2)&lt;=0,IF(ISNA(VLOOKUP(C2,Data!$A$2:$T$1000,17,FALSE)),"",VLOOKUP(C2,Data!$A$2:$T$1000,17,FALSE)),IF(ISNA(VLOOKUP(C2,Data!$A$2:$T$1000,17,FALSE)),"",VLOOKUP(C2,Data!$A$2:$T$1000,17,FALSE)))</f>
        <v/>
      </c>
      <c r="I2" t="str">
        <f>IF((E2+F2)&lt;=0,IF(ISNA(VLOOKUP(D2,Data!$A$2:$T$1000,18,FALSE)),"",VLOOKUP(D2,Data!$A$2:$T$1000,18,FALSE)),IF(ISNA(VLOOKUP(D2,Data!$A$2:$T$1000,18,FALSE)),"",VLOOKUP(D2,Data!$A$2:$T$1000,18,FALSE)))</f>
        <v>nine hundred eighty-seven million</v>
      </c>
      <c r="J2" s="3" t="str">
        <f>IF((F2)&lt;=0,IF(ISNA(VLOOKUP(E2,Data!$A$2:$T$1000,19,FALSE)),"",VLOOKUP(E2,Data!$A$2:$T$1000,19,FALSE)),IF(ISNA(VLOOKUP(E2,Data!$A$2:$T$1000,19,FALSE)),"",VLOOKUP(E2,Data!$A$2:$T$1000,19,FALSE)))</f>
        <v>six hundred fifty-four thousand</v>
      </c>
      <c r="K2" s="7" t="str">
        <f>IF(ISNA(VLOOKUP(F2,Data!$A$2:$T$1000,20,FALSE)),"",VLOOKUP(F2,Data!$A$2:$T$1000,20,FALSE))</f>
        <v xml:space="preserve">three hundred twenty-one </v>
      </c>
      <c r="L2">
        <f t="shared" ref="L2" si="5">IF(G2&lt;&gt;0,G2*100,"")</f>
        <v>32</v>
      </c>
      <c r="M2" t="str">
        <f ca="1">IF(L2="","",IF(L2&gt;10,Settings!$B$14,IF(L2&gt;2,Settings!$B$14,IF(L2=2,Settings!$B$14,Settings!$B$13))))</f>
        <v>cents</v>
      </c>
      <c r="N2" s="8" t="str">
        <f ca="1">IF(A2&lt;=0.999,IF(L2=1,"one"&amp;O2&amp;M2,IF(L2=2,"two"&amp;O2&amp;M2,L2&amp;O2&amp;M2)),IF(L2=1,S2&amp;"one"&amp;O2&amp;M2,IF(L2=2,S2&amp;"two"&amp;O2&amp;M2,S2&amp;O2&amp;L2&amp;O2&amp;M2)))</f>
        <v xml:space="preserve"> and  32 cents</v>
      </c>
      <c r="O2" t="s">
        <v>49</v>
      </c>
      <c r="Q2" t="s">
        <v>49</v>
      </c>
      <c r="R2" t="s">
        <v>49</v>
      </c>
      <c r="S2" s="9" t="str">
        <f>IF(L2="",""," and ")</f>
        <v xml:space="preserve"> and </v>
      </c>
      <c r="T2" s="9" t="str">
        <f t="shared" ref="T2" ca="1" si="6">IF(A2&lt;1,O2&amp;N2,IF(A2&lt;1000,H2&amp;I2&amp;J2&amp;O2&amp;K2&amp;U2&amp;N2,IF(A2&lt;1000000,H2&amp;I2&amp;O2&amp;J2&amp;O2&amp;K2&amp;O2&amp;U2&amp;N2,H2&amp;O2&amp;I2&amp;O2&amp;J2&amp;O2&amp;K2&amp;O2&amp;U2&amp;N2)))</f>
        <v xml:space="preserve"> nine hundred eighty-seven million six hundred fifty-four thousand three hundred twenty-one  dollars and  32 cents</v>
      </c>
      <c r="U2" t="str">
        <f ca="1">IF((C2+D2+E2+F2)&lt;1,"",IF(A2&lt;2,Settings!$B$11,Settings!$B$12))</f>
        <v>dollars</v>
      </c>
    </row>
    <row r="3" spans="1:30">
      <c r="A3" s="4">
        <f>Arabic!A3</f>
        <v>15236.67</v>
      </c>
      <c r="B3" s="4">
        <f t="shared" ref="B3:B66" si="7">IF(A3&gt;999999999999.99,"Out Of Range",ROUND(A3,2))</f>
        <v>15236.67</v>
      </c>
      <c r="C3" s="5">
        <f t="shared" ref="C3:C66" si="8">IF(A3&lt;=999999999999.99,TRUNC(B3/1000000000,0),0)</f>
        <v>0</v>
      </c>
      <c r="D3" s="5">
        <f t="shared" ref="D3:D66" si="9">IF(A3&lt;=999999999999.99,TRUNC(((B3-(C3*1000000000))/1000000),0),0)</f>
        <v>0</v>
      </c>
      <c r="E3" s="5">
        <f t="shared" ref="E3:E66" si="10">IF(A3&lt;=999999999999.99,TRUNC(((B3-(C3*1000000000)-(D3*1000000))/1000),0),0)</f>
        <v>15</v>
      </c>
      <c r="F3" s="5">
        <f t="shared" ref="F3:F66" si="11">IF(A3&lt;=999999999999.99,TRUNC(B3-(C3*1000000000)-(D3*1000000)-(E3*1000),0),0)</f>
        <v>236</v>
      </c>
      <c r="G3" s="26">
        <f t="shared" ref="G3:G66" si="12">IF(A3&lt;=999999999999.99,ROUND((B3-(C3*1000000000)-(D3*1000000)-(E3*1000)-F3),2),0)</f>
        <v>0.67</v>
      </c>
      <c r="H3" s="3" t="str">
        <f>IF((D3+E3+F3)&lt;=0,IF(ISNA(VLOOKUP(C3,Data!$A$2:$T$1000,17,FALSE)),"",VLOOKUP(C3,Data!$A$2:$T$1000,17,FALSE)),IF(ISNA(VLOOKUP(C3,Data!$A$2:$T$1000,17,FALSE)),"",VLOOKUP(C3,Data!$A$2:$T$1000,17,FALSE)))</f>
        <v/>
      </c>
      <c r="I3" t="str">
        <f>IF((E3+F3)&lt;=0,IF(ISNA(VLOOKUP(D3,Data!$A$2:$T$1000,18,FALSE)),"",VLOOKUP(D3,Data!$A$2:$T$1000,18,FALSE)),IF(ISNA(VLOOKUP(D3,Data!$A$2:$T$1000,18,FALSE)),"",VLOOKUP(D3,Data!$A$2:$T$1000,18,FALSE)))</f>
        <v/>
      </c>
      <c r="J3" s="3" t="str">
        <f>IF((F3)&lt;=0,IF(ISNA(VLOOKUP(E3,Data!$A$2:$T$1000,19,FALSE)),"",VLOOKUP(E3,Data!$A$2:$T$1000,19,FALSE)),IF(ISNA(VLOOKUP(E3,Data!$A$2:$T$1000,19,FALSE)),"",VLOOKUP(E3,Data!$A$2:$T$1000,19,FALSE)))</f>
        <v>fifteen thousand</v>
      </c>
      <c r="K3" s="7" t="str">
        <f>IF(ISNA(VLOOKUP(F3,Data!$A$2:$T$1000,20,FALSE)),"",VLOOKUP(F3,Data!$A$2:$T$1000,20,FALSE))</f>
        <v xml:space="preserve">two hundred thirty-six </v>
      </c>
      <c r="L3">
        <f t="shared" ref="L3:L66" si="13">IF(G3&lt;&gt;0,G3*100,"")</f>
        <v>67</v>
      </c>
      <c r="M3" t="str">
        <f ca="1">IF(L3="","",IF(L3&gt;10,Settings!$B$14,IF(L3&gt;2,Settings!$B$14,IF(L3=2,Settings!$B$14,Settings!$B$13))))</f>
        <v>cents</v>
      </c>
      <c r="N3" s="8" t="str">
        <f t="shared" ref="N3:N66" ca="1" si="14">IF(A3&lt;=0.999,IF(L3=1,"one"&amp;O3&amp;M3,IF(L3=2,"two"&amp;O3&amp;M3,L3&amp;O3&amp;M3)),IF(L3=1,S3&amp;"one"&amp;O3&amp;M3,IF(L3=2,S3&amp;"two"&amp;O3&amp;M3,S3&amp;O3&amp;L3&amp;O3&amp;M3)))</f>
        <v xml:space="preserve"> and  67 cents</v>
      </c>
      <c r="O3" t="s">
        <v>49</v>
      </c>
      <c r="Q3" t="s">
        <v>49</v>
      </c>
      <c r="R3" t="s">
        <v>49</v>
      </c>
      <c r="S3" s="9" t="str">
        <f t="shared" ref="S3:S66" si="15">IF(L3="",""," and ")</f>
        <v xml:space="preserve"> and </v>
      </c>
      <c r="T3" s="9" t="str">
        <f t="shared" ref="T3:T66" ca="1" si="16">IF(A3&lt;1,O3&amp;N3,IF(A3&lt;1000,H3&amp;I3&amp;J3&amp;O3&amp;K3&amp;U3&amp;N3,IF(A3&lt;1000000,H3&amp;I3&amp;O3&amp;J3&amp;O3&amp;K3&amp;O3&amp;U3&amp;N3,H3&amp;O3&amp;I3&amp;O3&amp;J3&amp;O3&amp;K3&amp;O3&amp;U3&amp;N3)))</f>
        <v xml:space="preserve"> fifteen thousand two hundred thirty-six  dollars and  67 cents</v>
      </c>
      <c r="U3" t="str">
        <f ca="1">IF((C3+D3+E3+F3)&lt;1,"",IF(A3&lt;2,Settings!$B$11,Settings!$B$12))</f>
        <v>dollars</v>
      </c>
      <c r="W3" s="12"/>
      <c r="X3" s="12"/>
      <c r="Y3" s="45" t="s">
        <v>9230</v>
      </c>
      <c r="Z3" s="45"/>
      <c r="AA3" s="45"/>
      <c r="AB3" s="12"/>
      <c r="AC3" s="12"/>
      <c r="AD3" s="20" t="s">
        <v>5202</v>
      </c>
    </row>
    <row r="4" spans="1:30">
      <c r="A4" s="4">
        <f>Arabic!A4</f>
        <v>123.01</v>
      </c>
      <c r="B4" s="4">
        <f t="shared" si="7"/>
        <v>123.01</v>
      </c>
      <c r="C4" s="5">
        <f t="shared" si="8"/>
        <v>0</v>
      </c>
      <c r="D4" s="5">
        <f t="shared" si="9"/>
        <v>0</v>
      </c>
      <c r="E4" s="5">
        <f t="shared" si="10"/>
        <v>0</v>
      </c>
      <c r="F4" s="5">
        <f t="shared" si="11"/>
        <v>123</v>
      </c>
      <c r="G4" s="26">
        <f t="shared" si="12"/>
        <v>0.01</v>
      </c>
      <c r="H4" s="3" t="str">
        <f>IF((D4+E4+F4)&lt;=0,IF(ISNA(VLOOKUP(C4,Data!$A$2:$T$1000,17,FALSE)),"",VLOOKUP(C4,Data!$A$2:$T$1000,17,FALSE)),IF(ISNA(VLOOKUP(C4,Data!$A$2:$T$1000,17,FALSE)),"",VLOOKUP(C4,Data!$A$2:$T$1000,17,FALSE)))</f>
        <v/>
      </c>
      <c r="I4" t="str">
        <f>IF((E4+F4)&lt;=0,IF(ISNA(VLOOKUP(D4,Data!$A$2:$T$1000,18,FALSE)),"",VLOOKUP(D4,Data!$A$2:$T$1000,18,FALSE)),IF(ISNA(VLOOKUP(D4,Data!$A$2:$T$1000,18,FALSE)),"",VLOOKUP(D4,Data!$A$2:$T$1000,18,FALSE)))</f>
        <v/>
      </c>
      <c r="J4" s="3" t="str">
        <f>IF((F4)&lt;=0,IF(ISNA(VLOOKUP(E4,Data!$A$2:$T$1000,19,FALSE)),"",VLOOKUP(E4,Data!$A$2:$T$1000,19,FALSE)),IF(ISNA(VLOOKUP(E4,Data!$A$2:$T$1000,19,FALSE)),"",VLOOKUP(E4,Data!$A$2:$T$1000,19,FALSE)))</f>
        <v/>
      </c>
      <c r="K4" s="7" t="str">
        <f>IF(ISNA(VLOOKUP(F4,Data!$A$2:$T$1000,20,FALSE)),"",VLOOKUP(F4,Data!$A$2:$T$1000,20,FALSE))</f>
        <v xml:space="preserve">one hundred twenty-three </v>
      </c>
      <c r="L4">
        <f t="shared" si="13"/>
        <v>1</v>
      </c>
      <c r="M4" t="str">
        <f ca="1">IF(L4="","",IF(L4&gt;10,Settings!$B$14,IF(L4&gt;2,Settings!$B$14,IF(L4=2,Settings!$B$14,Settings!$B$13))))</f>
        <v>cent</v>
      </c>
      <c r="N4" s="8" t="str">
        <f t="shared" ca="1" si="14"/>
        <v xml:space="preserve"> and one cent</v>
      </c>
      <c r="O4" t="s">
        <v>49</v>
      </c>
      <c r="Q4" t="s">
        <v>49</v>
      </c>
      <c r="R4" t="s">
        <v>49</v>
      </c>
      <c r="S4" s="9" t="str">
        <f t="shared" si="15"/>
        <v xml:space="preserve"> and </v>
      </c>
      <c r="T4" s="9" t="str">
        <f t="shared" ca="1" si="16"/>
        <v xml:space="preserve"> one hundred twenty-three dollars and one cent</v>
      </c>
      <c r="U4" t="str">
        <f ca="1">IF((C4+D4+E4+F4)&lt;1,"",IF(A4&lt;2,Settings!$B$11,Settings!$B$12))</f>
        <v>dollars</v>
      </c>
      <c r="W4" s="12"/>
      <c r="X4" s="12"/>
      <c r="Y4" s="45"/>
      <c r="Z4" s="45"/>
      <c r="AA4" s="45"/>
      <c r="AB4" s="12"/>
      <c r="AC4" s="12"/>
      <c r="AD4" s="20" t="s">
        <v>5203</v>
      </c>
    </row>
    <row r="5" spans="1:30">
      <c r="A5" s="4">
        <f>Arabic!A5</f>
        <v>120</v>
      </c>
      <c r="B5" s="4">
        <f t="shared" si="7"/>
        <v>120</v>
      </c>
      <c r="C5" s="5">
        <f t="shared" si="8"/>
        <v>0</v>
      </c>
      <c r="D5" s="5">
        <f t="shared" si="9"/>
        <v>0</v>
      </c>
      <c r="E5" s="5">
        <f t="shared" si="10"/>
        <v>0</v>
      </c>
      <c r="F5" s="5">
        <f t="shared" si="11"/>
        <v>120</v>
      </c>
      <c r="G5" s="26">
        <f t="shared" si="12"/>
        <v>0</v>
      </c>
      <c r="H5" s="3" t="str">
        <f>IF((D5+E5+F5)&lt;=0,IF(ISNA(VLOOKUP(C5,Data!$A$2:$T$1000,17,FALSE)),"",VLOOKUP(C5,Data!$A$2:$T$1000,17,FALSE)),IF(ISNA(VLOOKUP(C5,Data!$A$2:$T$1000,17,FALSE)),"",VLOOKUP(C5,Data!$A$2:$T$1000,17,FALSE)))</f>
        <v/>
      </c>
      <c r="I5" t="str">
        <f>IF((E5+F5)&lt;=0,IF(ISNA(VLOOKUP(D5,Data!$A$2:$T$1000,18,FALSE)),"",VLOOKUP(D5,Data!$A$2:$T$1000,18,FALSE)),IF(ISNA(VLOOKUP(D5,Data!$A$2:$T$1000,18,FALSE)),"",VLOOKUP(D5,Data!$A$2:$T$1000,18,FALSE)))</f>
        <v/>
      </c>
      <c r="J5" s="3" t="str">
        <f>IF((F5)&lt;=0,IF(ISNA(VLOOKUP(E5,Data!$A$2:$T$1000,19,FALSE)),"",VLOOKUP(E5,Data!$A$2:$T$1000,19,FALSE)),IF(ISNA(VLOOKUP(E5,Data!$A$2:$T$1000,19,FALSE)),"",VLOOKUP(E5,Data!$A$2:$T$1000,19,FALSE)))</f>
        <v/>
      </c>
      <c r="K5" s="7" t="str">
        <f>IF(ISNA(VLOOKUP(F5,Data!$A$2:$T$1000,20,FALSE)),"",VLOOKUP(F5,Data!$A$2:$T$1000,20,FALSE))</f>
        <v xml:space="preserve">one hundred twenty </v>
      </c>
      <c r="L5" t="str">
        <f t="shared" si="13"/>
        <v/>
      </c>
      <c r="M5" t="str">
        <f>IF(L5="","",IF(L5&gt;10,Settings!$B$14,IF(L5&gt;2,Settings!$B$14,IF(L5=2,Settings!$B$14,Settings!$B$13))))</f>
        <v/>
      </c>
      <c r="N5" s="8" t="str">
        <f t="shared" si="14"/>
        <v xml:space="preserve">  </v>
      </c>
      <c r="O5" t="s">
        <v>49</v>
      </c>
      <c r="Q5" t="s">
        <v>49</v>
      </c>
      <c r="R5" t="s">
        <v>49</v>
      </c>
      <c r="S5" s="9" t="str">
        <f t="shared" si="15"/>
        <v/>
      </c>
      <c r="T5" s="9" t="str">
        <f t="shared" ca="1" si="16"/>
        <v xml:space="preserve"> one hundred twenty dollars  </v>
      </c>
      <c r="U5" t="str">
        <f ca="1">IF((C5+D5+E5+F5)&lt;1,"",IF(A5&lt;2,Settings!$B$11,Settings!$B$12))</f>
        <v>dollars</v>
      </c>
      <c r="W5" s="12"/>
      <c r="X5" s="12"/>
      <c r="Y5" s="45"/>
      <c r="Z5" s="45"/>
      <c r="AA5" s="45"/>
      <c r="AB5" s="12"/>
      <c r="AC5" s="12"/>
      <c r="AD5" s="21">
        <v>1001633600</v>
      </c>
    </row>
    <row r="6" spans="1:30">
      <c r="A6" s="4">
        <f>Arabic!A6</f>
        <v>150.30000000000001</v>
      </c>
      <c r="B6" s="4">
        <f t="shared" si="7"/>
        <v>150.30000000000001</v>
      </c>
      <c r="C6" s="5">
        <f t="shared" si="8"/>
        <v>0</v>
      </c>
      <c r="D6" s="5">
        <f t="shared" si="9"/>
        <v>0</v>
      </c>
      <c r="E6" s="5">
        <f t="shared" si="10"/>
        <v>0</v>
      </c>
      <c r="F6" s="5">
        <f t="shared" si="11"/>
        <v>150</v>
      </c>
      <c r="G6" s="26">
        <f t="shared" si="12"/>
        <v>0.3</v>
      </c>
      <c r="H6" s="3" t="str">
        <f>IF((D6+E6+F6)&lt;=0,IF(ISNA(VLOOKUP(C6,Data!$A$2:$T$1000,17,FALSE)),"",VLOOKUP(C6,Data!$A$2:$T$1000,17,FALSE)),IF(ISNA(VLOOKUP(C6,Data!$A$2:$T$1000,17,FALSE)),"",VLOOKUP(C6,Data!$A$2:$T$1000,17,FALSE)))</f>
        <v/>
      </c>
      <c r="I6" t="str">
        <f>IF((E6+F6)&lt;=0,IF(ISNA(VLOOKUP(D6,Data!$A$2:$T$1000,18,FALSE)),"",VLOOKUP(D6,Data!$A$2:$T$1000,18,FALSE)),IF(ISNA(VLOOKUP(D6,Data!$A$2:$T$1000,18,FALSE)),"",VLOOKUP(D6,Data!$A$2:$T$1000,18,FALSE)))</f>
        <v/>
      </c>
      <c r="J6" s="3" t="str">
        <f>IF((F6)&lt;=0,IF(ISNA(VLOOKUP(E6,Data!$A$2:$T$1000,19,FALSE)),"",VLOOKUP(E6,Data!$A$2:$T$1000,19,FALSE)),IF(ISNA(VLOOKUP(E6,Data!$A$2:$T$1000,19,FALSE)),"",VLOOKUP(E6,Data!$A$2:$T$1000,19,FALSE)))</f>
        <v/>
      </c>
      <c r="K6" s="7" t="str">
        <f>IF(ISNA(VLOOKUP(F6,Data!$A$2:$T$1000,20,FALSE)),"",VLOOKUP(F6,Data!$A$2:$T$1000,20,FALSE))</f>
        <v xml:space="preserve">one hundred fifty </v>
      </c>
      <c r="L6">
        <f t="shared" si="13"/>
        <v>30</v>
      </c>
      <c r="M6" t="str">
        <f ca="1">IF(L6="","",IF(L6&gt;10,Settings!$B$14,IF(L6&gt;2,Settings!$B$14,IF(L6=2,Settings!$B$14,Settings!$B$13))))</f>
        <v>cents</v>
      </c>
      <c r="N6" s="8" t="str">
        <f t="shared" ca="1" si="14"/>
        <v xml:space="preserve"> and  30 cents</v>
      </c>
      <c r="O6" t="s">
        <v>49</v>
      </c>
      <c r="Q6" t="s">
        <v>49</v>
      </c>
      <c r="R6" t="s">
        <v>49</v>
      </c>
      <c r="S6" s="9" t="str">
        <f t="shared" si="15"/>
        <v xml:space="preserve"> and </v>
      </c>
      <c r="T6" s="9" t="str">
        <f t="shared" ca="1" si="16"/>
        <v xml:space="preserve"> one hundred fifty dollars and  30 cents</v>
      </c>
      <c r="U6" t="str">
        <f ca="1">IF((C6+D6+E6+F6)&lt;1,"",IF(A6&lt;2,Settings!$B$11,Settings!$B$12))</f>
        <v>dollars</v>
      </c>
      <c r="W6" s="12"/>
      <c r="X6" s="12"/>
      <c r="Y6" s="45"/>
      <c r="Z6" s="45"/>
      <c r="AA6" s="45"/>
      <c r="AB6" s="12"/>
      <c r="AC6" s="12"/>
      <c r="AD6" s="20" t="s">
        <v>10230</v>
      </c>
    </row>
    <row r="7" spans="1:30">
      <c r="A7" s="4">
        <f>Arabic!A7</f>
        <v>120</v>
      </c>
      <c r="B7" s="4">
        <f t="shared" si="7"/>
        <v>120</v>
      </c>
      <c r="C7" s="5">
        <f t="shared" si="8"/>
        <v>0</v>
      </c>
      <c r="D7" s="5">
        <f t="shared" si="9"/>
        <v>0</v>
      </c>
      <c r="E7" s="5">
        <f t="shared" si="10"/>
        <v>0</v>
      </c>
      <c r="F7" s="5">
        <f t="shared" si="11"/>
        <v>120</v>
      </c>
      <c r="G7" s="26">
        <f t="shared" si="12"/>
        <v>0</v>
      </c>
      <c r="H7" s="3" t="str">
        <f>IF((D7+E7+F7)&lt;=0,IF(ISNA(VLOOKUP(C7,Data!$A$2:$T$1000,17,FALSE)),"",VLOOKUP(C7,Data!$A$2:$T$1000,17,FALSE)),IF(ISNA(VLOOKUP(C7,Data!$A$2:$T$1000,17,FALSE)),"",VLOOKUP(C7,Data!$A$2:$T$1000,17,FALSE)))</f>
        <v/>
      </c>
      <c r="I7" t="str">
        <f>IF((E7+F7)&lt;=0,IF(ISNA(VLOOKUP(D7,Data!$A$2:$T$1000,18,FALSE)),"",VLOOKUP(D7,Data!$A$2:$T$1000,18,FALSE)),IF(ISNA(VLOOKUP(D7,Data!$A$2:$T$1000,18,FALSE)),"",VLOOKUP(D7,Data!$A$2:$T$1000,18,FALSE)))</f>
        <v/>
      </c>
      <c r="J7" s="3" t="str">
        <f>IF((F7)&lt;=0,IF(ISNA(VLOOKUP(E7,Data!$A$2:$T$1000,19,FALSE)),"",VLOOKUP(E7,Data!$A$2:$T$1000,19,FALSE)),IF(ISNA(VLOOKUP(E7,Data!$A$2:$T$1000,19,FALSE)),"",VLOOKUP(E7,Data!$A$2:$T$1000,19,FALSE)))</f>
        <v/>
      </c>
      <c r="K7" s="7" t="str">
        <f>IF(ISNA(VLOOKUP(F7,Data!$A$2:$T$1000,20,FALSE)),"",VLOOKUP(F7,Data!$A$2:$T$1000,20,FALSE))</f>
        <v xml:space="preserve">one hundred twenty </v>
      </c>
      <c r="L7" t="str">
        <f t="shared" si="13"/>
        <v/>
      </c>
      <c r="M7" t="str">
        <f>IF(L7="","",IF(L7&gt;10,Settings!$B$14,IF(L7&gt;2,Settings!$B$14,IF(L7=2,Settings!$B$14,Settings!$B$13))))</f>
        <v/>
      </c>
      <c r="N7" s="8" t="str">
        <f t="shared" si="14"/>
        <v xml:space="preserve">  </v>
      </c>
      <c r="O7" t="s">
        <v>49</v>
      </c>
      <c r="Q7" t="s">
        <v>49</v>
      </c>
      <c r="R7" t="s">
        <v>49</v>
      </c>
      <c r="S7" s="9" t="str">
        <f t="shared" si="15"/>
        <v/>
      </c>
      <c r="T7" s="9" t="str">
        <f t="shared" ca="1" si="16"/>
        <v xml:space="preserve"> one hundred twenty dollars  </v>
      </c>
      <c r="U7" t="str">
        <f ca="1">IF((C7+D7+E7+F7)&lt;1,"",IF(A7&lt;2,Settings!$B$11,Settings!$B$12))</f>
        <v>dollars</v>
      </c>
      <c r="W7" s="12"/>
      <c r="X7" s="12"/>
      <c r="Y7" s="45"/>
      <c r="Z7" s="45"/>
      <c r="AA7" s="45"/>
      <c r="AB7" s="12"/>
      <c r="AC7" s="12"/>
      <c r="AD7" s="20" t="s">
        <v>10229</v>
      </c>
    </row>
    <row r="8" spans="1:30">
      <c r="A8" s="4">
        <f>Arabic!A8</f>
        <v>121.35</v>
      </c>
      <c r="B8" s="4">
        <f t="shared" si="7"/>
        <v>121.35</v>
      </c>
      <c r="C8" s="5">
        <f t="shared" si="8"/>
        <v>0</v>
      </c>
      <c r="D8" s="5">
        <f t="shared" si="9"/>
        <v>0</v>
      </c>
      <c r="E8" s="5">
        <f t="shared" si="10"/>
        <v>0</v>
      </c>
      <c r="F8" s="5">
        <f t="shared" si="11"/>
        <v>121</v>
      </c>
      <c r="G8" s="26">
        <f t="shared" si="12"/>
        <v>0.35</v>
      </c>
      <c r="H8" s="3" t="str">
        <f>IF((D8+E8+F8)&lt;=0,IF(ISNA(VLOOKUP(C8,Data!$A$2:$T$1000,17,FALSE)),"",VLOOKUP(C8,Data!$A$2:$T$1000,17,FALSE)),IF(ISNA(VLOOKUP(C8,Data!$A$2:$T$1000,17,FALSE)),"",VLOOKUP(C8,Data!$A$2:$T$1000,17,FALSE)))</f>
        <v/>
      </c>
      <c r="I8" t="str">
        <f>IF((E8+F8)&lt;=0,IF(ISNA(VLOOKUP(D8,Data!$A$2:$T$1000,18,FALSE)),"",VLOOKUP(D8,Data!$A$2:$T$1000,18,FALSE)),IF(ISNA(VLOOKUP(D8,Data!$A$2:$T$1000,18,FALSE)),"",VLOOKUP(D8,Data!$A$2:$T$1000,18,FALSE)))</f>
        <v/>
      </c>
      <c r="J8" s="3" t="str">
        <f>IF((F8)&lt;=0,IF(ISNA(VLOOKUP(E8,Data!$A$2:$T$1000,19,FALSE)),"",VLOOKUP(E8,Data!$A$2:$T$1000,19,FALSE)),IF(ISNA(VLOOKUP(E8,Data!$A$2:$T$1000,19,FALSE)),"",VLOOKUP(E8,Data!$A$2:$T$1000,19,FALSE)))</f>
        <v/>
      </c>
      <c r="K8" s="7" t="str">
        <f>IF(ISNA(VLOOKUP(F8,Data!$A$2:$T$1000,20,FALSE)),"",VLOOKUP(F8,Data!$A$2:$T$1000,20,FALSE))</f>
        <v xml:space="preserve">one hundred twenty-one </v>
      </c>
      <c r="L8">
        <f t="shared" si="13"/>
        <v>35</v>
      </c>
      <c r="M8" t="str">
        <f ca="1">IF(L8="","",IF(L8&gt;10,Settings!$B$14,IF(L8&gt;2,Settings!$B$14,IF(L8=2,Settings!$B$14,Settings!$B$13))))</f>
        <v>cents</v>
      </c>
      <c r="N8" s="8" t="str">
        <f t="shared" ca="1" si="14"/>
        <v xml:space="preserve"> and  35 cents</v>
      </c>
      <c r="O8" t="s">
        <v>49</v>
      </c>
      <c r="Q8" t="s">
        <v>49</v>
      </c>
      <c r="R8" t="s">
        <v>49</v>
      </c>
      <c r="S8" s="9" t="str">
        <f t="shared" si="15"/>
        <v xml:space="preserve"> and </v>
      </c>
      <c r="T8" s="9" t="str">
        <f t="shared" ca="1" si="16"/>
        <v xml:space="preserve"> one hundred twenty-one dollars and  35 cents</v>
      </c>
      <c r="U8" t="str">
        <f ca="1">IF((C8+D8+E8+F8)&lt;1,"",IF(A8&lt;2,Settings!$B$11,Settings!$B$12))</f>
        <v>dollars</v>
      </c>
      <c r="W8" s="12"/>
      <c r="X8" s="12"/>
      <c r="Y8" s="45"/>
      <c r="Z8" s="45"/>
      <c r="AA8" s="45"/>
      <c r="AB8" s="12"/>
      <c r="AC8" s="12"/>
      <c r="AD8" s="20" t="s">
        <v>10232</v>
      </c>
    </row>
    <row r="9" spans="1:30">
      <c r="A9" s="4">
        <f>Arabic!A9</f>
        <v>0</v>
      </c>
      <c r="B9" s="4">
        <f t="shared" si="7"/>
        <v>0</v>
      </c>
      <c r="C9" s="5">
        <f t="shared" si="8"/>
        <v>0</v>
      </c>
      <c r="D9" s="5">
        <f t="shared" si="9"/>
        <v>0</v>
      </c>
      <c r="E9" s="5">
        <f t="shared" si="10"/>
        <v>0</v>
      </c>
      <c r="F9" s="5">
        <f t="shared" si="11"/>
        <v>0</v>
      </c>
      <c r="G9" s="26">
        <f t="shared" si="12"/>
        <v>0</v>
      </c>
      <c r="H9" s="3" t="str">
        <f>IF((D9+E9+F9)&lt;=0,IF(ISNA(VLOOKUP(C9,Data!$A$2:$T$1000,17,FALSE)),"",VLOOKUP(C9,Data!$A$2:$T$1000,17,FALSE)),IF(ISNA(VLOOKUP(C9,Data!$A$2:$T$1000,17,FALSE)),"",VLOOKUP(C9,Data!$A$2:$T$1000,17,FALSE)))</f>
        <v/>
      </c>
      <c r="I9" t="str">
        <f>IF((E9+F9)&lt;=0,IF(ISNA(VLOOKUP(D9,Data!$A$2:$T$1000,18,FALSE)),"",VLOOKUP(D9,Data!$A$2:$T$1000,18,FALSE)),IF(ISNA(VLOOKUP(D9,Data!$A$2:$T$1000,18,FALSE)),"",VLOOKUP(D9,Data!$A$2:$T$1000,18,FALSE)))</f>
        <v/>
      </c>
      <c r="J9" s="3" t="str">
        <f>IF((F9)&lt;=0,IF(ISNA(VLOOKUP(E9,Data!$A$2:$T$1000,19,FALSE)),"",VLOOKUP(E9,Data!$A$2:$T$1000,19,FALSE)),IF(ISNA(VLOOKUP(E9,Data!$A$2:$T$1000,19,FALSE)),"",VLOOKUP(E9,Data!$A$2:$T$1000,19,FALSE)))</f>
        <v/>
      </c>
      <c r="K9" s="7" t="str">
        <f>IF(ISNA(VLOOKUP(F9,Data!$A$2:$T$1000,20,FALSE)),"",VLOOKUP(F9,Data!$A$2:$T$1000,20,FALSE))</f>
        <v/>
      </c>
      <c r="L9" t="str">
        <f t="shared" si="13"/>
        <v/>
      </c>
      <c r="M9" t="str">
        <f>IF(L9="","",IF(L9&gt;10,Settings!$B$14,IF(L9&gt;2,Settings!$B$14,IF(L9=2,Settings!$B$14,Settings!$B$13))))</f>
        <v/>
      </c>
      <c r="N9" s="8" t="str">
        <f t="shared" si="14"/>
        <v xml:space="preserve"> </v>
      </c>
      <c r="O9" t="s">
        <v>49</v>
      </c>
      <c r="Q9" t="s">
        <v>49</v>
      </c>
      <c r="R9" t="s">
        <v>49</v>
      </c>
      <c r="S9" s="9" t="str">
        <f t="shared" si="15"/>
        <v/>
      </c>
      <c r="T9" s="9" t="str">
        <f t="shared" si="16"/>
        <v xml:space="preserve">  </v>
      </c>
      <c r="U9" t="str">
        <f>IF((C9+D9+E9+F9)&lt;1,"",IF(A9&lt;2,Settings!$B$11,Settings!$B$12))</f>
        <v/>
      </c>
      <c r="W9" s="12"/>
      <c r="X9" s="12"/>
      <c r="Y9" s="45"/>
      <c r="Z9" s="45"/>
      <c r="AA9" s="45"/>
      <c r="AB9" s="12"/>
      <c r="AC9" s="12"/>
      <c r="AD9" s="20" t="s">
        <v>5204</v>
      </c>
    </row>
    <row r="10" spans="1:30">
      <c r="A10" s="4">
        <f>Arabic!A10</f>
        <v>0</v>
      </c>
      <c r="B10" s="4">
        <f t="shared" si="7"/>
        <v>0</v>
      </c>
      <c r="C10" s="5">
        <f t="shared" si="8"/>
        <v>0</v>
      </c>
      <c r="D10" s="5">
        <f t="shared" si="9"/>
        <v>0</v>
      </c>
      <c r="E10" s="5">
        <f t="shared" si="10"/>
        <v>0</v>
      </c>
      <c r="F10" s="5">
        <f t="shared" si="11"/>
        <v>0</v>
      </c>
      <c r="G10" s="26">
        <f t="shared" si="12"/>
        <v>0</v>
      </c>
      <c r="H10" s="3" t="str">
        <f>IF((D10+E10+F10)&lt;=0,IF(ISNA(VLOOKUP(C10,Data!$A$2:$T$1000,17,FALSE)),"",VLOOKUP(C10,Data!$A$2:$T$1000,17,FALSE)),IF(ISNA(VLOOKUP(C10,Data!$A$2:$T$1000,17,FALSE)),"",VLOOKUP(C10,Data!$A$2:$T$1000,17,FALSE)))</f>
        <v/>
      </c>
      <c r="I10" t="str">
        <f>IF((E10+F10)&lt;=0,IF(ISNA(VLOOKUP(D10,Data!$A$2:$T$1000,18,FALSE)),"",VLOOKUP(D10,Data!$A$2:$T$1000,18,FALSE)),IF(ISNA(VLOOKUP(D10,Data!$A$2:$T$1000,18,FALSE)),"",VLOOKUP(D10,Data!$A$2:$T$1000,18,FALSE)))</f>
        <v/>
      </c>
      <c r="J10" s="3" t="str">
        <f>IF((F10)&lt;=0,IF(ISNA(VLOOKUP(E10,Data!$A$2:$T$1000,19,FALSE)),"",VLOOKUP(E10,Data!$A$2:$T$1000,19,FALSE)),IF(ISNA(VLOOKUP(E10,Data!$A$2:$T$1000,19,FALSE)),"",VLOOKUP(E10,Data!$A$2:$T$1000,19,FALSE)))</f>
        <v/>
      </c>
      <c r="K10" s="7" t="str">
        <f>IF(ISNA(VLOOKUP(F10,Data!$A$2:$T$1000,20,FALSE)),"",VLOOKUP(F10,Data!$A$2:$T$1000,20,FALSE))</f>
        <v/>
      </c>
      <c r="L10" t="str">
        <f t="shared" si="13"/>
        <v/>
      </c>
      <c r="M10" t="str">
        <f>IF(L10="","",IF(L10&gt;10,Settings!$B$14,IF(L10&gt;2,Settings!$B$14,IF(L10=2,Settings!$B$14,Settings!$B$13))))</f>
        <v/>
      </c>
      <c r="N10" s="8" t="str">
        <f t="shared" si="14"/>
        <v xml:space="preserve"> </v>
      </c>
      <c r="O10" t="s">
        <v>49</v>
      </c>
      <c r="Q10" t="s">
        <v>49</v>
      </c>
      <c r="R10" t="s">
        <v>49</v>
      </c>
      <c r="S10" s="9" t="str">
        <f t="shared" si="15"/>
        <v/>
      </c>
      <c r="T10" s="9" t="str">
        <f t="shared" si="16"/>
        <v xml:space="preserve">  </v>
      </c>
      <c r="U10" t="str">
        <f>IF((C10+D10+E10+F10)&lt;1,"",IF(A10&lt;2,Settings!$B$11,Settings!$B$12))</f>
        <v/>
      </c>
      <c r="W10" s="12"/>
      <c r="X10" s="12"/>
      <c r="Y10" s="45"/>
      <c r="Z10" s="45"/>
      <c r="AA10" s="45"/>
      <c r="AB10" s="12"/>
      <c r="AC10" s="12"/>
      <c r="AD10" s="20" t="s">
        <v>10231</v>
      </c>
    </row>
    <row r="11" spans="1:30">
      <c r="A11" s="4">
        <f>Arabic!A11</f>
        <v>0</v>
      </c>
      <c r="B11" s="4">
        <f t="shared" si="7"/>
        <v>0</v>
      </c>
      <c r="C11" s="5">
        <f t="shared" si="8"/>
        <v>0</v>
      </c>
      <c r="D11" s="5">
        <f t="shared" si="9"/>
        <v>0</v>
      </c>
      <c r="E11" s="5">
        <f t="shared" si="10"/>
        <v>0</v>
      </c>
      <c r="F11" s="5">
        <f t="shared" si="11"/>
        <v>0</v>
      </c>
      <c r="G11" s="26">
        <f t="shared" si="12"/>
        <v>0</v>
      </c>
      <c r="H11" s="3" t="str">
        <f>IF((D11+E11+F11)&lt;=0,IF(ISNA(VLOOKUP(C11,Data!$A$2:$T$1000,17,FALSE)),"",VLOOKUP(C11,Data!$A$2:$T$1000,17,FALSE)),IF(ISNA(VLOOKUP(C11,Data!$A$2:$T$1000,17,FALSE)),"",VLOOKUP(C11,Data!$A$2:$T$1000,17,FALSE)))</f>
        <v/>
      </c>
      <c r="I11" t="str">
        <f>IF((E11+F11)&lt;=0,IF(ISNA(VLOOKUP(D11,Data!$A$2:$T$1000,18,FALSE)),"",VLOOKUP(D11,Data!$A$2:$T$1000,18,FALSE)),IF(ISNA(VLOOKUP(D11,Data!$A$2:$T$1000,18,FALSE)),"",VLOOKUP(D11,Data!$A$2:$T$1000,18,FALSE)))</f>
        <v/>
      </c>
      <c r="J11" s="3" t="str">
        <f>IF((F11)&lt;=0,IF(ISNA(VLOOKUP(E11,Data!$A$2:$T$1000,19,FALSE)),"",VLOOKUP(E11,Data!$A$2:$T$1000,19,FALSE)),IF(ISNA(VLOOKUP(E11,Data!$A$2:$T$1000,19,FALSE)),"",VLOOKUP(E11,Data!$A$2:$T$1000,19,FALSE)))</f>
        <v/>
      </c>
      <c r="K11" s="7" t="str">
        <f>IF(ISNA(VLOOKUP(F11,Data!$A$2:$T$1000,20,FALSE)),"",VLOOKUP(F11,Data!$A$2:$T$1000,20,FALSE))</f>
        <v/>
      </c>
      <c r="L11" t="str">
        <f t="shared" si="13"/>
        <v/>
      </c>
      <c r="M11" t="str">
        <f>IF(L11="","",IF(L11&gt;10,Settings!$B$14,IF(L11&gt;2,Settings!$B$14,IF(L11=2,Settings!$B$14,Settings!$B$13))))</f>
        <v/>
      </c>
      <c r="N11" s="8" t="str">
        <f t="shared" si="14"/>
        <v xml:space="preserve"> </v>
      </c>
      <c r="O11" t="s">
        <v>49</v>
      </c>
      <c r="Q11" t="s">
        <v>49</v>
      </c>
      <c r="R11" t="s">
        <v>49</v>
      </c>
      <c r="S11" s="9" t="str">
        <f t="shared" si="15"/>
        <v/>
      </c>
      <c r="T11" s="9" t="str">
        <f t="shared" si="16"/>
        <v xml:space="preserve">  </v>
      </c>
      <c r="U11" t="str">
        <f>IF((C11+D11+E11+F11)&lt;1,"",IF(A11&lt;2,Settings!$B$11,Settings!$B$12))</f>
        <v/>
      </c>
      <c r="W11" s="12"/>
      <c r="X11" s="12"/>
      <c r="Y11" s="12"/>
      <c r="Z11" s="12"/>
      <c r="AA11" s="12"/>
      <c r="AB11" s="12"/>
    </row>
    <row r="12" spans="1:30">
      <c r="A12" s="4">
        <f>Arabic!A12</f>
        <v>0</v>
      </c>
      <c r="B12" s="4">
        <f t="shared" si="7"/>
        <v>0</v>
      </c>
      <c r="C12" s="5">
        <f t="shared" si="8"/>
        <v>0</v>
      </c>
      <c r="D12" s="5">
        <f t="shared" si="9"/>
        <v>0</v>
      </c>
      <c r="E12" s="5">
        <f t="shared" si="10"/>
        <v>0</v>
      </c>
      <c r="F12" s="5">
        <f t="shared" si="11"/>
        <v>0</v>
      </c>
      <c r="G12" s="26">
        <f t="shared" si="12"/>
        <v>0</v>
      </c>
      <c r="H12" s="3" t="str">
        <f>IF((D12+E12+F12)&lt;=0,IF(ISNA(VLOOKUP(C12,Data!$A$2:$T$1000,17,FALSE)),"",VLOOKUP(C12,Data!$A$2:$T$1000,17,FALSE)),IF(ISNA(VLOOKUP(C12,Data!$A$2:$T$1000,17,FALSE)),"",VLOOKUP(C12,Data!$A$2:$T$1000,17,FALSE)))</f>
        <v/>
      </c>
      <c r="I12" t="str">
        <f>IF((E12+F12)&lt;=0,IF(ISNA(VLOOKUP(D12,Data!$A$2:$T$1000,18,FALSE)),"",VLOOKUP(D12,Data!$A$2:$T$1000,18,FALSE)),IF(ISNA(VLOOKUP(D12,Data!$A$2:$T$1000,18,FALSE)),"",VLOOKUP(D12,Data!$A$2:$T$1000,18,FALSE)))</f>
        <v/>
      </c>
      <c r="J12" s="3" t="str">
        <f>IF((F12)&lt;=0,IF(ISNA(VLOOKUP(E12,Data!$A$2:$T$1000,19,FALSE)),"",VLOOKUP(E12,Data!$A$2:$T$1000,19,FALSE)),IF(ISNA(VLOOKUP(E12,Data!$A$2:$T$1000,19,FALSE)),"",VLOOKUP(E12,Data!$A$2:$T$1000,19,FALSE)))</f>
        <v/>
      </c>
      <c r="K12" s="7" t="str">
        <f>IF(ISNA(VLOOKUP(F12,Data!$A$2:$T$1000,20,FALSE)),"",VLOOKUP(F12,Data!$A$2:$T$1000,20,FALSE))</f>
        <v/>
      </c>
      <c r="L12" t="str">
        <f t="shared" si="13"/>
        <v/>
      </c>
      <c r="M12" t="str">
        <f>IF(L12="","",IF(L12&gt;10,Settings!$B$14,IF(L12&gt;2,Settings!$B$14,IF(L12=2,Settings!$B$14,Settings!$B$13))))</f>
        <v/>
      </c>
      <c r="N12" s="8" t="str">
        <f t="shared" si="14"/>
        <v xml:space="preserve"> </v>
      </c>
      <c r="O12" t="s">
        <v>49</v>
      </c>
      <c r="Q12" t="s">
        <v>49</v>
      </c>
      <c r="R12" t="s">
        <v>49</v>
      </c>
      <c r="S12" s="9" t="str">
        <f t="shared" si="15"/>
        <v/>
      </c>
      <c r="T12" s="9" t="str">
        <f t="shared" si="16"/>
        <v xml:space="preserve">  </v>
      </c>
      <c r="U12" t="str">
        <f>IF((C12+D12+E12+F12)&lt;1,"",IF(A12&lt;2,Settings!$B$11,Settings!$B$12))</f>
        <v/>
      </c>
      <c r="W12" s="12"/>
      <c r="X12" s="12"/>
      <c r="Y12" s="12"/>
      <c r="Z12" s="12"/>
      <c r="AA12" s="12"/>
      <c r="AB12" s="12"/>
      <c r="AC12" s="46">
        <v>41364</v>
      </c>
      <c r="AD12" s="46"/>
    </row>
    <row r="13" spans="1:30">
      <c r="A13" s="4">
        <f>Arabic!A13</f>
        <v>0</v>
      </c>
      <c r="B13" s="4">
        <f t="shared" si="7"/>
        <v>0</v>
      </c>
      <c r="C13" s="5">
        <f t="shared" si="8"/>
        <v>0</v>
      </c>
      <c r="D13" s="5">
        <f t="shared" si="9"/>
        <v>0</v>
      </c>
      <c r="E13" s="5">
        <f t="shared" si="10"/>
        <v>0</v>
      </c>
      <c r="F13" s="5">
        <f t="shared" si="11"/>
        <v>0</v>
      </c>
      <c r="G13" s="26">
        <f t="shared" si="12"/>
        <v>0</v>
      </c>
      <c r="H13" s="3" t="str">
        <f>IF((D13+E13+F13)&lt;=0,IF(ISNA(VLOOKUP(C13,Data!$A$2:$T$1000,17,FALSE)),"",VLOOKUP(C13,Data!$A$2:$T$1000,17,FALSE)),IF(ISNA(VLOOKUP(C13,Data!$A$2:$T$1000,17,FALSE)),"",VLOOKUP(C13,Data!$A$2:$T$1000,17,FALSE)))</f>
        <v/>
      </c>
      <c r="I13" t="str">
        <f>IF((E13+F13)&lt;=0,IF(ISNA(VLOOKUP(D13,Data!$A$2:$T$1000,18,FALSE)),"",VLOOKUP(D13,Data!$A$2:$T$1000,18,FALSE)),IF(ISNA(VLOOKUP(D13,Data!$A$2:$T$1000,18,FALSE)),"",VLOOKUP(D13,Data!$A$2:$T$1000,18,FALSE)))</f>
        <v/>
      </c>
      <c r="J13" s="3" t="str">
        <f>IF((F13)&lt;=0,IF(ISNA(VLOOKUP(E13,Data!$A$2:$T$1000,19,FALSE)),"",VLOOKUP(E13,Data!$A$2:$T$1000,19,FALSE)),IF(ISNA(VLOOKUP(E13,Data!$A$2:$T$1000,19,FALSE)),"",VLOOKUP(E13,Data!$A$2:$T$1000,19,FALSE)))</f>
        <v/>
      </c>
      <c r="K13" s="7" t="str">
        <f>IF(ISNA(VLOOKUP(F13,Data!$A$2:$T$1000,20,FALSE)),"",VLOOKUP(F13,Data!$A$2:$T$1000,20,FALSE))</f>
        <v/>
      </c>
      <c r="L13" t="str">
        <f t="shared" si="13"/>
        <v/>
      </c>
      <c r="M13" t="str">
        <f>IF(L13="","",IF(L13&gt;10,Settings!$B$14,IF(L13&gt;2,Settings!$B$14,IF(L13=2,Settings!$B$14,Settings!$B$13))))</f>
        <v/>
      </c>
      <c r="N13" s="8" t="str">
        <f t="shared" si="14"/>
        <v xml:space="preserve"> </v>
      </c>
      <c r="O13" t="s">
        <v>49</v>
      </c>
      <c r="Q13" t="s">
        <v>49</v>
      </c>
      <c r="R13" t="s">
        <v>49</v>
      </c>
      <c r="S13" s="9" t="str">
        <f t="shared" si="15"/>
        <v/>
      </c>
      <c r="T13" s="9" t="str">
        <f t="shared" si="16"/>
        <v xml:space="preserve">  </v>
      </c>
      <c r="U13" t="str">
        <f>IF((C13+D13+E13+F13)&lt;1,"",IF(A13&lt;2,Settings!$B$11,Settings!$B$12))</f>
        <v/>
      </c>
      <c r="W13" s="44" t="s">
        <v>5205</v>
      </c>
      <c r="X13" s="44"/>
      <c r="Y13" s="44"/>
      <c r="Z13" s="44"/>
      <c r="AA13" s="44"/>
      <c r="AB13" s="44"/>
      <c r="AC13" s="44"/>
      <c r="AD13" s="44"/>
    </row>
    <row r="14" spans="1:30">
      <c r="A14" s="4">
        <f>Arabic!A14</f>
        <v>0</v>
      </c>
      <c r="B14" s="4">
        <f t="shared" si="7"/>
        <v>0</v>
      </c>
      <c r="C14" s="5">
        <f t="shared" si="8"/>
        <v>0</v>
      </c>
      <c r="D14" s="5">
        <f t="shared" si="9"/>
        <v>0</v>
      </c>
      <c r="E14" s="5">
        <f t="shared" si="10"/>
        <v>0</v>
      </c>
      <c r="F14" s="5">
        <f t="shared" si="11"/>
        <v>0</v>
      </c>
      <c r="G14" s="26">
        <f t="shared" si="12"/>
        <v>0</v>
      </c>
      <c r="H14" s="3" t="str">
        <f>IF((D14+E14+F14)&lt;=0,IF(ISNA(VLOOKUP(C14,Data!$A$2:$T$1000,17,FALSE)),"",VLOOKUP(C14,Data!$A$2:$T$1000,17,FALSE)),IF(ISNA(VLOOKUP(C14,Data!$A$2:$T$1000,17,FALSE)),"",VLOOKUP(C14,Data!$A$2:$T$1000,17,FALSE)))</f>
        <v/>
      </c>
      <c r="I14" t="str">
        <f>IF((E14+F14)&lt;=0,IF(ISNA(VLOOKUP(D14,Data!$A$2:$T$1000,18,FALSE)),"",VLOOKUP(D14,Data!$A$2:$T$1000,18,FALSE)),IF(ISNA(VLOOKUP(D14,Data!$A$2:$T$1000,18,FALSE)),"",VLOOKUP(D14,Data!$A$2:$T$1000,18,FALSE)))</f>
        <v/>
      </c>
      <c r="J14" s="3" t="str">
        <f>IF((F14)&lt;=0,IF(ISNA(VLOOKUP(E14,Data!$A$2:$T$1000,19,FALSE)),"",VLOOKUP(E14,Data!$A$2:$T$1000,19,FALSE)),IF(ISNA(VLOOKUP(E14,Data!$A$2:$T$1000,19,FALSE)),"",VLOOKUP(E14,Data!$A$2:$T$1000,19,FALSE)))</f>
        <v/>
      </c>
      <c r="K14" s="7" t="str">
        <f>IF(ISNA(VLOOKUP(F14,Data!$A$2:$T$1000,20,FALSE)),"",VLOOKUP(F14,Data!$A$2:$T$1000,20,FALSE))</f>
        <v/>
      </c>
      <c r="L14" t="str">
        <f t="shared" si="13"/>
        <v/>
      </c>
      <c r="M14" t="str">
        <f>IF(L14="","",IF(L14&gt;10,Settings!$B$14,IF(L14&gt;2,Settings!$B$14,IF(L14=2,Settings!$B$14,Settings!$B$13))))</f>
        <v/>
      </c>
      <c r="N14" s="8" t="str">
        <f t="shared" si="14"/>
        <v xml:space="preserve"> </v>
      </c>
      <c r="O14" t="s">
        <v>49</v>
      </c>
      <c r="Q14" t="s">
        <v>49</v>
      </c>
      <c r="R14" t="s">
        <v>49</v>
      </c>
      <c r="S14" s="9" t="str">
        <f t="shared" si="15"/>
        <v/>
      </c>
      <c r="T14" s="9" t="str">
        <f t="shared" si="16"/>
        <v xml:space="preserve">  </v>
      </c>
      <c r="U14" t="str">
        <f>IF((C14+D14+E14+F14)&lt;1,"",IF(A14&lt;2,Settings!$B$11,Settings!$B$12))</f>
        <v/>
      </c>
      <c r="W14" s="44"/>
      <c r="X14" s="44"/>
      <c r="Y14" s="44"/>
      <c r="Z14" s="44"/>
      <c r="AA14" s="44"/>
      <c r="AB14" s="44"/>
      <c r="AC14" s="44"/>
      <c r="AD14" s="44"/>
    </row>
    <row r="15" spans="1:30">
      <c r="A15" s="4">
        <f>Arabic!A15</f>
        <v>0</v>
      </c>
      <c r="B15" s="4">
        <f t="shared" si="7"/>
        <v>0</v>
      </c>
      <c r="C15" s="5">
        <f t="shared" si="8"/>
        <v>0</v>
      </c>
      <c r="D15" s="5">
        <f t="shared" si="9"/>
        <v>0</v>
      </c>
      <c r="E15" s="5">
        <f t="shared" si="10"/>
        <v>0</v>
      </c>
      <c r="F15" s="5">
        <f t="shared" si="11"/>
        <v>0</v>
      </c>
      <c r="G15" s="26">
        <f t="shared" si="12"/>
        <v>0</v>
      </c>
      <c r="H15" s="3" t="str">
        <f>IF((D15+E15+F15)&lt;=0,IF(ISNA(VLOOKUP(C15,Data!$A$2:$T$1000,17,FALSE)),"",VLOOKUP(C15,Data!$A$2:$T$1000,17,FALSE)),IF(ISNA(VLOOKUP(C15,Data!$A$2:$T$1000,17,FALSE)),"",VLOOKUP(C15,Data!$A$2:$T$1000,17,FALSE)))</f>
        <v/>
      </c>
      <c r="I15" t="str">
        <f>IF((E15+F15)&lt;=0,IF(ISNA(VLOOKUP(D15,Data!$A$2:$T$1000,18,FALSE)),"",VLOOKUP(D15,Data!$A$2:$T$1000,18,FALSE)),IF(ISNA(VLOOKUP(D15,Data!$A$2:$T$1000,18,FALSE)),"",VLOOKUP(D15,Data!$A$2:$T$1000,18,FALSE)))</f>
        <v/>
      </c>
      <c r="J15" s="3" t="str">
        <f>IF((F15)&lt;=0,IF(ISNA(VLOOKUP(E15,Data!$A$2:$T$1000,19,FALSE)),"",VLOOKUP(E15,Data!$A$2:$T$1000,19,FALSE)),IF(ISNA(VLOOKUP(E15,Data!$A$2:$T$1000,19,FALSE)),"",VLOOKUP(E15,Data!$A$2:$T$1000,19,FALSE)))</f>
        <v/>
      </c>
      <c r="K15" s="7" t="str">
        <f>IF(ISNA(VLOOKUP(F15,Data!$A$2:$T$1000,20,FALSE)),"",VLOOKUP(F15,Data!$A$2:$T$1000,20,FALSE))</f>
        <v/>
      </c>
      <c r="L15" t="str">
        <f t="shared" si="13"/>
        <v/>
      </c>
      <c r="M15" t="str">
        <f>IF(L15="","",IF(L15&gt;10,Settings!$B$14,IF(L15&gt;2,Settings!$B$14,IF(L15=2,Settings!$B$14,Settings!$B$13))))</f>
        <v/>
      </c>
      <c r="N15" s="8" t="str">
        <f t="shared" si="14"/>
        <v xml:space="preserve"> </v>
      </c>
      <c r="O15" t="s">
        <v>49</v>
      </c>
      <c r="Q15" t="s">
        <v>49</v>
      </c>
      <c r="R15" t="s">
        <v>49</v>
      </c>
      <c r="S15" s="9" t="str">
        <f t="shared" si="15"/>
        <v/>
      </c>
      <c r="T15" s="9" t="str">
        <f t="shared" si="16"/>
        <v xml:space="preserve">  </v>
      </c>
      <c r="U15" t="str">
        <f>IF((C15+D15+E15+F15)&lt;1,"",IF(A15&lt;2,Settings!$B$11,Settings!$B$12))</f>
        <v/>
      </c>
      <c r="W15" s="44"/>
      <c r="X15" s="44"/>
      <c r="Y15" s="44"/>
      <c r="Z15" s="44"/>
      <c r="AA15" s="44"/>
      <c r="AB15" s="44"/>
      <c r="AC15" s="44"/>
      <c r="AD15" s="44"/>
    </row>
    <row r="16" spans="1:30" ht="15.75">
      <c r="A16" s="4">
        <f>Arabic!A16</f>
        <v>0</v>
      </c>
      <c r="B16" s="4">
        <f t="shared" si="7"/>
        <v>0</v>
      </c>
      <c r="C16" s="5">
        <f t="shared" si="8"/>
        <v>0</v>
      </c>
      <c r="D16" s="5">
        <f t="shared" si="9"/>
        <v>0</v>
      </c>
      <c r="E16" s="5">
        <f t="shared" si="10"/>
        <v>0</v>
      </c>
      <c r="F16" s="5">
        <f t="shared" si="11"/>
        <v>0</v>
      </c>
      <c r="G16" s="26">
        <f t="shared" si="12"/>
        <v>0</v>
      </c>
      <c r="H16" s="3" t="str">
        <f>IF((D16+E16+F16)&lt;=0,IF(ISNA(VLOOKUP(C16,Data!$A$2:$T$1000,17,FALSE)),"",VLOOKUP(C16,Data!$A$2:$T$1000,17,FALSE)),IF(ISNA(VLOOKUP(C16,Data!$A$2:$T$1000,17,FALSE)),"",VLOOKUP(C16,Data!$A$2:$T$1000,17,FALSE)))</f>
        <v/>
      </c>
      <c r="I16" t="str">
        <f>IF((E16+F16)&lt;=0,IF(ISNA(VLOOKUP(D16,Data!$A$2:$T$1000,18,FALSE)),"",VLOOKUP(D16,Data!$A$2:$T$1000,18,FALSE)),IF(ISNA(VLOOKUP(D16,Data!$A$2:$T$1000,18,FALSE)),"",VLOOKUP(D16,Data!$A$2:$T$1000,18,FALSE)))</f>
        <v/>
      </c>
      <c r="J16" s="3" t="str">
        <f>IF((F16)&lt;=0,IF(ISNA(VLOOKUP(E16,Data!$A$2:$T$1000,19,FALSE)),"",VLOOKUP(E16,Data!$A$2:$T$1000,19,FALSE)),IF(ISNA(VLOOKUP(E16,Data!$A$2:$T$1000,19,FALSE)),"",VLOOKUP(E16,Data!$A$2:$T$1000,19,FALSE)))</f>
        <v/>
      </c>
      <c r="K16" s="7" t="str">
        <f>IF(ISNA(VLOOKUP(F16,Data!$A$2:$T$1000,20,FALSE)),"",VLOOKUP(F16,Data!$A$2:$T$1000,20,FALSE))</f>
        <v/>
      </c>
      <c r="L16" t="str">
        <f t="shared" si="13"/>
        <v/>
      </c>
      <c r="M16" t="str">
        <f>IF(L16="","",IF(L16&gt;10,Settings!$B$14,IF(L16&gt;2,Settings!$B$14,IF(L16=2,Settings!$B$14,Settings!$B$13))))</f>
        <v/>
      </c>
      <c r="N16" s="8" t="str">
        <f t="shared" si="14"/>
        <v xml:space="preserve"> </v>
      </c>
      <c r="O16" t="s">
        <v>49</v>
      </c>
      <c r="Q16" t="s">
        <v>49</v>
      </c>
      <c r="R16" t="s">
        <v>49</v>
      </c>
      <c r="S16" s="9" t="str">
        <f t="shared" si="15"/>
        <v/>
      </c>
      <c r="T16" s="9" t="str">
        <f t="shared" si="16"/>
        <v xml:space="preserve">  </v>
      </c>
      <c r="U16" t="str">
        <f>IF((C16+D16+E16+F16)&lt;1,"",IF(A16&lt;2,Settings!$B$11,Settings!$B$12))</f>
        <v/>
      </c>
      <c r="W16" s="47" t="s">
        <v>5206</v>
      </c>
      <c r="X16" s="47"/>
      <c r="Y16" s="47"/>
      <c r="Z16" s="47"/>
      <c r="AA16" s="47"/>
      <c r="AB16" s="47"/>
      <c r="AC16" s="47"/>
      <c r="AD16" s="47"/>
    </row>
    <row r="17" spans="1:30" ht="15.75">
      <c r="A17" s="4">
        <f>Arabic!A17</f>
        <v>0</v>
      </c>
      <c r="B17" s="4">
        <f t="shared" si="7"/>
        <v>0</v>
      </c>
      <c r="C17" s="5">
        <f t="shared" si="8"/>
        <v>0</v>
      </c>
      <c r="D17" s="5">
        <f t="shared" si="9"/>
        <v>0</v>
      </c>
      <c r="E17" s="5">
        <f t="shared" si="10"/>
        <v>0</v>
      </c>
      <c r="F17" s="5">
        <f t="shared" si="11"/>
        <v>0</v>
      </c>
      <c r="G17" s="26">
        <f t="shared" si="12"/>
        <v>0</v>
      </c>
      <c r="H17" s="3" t="str">
        <f>IF((D17+E17+F17)&lt;=0,IF(ISNA(VLOOKUP(C17,Data!$A$2:$T$1000,17,FALSE)),"",VLOOKUP(C17,Data!$A$2:$T$1000,17,FALSE)),IF(ISNA(VLOOKUP(C17,Data!$A$2:$T$1000,17,FALSE)),"",VLOOKUP(C17,Data!$A$2:$T$1000,17,FALSE)))</f>
        <v/>
      </c>
      <c r="I17" t="str">
        <f>IF((E17+F17)&lt;=0,IF(ISNA(VLOOKUP(D17,Data!$A$2:$T$1000,18,FALSE)),"",VLOOKUP(D17,Data!$A$2:$T$1000,18,FALSE)),IF(ISNA(VLOOKUP(D17,Data!$A$2:$T$1000,18,FALSE)),"",VLOOKUP(D17,Data!$A$2:$T$1000,18,FALSE)))</f>
        <v/>
      </c>
      <c r="J17" s="3" t="str">
        <f>IF((F17)&lt;=0,IF(ISNA(VLOOKUP(E17,Data!$A$2:$T$1000,19,FALSE)),"",VLOOKUP(E17,Data!$A$2:$T$1000,19,FALSE)),IF(ISNA(VLOOKUP(E17,Data!$A$2:$T$1000,19,FALSE)),"",VLOOKUP(E17,Data!$A$2:$T$1000,19,FALSE)))</f>
        <v/>
      </c>
      <c r="K17" s="7" t="str">
        <f>IF(ISNA(VLOOKUP(F17,Data!$A$2:$T$1000,20,FALSE)),"",VLOOKUP(F17,Data!$A$2:$T$1000,20,FALSE))</f>
        <v/>
      </c>
      <c r="L17" t="str">
        <f t="shared" si="13"/>
        <v/>
      </c>
      <c r="M17" t="str">
        <f>IF(L17="","",IF(L17&gt;10,Settings!$B$14,IF(L17&gt;2,Settings!$B$14,IF(L17=2,Settings!$B$14,Settings!$B$13))))</f>
        <v/>
      </c>
      <c r="N17" s="8" t="str">
        <f t="shared" si="14"/>
        <v xml:space="preserve"> </v>
      </c>
      <c r="O17" t="s">
        <v>49</v>
      </c>
      <c r="Q17" t="s">
        <v>49</v>
      </c>
      <c r="R17" t="s">
        <v>49</v>
      </c>
      <c r="S17" s="9" t="str">
        <f t="shared" si="15"/>
        <v/>
      </c>
      <c r="T17" s="9" t="str">
        <f t="shared" si="16"/>
        <v xml:space="preserve">  </v>
      </c>
      <c r="U17" t="str">
        <f>IF((C17+D17+E17+F17)&lt;1,"",IF(A17&lt;2,Settings!$B$11,Settings!$B$12))</f>
        <v/>
      </c>
      <c r="W17" s="47" t="s">
        <v>5207</v>
      </c>
      <c r="X17" s="47"/>
      <c r="Y17" s="47"/>
      <c r="Z17" s="47"/>
      <c r="AA17" s="47"/>
      <c r="AB17" s="47"/>
      <c r="AC17" s="47"/>
      <c r="AD17" s="47"/>
    </row>
    <row r="18" spans="1:30">
      <c r="A18" s="4">
        <f>Arabic!A18</f>
        <v>0</v>
      </c>
      <c r="B18" s="4">
        <f t="shared" si="7"/>
        <v>0</v>
      </c>
      <c r="C18" s="5">
        <f t="shared" si="8"/>
        <v>0</v>
      </c>
      <c r="D18" s="5">
        <f t="shared" si="9"/>
        <v>0</v>
      </c>
      <c r="E18" s="5">
        <f t="shared" si="10"/>
        <v>0</v>
      </c>
      <c r="F18" s="5">
        <f t="shared" si="11"/>
        <v>0</v>
      </c>
      <c r="G18" s="26">
        <f t="shared" si="12"/>
        <v>0</v>
      </c>
      <c r="H18" s="3" t="str">
        <f>IF((D18+E18+F18)&lt;=0,IF(ISNA(VLOOKUP(C18,Data!$A$2:$T$1000,17,FALSE)),"",VLOOKUP(C18,Data!$A$2:$T$1000,17,FALSE)),IF(ISNA(VLOOKUP(C18,Data!$A$2:$T$1000,17,FALSE)),"",VLOOKUP(C18,Data!$A$2:$T$1000,17,FALSE)))</f>
        <v/>
      </c>
      <c r="I18" t="str">
        <f>IF((E18+F18)&lt;=0,IF(ISNA(VLOOKUP(D18,Data!$A$2:$T$1000,18,FALSE)),"",VLOOKUP(D18,Data!$A$2:$T$1000,18,FALSE)),IF(ISNA(VLOOKUP(D18,Data!$A$2:$T$1000,18,FALSE)),"",VLOOKUP(D18,Data!$A$2:$T$1000,18,FALSE)))</f>
        <v/>
      </c>
      <c r="J18" s="3" t="str">
        <f>IF((F18)&lt;=0,IF(ISNA(VLOOKUP(E18,Data!$A$2:$T$1000,19,FALSE)),"",VLOOKUP(E18,Data!$A$2:$T$1000,19,FALSE)),IF(ISNA(VLOOKUP(E18,Data!$A$2:$T$1000,19,FALSE)),"",VLOOKUP(E18,Data!$A$2:$T$1000,19,FALSE)))</f>
        <v/>
      </c>
      <c r="K18" s="7" t="str">
        <f>IF(ISNA(VLOOKUP(F18,Data!$A$2:$T$1000,20,FALSE)),"",VLOOKUP(F18,Data!$A$2:$T$1000,20,FALSE))</f>
        <v/>
      </c>
      <c r="L18" t="str">
        <f t="shared" si="13"/>
        <v/>
      </c>
      <c r="M18" t="str">
        <f>IF(L18="","",IF(L18&gt;10,Settings!$B$14,IF(L18&gt;2,Settings!$B$14,IF(L18=2,Settings!$B$14,Settings!$B$13))))</f>
        <v/>
      </c>
      <c r="N18" s="8" t="str">
        <f t="shared" si="14"/>
        <v xml:space="preserve"> </v>
      </c>
      <c r="O18" t="s">
        <v>49</v>
      </c>
      <c r="Q18" t="s">
        <v>49</v>
      </c>
      <c r="R18" t="s">
        <v>49</v>
      </c>
      <c r="S18" s="9" t="str">
        <f t="shared" si="15"/>
        <v/>
      </c>
      <c r="T18" s="9" t="str">
        <f t="shared" si="16"/>
        <v xml:space="preserve">  </v>
      </c>
      <c r="U18" t="str">
        <f>IF((C18+D18+E18+F18)&lt;1,"",IF(A18&lt;2,Settings!$B$11,Settings!$B$12))</f>
        <v/>
      </c>
    </row>
    <row r="19" spans="1:30" ht="21">
      <c r="A19" s="4">
        <f>Arabic!A19</f>
        <v>0</v>
      </c>
      <c r="B19" s="4">
        <f t="shared" si="7"/>
        <v>0</v>
      </c>
      <c r="C19" s="5">
        <f t="shared" si="8"/>
        <v>0</v>
      </c>
      <c r="D19" s="5">
        <f t="shared" si="9"/>
        <v>0</v>
      </c>
      <c r="E19" s="5">
        <f t="shared" si="10"/>
        <v>0</v>
      </c>
      <c r="F19" s="5">
        <f t="shared" si="11"/>
        <v>0</v>
      </c>
      <c r="G19" s="26">
        <f t="shared" si="12"/>
        <v>0</v>
      </c>
      <c r="H19" s="3" t="str">
        <f>IF((D19+E19+F19)&lt;=0,IF(ISNA(VLOOKUP(C19,Data!$A$2:$T$1000,17,FALSE)),"",VLOOKUP(C19,Data!$A$2:$T$1000,17,FALSE)),IF(ISNA(VLOOKUP(C19,Data!$A$2:$T$1000,17,FALSE)),"",VLOOKUP(C19,Data!$A$2:$T$1000,17,FALSE)))</f>
        <v/>
      </c>
      <c r="I19" t="str">
        <f>IF((E19+F19)&lt;=0,IF(ISNA(VLOOKUP(D19,Data!$A$2:$T$1000,18,FALSE)),"",VLOOKUP(D19,Data!$A$2:$T$1000,18,FALSE)),IF(ISNA(VLOOKUP(D19,Data!$A$2:$T$1000,18,FALSE)),"",VLOOKUP(D19,Data!$A$2:$T$1000,18,FALSE)))</f>
        <v/>
      </c>
      <c r="J19" s="3" t="str">
        <f>IF((F19)&lt;=0,IF(ISNA(VLOOKUP(E19,Data!$A$2:$T$1000,19,FALSE)),"",VLOOKUP(E19,Data!$A$2:$T$1000,19,FALSE)),IF(ISNA(VLOOKUP(E19,Data!$A$2:$T$1000,19,FALSE)),"",VLOOKUP(E19,Data!$A$2:$T$1000,19,FALSE)))</f>
        <v/>
      </c>
      <c r="K19" s="7" t="str">
        <f>IF(ISNA(VLOOKUP(F19,Data!$A$2:$T$1000,20,FALSE)),"",VLOOKUP(F19,Data!$A$2:$T$1000,20,FALSE))</f>
        <v/>
      </c>
      <c r="L19" t="str">
        <f t="shared" si="13"/>
        <v/>
      </c>
      <c r="M19" t="str">
        <f>IF(L19="","",IF(L19&gt;10,Settings!$B$14,IF(L19&gt;2,Settings!$B$14,IF(L19=2,Settings!$B$14,Settings!$B$13))))</f>
        <v/>
      </c>
      <c r="N19" s="8" t="str">
        <f t="shared" si="14"/>
        <v xml:space="preserve"> </v>
      </c>
      <c r="O19" t="s">
        <v>49</v>
      </c>
      <c r="Q19" t="s">
        <v>49</v>
      </c>
      <c r="R19" t="s">
        <v>49</v>
      </c>
      <c r="S19" s="9" t="str">
        <f t="shared" si="15"/>
        <v/>
      </c>
      <c r="T19" s="9" t="str">
        <f t="shared" si="16"/>
        <v xml:space="preserve">  </v>
      </c>
      <c r="U19" t="str">
        <f>IF((C19+D19+E19+F19)&lt;1,"",IF(A19&lt;2,Settings!$B$11,Settings!$B$12))</f>
        <v/>
      </c>
      <c r="W19" s="44" t="s">
        <v>9227</v>
      </c>
      <c r="X19" s="44"/>
      <c r="Y19" s="44"/>
      <c r="Z19" s="44"/>
      <c r="AA19" s="44"/>
      <c r="AB19" s="44"/>
      <c r="AC19" s="44"/>
      <c r="AD19" s="44"/>
    </row>
    <row r="20" spans="1:30">
      <c r="A20" s="4">
        <f>Arabic!A20</f>
        <v>0</v>
      </c>
      <c r="B20" s="4">
        <f t="shared" si="7"/>
        <v>0</v>
      </c>
      <c r="C20" s="5">
        <f t="shared" si="8"/>
        <v>0</v>
      </c>
      <c r="D20" s="5">
        <f t="shared" si="9"/>
        <v>0</v>
      </c>
      <c r="E20" s="5">
        <f t="shared" si="10"/>
        <v>0</v>
      </c>
      <c r="F20" s="5">
        <f t="shared" si="11"/>
        <v>0</v>
      </c>
      <c r="G20" s="26">
        <f t="shared" si="12"/>
        <v>0</v>
      </c>
      <c r="H20" s="3" t="str">
        <f>IF((D20+E20+F20)&lt;=0,IF(ISNA(VLOOKUP(C20,Data!$A$2:$T$1000,17,FALSE)),"",VLOOKUP(C20,Data!$A$2:$T$1000,17,FALSE)),IF(ISNA(VLOOKUP(C20,Data!$A$2:$T$1000,17,FALSE)),"",VLOOKUP(C20,Data!$A$2:$T$1000,17,FALSE)))</f>
        <v/>
      </c>
      <c r="I20" t="str">
        <f>IF((E20+F20)&lt;=0,IF(ISNA(VLOOKUP(D20,Data!$A$2:$T$1000,18,FALSE)),"",VLOOKUP(D20,Data!$A$2:$T$1000,18,FALSE)),IF(ISNA(VLOOKUP(D20,Data!$A$2:$T$1000,18,FALSE)),"",VLOOKUP(D20,Data!$A$2:$T$1000,18,FALSE)))</f>
        <v/>
      </c>
      <c r="J20" s="3" t="str">
        <f>IF((F20)&lt;=0,IF(ISNA(VLOOKUP(E20,Data!$A$2:$T$1000,19,FALSE)),"",VLOOKUP(E20,Data!$A$2:$T$1000,19,FALSE)),IF(ISNA(VLOOKUP(E20,Data!$A$2:$T$1000,19,FALSE)),"",VLOOKUP(E20,Data!$A$2:$T$1000,19,FALSE)))</f>
        <v/>
      </c>
      <c r="K20" s="7" t="str">
        <f>IF(ISNA(VLOOKUP(F20,Data!$A$2:$T$1000,20,FALSE)),"",VLOOKUP(F20,Data!$A$2:$T$1000,20,FALSE))</f>
        <v/>
      </c>
      <c r="L20" t="str">
        <f t="shared" si="13"/>
        <v/>
      </c>
      <c r="M20" t="str">
        <f>IF(L20="","",IF(L20&gt;10,Settings!$B$14,IF(L20&gt;2,Settings!$B$14,IF(L20=2,Settings!$B$14,Settings!$B$13))))</f>
        <v/>
      </c>
      <c r="N20" s="8" t="str">
        <f t="shared" si="14"/>
        <v xml:space="preserve"> </v>
      </c>
      <c r="O20" t="s">
        <v>49</v>
      </c>
      <c r="Q20" t="s">
        <v>49</v>
      </c>
      <c r="R20" t="s">
        <v>49</v>
      </c>
      <c r="S20" s="9" t="str">
        <f t="shared" si="15"/>
        <v/>
      </c>
      <c r="T20" s="9" t="str">
        <f t="shared" si="16"/>
        <v xml:space="preserve">  </v>
      </c>
      <c r="U20" t="str">
        <f>IF((C20+D20+E20+F20)&lt;1,"",IF(A20&lt;2,Settings!$B$11,Settings!$B$12))</f>
        <v/>
      </c>
    </row>
    <row r="21" spans="1:30">
      <c r="A21" s="4">
        <f>Arabic!A21</f>
        <v>0</v>
      </c>
      <c r="B21" s="4">
        <f t="shared" si="7"/>
        <v>0</v>
      </c>
      <c r="C21" s="5">
        <f t="shared" si="8"/>
        <v>0</v>
      </c>
      <c r="D21" s="5">
        <f t="shared" si="9"/>
        <v>0</v>
      </c>
      <c r="E21" s="5">
        <f t="shared" si="10"/>
        <v>0</v>
      </c>
      <c r="F21" s="5">
        <f t="shared" si="11"/>
        <v>0</v>
      </c>
      <c r="G21" s="26">
        <f t="shared" si="12"/>
        <v>0</v>
      </c>
      <c r="H21" s="3" t="str">
        <f>IF((D21+E21+F21)&lt;=0,IF(ISNA(VLOOKUP(C21,Data!$A$2:$T$1000,17,FALSE)),"",VLOOKUP(C21,Data!$A$2:$T$1000,17,FALSE)),IF(ISNA(VLOOKUP(C21,Data!$A$2:$T$1000,17,FALSE)),"",VLOOKUP(C21,Data!$A$2:$T$1000,17,FALSE)))</f>
        <v/>
      </c>
      <c r="I21" t="str">
        <f>IF((E21+F21)&lt;=0,IF(ISNA(VLOOKUP(D21,Data!$A$2:$T$1000,18,FALSE)),"",VLOOKUP(D21,Data!$A$2:$T$1000,18,FALSE)),IF(ISNA(VLOOKUP(D21,Data!$A$2:$T$1000,18,FALSE)),"",VLOOKUP(D21,Data!$A$2:$T$1000,18,FALSE)))</f>
        <v/>
      </c>
      <c r="J21" s="3" t="str">
        <f>IF((F21)&lt;=0,IF(ISNA(VLOOKUP(E21,Data!$A$2:$T$1000,19,FALSE)),"",VLOOKUP(E21,Data!$A$2:$T$1000,19,FALSE)),IF(ISNA(VLOOKUP(E21,Data!$A$2:$T$1000,19,FALSE)),"",VLOOKUP(E21,Data!$A$2:$T$1000,19,FALSE)))</f>
        <v/>
      </c>
      <c r="K21" s="7" t="str">
        <f>IF(ISNA(VLOOKUP(F21,Data!$A$2:$T$1000,20,FALSE)),"",VLOOKUP(F21,Data!$A$2:$T$1000,20,FALSE))</f>
        <v/>
      </c>
      <c r="L21" t="str">
        <f t="shared" si="13"/>
        <v/>
      </c>
      <c r="M21" t="str">
        <f>IF(L21="","",IF(L21&gt;10,Settings!$B$14,IF(L21&gt;2,Settings!$B$14,IF(L21=2,Settings!$B$14,Settings!$B$13))))</f>
        <v/>
      </c>
      <c r="N21" s="8" t="str">
        <f t="shared" si="14"/>
        <v xml:space="preserve"> </v>
      </c>
      <c r="O21" t="s">
        <v>49</v>
      </c>
      <c r="Q21" t="s">
        <v>49</v>
      </c>
      <c r="R21" t="s">
        <v>49</v>
      </c>
      <c r="S21" s="9" t="str">
        <f t="shared" si="15"/>
        <v/>
      </c>
      <c r="T21" s="9" t="str">
        <f t="shared" si="16"/>
        <v xml:space="preserve">  </v>
      </c>
      <c r="U21" t="str">
        <f>IF((C21+D21+E21+F21)&lt;1,"",IF(A21&lt;2,Settings!$B$11,Settings!$B$12))</f>
        <v/>
      </c>
    </row>
    <row r="22" spans="1:30">
      <c r="A22" s="4">
        <f>Arabic!A22</f>
        <v>0</v>
      </c>
      <c r="B22" s="4">
        <f t="shared" si="7"/>
        <v>0</v>
      </c>
      <c r="C22" s="5">
        <f t="shared" si="8"/>
        <v>0</v>
      </c>
      <c r="D22" s="5">
        <f t="shared" si="9"/>
        <v>0</v>
      </c>
      <c r="E22" s="5">
        <f t="shared" si="10"/>
        <v>0</v>
      </c>
      <c r="F22" s="5">
        <f t="shared" si="11"/>
        <v>0</v>
      </c>
      <c r="G22" s="26">
        <f t="shared" si="12"/>
        <v>0</v>
      </c>
      <c r="H22" s="3" t="str">
        <f>IF((D22+E22+F22)&lt;=0,IF(ISNA(VLOOKUP(C22,Data!$A$2:$T$1000,17,FALSE)),"",VLOOKUP(C22,Data!$A$2:$T$1000,17,FALSE)),IF(ISNA(VLOOKUP(C22,Data!$A$2:$T$1000,17,FALSE)),"",VLOOKUP(C22,Data!$A$2:$T$1000,17,FALSE)))</f>
        <v/>
      </c>
      <c r="I22" t="str">
        <f>IF((E22+F22)&lt;=0,IF(ISNA(VLOOKUP(D22,Data!$A$2:$T$1000,18,FALSE)),"",VLOOKUP(D22,Data!$A$2:$T$1000,18,FALSE)),IF(ISNA(VLOOKUP(D22,Data!$A$2:$T$1000,18,FALSE)),"",VLOOKUP(D22,Data!$A$2:$T$1000,18,FALSE)))</f>
        <v/>
      </c>
      <c r="J22" s="3" t="str">
        <f>IF((F22)&lt;=0,IF(ISNA(VLOOKUP(E22,Data!$A$2:$T$1000,19,FALSE)),"",VLOOKUP(E22,Data!$A$2:$T$1000,19,FALSE)),IF(ISNA(VLOOKUP(E22,Data!$A$2:$T$1000,19,FALSE)),"",VLOOKUP(E22,Data!$A$2:$T$1000,19,FALSE)))</f>
        <v/>
      </c>
      <c r="K22" s="7" t="str">
        <f>IF(ISNA(VLOOKUP(F22,Data!$A$2:$T$1000,20,FALSE)),"",VLOOKUP(F22,Data!$A$2:$T$1000,20,FALSE))</f>
        <v/>
      </c>
      <c r="L22" t="str">
        <f t="shared" si="13"/>
        <v/>
      </c>
      <c r="M22" t="str">
        <f>IF(L22="","",IF(L22&gt;10,Settings!$B$14,IF(L22&gt;2,Settings!$B$14,IF(L22=2,Settings!$B$14,Settings!$B$13))))</f>
        <v/>
      </c>
      <c r="N22" s="8" t="str">
        <f t="shared" si="14"/>
        <v xml:space="preserve"> </v>
      </c>
      <c r="O22" t="s">
        <v>49</v>
      </c>
      <c r="Q22" t="s">
        <v>49</v>
      </c>
      <c r="R22" t="s">
        <v>49</v>
      </c>
      <c r="S22" s="9" t="str">
        <f t="shared" si="15"/>
        <v/>
      </c>
      <c r="T22" s="9" t="str">
        <f t="shared" si="16"/>
        <v xml:space="preserve">  </v>
      </c>
      <c r="U22" t="str">
        <f>IF((C22+D22+E22+F22)&lt;1,"",IF(A22&lt;2,Settings!$B$11,Settings!$B$12))</f>
        <v/>
      </c>
    </row>
    <row r="23" spans="1:30">
      <c r="A23" s="4">
        <f>Arabic!A23</f>
        <v>0</v>
      </c>
      <c r="B23" s="4">
        <f t="shared" si="7"/>
        <v>0</v>
      </c>
      <c r="C23" s="5">
        <f t="shared" si="8"/>
        <v>0</v>
      </c>
      <c r="D23" s="5">
        <f t="shared" si="9"/>
        <v>0</v>
      </c>
      <c r="E23" s="5">
        <f t="shared" si="10"/>
        <v>0</v>
      </c>
      <c r="F23" s="5">
        <f t="shared" si="11"/>
        <v>0</v>
      </c>
      <c r="G23" s="26">
        <f t="shared" si="12"/>
        <v>0</v>
      </c>
      <c r="H23" s="3" t="str">
        <f>IF((D23+E23+F23)&lt;=0,IF(ISNA(VLOOKUP(C23,Data!$A$2:$T$1000,17,FALSE)),"",VLOOKUP(C23,Data!$A$2:$T$1000,17,FALSE)),IF(ISNA(VLOOKUP(C23,Data!$A$2:$T$1000,17,FALSE)),"",VLOOKUP(C23,Data!$A$2:$T$1000,17,FALSE)))</f>
        <v/>
      </c>
      <c r="I23" t="str">
        <f>IF((E23+F23)&lt;=0,IF(ISNA(VLOOKUP(D23,Data!$A$2:$T$1000,18,FALSE)),"",VLOOKUP(D23,Data!$A$2:$T$1000,18,FALSE)),IF(ISNA(VLOOKUP(D23,Data!$A$2:$T$1000,18,FALSE)),"",VLOOKUP(D23,Data!$A$2:$T$1000,18,FALSE)))</f>
        <v/>
      </c>
      <c r="J23" s="3" t="str">
        <f>IF((F23)&lt;=0,IF(ISNA(VLOOKUP(E23,Data!$A$2:$T$1000,19,FALSE)),"",VLOOKUP(E23,Data!$A$2:$T$1000,19,FALSE)),IF(ISNA(VLOOKUP(E23,Data!$A$2:$T$1000,19,FALSE)),"",VLOOKUP(E23,Data!$A$2:$T$1000,19,FALSE)))</f>
        <v/>
      </c>
      <c r="K23" s="7" t="str">
        <f>IF(ISNA(VLOOKUP(F23,Data!$A$2:$T$1000,20,FALSE)),"",VLOOKUP(F23,Data!$A$2:$T$1000,20,FALSE))</f>
        <v/>
      </c>
      <c r="L23" t="str">
        <f t="shared" si="13"/>
        <v/>
      </c>
      <c r="M23" t="str">
        <f>IF(L23="","",IF(L23&gt;10,Settings!$B$14,IF(L23&gt;2,Settings!$B$14,IF(L23=2,Settings!$B$14,Settings!$B$13))))</f>
        <v/>
      </c>
      <c r="N23" s="8" t="str">
        <f t="shared" si="14"/>
        <v xml:space="preserve"> </v>
      </c>
      <c r="O23" t="s">
        <v>49</v>
      </c>
      <c r="Q23" t="s">
        <v>49</v>
      </c>
      <c r="R23" t="s">
        <v>49</v>
      </c>
      <c r="S23" s="9" t="str">
        <f t="shared" si="15"/>
        <v/>
      </c>
      <c r="T23" s="9" t="str">
        <f t="shared" si="16"/>
        <v xml:space="preserve">  </v>
      </c>
      <c r="U23" t="str">
        <f>IF((C23+D23+E23+F23)&lt;1,"",IF(A23&lt;2,Settings!$B$11,Settings!$B$12))</f>
        <v/>
      </c>
    </row>
    <row r="24" spans="1:30">
      <c r="A24" s="4">
        <f>Arabic!A24</f>
        <v>0</v>
      </c>
      <c r="B24" s="4">
        <f t="shared" si="7"/>
        <v>0</v>
      </c>
      <c r="C24" s="5">
        <f t="shared" si="8"/>
        <v>0</v>
      </c>
      <c r="D24" s="5">
        <f t="shared" si="9"/>
        <v>0</v>
      </c>
      <c r="E24" s="5">
        <f t="shared" si="10"/>
        <v>0</v>
      </c>
      <c r="F24" s="5">
        <f t="shared" si="11"/>
        <v>0</v>
      </c>
      <c r="G24" s="26">
        <f t="shared" si="12"/>
        <v>0</v>
      </c>
      <c r="H24" s="3" t="str">
        <f>IF((D24+E24+F24)&lt;=0,IF(ISNA(VLOOKUP(C24,Data!$A$2:$T$1000,17,FALSE)),"",VLOOKUP(C24,Data!$A$2:$T$1000,17,FALSE)),IF(ISNA(VLOOKUP(C24,Data!$A$2:$T$1000,17,FALSE)),"",VLOOKUP(C24,Data!$A$2:$T$1000,17,FALSE)))</f>
        <v/>
      </c>
      <c r="I24" t="str">
        <f>IF((E24+F24)&lt;=0,IF(ISNA(VLOOKUP(D24,Data!$A$2:$T$1000,18,FALSE)),"",VLOOKUP(D24,Data!$A$2:$T$1000,18,FALSE)),IF(ISNA(VLOOKUP(D24,Data!$A$2:$T$1000,18,FALSE)),"",VLOOKUP(D24,Data!$A$2:$T$1000,18,FALSE)))</f>
        <v/>
      </c>
      <c r="J24" s="3" t="str">
        <f>IF((F24)&lt;=0,IF(ISNA(VLOOKUP(E24,Data!$A$2:$T$1000,19,FALSE)),"",VLOOKUP(E24,Data!$A$2:$T$1000,19,FALSE)),IF(ISNA(VLOOKUP(E24,Data!$A$2:$T$1000,19,FALSE)),"",VLOOKUP(E24,Data!$A$2:$T$1000,19,FALSE)))</f>
        <v/>
      </c>
      <c r="K24" s="7" t="str">
        <f>IF(ISNA(VLOOKUP(F24,Data!$A$2:$T$1000,20,FALSE)),"",VLOOKUP(F24,Data!$A$2:$T$1000,20,FALSE))</f>
        <v/>
      </c>
      <c r="L24" t="str">
        <f t="shared" si="13"/>
        <v/>
      </c>
      <c r="M24" t="str">
        <f>IF(L24="","",IF(L24&gt;10,Settings!$B$14,IF(L24&gt;2,Settings!$B$14,IF(L24=2,Settings!$B$14,Settings!$B$13))))</f>
        <v/>
      </c>
      <c r="N24" s="8" t="str">
        <f t="shared" si="14"/>
        <v xml:space="preserve"> </v>
      </c>
      <c r="O24" t="s">
        <v>49</v>
      </c>
      <c r="Q24" t="s">
        <v>49</v>
      </c>
      <c r="R24" t="s">
        <v>49</v>
      </c>
      <c r="S24" s="9" t="str">
        <f t="shared" si="15"/>
        <v/>
      </c>
      <c r="T24" s="9" t="str">
        <f t="shared" si="16"/>
        <v xml:space="preserve">  </v>
      </c>
      <c r="U24" t="str">
        <f>IF((C24+D24+E24+F24)&lt;1,"",IF(A24&lt;2,Settings!$B$11,Settings!$B$12))</f>
        <v/>
      </c>
    </row>
    <row r="25" spans="1:30">
      <c r="A25" s="4">
        <f>Arabic!A25</f>
        <v>0</v>
      </c>
      <c r="B25" s="4">
        <f t="shared" si="7"/>
        <v>0</v>
      </c>
      <c r="C25" s="5">
        <f t="shared" si="8"/>
        <v>0</v>
      </c>
      <c r="D25" s="5">
        <f t="shared" si="9"/>
        <v>0</v>
      </c>
      <c r="E25" s="5">
        <f t="shared" si="10"/>
        <v>0</v>
      </c>
      <c r="F25" s="5">
        <f t="shared" si="11"/>
        <v>0</v>
      </c>
      <c r="G25" s="26">
        <f t="shared" si="12"/>
        <v>0</v>
      </c>
      <c r="H25" s="3" t="str">
        <f>IF((D25+E25+F25)&lt;=0,IF(ISNA(VLOOKUP(C25,Data!$A$2:$T$1000,17,FALSE)),"",VLOOKUP(C25,Data!$A$2:$T$1000,17,FALSE)),IF(ISNA(VLOOKUP(C25,Data!$A$2:$T$1000,17,FALSE)),"",VLOOKUP(C25,Data!$A$2:$T$1000,17,FALSE)))</f>
        <v/>
      </c>
      <c r="I25" t="str">
        <f>IF((E25+F25)&lt;=0,IF(ISNA(VLOOKUP(D25,Data!$A$2:$T$1000,18,FALSE)),"",VLOOKUP(D25,Data!$A$2:$T$1000,18,FALSE)),IF(ISNA(VLOOKUP(D25,Data!$A$2:$T$1000,18,FALSE)),"",VLOOKUP(D25,Data!$A$2:$T$1000,18,FALSE)))</f>
        <v/>
      </c>
      <c r="J25" s="3" t="str">
        <f>IF((F25)&lt;=0,IF(ISNA(VLOOKUP(E25,Data!$A$2:$T$1000,19,FALSE)),"",VLOOKUP(E25,Data!$A$2:$T$1000,19,FALSE)),IF(ISNA(VLOOKUP(E25,Data!$A$2:$T$1000,19,FALSE)),"",VLOOKUP(E25,Data!$A$2:$T$1000,19,FALSE)))</f>
        <v/>
      </c>
      <c r="K25" s="7" t="str">
        <f>IF(ISNA(VLOOKUP(F25,Data!$A$2:$T$1000,20,FALSE)),"",VLOOKUP(F25,Data!$A$2:$T$1000,20,FALSE))</f>
        <v/>
      </c>
      <c r="L25" t="str">
        <f t="shared" si="13"/>
        <v/>
      </c>
      <c r="M25" t="str">
        <f>IF(L25="","",IF(L25&gt;10,Settings!$B$14,IF(L25&gt;2,Settings!$B$14,IF(L25=2,Settings!$B$14,Settings!$B$13))))</f>
        <v/>
      </c>
      <c r="N25" s="8" t="str">
        <f t="shared" si="14"/>
        <v xml:space="preserve"> </v>
      </c>
      <c r="O25" t="s">
        <v>49</v>
      </c>
      <c r="Q25" t="s">
        <v>49</v>
      </c>
      <c r="R25" t="s">
        <v>49</v>
      </c>
      <c r="S25" s="9" t="str">
        <f t="shared" si="15"/>
        <v/>
      </c>
      <c r="T25" s="9" t="str">
        <f t="shared" si="16"/>
        <v xml:space="preserve">  </v>
      </c>
      <c r="U25" t="str">
        <f>IF((C25+D25+E25+F25)&lt;1,"",IF(A25&lt;2,Settings!$B$11,Settings!$B$12))</f>
        <v/>
      </c>
    </row>
    <row r="26" spans="1:30">
      <c r="A26" s="4">
        <f>Arabic!A26</f>
        <v>0</v>
      </c>
      <c r="B26" s="4">
        <f t="shared" si="7"/>
        <v>0</v>
      </c>
      <c r="C26" s="5">
        <f t="shared" si="8"/>
        <v>0</v>
      </c>
      <c r="D26" s="5">
        <f t="shared" si="9"/>
        <v>0</v>
      </c>
      <c r="E26" s="5">
        <f t="shared" si="10"/>
        <v>0</v>
      </c>
      <c r="F26" s="5">
        <f t="shared" si="11"/>
        <v>0</v>
      </c>
      <c r="G26" s="26">
        <f t="shared" si="12"/>
        <v>0</v>
      </c>
      <c r="H26" s="3" t="str">
        <f>IF((D26+E26+F26)&lt;=0,IF(ISNA(VLOOKUP(C26,Data!$A$2:$T$1000,17,FALSE)),"",VLOOKUP(C26,Data!$A$2:$T$1000,17,FALSE)),IF(ISNA(VLOOKUP(C26,Data!$A$2:$T$1000,17,FALSE)),"",VLOOKUP(C26,Data!$A$2:$T$1000,17,FALSE)))</f>
        <v/>
      </c>
      <c r="I26" t="str">
        <f>IF((E26+F26)&lt;=0,IF(ISNA(VLOOKUP(D26,Data!$A$2:$T$1000,18,FALSE)),"",VLOOKUP(D26,Data!$A$2:$T$1000,18,FALSE)),IF(ISNA(VLOOKUP(D26,Data!$A$2:$T$1000,18,FALSE)),"",VLOOKUP(D26,Data!$A$2:$T$1000,18,FALSE)))</f>
        <v/>
      </c>
      <c r="J26" s="3" t="str">
        <f>IF((F26)&lt;=0,IF(ISNA(VLOOKUP(E26,Data!$A$2:$T$1000,19,FALSE)),"",VLOOKUP(E26,Data!$A$2:$T$1000,19,FALSE)),IF(ISNA(VLOOKUP(E26,Data!$A$2:$T$1000,19,FALSE)),"",VLOOKUP(E26,Data!$A$2:$T$1000,19,FALSE)))</f>
        <v/>
      </c>
      <c r="K26" s="7" t="str">
        <f>IF(ISNA(VLOOKUP(F26,Data!$A$2:$T$1000,20,FALSE)),"",VLOOKUP(F26,Data!$A$2:$T$1000,20,FALSE))</f>
        <v/>
      </c>
      <c r="L26" t="str">
        <f t="shared" si="13"/>
        <v/>
      </c>
      <c r="M26" t="str">
        <f>IF(L26="","",IF(L26&gt;10,Settings!$B$14,IF(L26&gt;2,Settings!$B$14,IF(L26=2,Settings!$B$14,Settings!$B$13))))</f>
        <v/>
      </c>
      <c r="N26" s="8" t="str">
        <f t="shared" si="14"/>
        <v xml:space="preserve"> </v>
      </c>
      <c r="O26" t="s">
        <v>49</v>
      </c>
      <c r="Q26" t="s">
        <v>49</v>
      </c>
      <c r="R26" t="s">
        <v>49</v>
      </c>
      <c r="S26" s="9" t="str">
        <f t="shared" si="15"/>
        <v/>
      </c>
      <c r="T26" s="9" t="str">
        <f t="shared" si="16"/>
        <v xml:space="preserve">  </v>
      </c>
      <c r="U26" t="str">
        <f>IF((C26+D26+E26+F26)&lt;1,"",IF(A26&lt;2,Settings!$B$11,Settings!$B$12))</f>
        <v/>
      </c>
    </row>
    <row r="27" spans="1:30">
      <c r="A27" s="4">
        <f>Arabic!A27</f>
        <v>0</v>
      </c>
      <c r="B27" s="4">
        <f t="shared" si="7"/>
        <v>0</v>
      </c>
      <c r="C27" s="5">
        <f t="shared" si="8"/>
        <v>0</v>
      </c>
      <c r="D27" s="5">
        <f t="shared" si="9"/>
        <v>0</v>
      </c>
      <c r="E27" s="5">
        <f t="shared" si="10"/>
        <v>0</v>
      </c>
      <c r="F27" s="5">
        <f t="shared" si="11"/>
        <v>0</v>
      </c>
      <c r="G27" s="26">
        <f t="shared" si="12"/>
        <v>0</v>
      </c>
      <c r="H27" s="3" t="str">
        <f>IF((D27+E27+F27)&lt;=0,IF(ISNA(VLOOKUP(C27,Data!$A$2:$T$1000,17,FALSE)),"",VLOOKUP(C27,Data!$A$2:$T$1000,17,FALSE)),IF(ISNA(VLOOKUP(C27,Data!$A$2:$T$1000,17,FALSE)),"",VLOOKUP(C27,Data!$A$2:$T$1000,17,FALSE)))</f>
        <v/>
      </c>
      <c r="I27" t="str">
        <f>IF((E27+F27)&lt;=0,IF(ISNA(VLOOKUP(D27,Data!$A$2:$T$1000,18,FALSE)),"",VLOOKUP(D27,Data!$A$2:$T$1000,18,FALSE)),IF(ISNA(VLOOKUP(D27,Data!$A$2:$T$1000,18,FALSE)),"",VLOOKUP(D27,Data!$A$2:$T$1000,18,FALSE)))</f>
        <v/>
      </c>
      <c r="J27" s="3" t="str">
        <f>IF((F27)&lt;=0,IF(ISNA(VLOOKUP(E27,Data!$A$2:$T$1000,19,FALSE)),"",VLOOKUP(E27,Data!$A$2:$T$1000,19,FALSE)),IF(ISNA(VLOOKUP(E27,Data!$A$2:$T$1000,19,FALSE)),"",VLOOKUP(E27,Data!$A$2:$T$1000,19,FALSE)))</f>
        <v/>
      </c>
      <c r="K27" s="7" t="str">
        <f>IF(ISNA(VLOOKUP(F27,Data!$A$2:$T$1000,20,FALSE)),"",VLOOKUP(F27,Data!$A$2:$T$1000,20,FALSE))</f>
        <v/>
      </c>
      <c r="L27" t="str">
        <f t="shared" si="13"/>
        <v/>
      </c>
      <c r="M27" t="str">
        <f>IF(L27="","",IF(L27&gt;10,Settings!$B$14,IF(L27&gt;2,Settings!$B$14,IF(L27=2,Settings!$B$14,Settings!$B$13))))</f>
        <v/>
      </c>
      <c r="N27" s="8" t="str">
        <f t="shared" si="14"/>
        <v xml:space="preserve"> </v>
      </c>
      <c r="O27" t="s">
        <v>49</v>
      </c>
      <c r="Q27" t="s">
        <v>49</v>
      </c>
      <c r="R27" t="s">
        <v>49</v>
      </c>
      <c r="S27" s="9" t="str">
        <f t="shared" si="15"/>
        <v/>
      </c>
      <c r="T27" s="9" t="str">
        <f t="shared" si="16"/>
        <v xml:space="preserve">  </v>
      </c>
      <c r="U27" t="str">
        <f>IF((C27+D27+E27+F27)&lt;1,"",IF(A27&lt;2,Settings!$B$11,Settings!$B$12))</f>
        <v/>
      </c>
    </row>
    <row r="28" spans="1:30">
      <c r="A28" s="4">
        <f>Arabic!A28</f>
        <v>0</v>
      </c>
      <c r="B28" s="4">
        <f t="shared" si="7"/>
        <v>0</v>
      </c>
      <c r="C28" s="5">
        <f t="shared" si="8"/>
        <v>0</v>
      </c>
      <c r="D28" s="5">
        <f t="shared" si="9"/>
        <v>0</v>
      </c>
      <c r="E28" s="5">
        <f t="shared" si="10"/>
        <v>0</v>
      </c>
      <c r="F28" s="5">
        <f t="shared" si="11"/>
        <v>0</v>
      </c>
      <c r="G28" s="26">
        <f t="shared" si="12"/>
        <v>0</v>
      </c>
      <c r="H28" s="3" t="str">
        <f>IF((D28+E28+F28)&lt;=0,IF(ISNA(VLOOKUP(C28,Data!$A$2:$T$1000,17,FALSE)),"",VLOOKUP(C28,Data!$A$2:$T$1000,17,FALSE)),IF(ISNA(VLOOKUP(C28,Data!$A$2:$T$1000,17,FALSE)),"",VLOOKUP(C28,Data!$A$2:$T$1000,17,FALSE)))</f>
        <v/>
      </c>
      <c r="I28" t="str">
        <f>IF((E28+F28)&lt;=0,IF(ISNA(VLOOKUP(D28,Data!$A$2:$T$1000,18,FALSE)),"",VLOOKUP(D28,Data!$A$2:$T$1000,18,FALSE)),IF(ISNA(VLOOKUP(D28,Data!$A$2:$T$1000,18,FALSE)),"",VLOOKUP(D28,Data!$A$2:$T$1000,18,FALSE)))</f>
        <v/>
      </c>
      <c r="J28" s="3" t="str">
        <f>IF((F28)&lt;=0,IF(ISNA(VLOOKUP(E28,Data!$A$2:$T$1000,19,FALSE)),"",VLOOKUP(E28,Data!$A$2:$T$1000,19,FALSE)),IF(ISNA(VLOOKUP(E28,Data!$A$2:$T$1000,19,FALSE)),"",VLOOKUP(E28,Data!$A$2:$T$1000,19,FALSE)))</f>
        <v/>
      </c>
      <c r="K28" s="7" t="str">
        <f>IF(ISNA(VLOOKUP(F28,Data!$A$2:$T$1000,20,FALSE)),"",VLOOKUP(F28,Data!$A$2:$T$1000,20,FALSE))</f>
        <v/>
      </c>
      <c r="L28" t="str">
        <f t="shared" si="13"/>
        <v/>
      </c>
      <c r="M28" t="str">
        <f>IF(L28="","",IF(L28&gt;10,Settings!$B$14,IF(L28&gt;2,Settings!$B$14,IF(L28=2,Settings!$B$14,Settings!$B$13))))</f>
        <v/>
      </c>
      <c r="N28" s="8" t="str">
        <f t="shared" si="14"/>
        <v xml:space="preserve"> </v>
      </c>
      <c r="O28" t="s">
        <v>49</v>
      </c>
      <c r="Q28" t="s">
        <v>49</v>
      </c>
      <c r="R28" t="s">
        <v>49</v>
      </c>
      <c r="S28" s="9" t="str">
        <f t="shared" si="15"/>
        <v/>
      </c>
      <c r="T28" s="9" t="str">
        <f t="shared" si="16"/>
        <v xml:space="preserve">  </v>
      </c>
      <c r="U28" t="str">
        <f>IF((C28+D28+E28+F28)&lt;1,"",IF(A28&lt;2,Settings!$B$11,Settings!$B$12))</f>
        <v/>
      </c>
    </row>
    <row r="29" spans="1:30">
      <c r="A29" s="4">
        <f>Arabic!A29</f>
        <v>0</v>
      </c>
      <c r="B29" s="4">
        <f t="shared" si="7"/>
        <v>0</v>
      </c>
      <c r="C29" s="5">
        <f t="shared" si="8"/>
        <v>0</v>
      </c>
      <c r="D29" s="5">
        <f t="shared" si="9"/>
        <v>0</v>
      </c>
      <c r="E29" s="5">
        <f t="shared" si="10"/>
        <v>0</v>
      </c>
      <c r="F29" s="5">
        <f t="shared" si="11"/>
        <v>0</v>
      </c>
      <c r="G29" s="26">
        <f t="shared" si="12"/>
        <v>0</v>
      </c>
      <c r="H29" s="3" t="str">
        <f>IF((D29+E29+F29)&lt;=0,IF(ISNA(VLOOKUP(C29,Data!$A$2:$T$1000,17,FALSE)),"",VLOOKUP(C29,Data!$A$2:$T$1000,17,FALSE)),IF(ISNA(VLOOKUP(C29,Data!$A$2:$T$1000,17,FALSE)),"",VLOOKUP(C29,Data!$A$2:$T$1000,17,FALSE)))</f>
        <v/>
      </c>
      <c r="I29" t="str">
        <f>IF((E29+F29)&lt;=0,IF(ISNA(VLOOKUP(D29,Data!$A$2:$T$1000,18,FALSE)),"",VLOOKUP(D29,Data!$A$2:$T$1000,18,FALSE)),IF(ISNA(VLOOKUP(D29,Data!$A$2:$T$1000,18,FALSE)),"",VLOOKUP(D29,Data!$A$2:$T$1000,18,FALSE)))</f>
        <v/>
      </c>
      <c r="J29" s="3" t="str">
        <f>IF((F29)&lt;=0,IF(ISNA(VLOOKUP(E29,Data!$A$2:$T$1000,19,FALSE)),"",VLOOKUP(E29,Data!$A$2:$T$1000,19,FALSE)),IF(ISNA(VLOOKUP(E29,Data!$A$2:$T$1000,19,FALSE)),"",VLOOKUP(E29,Data!$A$2:$T$1000,19,FALSE)))</f>
        <v/>
      </c>
      <c r="K29" s="7" t="str">
        <f>IF(ISNA(VLOOKUP(F29,Data!$A$2:$T$1000,20,FALSE)),"",VLOOKUP(F29,Data!$A$2:$T$1000,20,FALSE))</f>
        <v/>
      </c>
      <c r="L29" t="str">
        <f t="shared" si="13"/>
        <v/>
      </c>
      <c r="M29" t="str">
        <f>IF(L29="","",IF(L29&gt;10,Settings!$B$14,IF(L29&gt;2,Settings!$B$14,IF(L29=2,Settings!$B$14,Settings!$B$13))))</f>
        <v/>
      </c>
      <c r="N29" s="8" t="str">
        <f t="shared" si="14"/>
        <v xml:space="preserve"> </v>
      </c>
      <c r="O29" t="s">
        <v>49</v>
      </c>
      <c r="Q29" t="s">
        <v>49</v>
      </c>
      <c r="R29" t="s">
        <v>49</v>
      </c>
      <c r="S29" s="9" t="str">
        <f t="shared" si="15"/>
        <v/>
      </c>
      <c r="T29" s="9" t="str">
        <f t="shared" si="16"/>
        <v xml:space="preserve">  </v>
      </c>
      <c r="U29" t="str">
        <f>IF((C29+D29+E29+F29)&lt;1,"",IF(A29&lt;2,Settings!$B$11,Settings!$B$12))</f>
        <v/>
      </c>
    </row>
    <row r="30" spans="1:30">
      <c r="A30" s="4">
        <f>Arabic!A30</f>
        <v>0</v>
      </c>
      <c r="B30" s="4">
        <f t="shared" si="7"/>
        <v>0</v>
      </c>
      <c r="C30" s="5">
        <f t="shared" si="8"/>
        <v>0</v>
      </c>
      <c r="D30" s="5">
        <f t="shared" si="9"/>
        <v>0</v>
      </c>
      <c r="E30" s="5">
        <f t="shared" si="10"/>
        <v>0</v>
      </c>
      <c r="F30" s="5">
        <f t="shared" si="11"/>
        <v>0</v>
      </c>
      <c r="G30" s="26">
        <f t="shared" si="12"/>
        <v>0</v>
      </c>
      <c r="H30" s="3" t="str">
        <f>IF((D30+E30+F30)&lt;=0,IF(ISNA(VLOOKUP(C30,Data!$A$2:$T$1000,17,FALSE)),"",VLOOKUP(C30,Data!$A$2:$T$1000,17,FALSE)),IF(ISNA(VLOOKUP(C30,Data!$A$2:$T$1000,17,FALSE)),"",VLOOKUP(C30,Data!$A$2:$T$1000,17,FALSE)))</f>
        <v/>
      </c>
      <c r="I30" t="str">
        <f>IF((E30+F30)&lt;=0,IF(ISNA(VLOOKUP(D30,Data!$A$2:$T$1000,18,FALSE)),"",VLOOKUP(D30,Data!$A$2:$T$1000,18,FALSE)),IF(ISNA(VLOOKUP(D30,Data!$A$2:$T$1000,18,FALSE)),"",VLOOKUP(D30,Data!$A$2:$T$1000,18,FALSE)))</f>
        <v/>
      </c>
      <c r="J30" s="3" t="str">
        <f>IF((F30)&lt;=0,IF(ISNA(VLOOKUP(E30,Data!$A$2:$T$1000,19,FALSE)),"",VLOOKUP(E30,Data!$A$2:$T$1000,19,FALSE)),IF(ISNA(VLOOKUP(E30,Data!$A$2:$T$1000,19,FALSE)),"",VLOOKUP(E30,Data!$A$2:$T$1000,19,FALSE)))</f>
        <v/>
      </c>
      <c r="K30" s="7" t="str">
        <f>IF(ISNA(VLOOKUP(F30,Data!$A$2:$T$1000,20,FALSE)),"",VLOOKUP(F30,Data!$A$2:$T$1000,20,FALSE))</f>
        <v/>
      </c>
      <c r="L30" t="str">
        <f t="shared" si="13"/>
        <v/>
      </c>
      <c r="M30" t="str">
        <f>IF(L30="","",IF(L30&gt;10,Settings!$B$14,IF(L30&gt;2,Settings!$B$14,IF(L30=2,Settings!$B$14,Settings!$B$13))))</f>
        <v/>
      </c>
      <c r="N30" s="8" t="str">
        <f t="shared" si="14"/>
        <v xml:space="preserve"> </v>
      </c>
      <c r="O30" t="s">
        <v>49</v>
      </c>
      <c r="Q30" t="s">
        <v>49</v>
      </c>
      <c r="R30" t="s">
        <v>49</v>
      </c>
      <c r="S30" s="9" t="str">
        <f t="shared" si="15"/>
        <v/>
      </c>
      <c r="T30" s="9" t="str">
        <f t="shared" si="16"/>
        <v xml:space="preserve">  </v>
      </c>
      <c r="U30" t="str">
        <f>IF((C30+D30+E30+F30)&lt;1,"",IF(A30&lt;2,Settings!$B$11,Settings!$B$12))</f>
        <v/>
      </c>
    </row>
    <row r="31" spans="1:30">
      <c r="A31" s="4">
        <f>Arabic!A31</f>
        <v>0</v>
      </c>
      <c r="B31" s="4">
        <f t="shared" si="7"/>
        <v>0</v>
      </c>
      <c r="C31" s="5">
        <f t="shared" si="8"/>
        <v>0</v>
      </c>
      <c r="D31" s="5">
        <f t="shared" si="9"/>
        <v>0</v>
      </c>
      <c r="E31" s="5">
        <f t="shared" si="10"/>
        <v>0</v>
      </c>
      <c r="F31" s="5">
        <f t="shared" si="11"/>
        <v>0</v>
      </c>
      <c r="G31" s="26">
        <f t="shared" si="12"/>
        <v>0</v>
      </c>
      <c r="H31" s="3" t="str">
        <f>IF((D31+E31+F31)&lt;=0,IF(ISNA(VLOOKUP(C31,Data!$A$2:$T$1000,17,FALSE)),"",VLOOKUP(C31,Data!$A$2:$T$1000,17,FALSE)),IF(ISNA(VLOOKUP(C31,Data!$A$2:$T$1000,17,FALSE)),"",VLOOKUP(C31,Data!$A$2:$T$1000,17,FALSE)))</f>
        <v/>
      </c>
      <c r="I31" t="str">
        <f>IF((E31+F31)&lt;=0,IF(ISNA(VLOOKUP(D31,Data!$A$2:$T$1000,18,FALSE)),"",VLOOKUP(D31,Data!$A$2:$T$1000,18,FALSE)),IF(ISNA(VLOOKUP(D31,Data!$A$2:$T$1000,18,FALSE)),"",VLOOKUP(D31,Data!$A$2:$T$1000,18,FALSE)))</f>
        <v/>
      </c>
      <c r="J31" s="3" t="str">
        <f>IF((F31)&lt;=0,IF(ISNA(VLOOKUP(E31,Data!$A$2:$T$1000,19,FALSE)),"",VLOOKUP(E31,Data!$A$2:$T$1000,19,FALSE)),IF(ISNA(VLOOKUP(E31,Data!$A$2:$T$1000,19,FALSE)),"",VLOOKUP(E31,Data!$A$2:$T$1000,19,FALSE)))</f>
        <v/>
      </c>
      <c r="K31" s="7" t="str">
        <f>IF(ISNA(VLOOKUP(F31,Data!$A$2:$T$1000,20,FALSE)),"",VLOOKUP(F31,Data!$A$2:$T$1000,20,FALSE))</f>
        <v/>
      </c>
      <c r="L31" t="str">
        <f t="shared" si="13"/>
        <v/>
      </c>
      <c r="M31" t="str">
        <f>IF(L31="","",IF(L31&gt;10,Settings!$B$14,IF(L31&gt;2,Settings!$B$14,IF(L31=2,Settings!$B$14,Settings!$B$13))))</f>
        <v/>
      </c>
      <c r="N31" s="8" t="str">
        <f t="shared" si="14"/>
        <v xml:space="preserve"> </v>
      </c>
      <c r="O31" t="s">
        <v>49</v>
      </c>
      <c r="Q31" t="s">
        <v>49</v>
      </c>
      <c r="R31" t="s">
        <v>49</v>
      </c>
      <c r="S31" s="9" t="str">
        <f t="shared" si="15"/>
        <v/>
      </c>
      <c r="T31" s="9" t="str">
        <f t="shared" si="16"/>
        <v xml:space="preserve">  </v>
      </c>
      <c r="U31" t="str">
        <f>IF((C31+D31+E31+F31)&lt;1,"",IF(A31&lt;2,Settings!$B$11,Settings!$B$12))</f>
        <v/>
      </c>
    </row>
    <row r="32" spans="1:30">
      <c r="A32" s="4">
        <f>Arabic!A32</f>
        <v>0</v>
      </c>
      <c r="B32" s="4">
        <f t="shared" si="7"/>
        <v>0</v>
      </c>
      <c r="C32" s="5">
        <f t="shared" si="8"/>
        <v>0</v>
      </c>
      <c r="D32" s="5">
        <f t="shared" si="9"/>
        <v>0</v>
      </c>
      <c r="E32" s="5">
        <f t="shared" si="10"/>
        <v>0</v>
      </c>
      <c r="F32" s="5">
        <f t="shared" si="11"/>
        <v>0</v>
      </c>
      <c r="G32" s="26">
        <f t="shared" si="12"/>
        <v>0</v>
      </c>
      <c r="H32" s="3" t="str">
        <f>IF((D32+E32+F32)&lt;=0,IF(ISNA(VLOOKUP(C32,Data!$A$2:$T$1000,17,FALSE)),"",VLOOKUP(C32,Data!$A$2:$T$1000,17,FALSE)),IF(ISNA(VLOOKUP(C32,Data!$A$2:$T$1000,17,FALSE)),"",VLOOKUP(C32,Data!$A$2:$T$1000,17,FALSE)))</f>
        <v/>
      </c>
      <c r="I32" t="str">
        <f>IF((E32+F32)&lt;=0,IF(ISNA(VLOOKUP(D32,Data!$A$2:$T$1000,18,FALSE)),"",VLOOKUP(D32,Data!$A$2:$T$1000,18,FALSE)),IF(ISNA(VLOOKUP(D32,Data!$A$2:$T$1000,18,FALSE)),"",VLOOKUP(D32,Data!$A$2:$T$1000,18,FALSE)))</f>
        <v/>
      </c>
      <c r="J32" s="3" t="str">
        <f>IF((F32)&lt;=0,IF(ISNA(VLOOKUP(E32,Data!$A$2:$T$1000,19,FALSE)),"",VLOOKUP(E32,Data!$A$2:$T$1000,19,FALSE)),IF(ISNA(VLOOKUP(E32,Data!$A$2:$T$1000,19,FALSE)),"",VLOOKUP(E32,Data!$A$2:$T$1000,19,FALSE)))</f>
        <v/>
      </c>
      <c r="K32" s="7" t="str">
        <f>IF(ISNA(VLOOKUP(F32,Data!$A$2:$T$1000,20,FALSE)),"",VLOOKUP(F32,Data!$A$2:$T$1000,20,FALSE))</f>
        <v/>
      </c>
      <c r="L32" t="str">
        <f t="shared" si="13"/>
        <v/>
      </c>
      <c r="M32" t="str">
        <f>IF(L32="","",IF(L32&gt;10,Settings!$B$14,IF(L32&gt;2,Settings!$B$14,IF(L32=2,Settings!$B$14,Settings!$B$13))))</f>
        <v/>
      </c>
      <c r="N32" s="8" t="str">
        <f t="shared" si="14"/>
        <v xml:space="preserve"> </v>
      </c>
      <c r="O32" t="s">
        <v>49</v>
      </c>
      <c r="Q32" t="s">
        <v>49</v>
      </c>
      <c r="R32" t="s">
        <v>49</v>
      </c>
      <c r="S32" s="9" t="str">
        <f t="shared" si="15"/>
        <v/>
      </c>
      <c r="T32" s="9" t="str">
        <f t="shared" si="16"/>
        <v xml:space="preserve">  </v>
      </c>
      <c r="U32" t="str">
        <f>IF((C32+D32+E32+F32)&lt;1,"",IF(A32&lt;2,Settings!$B$11,Settings!$B$12))</f>
        <v/>
      </c>
    </row>
    <row r="33" spans="1:21">
      <c r="A33" s="4">
        <f>Arabic!A33</f>
        <v>0</v>
      </c>
      <c r="B33" s="4">
        <f t="shared" si="7"/>
        <v>0</v>
      </c>
      <c r="C33" s="5">
        <f t="shared" si="8"/>
        <v>0</v>
      </c>
      <c r="D33" s="5">
        <f t="shared" si="9"/>
        <v>0</v>
      </c>
      <c r="E33" s="5">
        <f t="shared" si="10"/>
        <v>0</v>
      </c>
      <c r="F33" s="5">
        <f t="shared" si="11"/>
        <v>0</v>
      </c>
      <c r="G33" s="26">
        <f t="shared" si="12"/>
        <v>0</v>
      </c>
      <c r="H33" s="3" t="str">
        <f>IF((D33+E33+F33)&lt;=0,IF(ISNA(VLOOKUP(C33,Data!$A$2:$T$1000,17,FALSE)),"",VLOOKUP(C33,Data!$A$2:$T$1000,17,FALSE)),IF(ISNA(VLOOKUP(C33,Data!$A$2:$T$1000,17,FALSE)),"",VLOOKUP(C33,Data!$A$2:$T$1000,17,FALSE)))</f>
        <v/>
      </c>
      <c r="I33" t="str">
        <f>IF((E33+F33)&lt;=0,IF(ISNA(VLOOKUP(D33,Data!$A$2:$T$1000,18,FALSE)),"",VLOOKUP(D33,Data!$A$2:$T$1000,18,FALSE)),IF(ISNA(VLOOKUP(D33,Data!$A$2:$T$1000,18,FALSE)),"",VLOOKUP(D33,Data!$A$2:$T$1000,18,FALSE)))</f>
        <v/>
      </c>
      <c r="J33" s="3" t="str">
        <f>IF((F33)&lt;=0,IF(ISNA(VLOOKUP(E33,Data!$A$2:$T$1000,19,FALSE)),"",VLOOKUP(E33,Data!$A$2:$T$1000,19,FALSE)),IF(ISNA(VLOOKUP(E33,Data!$A$2:$T$1000,19,FALSE)),"",VLOOKUP(E33,Data!$A$2:$T$1000,19,FALSE)))</f>
        <v/>
      </c>
      <c r="K33" s="7" t="str">
        <f>IF(ISNA(VLOOKUP(F33,Data!$A$2:$T$1000,20,FALSE)),"",VLOOKUP(F33,Data!$A$2:$T$1000,20,FALSE))</f>
        <v/>
      </c>
      <c r="L33" t="str">
        <f t="shared" si="13"/>
        <v/>
      </c>
      <c r="M33" t="str">
        <f>IF(L33="","",IF(L33&gt;10,Settings!$B$14,IF(L33&gt;2,Settings!$B$14,IF(L33=2,Settings!$B$14,Settings!$B$13))))</f>
        <v/>
      </c>
      <c r="N33" s="8" t="str">
        <f t="shared" si="14"/>
        <v xml:space="preserve"> </v>
      </c>
      <c r="O33" t="s">
        <v>49</v>
      </c>
      <c r="Q33" t="s">
        <v>49</v>
      </c>
      <c r="R33" t="s">
        <v>49</v>
      </c>
      <c r="S33" s="9" t="str">
        <f t="shared" si="15"/>
        <v/>
      </c>
      <c r="T33" s="9" t="str">
        <f t="shared" si="16"/>
        <v xml:space="preserve">  </v>
      </c>
      <c r="U33" t="str">
        <f>IF((C33+D33+E33+F33)&lt;1,"",IF(A33&lt;2,Settings!$B$11,Settings!$B$12))</f>
        <v/>
      </c>
    </row>
    <row r="34" spans="1:21">
      <c r="A34" s="4">
        <f>Arabic!A34</f>
        <v>0</v>
      </c>
      <c r="B34" s="4">
        <f t="shared" si="7"/>
        <v>0</v>
      </c>
      <c r="C34" s="5">
        <f t="shared" si="8"/>
        <v>0</v>
      </c>
      <c r="D34" s="5">
        <f t="shared" si="9"/>
        <v>0</v>
      </c>
      <c r="E34" s="5">
        <f t="shared" si="10"/>
        <v>0</v>
      </c>
      <c r="F34" s="5">
        <f t="shared" si="11"/>
        <v>0</v>
      </c>
      <c r="G34" s="26">
        <f t="shared" si="12"/>
        <v>0</v>
      </c>
      <c r="H34" s="3" t="str">
        <f>IF((D34+E34+F34)&lt;=0,IF(ISNA(VLOOKUP(C34,Data!$A$2:$T$1000,17,FALSE)),"",VLOOKUP(C34,Data!$A$2:$T$1000,17,FALSE)),IF(ISNA(VLOOKUP(C34,Data!$A$2:$T$1000,17,FALSE)),"",VLOOKUP(C34,Data!$A$2:$T$1000,17,FALSE)))</f>
        <v/>
      </c>
      <c r="I34" t="str">
        <f>IF((E34+F34)&lt;=0,IF(ISNA(VLOOKUP(D34,Data!$A$2:$T$1000,18,FALSE)),"",VLOOKUP(D34,Data!$A$2:$T$1000,18,FALSE)),IF(ISNA(VLOOKUP(D34,Data!$A$2:$T$1000,18,FALSE)),"",VLOOKUP(D34,Data!$A$2:$T$1000,18,FALSE)))</f>
        <v/>
      </c>
      <c r="J34" s="3" t="str">
        <f>IF((F34)&lt;=0,IF(ISNA(VLOOKUP(E34,Data!$A$2:$T$1000,19,FALSE)),"",VLOOKUP(E34,Data!$A$2:$T$1000,19,FALSE)),IF(ISNA(VLOOKUP(E34,Data!$A$2:$T$1000,19,FALSE)),"",VLOOKUP(E34,Data!$A$2:$T$1000,19,FALSE)))</f>
        <v/>
      </c>
      <c r="K34" s="7" t="str">
        <f>IF(ISNA(VLOOKUP(F34,Data!$A$2:$T$1000,20,FALSE)),"",VLOOKUP(F34,Data!$A$2:$T$1000,20,FALSE))</f>
        <v/>
      </c>
      <c r="L34" t="str">
        <f t="shared" si="13"/>
        <v/>
      </c>
      <c r="M34" t="str">
        <f>IF(L34="","",IF(L34&gt;10,Settings!$B$14,IF(L34&gt;2,Settings!$B$14,IF(L34=2,Settings!$B$14,Settings!$B$13))))</f>
        <v/>
      </c>
      <c r="N34" s="8" t="str">
        <f t="shared" si="14"/>
        <v xml:space="preserve"> </v>
      </c>
      <c r="O34" t="s">
        <v>49</v>
      </c>
      <c r="Q34" t="s">
        <v>49</v>
      </c>
      <c r="R34" t="s">
        <v>49</v>
      </c>
      <c r="S34" s="9" t="str">
        <f t="shared" si="15"/>
        <v/>
      </c>
      <c r="T34" s="9" t="str">
        <f t="shared" si="16"/>
        <v xml:space="preserve">  </v>
      </c>
      <c r="U34" t="str">
        <f>IF((C34+D34+E34+F34)&lt;1,"",IF(A34&lt;2,Settings!$B$11,Settings!$B$12))</f>
        <v/>
      </c>
    </row>
    <row r="35" spans="1:21">
      <c r="A35" s="4">
        <f>Arabic!A35</f>
        <v>0</v>
      </c>
      <c r="B35" s="4">
        <f t="shared" si="7"/>
        <v>0</v>
      </c>
      <c r="C35" s="5">
        <f t="shared" si="8"/>
        <v>0</v>
      </c>
      <c r="D35" s="5">
        <f t="shared" si="9"/>
        <v>0</v>
      </c>
      <c r="E35" s="5">
        <f t="shared" si="10"/>
        <v>0</v>
      </c>
      <c r="F35" s="5">
        <f t="shared" si="11"/>
        <v>0</v>
      </c>
      <c r="G35" s="26">
        <f t="shared" si="12"/>
        <v>0</v>
      </c>
      <c r="H35" s="3" t="str">
        <f>IF((D35+E35+F35)&lt;=0,IF(ISNA(VLOOKUP(C35,Data!$A$2:$T$1000,17,FALSE)),"",VLOOKUP(C35,Data!$A$2:$T$1000,17,FALSE)),IF(ISNA(VLOOKUP(C35,Data!$A$2:$T$1000,17,FALSE)),"",VLOOKUP(C35,Data!$A$2:$T$1000,17,FALSE)))</f>
        <v/>
      </c>
      <c r="I35" t="str">
        <f>IF((E35+F35)&lt;=0,IF(ISNA(VLOOKUP(D35,Data!$A$2:$T$1000,18,FALSE)),"",VLOOKUP(D35,Data!$A$2:$T$1000,18,FALSE)),IF(ISNA(VLOOKUP(D35,Data!$A$2:$T$1000,18,FALSE)),"",VLOOKUP(D35,Data!$A$2:$T$1000,18,FALSE)))</f>
        <v/>
      </c>
      <c r="J35" s="3" t="str">
        <f>IF((F35)&lt;=0,IF(ISNA(VLOOKUP(E35,Data!$A$2:$T$1000,19,FALSE)),"",VLOOKUP(E35,Data!$A$2:$T$1000,19,FALSE)),IF(ISNA(VLOOKUP(E35,Data!$A$2:$T$1000,19,FALSE)),"",VLOOKUP(E35,Data!$A$2:$T$1000,19,FALSE)))</f>
        <v/>
      </c>
      <c r="K35" s="7" t="str">
        <f>IF(ISNA(VLOOKUP(F35,Data!$A$2:$T$1000,20,FALSE)),"",VLOOKUP(F35,Data!$A$2:$T$1000,20,FALSE))</f>
        <v/>
      </c>
      <c r="L35" t="str">
        <f t="shared" si="13"/>
        <v/>
      </c>
      <c r="M35" t="str">
        <f>IF(L35="","",IF(L35&gt;10,Settings!$B$14,IF(L35&gt;2,Settings!$B$14,IF(L35=2,Settings!$B$14,Settings!$B$13))))</f>
        <v/>
      </c>
      <c r="N35" s="8" t="str">
        <f t="shared" si="14"/>
        <v xml:space="preserve"> </v>
      </c>
      <c r="O35" t="s">
        <v>49</v>
      </c>
      <c r="Q35" t="s">
        <v>49</v>
      </c>
      <c r="R35" t="s">
        <v>49</v>
      </c>
      <c r="S35" s="9" t="str">
        <f t="shared" si="15"/>
        <v/>
      </c>
      <c r="T35" s="9" t="str">
        <f t="shared" si="16"/>
        <v xml:space="preserve">  </v>
      </c>
      <c r="U35" t="str">
        <f>IF((C35+D35+E35+F35)&lt;1,"",IF(A35&lt;2,Settings!$B$11,Settings!$B$12))</f>
        <v/>
      </c>
    </row>
    <row r="36" spans="1:21">
      <c r="A36" s="4">
        <f>Arabic!A36</f>
        <v>0</v>
      </c>
      <c r="B36" s="4">
        <f t="shared" si="7"/>
        <v>0</v>
      </c>
      <c r="C36" s="5">
        <f t="shared" si="8"/>
        <v>0</v>
      </c>
      <c r="D36" s="5">
        <f t="shared" si="9"/>
        <v>0</v>
      </c>
      <c r="E36" s="5">
        <f t="shared" si="10"/>
        <v>0</v>
      </c>
      <c r="F36" s="5">
        <f t="shared" si="11"/>
        <v>0</v>
      </c>
      <c r="G36" s="26">
        <f t="shared" si="12"/>
        <v>0</v>
      </c>
      <c r="H36" s="3" t="str">
        <f>IF((D36+E36+F36)&lt;=0,IF(ISNA(VLOOKUP(C36,Data!$A$2:$T$1000,17,FALSE)),"",VLOOKUP(C36,Data!$A$2:$T$1000,17,FALSE)),IF(ISNA(VLOOKUP(C36,Data!$A$2:$T$1000,17,FALSE)),"",VLOOKUP(C36,Data!$A$2:$T$1000,17,FALSE)))</f>
        <v/>
      </c>
      <c r="I36" t="str">
        <f>IF((E36+F36)&lt;=0,IF(ISNA(VLOOKUP(D36,Data!$A$2:$T$1000,18,FALSE)),"",VLOOKUP(D36,Data!$A$2:$T$1000,18,FALSE)),IF(ISNA(VLOOKUP(D36,Data!$A$2:$T$1000,18,FALSE)),"",VLOOKUP(D36,Data!$A$2:$T$1000,18,FALSE)))</f>
        <v/>
      </c>
      <c r="J36" s="3" t="str">
        <f>IF((F36)&lt;=0,IF(ISNA(VLOOKUP(E36,Data!$A$2:$T$1000,19,FALSE)),"",VLOOKUP(E36,Data!$A$2:$T$1000,19,FALSE)),IF(ISNA(VLOOKUP(E36,Data!$A$2:$T$1000,19,FALSE)),"",VLOOKUP(E36,Data!$A$2:$T$1000,19,FALSE)))</f>
        <v/>
      </c>
      <c r="K36" s="7" t="str">
        <f>IF(ISNA(VLOOKUP(F36,Data!$A$2:$T$1000,20,FALSE)),"",VLOOKUP(F36,Data!$A$2:$T$1000,20,FALSE))</f>
        <v/>
      </c>
      <c r="L36" t="str">
        <f t="shared" si="13"/>
        <v/>
      </c>
      <c r="M36" t="str">
        <f>IF(L36="","",IF(L36&gt;10,Settings!$B$14,IF(L36&gt;2,Settings!$B$14,IF(L36=2,Settings!$B$14,Settings!$B$13))))</f>
        <v/>
      </c>
      <c r="N36" s="8" t="str">
        <f t="shared" si="14"/>
        <v xml:space="preserve"> </v>
      </c>
      <c r="O36" t="s">
        <v>49</v>
      </c>
      <c r="Q36" t="s">
        <v>49</v>
      </c>
      <c r="R36" t="s">
        <v>49</v>
      </c>
      <c r="S36" s="9" t="str">
        <f t="shared" si="15"/>
        <v/>
      </c>
      <c r="T36" s="9" t="str">
        <f t="shared" si="16"/>
        <v xml:space="preserve">  </v>
      </c>
      <c r="U36" t="str">
        <f>IF((C36+D36+E36+F36)&lt;1,"",IF(A36&lt;2,Settings!$B$11,Settings!$B$12))</f>
        <v/>
      </c>
    </row>
    <row r="37" spans="1:21">
      <c r="A37" s="4">
        <f>Arabic!A37</f>
        <v>0</v>
      </c>
      <c r="B37" s="4">
        <f t="shared" si="7"/>
        <v>0</v>
      </c>
      <c r="C37" s="5">
        <f t="shared" si="8"/>
        <v>0</v>
      </c>
      <c r="D37" s="5">
        <f t="shared" si="9"/>
        <v>0</v>
      </c>
      <c r="E37" s="5">
        <f t="shared" si="10"/>
        <v>0</v>
      </c>
      <c r="F37" s="5">
        <f t="shared" si="11"/>
        <v>0</v>
      </c>
      <c r="G37" s="26">
        <f t="shared" si="12"/>
        <v>0</v>
      </c>
      <c r="H37" s="3" t="str">
        <f>IF((D37+E37+F37)&lt;=0,IF(ISNA(VLOOKUP(C37,Data!$A$2:$T$1000,17,FALSE)),"",VLOOKUP(C37,Data!$A$2:$T$1000,17,FALSE)),IF(ISNA(VLOOKUP(C37,Data!$A$2:$T$1000,17,FALSE)),"",VLOOKUP(C37,Data!$A$2:$T$1000,17,FALSE)))</f>
        <v/>
      </c>
      <c r="I37" t="str">
        <f>IF((E37+F37)&lt;=0,IF(ISNA(VLOOKUP(D37,Data!$A$2:$T$1000,18,FALSE)),"",VLOOKUP(D37,Data!$A$2:$T$1000,18,FALSE)),IF(ISNA(VLOOKUP(D37,Data!$A$2:$T$1000,18,FALSE)),"",VLOOKUP(D37,Data!$A$2:$T$1000,18,FALSE)))</f>
        <v/>
      </c>
      <c r="J37" s="3" t="str">
        <f>IF((F37)&lt;=0,IF(ISNA(VLOOKUP(E37,Data!$A$2:$T$1000,19,FALSE)),"",VLOOKUP(E37,Data!$A$2:$T$1000,19,FALSE)),IF(ISNA(VLOOKUP(E37,Data!$A$2:$T$1000,19,FALSE)),"",VLOOKUP(E37,Data!$A$2:$T$1000,19,FALSE)))</f>
        <v/>
      </c>
      <c r="K37" s="7" t="str">
        <f>IF(ISNA(VLOOKUP(F37,Data!$A$2:$T$1000,20,FALSE)),"",VLOOKUP(F37,Data!$A$2:$T$1000,20,FALSE))</f>
        <v/>
      </c>
      <c r="L37" t="str">
        <f t="shared" si="13"/>
        <v/>
      </c>
      <c r="M37" t="str">
        <f>IF(L37="","",IF(L37&gt;10,Settings!$B$14,IF(L37&gt;2,Settings!$B$14,IF(L37=2,Settings!$B$14,Settings!$B$13))))</f>
        <v/>
      </c>
      <c r="N37" s="8" t="str">
        <f t="shared" si="14"/>
        <v xml:space="preserve"> </v>
      </c>
      <c r="O37" t="s">
        <v>49</v>
      </c>
      <c r="Q37" t="s">
        <v>49</v>
      </c>
      <c r="R37" t="s">
        <v>49</v>
      </c>
      <c r="S37" s="9" t="str">
        <f t="shared" si="15"/>
        <v/>
      </c>
      <c r="T37" s="9" t="str">
        <f t="shared" si="16"/>
        <v xml:space="preserve">  </v>
      </c>
      <c r="U37" t="str">
        <f>IF((C37+D37+E37+F37)&lt;1,"",IF(A37&lt;2,Settings!$B$11,Settings!$B$12))</f>
        <v/>
      </c>
    </row>
    <row r="38" spans="1:21">
      <c r="A38" s="4">
        <f>Arabic!A38</f>
        <v>0</v>
      </c>
      <c r="B38" s="4">
        <f t="shared" si="7"/>
        <v>0</v>
      </c>
      <c r="C38" s="5">
        <f t="shared" si="8"/>
        <v>0</v>
      </c>
      <c r="D38" s="5">
        <f t="shared" si="9"/>
        <v>0</v>
      </c>
      <c r="E38" s="5">
        <f t="shared" si="10"/>
        <v>0</v>
      </c>
      <c r="F38" s="5">
        <f t="shared" si="11"/>
        <v>0</v>
      </c>
      <c r="G38" s="26">
        <f t="shared" si="12"/>
        <v>0</v>
      </c>
      <c r="H38" s="3" t="str">
        <f>IF((D38+E38+F38)&lt;=0,IF(ISNA(VLOOKUP(C38,Data!$A$2:$T$1000,17,FALSE)),"",VLOOKUP(C38,Data!$A$2:$T$1000,17,FALSE)),IF(ISNA(VLOOKUP(C38,Data!$A$2:$T$1000,17,FALSE)),"",VLOOKUP(C38,Data!$A$2:$T$1000,17,FALSE)))</f>
        <v/>
      </c>
      <c r="I38" t="str">
        <f>IF((E38+F38)&lt;=0,IF(ISNA(VLOOKUP(D38,Data!$A$2:$T$1000,18,FALSE)),"",VLOOKUP(D38,Data!$A$2:$T$1000,18,FALSE)),IF(ISNA(VLOOKUP(D38,Data!$A$2:$T$1000,18,FALSE)),"",VLOOKUP(D38,Data!$A$2:$T$1000,18,FALSE)))</f>
        <v/>
      </c>
      <c r="J38" s="3" t="str">
        <f>IF((F38)&lt;=0,IF(ISNA(VLOOKUP(E38,Data!$A$2:$T$1000,19,FALSE)),"",VLOOKUP(E38,Data!$A$2:$T$1000,19,FALSE)),IF(ISNA(VLOOKUP(E38,Data!$A$2:$T$1000,19,FALSE)),"",VLOOKUP(E38,Data!$A$2:$T$1000,19,FALSE)))</f>
        <v/>
      </c>
      <c r="K38" s="7" t="str">
        <f>IF(ISNA(VLOOKUP(F38,Data!$A$2:$T$1000,20,FALSE)),"",VLOOKUP(F38,Data!$A$2:$T$1000,20,FALSE))</f>
        <v/>
      </c>
      <c r="L38" t="str">
        <f t="shared" si="13"/>
        <v/>
      </c>
      <c r="M38" t="str">
        <f>IF(L38="","",IF(L38&gt;10,Settings!$B$14,IF(L38&gt;2,Settings!$B$14,IF(L38=2,Settings!$B$14,Settings!$B$13))))</f>
        <v/>
      </c>
      <c r="N38" s="8" t="str">
        <f t="shared" si="14"/>
        <v xml:space="preserve"> </v>
      </c>
      <c r="O38" t="s">
        <v>49</v>
      </c>
      <c r="Q38" t="s">
        <v>49</v>
      </c>
      <c r="R38" t="s">
        <v>49</v>
      </c>
      <c r="S38" s="9" t="str">
        <f t="shared" si="15"/>
        <v/>
      </c>
      <c r="T38" s="9" t="str">
        <f t="shared" si="16"/>
        <v xml:space="preserve">  </v>
      </c>
      <c r="U38" t="str">
        <f>IF((C38+D38+E38+F38)&lt;1,"",IF(A38&lt;2,Settings!$B$11,Settings!$B$12))</f>
        <v/>
      </c>
    </row>
    <row r="39" spans="1:21">
      <c r="A39" s="4">
        <f>Arabic!A39</f>
        <v>0</v>
      </c>
      <c r="B39" s="4">
        <f t="shared" si="7"/>
        <v>0</v>
      </c>
      <c r="C39" s="5">
        <f t="shared" si="8"/>
        <v>0</v>
      </c>
      <c r="D39" s="5">
        <f t="shared" si="9"/>
        <v>0</v>
      </c>
      <c r="E39" s="5">
        <f t="shared" si="10"/>
        <v>0</v>
      </c>
      <c r="F39" s="5">
        <f t="shared" si="11"/>
        <v>0</v>
      </c>
      <c r="G39" s="26">
        <f t="shared" si="12"/>
        <v>0</v>
      </c>
      <c r="H39" s="3" t="str">
        <f>IF((D39+E39+F39)&lt;=0,IF(ISNA(VLOOKUP(C39,Data!$A$2:$T$1000,17,FALSE)),"",VLOOKUP(C39,Data!$A$2:$T$1000,17,FALSE)),IF(ISNA(VLOOKUP(C39,Data!$A$2:$T$1000,17,FALSE)),"",VLOOKUP(C39,Data!$A$2:$T$1000,17,FALSE)))</f>
        <v/>
      </c>
      <c r="I39" t="str">
        <f>IF((E39+F39)&lt;=0,IF(ISNA(VLOOKUP(D39,Data!$A$2:$T$1000,18,FALSE)),"",VLOOKUP(D39,Data!$A$2:$T$1000,18,FALSE)),IF(ISNA(VLOOKUP(D39,Data!$A$2:$T$1000,18,FALSE)),"",VLOOKUP(D39,Data!$A$2:$T$1000,18,FALSE)))</f>
        <v/>
      </c>
      <c r="J39" s="3" t="str">
        <f>IF((F39)&lt;=0,IF(ISNA(VLOOKUP(E39,Data!$A$2:$T$1000,19,FALSE)),"",VLOOKUP(E39,Data!$A$2:$T$1000,19,FALSE)),IF(ISNA(VLOOKUP(E39,Data!$A$2:$T$1000,19,FALSE)),"",VLOOKUP(E39,Data!$A$2:$T$1000,19,FALSE)))</f>
        <v/>
      </c>
      <c r="K39" s="7" t="str">
        <f>IF(ISNA(VLOOKUP(F39,Data!$A$2:$T$1000,20,FALSE)),"",VLOOKUP(F39,Data!$A$2:$T$1000,20,FALSE))</f>
        <v/>
      </c>
      <c r="L39" t="str">
        <f t="shared" si="13"/>
        <v/>
      </c>
      <c r="M39" t="str">
        <f>IF(L39="","",IF(L39&gt;10,Settings!$B$14,IF(L39&gt;2,Settings!$B$14,IF(L39=2,Settings!$B$14,Settings!$B$13))))</f>
        <v/>
      </c>
      <c r="N39" s="8" t="str">
        <f t="shared" si="14"/>
        <v xml:space="preserve"> </v>
      </c>
      <c r="O39" t="s">
        <v>49</v>
      </c>
      <c r="Q39" t="s">
        <v>49</v>
      </c>
      <c r="R39" t="s">
        <v>49</v>
      </c>
      <c r="S39" s="9" t="str">
        <f t="shared" si="15"/>
        <v/>
      </c>
      <c r="T39" s="9" t="str">
        <f t="shared" si="16"/>
        <v xml:space="preserve">  </v>
      </c>
      <c r="U39" t="str">
        <f>IF((C39+D39+E39+F39)&lt;1,"",IF(A39&lt;2,Settings!$B$11,Settings!$B$12))</f>
        <v/>
      </c>
    </row>
    <row r="40" spans="1:21">
      <c r="A40" s="4">
        <f>Arabic!A40</f>
        <v>0</v>
      </c>
      <c r="B40" s="4">
        <f t="shared" si="7"/>
        <v>0</v>
      </c>
      <c r="C40" s="5">
        <f t="shared" si="8"/>
        <v>0</v>
      </c>
      <c r="D40" s="5">
        <f t="shared" si="9"/>
        <v>0</v>
      </c>
      <c r="E40" s="5">
        <f t="shared" si="10"/>
        <v>0</v>
      </c>
      <c r="F40" s="5">
        <f t="shared" si="11"/>
        <v>0</v>
      </c>
      <c r="G40" s="26">
        <f t="shared" si="12"/>
        <v>0</v>
      </c>
      <c r="H40" s="3" t="str">
        <f>IF((D40+E40+F40)&lt;=0,IF(ISNA(VLOOKUP(C40,Data!$A$2:$T$1000,17,FALSE)),"",VLOOKUP(C40,Data!$A$2:$T$1000,17,FALSE)),IF(ISNA(VLOOKUP(C40,Data!$A$2:$T$1000,17,FALSE)),"",VLOOKUP(C40,Data!$A$2:$T$1000,17,FALSE)))</f>
        <v/>
      </c>
      <c r="I40" t="str">
        <f>IF((E40+F40)&lt;=0,IF(ISNA(VLOOKUP(D40,Data!$A$2:$T$1000,18,FALSE)),"",VLOOKUP(D40,Data!$A$2:$T$1000,18,FALSE)),IF(ISNA(VLOOKUP(D40,Data!$A$2:$T$1000,18,FALSE)),"",VLOOKUP(D40,Data!$A$2:$T$1000,18,FALSE)))</f>
        <v/>
      </c>
      <c r="J40" s="3" t="str">
        <f>IF((F40)&lt;=0,IF(ISNA(VLOOKUP(E40,Data!$A$2:$T$1000,19,FALSE)),"",VLOOKUP(E40,Data!$A$2:$T$1000,19,FALSE)),IF(ISNA(VLOOKUP(E40,Data!$A$2:$T$1000,19,FALSE)),"",VLOOKUP(E40,Data!$A$2:$T$1000,19,FALSE)))</f>
        <v/>
      </c>
      <c r="K40" s="7" t="str">
        <f>IF(ISNA(VLOOKUP(F40,Data!$A$2:$T$1000,20,FALSE)),"",VLOOKUP(F40,Data!$A$2:$T$1000,20,FALSE))</f>
        <v/>
      </c>
      <c r="L40" t="str">
        <f t="shared" si="13"/>
        <v/>
      </c>
      <c r="M40" t="str">
        <f>IF(L40="","",IF(L40&gt;10,Settings!$B$14,IF(L40&gt;2,Settings!$B$14,IF(L40=2,Settings!$B$14,Settings!$B$13))))</f>
        <v/>
      </c>
      <c r="N40" s="8" t="str">
        <f t="shared" si="14"/>
        <v xml:space="preserve"> </v>
      </c>
      <c r="O40" t="s">
        <v>49</v>
      </c>
      <c r="Q40" t="s">
        <v>49</v>
      </c>
      <c r="R40" t="s">
        <v>49</v>
      </c>
      <c r="S40" s="9" t="str">
        <f t="shared" si="15"/>
        <v/>
      </c>
      <c r="T40" s="9" t="str">
        <f t="shared" si="16"/>
        <v xml:space="preserve">  </v>
      </c>
      <c r="U40" t="str">
        <f>IF((C40+D40+E40+F40)&lt;1,"",IF(A40&lt;2,Settings!$B$11,Settings!$B$12))</f>
        <v/>
      </c>
    </row>
    <row r="41" spans="1:21">
      <c r="A41" s="4">
        <f>Arabic!A41</f>
        <v>0</v>
      </c>
      <c r="B41" s="4">
        <f t="shared" si="7"/>
        <v>0</v>
      </c>
      <c r="C41" s="5">
        <f t="shared" si="8"/>
        <v>0</v>
      </c>
      <c r="D41" s="5">
        <f t="shared" si="9"/>
        <v>0</v>
      </c>
      <c r="E41" s="5">
        <f t="shared" si="10"/>
        <v>0</v>
      </c>
      <c r="F41" s="5">
        <f t="shared" si="11"/>
        <v>0</v>
      </c>
      <c r="G41" s="26">
        <f t="shared" si="12"/>
        <v>0</v>
      </c>
      <c r="H41" s="3" t="str">
        <f>IF((D41+E41+F41)&lt;=0,IF(ISNA(VLOOKUP(C41,Data!$A$2:$T$1000,17,FALSE)),"",VLOOKUP(C41,Data!$A$2:$T$1000,17,FALSE)),IF(ISNA(VLOOKUP(C41,Data!$A$2:$T$1000,17,FALSE)),"",VLOOKUP(C41,Data!$A$2:$T$1000,17,FALSE)))</f>
        <v/>
      </c>
      <c r="I41" t="str">
        <f>IF((E41+F41)&lt;=0,IF(ISNA(VLOOKUP(D41,Data!$A$2:$T$1000,18,FALSE)),"",VLOOKUP(D41,Data!$A$2:$T$1000,18,FALSE)),IF(ISNA(VLOOKUP(D41,Data!$A$2:$T$1000,18,FALSE)),"",VLOOKUP(D41,Data!$A$2:$T$1000,18,FALSE)))</f>
        <v/>
      </c>
      <c r="J41" s="3" t="str">
        <f>IF((F41)&lt;=0,IF(ISNA(VLOOKUP(E41,Data!$A$2:$T$1000,19,FALSE)),"",VLOOKUP(E41,Data!$A$2:$T$1000,19,FALSE)),IF(ISNA(VLOOKUP(E41,Data!$A$2:$T$1000,19,FALSE)),"",VLOOKUP(E41,Data!$A$2:$T$1000,19,FALSE)))</f>
        <v/>
      </c>
      <c r="K41" s="7" t="str">
        <f>IF(ISNA(VLOOKUP(F41,Data!$A$2:$T$1000,20,FALSE)),"",VLOOKUP(F41,Data!$A$2:$T$1000,20,FALSE))</f>
        <v/>
      </c>
      <c r="L41" t="str">
        <f t="shared" si="13"/>
        <v/>
      </c>
      <c r="M41" t="str">
        <f>IF(L41="","",IF(L41&gt;10,Settings!$B$14,IF(L41&gt;2,Settings!$B$14,IF(L41=2,Settings!$B$14,Settings!$B$13))))</f>
        <v/>
      </c>
      <c r="N41" s="8" t="str">
        <f t="shared" si="14"/>
        <v xml:space="preserve"> </v>
      </c>
      <c r="O41" t="s">
        <v>49</v>
      </c>
      <c r="Q41" t="s">
        <v>49</v>
      </c>
      <c r="R41" t="s">
        <v>49</v>
      </c>
      <c r="S41" s="9" t="str">
        <f t="shared" si="15"/>
        <v/>
      </c>
      <c r="T41" s="9" t="str">
        <f t="shared" si="16"/>
        <v xml:space="preserve">  </v>
      </c>
      <c r="U41" t="str">
        <f>IF((C41+D41+E41+F41)&lt;1,"",IF(A41&lt;2,Settings!$B$11,Settings!$B$12))</f>
        <v/>
      </c>
    </row>
    <row r="42" spans="1:21">
      <c r="A42" s="4">
        <f>Arabic!A42</f>
        <v>0</v>
      </c>
      <c r="B42" s="4">
        <f t="shared" si="7"/>
        <v>0</v>
      </c>
      <c r="C42" s="5">
        <f t="shared" si="8"/>
        <v>0</v>
      </c>
      <c r="D42" s="5">
        <f t="shared" si="9"/>
        <v>0</v>
      </c>
      <c r="E42" s="5">
        <f t="shared" si="10"/>
        <v>0</v>
      </c>
      <c r="F42" s="5">
        <f t="shared" si="11"/>
        <v>0</v>
      </c>
      <c r="G42" s="26">
        <f t="shared" si="12"/>
        <v>0</v>
      </c>
      <c r="H42" s="3" t="str">
        <f>IF((D42+E42+F42)&lt;=0,IF(ISNA(VLOOKUP(C42,Data!$A$2:$T$1000,17,FALSE)),"",VLOOKUP(C42,Data!$A$2:$T$1000,17,FALSE)),IF(ISNA(VLOOKUP(C42,Data!$A$2:$T$1000,17,FALSE)),"",VLOOKUP(C42,Data!$A$2:$T$1000,17,FALSE)))</f>
        <v/>
      </c>
      <c r="I42" t="str">
        <f>IF((E42+F42)&lt;=0,IF(ISNA(VLOOKUP(D42,Data!$A$2:$T$1000,18,FALSE)),"",VLOOKUP(D42,Data!$A$2:$T$1000,18,FALSE)),IF(ISNA(VLOOKUP(D42,Data!$A$2:$T$1000,18,FALSE)),"",VLOOKUP(D42,Data!$A$2:$T$1000,18,FALSE)))</f>
        <v/>
      </c>
      <c r="J42" s="3" t="str">
        <f>IF((F42)&lt;=0,IF(ISNA(VLOOKUP(E42,Data!$A$2:$T$1000,19,FALSE)),"",VLOOKUP(E42,Data!$A$2:$T$1000,19,FALSE)),IF(ISNA(VLOOKUP(E42,Data!$A$2:$T$1000,19,FALSE)),"",VLOOKUP(E42,Data!$A$2:$T$1000,19,FALSE)))</f>
        <v/>
      </c>
      <c r="K42" s="7" t="str">
        <f>IF(ISNA(VLOOKUP(F42,Data!$A$2:$T$1000,20,FALSE)),"",VLOOKUP(F42,Data!$A$2:$T$1000,20,FALSE))</f>
        <v/>
      </c>
      <c r="L42" t="str">
        <f t="shared" si="13"/>
        <v/>
      </c>
      <c r="M42" t="str">
        <f>IF(L42="","",IF(L42&gt;10,Settings!$B$14,IF(L42&gt;2,Settings!$B$14,IF(L42=2,Settings!$B$14,Settings!$B$13))))</f>
        <v/>
      </c>
      <c r="N42" s="8" t="str">
        <f t="shared" si="14"/>
        <v xml:space="preserve"> </v>
      </c>
      <c r="O42" t="s">
        <v>49</v>
      </c>
      <c r="Q42" t="s">
        <v>49</v>
      </c>
      <c r="R42" t="s">
        <v>49</v>
      </c>
      <c r="S42" s="9" t="str">
        <f t="shared" si="15"/>
        <v/>
      </c>
      <c r="T42" s="9" t="str">
        <f t="shared" si="16"/>
        <v xml:space="preserve">  </v>
      </c>
      <c r="U42" t="str">
        <f>IF((C42+D42+E42+F42)&lt;1,"",IF(A42&lt;2,Settings!$B$11,Settings!$B$12))</f>
        <v/>
      </c>
    </row>
    <row r="43" spans="1:21">
      <c r="A43" s="4">
        <f>Arabic!A43</f>
        <v>0</v>
      </c>
      <c r="B43" s="4">
        <f t="shared" si="7"/>
        <v>0</v>
      </c>
      <c r="C43" s="5">
        <f t="shared" si="8"/>
        <v>0</v>
      </c>
      <c r="D43" s="5">
        <f t="shared" si="9"/>
        <v>0</v>
      </c>
      <c r="E43" s="5">
        <f t="shared" si="10"/>
        <v>0</v>
      </c>
      <c r="F43" s="5">
        <f t="shared" si="11"/>
        <v>0</v>
      </c>
      <c r="G43" s="26">
        <f t="shared" si="12"/>
        <v>0</v>
      </c>
      <c r="H43" s="3" t="str">
        <f>IF((D43+E43+F43)&lt;=0,IF(ISNA(VLOOKUP(C43,Data!$A$2:$T$1000,17,FALSE)),"",VLOOKUP(C43,Data!$A$2:$T$1000,17,FALSE)),IF(ISNA(VLOOKUP(C43,Data!$A$2:$T$1000,17,FALSE)),"",VLOOKUP(C43,Data!$A$2:$T$1000,17,FALSE)))</f>
        <v/>
      </c>
      <c r="I43" t="str">
        <f>IF((E43+F43)&lt;=0,IF(ISNA(VLOOKUP(D43,Data!$A$2:$T$1000,18,FALSE)),"",VLOOKUP(D43,Data!$A$2:$T$1000,18,FALSE)),IF(ISNA(VLOOKUP(D43,Data!$A$2:$T$1000,18,FALSE)),"",VLOOKUP(D43,Data!$A$2:$T$1000,18,FALSE)))</f>
        <v/>
      </c>
      <c r="J43" s="3" t="str">
        <f>IF((F43)&lt;=0,IF(ISNA(VLOOKUP(E43,Data!$A$2:$T$1000,19,FALSE)),"",VLOOKUP(E43,Data!$A$2:$T$1000,19,FALSE)),IF(ISNA(VLOOKUP(E43,Data!$A$2:$T$1000,19,FALSE)),"",VLOOKUP(E43,Data!$A$2:$T$1000,19,FALSE)))</f>
        <v/>
      </c>
      <c r="K43" s="7" t="str">
        <f>IF(ISNA(VLOOKUP(F43,Data!$A$2:$T$1000,20,FALSE)),"",VLOOKUP(F43,Data!$A$2:$T$1000,20,FALSE))</f>
        <v/>
      </c>
      <c r="L43" t="str">
        <f t="shared" si="13"/>
        <v/>
      </c>
      <c r="M43" t="str">
        <f>IF(L43="","",IF(L43&gt;10,Settings!$B$14,IF(L43&gt;2,Settings!$B$14,IF(L43=2,Settings!$B$14,Settings!$B$13))))</f>
        <v/>
      </c>
      <c r="N43" s="8" t="str">
        <f t="shared" si="14"/>
        <v xml:space="preserve"> </v>
      </c>
      <c r="O43" t="s">
        <v>49</v>
      </c>
      <c r="Q43" t="s">
        <v>49</v>
      </c>
      <c r="R43" t="s">
        <v>49</v>
      </c>
      <c r="S43" s="9" t="str">
        <f t="shared" si="15"/>
        <v/>
      </c>
      <c r="T43" s="9" t="str">
        <f t="shared" si="16"/>
        <v xml:space="preserve">  </v>
      </c>
      <c r="U43" t="str">
        <f>IF((C43+D43+E43+F43)&lt;1,"",IF(A43&lt;2,Settings!$B$11,Settings!$B$12))</f>
        <v/>
      </c>
    </row>
    <row r="44" spans="1:21">
      <c r="A44" s="4">
        <f>Arabic!A44</f>
        <v>0</v>
      </c>
      <c r="B44" s="4">
        <f t="shared" si="7"/>
        <v>0</v>
      </c>
      <c r="C44" s="5">
        <f t="shared" si="8"/>
        <v>0</v>
      </c>
      <c r="D44" s="5">
        <f t="shared" si="9"/>
        <v>0</v>
      </c>
      <c r="E44" s="5">
        <f t="shared" si="10"/>
        <v>0</v>
      </c>
      <c r="F44" s="5">
        <f t="shared" si="11"/>
        <v>0</v>
      </c>
      <c r="G44" s="26">
        <f t="shared" si="12"/>
        <v>0</v>
      </c>
      <c r="H44" s="3" t="str">
        <f>IF((D44+E44+F44)&lt;=0,IF(ISNA(VLOOKUP(C44,Data!$A$2:$T$1000,17,FALSE)),"",VLOOKUP(C44,Data!$A$2:$T$1000,17,FALSE)),IF(ISNA(VLOOKUP(C44,Data!$A$2:$T$1000,17,FALSE)),"",VLOOKUP(C44,Data!$A$2:$T$1000,17,FALSE)))</f>
        <v/>
      </c>
      <c r="I44" t="str">
        <f>IF((E44+F44)&lt;=0,IF(ISNA(VLOOKUP(D44,Data!$A$2:$T$1000,18,FALSE)),"",VLOOKUP(D44,Data!$A$2:$T$1000,18,FALSE)),IF(ISNA(VLOOKUP(D44,Data!$A$2:$T$1000,18,FALSE)),"",VLOOKUP(D44,Data!$A$2:$T$1000,18,FALSE)))</f>
        <v/>
      </c>
      <c r="J44" s="3" t="str">
        <f>IF((F44)&lt;=0,IF(ISNA(VLOOKUP(E44,Data!$A$2:$T$1000,19,FALSE)),"",VLOOKUP(E44,Data!$A$2:$T$1000,19,FALSE)),IF(ISNA(VLOOKUP(E44,Data!$A$2:$T$1000,19,FALSE)),"",VLOOKUP(E44,Data!$A$2:$T$1000,19,FALSE)))</f>
        <v/>
      </c>
      <c r="K44" s="7" t="str">
        <f>IF(ISNA(VLOOKUP(F44,Data!$A$2:$T$1000,20,FALSE)),"",VLOOKUP(F44,Data!$A$2:$T$1000,20,FALSE))</f>
        <v/>
      </c>
      <c r="L44" t="str">
        <f t="shared" si="13"/>
        <v/>
      </c>
      <c r="M44" t="str">
        <f>IF(L44="","",IF(L44&gt;10,Settings!$B$14,IF(L44&gt;2,Settings!$B$14,IF(L44=2,Settings!$B$14,Settings!$B$13))))</f>
        <v/>
      </c>
      <c r="N44" s="8" t="str">
        <f t="shared" si="14"/>
        <v xml:space="preserve"> </v>
      </c>
      <c r="O44" t="s">
        <v>49</v>
      </c>
      <c r="Q44" t="s">
        <v>49</v>
      </c>
      <c r="R44" t="s">
        <v>49</v>
      </c>
      <c r="S44" s="9" t="str">
        <f t="shared" si="15"/>
        <v/>
      </c>
      <c r="T44" s="9" t="str">
        <f t="shared" si="16"/>
        <v xml:space="preserve">  </v>
      </c>
      <c r="U44" t="str">
        <f>IF((C44+D44+E44+F44)&lt;1,"",IF(A44&lt;2,Settings!$B$11,Settings!$B$12))</f>
        <v/>
      </c>
    </row>
    <row r="45" spans="1:21">
      <c r="A45" s="4">
        <f>Arabic!A45</f>
        <v>0</v>
      </c>
      <c r="B45" s="4">
        <f t="shared" si="7"/>
        <v>0</v>
      </c>
      <c r="C45" s="5">
        <f t="shared" si="8"/>
        <v>0</v>
      </c>
      <c r="D45" s="5">
        <f t="shared" si="9"/>
        <v>0</v>
      </c>
      <c r="E45" s="5">
        <f t="shared" si="10"/>
        <v>0</v>
      </c>
      <c r="F45" s="5">
        <f t="shared" si="11"/>
        <v>0</v>
      </c>
      <c r="G45" s="26">
        <f t="shared" si="12"/>
        <v>0</v>
      </c>
      <c r="H45" s="3" t="str">
        <f>IF((D45+E45+F45)&lt;=0,IF(ISNA(VLOOKUP(C45,Data!$A$2:$T$1000,17,FALSE)),"",VLOOKUP(C45,Data!$A$2:$T$1000,17,FALSE)),IF(ISNA(VLOOKUP(C45,Data!$A$2:$T$1000,17,FALSE)),"",VLOOKUP(C45,Data!$A$2:$T$1000,17,FALSE)))</f>
        <v/>
      </c>
      <c r="I45" t="str">
        <f>IF((E45+F45)&lt;=0,IF(ISNA(VLOOKUP(D45,Data!$A$2:$T$1000,18,FALSE)),"",VLOOKUP(D45,Data!$A$2:$T$1000,18,FALSE)),IF(ISNA(VLOOKUP(D45,Data!$A$2:$T$1000,18,FALSE)),"",VLOOKUP(D45,Data!$A$2:$T$1000,18,FALSE)))</f>
        <v/>
      </c>
      <c r="J45" s="3" t="str">
        <f>IF((F45)&lt;=0,IF(ISNA(VLOOKUP(E45,Data!$A$2:$T$1000,19,FALSE)),"",VLOOKUP(E45,Data!$A$2:$T$1000,19,FALSE)),IF(ISNA(VLOOKUP(E45,Data!$A$2:$T$1000,19,FALSE)),"",VLOOKUP(E45,Data!$A$2:$T$1000,19,FALSE)))</f>
        <v/>
      </c>
      <c r="K45" s="7" t="str">
        <f>IF(ISNA(VLOOKUP(F45,Data!$A$2:$T$1000,20,FALSE)),"",VLOOKUP(F45,Data!$A$2:$T$1000,20,FALSE))</f>
        <v/>
      </c>
      <c r="L45" t="str">
        <f t="shared" si="13"/>
        <v/>
      </c>
      <c r="M45" t="str">
        <f>IF(L45="","",IF(L45&gt;10,Settings!$B$14,IF(L45&gt;2,Settings!$B$14,IF(L45=2,Settings!$B$14,Settings!$B$13))))</f>
        <v/>
      </c>
      <c r="N45" s="8" t="str">
        <f t="shared" si="14"/>
        <v xml:space="preserve"> </v>
      </c>
      <c r="O45" t="s">
        <v>49</v>
      </c>
      <c r="Q45" t="s">
        <v>49</v>
      </c>
      <c r="R45" t="s">
        <v>49</v>
      </c>
      <c r="S45" s="9" t="str">
        <f t="shared" si="15"/>
        <v/>
      </c>
      <c r="T45" s="9" t="str">
        <f t="shared" si="16"/>
        <v xml:space="preserve">  </v>
      </c>
      <c r="U45" t="str">
        <f>IF((C45+D45+E45+F45)&lt;1,"",IF(A45&lt;2,Settings!$B$11,Settings!$B$12))</f>
        <v/>
      </c>
    </row>
    <row r="46" spans="1:21">
      <c r="A46" s="4">
        <f>Arabic!A46</f>
        <v>0</v>
      </c>
      <c r="B46" s="4">
        <f t="shared" si="7"/>
        <v>0</v>
      </c>
      <c r="C46" s="5">
        <f t="shared" si="8"/>
        <v>0</v>
      </c>
      <c r="D46" s="5">
        <f t="shared" si="9"/>
        <v>0</v>
      </c>
      <c r="E46" s="5">
        <f t="shared" si="10"/>
        <v>0</v>
      </c>
      <c r="F46" s="5">
        <f t="shared" si="11"/>
        <v>0</v>
      </c>
      <c r="G46" s="26">
        <f t="shared" si="12"/>
        <v>0</v>
      </c>
      <c r="H46" s="3" t="str">
        <f>IF((D46+E46+F46)&lt;=0,IF(ISNA(VLOOKUP(C46,Data!$A$2:$T$1000,17,FALSE)),"",VLOOKUP(C46,Data!$A$2:$T$1000,17,FALSE)),IF(ISNA(VLOOKUP(C46,Data!$A$2:$T$1000,17,FALSE)),"",VLOOKUP(C46,Data!$A$2:$T$1000,17,FALSE)))</f>
        <v/>
      </c>
      <c r="I46" t="str">
        <f>IF((E46+F46)&lt;=0,IF(ISNA(VLOOKUP(D46,Data!$A$2:$T$1000,18,FALSE)),"",VLOOKUP(D46,Data!$A$2:$T$1000,18,FALSE)),IF(ISNA(VLOOKUP(D46,Data!$A$2:$T$1000,18,FALSE)),"",VLOOKUP(D46,Data!$A$2:$T$1000,18,FALSE)))</f>
        <v/>
      </c>
      <c r="J46" s="3" t="str">
        <f>IF((F46)&lt;=0,IF(ISNA(VLOOKUP(E46,Data!$A$2:$T$1000,19,FALSE)),"",VLOOKUP(E46,Data!$A$2:$T$1000,19,FALSE)),IF(ISNA(VLOOKUP(E46,Data!$A$2:$T$1000,19,FALSE)),"",VLOOKUP(E46,Data!$A$2:$T$1000,19,FALSE)))</f>
        <v/>
      </c>
      <c r="K46" s="7" t="str">
        <f>IF(ISNA(VLOOKUP(F46,Data!$A$2:$T$1000,20,FALSE)),"",VLOOKUP(F46,Data!$A$2:$T$1000,20,FALSE))</f>
        <v/>
      </c>
      <c r="L46" t="str">
        <f t="shared" si="13"/>
        <v/>
      </c>
      <c r="M46" t="str">
        <f>IF(L46="","",IF(L46&gt;10,Settings!$B$14,IF(L46&gt;2,Settings!$B$14,IF(L46=2,Settings!$B$14,Settings!$B$13))))</f>
        <v/>
      </c>
      <c r="N46" s="8" t="str">
        <f t="shared" si="14"/>
        <v xml:space="preserve"> </v>
      </c>
      <c r="O46" t="s">
        <v>49</v>
      </c>
      <c r="Q46" t="s">
        <v>49</v>
      </c>
      <c r="R46" t="s">
        <v>49</v>
      </c>
      <c r="S46" s="9" t="str">
        <f t="shared" si="15"/>
        <v/>
      </c>
      <c r="T46" s="9" t="str">
        <f t="shared" si="16"/>
        <v xml:space="preserve">  </v>
      </c>
      <c r="U46" t="str">
        <f>IF((C46+D46+E46+F46)&lt;1,"",IF(A46&lt;2,Settings!$B$11,Settings!$B$12))</f>
        <v/>
      </c>
    </row>
    <row r="47" spans="1:21">
      <c r="A47" s="4">
        <f>Arabic!A47</f>
        <v>0</v>
      </c>
      <c r="B47" s="4">
        <f t="shared" si="7"/>
        <v>0</v>
      </c>
      <c r="C47" s="5">
        <f t="shared" si="8"/>
        <v>0</v>
      </c>
      <c r="D47" s="5">
        <f t="shared" si="9"/>
        <v>0</v>
      </c>
      <c r="E47" s="5">
        <f t="shared" si="10"/>
        <v>0</v>
      </c>
      <c r="F47" s="5">
        <f t="shared" si="11"/>
        <v>0</v>
      </c>
      <c r="G47" s="26">
        <f t="shared" si="12"/>
        <v>0</v>
      </c>
      <c r="H47" s="3" t="str">
        <f>IF((D47+E47+F47)&lt;=0,IF(ISNA(VLOOKUP(C47,Data!$A$2:$T$1000,17,FALSE)),"",VLOOKUP(C47,Data!$A$2:$T$1000,17,FALSE)),IF(ISNA(VLOOKUP(C47,Data!$A$2:$T$1000,17,FALSE)),"",VLOOKUP(C47,Data!$A$2:$T$1000,17,FALSE)))</f>
        <v/>
      </c>
      <c r="I47" t="str">
        <f>IF((E47+F47)&lt;=0,IF(ISNA(VLOOKUP(D47,Data!$A$2:$T$1000,18,FALSE)),"",VLOOKUP(D47,Data!$A$2:$T$1000,18,FALSE)),IF(ISNA(VLOOKUP(D47,Data!$A$2:$T$1000,18,FALSE)),"",VLOOKUP(D47,Data!$A$2:$T$1000,18,FALSE)))</f>
        <v/>
      </c>
      <c r="J47" s="3" t="str">
        <f>IF((F47)&lt;=0,IF(ISNA(VLOOKUP(E47,Data!$A$2:$T$1000,19,FALSE)),"",VLOOKUP(E47,Data!$A$2:$T$1000,19,FALSE)),IF(ISNA(VLOOKUP(E47,Data!$A$2:$T$1000,19,FALSE)),"",VLOOKUP(E47,Data!$A$2:$T$1000,19,FALSE)))</f>
        <v/>
      </c>
      <c r="K47" s="7" t="str">
        <f>IF(ISNA(VLOOKUP(F47,Data!$A$2:$T$1000,20,FALSE)),"",VLOOKUP(F47,Data!$A$2:$T$1000,20,FALSE))</f>
        <v/>
      </c>
      <c r="L47" t="str">
        <f t="shared" si="13"/>
        <v/>
      </c>
      <c r="M47" t="str">
        <f>IF(L47="","",IF(L47&gt;10,Settings!$B$14,IF(L47&gt;2,Settings!$B$14,IF(L47=2,Settings!$B$14,Settings!$B$13))))</f>
        <v/>
      </c>
      <c r="N47" s="8" t="str">
        <f t="shared" si="14"/>
        <v xml:space="preserve"> </v>
      </c>
      <c r="O47" t="s">
        <v>49</v>
      </c>
      <c r="Q47" t="s">
        <v>49</v>
      </c>
      <c r="R47" t="s">
        <v>49</v>
      </c>
      <c r="S47" s="9" t="str">
        <f t="shared" si="15"/>
        <v/>
      </c>
      <c r="T47" s="9" t="str">
        <f t="shared" si="16"/>
        <v xml:space="preserve">  </v>
      </c>
      <c r="U47" t="str">
        <f>IF((C47+D47+E47+F47)&lt;1,"",IF(A47&lt;2,Settings!$B$11,Settings!$B$12))</f>
        <v/>
      </c>
    </row>
    <row r="48" spans="1:21">
      <c r="A48" s="4">
        <f>Arabic!A48</f>
        <v>0</v>
      </c>
      <c r="B48" s="4">
        <f t="shared" si="7"/>
        <v>0</v>
      </c>
      <c r="C48" s="5">
        <f t="shared" si="8"/>
        <v>0</v>
      </c>
      <c r="D48" s="5">
        <f t="shared" si="9"/>
        <v>0</v>
      </c>
      <c r="E48" s="5">
        <f t="shared" si="10"/>
        <v>0</v>
      </c>
      <c r="F48" s="5">
        <f t="shared" si="11"/>
        <v>0</v>
      </c>
      <c r="G48" s="26">
        <f t="shared" si="12"/>
        <v>0</v>
      </c>
      <c r="H48" s="3" t="str">
        <f>IF((D48+E48+F48)&lt;=0,IF(ISNA(VLOOKUP(C48,Data!$A$2:$T$1000,17,FALSE)),"",VLOOKUP(C48,Data!$A$2:$T$1000,17,FALSE)),IF(ISNA(VLOOKUP(C48,Data!$A$2:$T$1000,17,FALSE)),"",VLOOKUP(C48,Data!$A$2:$T$1000,17,FALSE)))</f>
        <v/>
      </c>
      <c r="I48" t="str">
        <f>IF((E48+F48)&lt;=0,IF(ISNA(VLOOKUP(D48,Data!$A$2:$T$1000,18,FALSE)),"",VLOOKUP(D48,Data!$A$2:$T$1000,18,FALSE)),IF(ISNA(VLOOKUP(D48,Data!$A$2:$T$1000,18,FALSE)),"",VLOOKUP(D48,Data!$A$2:$T$1000,18,FALSE)))</f>
        <v/>
      </c>
      <c r="J48" s="3" t="str">
        <f>IF((F48)&lt;=0,IF(ISNA(VLOOKUP(E48,Data!$A$2:$T$1000,19,FALSE)),"",VLOOKUP(E48,Data!$A$2:$T$1000,19,FALSE)),IF(ISNA(VLOOKUP(E48,Data!$A$2:$T$1000,19,FALSE)),"",VLOOKUP(E48,Data!$A$2:$T$1000,19,FALSE)))</f>
        <v/>
      </c>
      <c r="K48" s="7" t="str">
        <f>IF(ISNA(VLOOKUP(F48,Data!$A$2:$T$1000,20,FALSE)),"",VLOOKUP(F48,Data!$A$2:$T$1000,20,FALSE))</f>
        <v/>
      </c>
      <c r="L48" t="str">
        <f t="shared" si="13"/>
        <v/>
      </c>
      <c r="M48" t="str">
        <f>IF(L48="","",IF(L48&gt;10,Settings!$B$14,IF(L48&gt;2,Settings!$B$14,IF(L48=2,Settings!$B$14,Settings!$B$13))))</f>
        <v/>
      </c>
      <c r="N48" s="8" t="str">
        <f t="shared" si="14"/>
        <v xml:space="preserve"> </v>
      </c>
      <c r="O48" t="s">
        <v>49</v>
      </c>
      <c r="Q48" t="s">
        <v>49</v>
      </c>
      <c r="R48" t="s">
        <v>49</v>
      </c>
      <c r="S48" s="9" t="str">
        <f t="shared" si="15"/>
        <v/>
      </c>
      <c r="T48" s="9" t="str">
        <f t="shared" si="16"/>
        <v xml:space="preserve">  </v>
      </c>
      <c r="U48" t="str">
        <f>IF((C48+D48+E48+F48)&lt;1,"",IF(A48&lt;2,Settings!$B$11,Settings!$B$12))</f>
        <v/>
      </c>
    </row>
    <row r="49" spans="1:21">
      <c r="A49" s="4">
        <f>Arabic!A49</f>
        <v>0</v>
      </c>
      <c r="B49" s="4">
        <f t="shared" si="7"/>
        <v>0</v>
      </c>
      <c r="C49" s="5">
        <f t="shared" si="8"/>
        <v>0</v>
      </c>
      <c r="D49" s="5">
        <f t="shared" si="9"/>
        <v>0</v>
      </c>
      <c r="E49" s="5">
        <f t="shared" si="10"/>
        <v>0</v>
      </c>
      <c r="F49" s="5">
        <f t="shared" si="11"/>
        <v>0</v>
      </c>
      <c r="G49" s="26">
        <f t="shared" si="12"/>
        <v>0</v>
      </c>
      <c r="H49" s="3" t="str">
        <f>IF((D49+E49+F49)&lt;=0,IF(ISNA(VLOOKUP(C49,Data!$A$2:$T$1000,17,FALSE)),"",VLOOKUP(C49,Data!$A$2:$T$1000,17,FALSE)),IF(ISNA(VLOOKUP(C49,Data!$A$2:$T$1000,17,FALSE)),"",VLOOKUP(C49,Data!$A$2:$T$1000,17,FALSE)))</f>
        <v/>
      </c>
      <c r="I49" t="str">
        <f>IF((E49+F49)&lt;=0,IF(ISNA(VLOOKUP(D49,Data!$A$2:$T$1000,18,FALSE)),"",VLOOKUP(D49,Data!$A$2:$T$1000,18,FALSE)),IF(ISNA(VLOOKUP(D49,Data!$A$2:$T$1000,18,FALSE)),"",VLOOKUP(D49,Data!$A$2:$T$1000,18,FALSE)))</f>
        <v/>
      </c>
      <c r="J49" s="3" t="str">
        <f>IF((F49)&lt;=0,IF(ISNA(VLOOKUP(E49,Data!$A$2:$T$1000,19,FALSE)),"",VLOOKUP(E49,Data!$A$2:$T$1000,19,FALSE)),IF(ISNA(VLOOKUP(E49,Data!$A$2:$T$1000,19,FALSE)),"",VLOOKUP(E49,Data!$A$2:$T$1000,19,FALSE)))</f>
        <v/>
      </c>
      <c r="K49" s="7" t="str">
        <f>IF(ISNA(VLOOKUP(F49,Data!$A$2:$T$1000,20,FALSE)),"",VLOOKUP(F49,Data!$A$2:$T$1000,20,FALSE))</f>
        <v/>
      </c>
      <c r="L49" t="str">
        <f t="shared" si="13"/>
        <v/>
      </c>
      <c r="M49" t="str">
        <f>IF(L49="","",IF(L49&gt;10,Settings!$B$14,IF(L49&gt;2,Settings!$B$14,IF(L49=2,Settings!$B$14,Settings!$B$13))))</f>
        <v/>
      </c>
      <c r="N49" s="8" t="str">
        <f t="shared" si="14"/>
        <v xml:space="preserve"> </v>
      </c>
      <c r="O49" t="s">
        <v>49</v>
      </c>
      <c r="Q49" t="s">
        <v>49</v>
      </c>
      <c r="R49" t="s">
        <v>49</v>
      </c>
      <c r="S49" s="9" t="str">
        <f t="shared" si="15"/>
        <v/>
      </c>
      <c r="T49" s="9" t="str">
        <f t="shared" si="16"/>
        <v xml:space="preserve">  </v>
      </c>
      <c r="U49" t="str">
        <f>IF((C49+D49+E49+F49)&lt;1,"",IF(A49&lt;2,Settings!$B$11,Settings!$B$12))</f>
        <v/>
      </c>
    </row>
    <row r="50" spans="1:21">
      <c r="A50" s="4">
        <f>Arabic!A50</f>
        <v>0</v>
      </c>
      <c r="B50" s="4">
        <f t="shared" si="7"/>
        <v>0</v>
      </c>
      <c r="C50" s="5">
        <f t="shared" si="8"/>
        <v>0</v>
      </c>
      <c r="D50" s="5">
        <f t="shared" si="9"/>
        <v>0</v>
      </c>
      <c r="E50" s="5">
        <f t="shared" si="10"/>
        <v>0</v>
      </c>
      <c r="F50" s="5">
        <f t="shared" si="11"/>
        <v>0</v>
      </c>
      <c r="G50" s="26">
        <f t="shared" si="12"/>
        <v>0</v>
      </c>
      <c r="H50" s="3" t="str">
        <f>IF((D50+E50+F50)&lt;=0,IF(ISNA(VLOOKUP(C50,Data!$A$2:$T$1000,17,FALSE)),"",VLOOKUP(C50,Data!$A$2:$T$1000,17,FALSE)),IF(ISNA(VLOOKUP(C50,Data!$A$2:$T$1000,17,FALSE)),"",VLOOKUP(C50,Data!$A$2:$T$1000,17,FALSE)))</f>
        <v/>
      </c>
      <c r="I50" t="str">
        <f>IF((E50+F50)&lt;=0,IF(ISNA(VLOOKUP(D50,Data!$A$2:$T$1000,18,FALSE)),"",VLOOKUP(D50,Data!$A$2:$T$1000,18,FALSE)),IF(ISNA(VLOOKUP(D50,Data!$A$2:$T$1000,18,FALSE)),"",VLOOKUP(D50,Data!$A$2:$T$1000,18,FALSE)))</f>
        <v/>
      </c>
      <c r="J50" s="3" t="str">
        <f>IF((F50)&lt;=0,IF(ISNA(VLOOKUP(E50,Data!$A$2:$T$1000,19,FALSE)),"",VLOOKUP(E50,Data!$A$2:$T$1000,19,FALSE)),IF(ISNA(VLOOKUP(E50,Data!$A$2:$T$1000,19,FALSE)),"",VLOOKUP(E50,Data!$A$2:$T$1000,19,FALSE)))</f>
        <v/>
      </c>
      <c r="K50" s="7" t="str">
        <f>IF(ISNA(VLOOKUP(F50,Data!$A$2:$T$1000,20,FALSE)),"",VLOOKUP(F50,Data!$A$2:$T$1000,20,FALSE))</f>
        <v/>
      </c>
      <c r="L50" t="str">
        <f t="shared" si="13"/>
        <v/>
      </c>
      <c r="M50" t="str">
        <f>IF(L50="","",IF(L50&gt;10,Settings!$B$14,IF(L50&gt;2,Settings!$B$14,IF(L50=2,Settings!$B$14,Settings!$B$13))))</f>
        <v/>
      </c>
      <c r="N50" s="8" t="str">
        <f t="shared" si="14"/>
        <v xml:space="preserve"> </v>
      </c>
      <c r="O50" t="s">
        <v>49</v>
      </c>
      <c r="Q50" t="s">
        <v>49</v>
      </c>
      <c r="R50" t="s">
        <v>49</v>
      </c>
      <c r="S50" s="9" t="str">
        <f t="shared" si="15"/>
        <v/>
      </c>
      <c r="T50" s="9" t="str">
        <f t="shared" si="16"/>
        <v xml:space="preserve">  </v>
      </c>
      <c r="U50" t="str">
        <f>IF((C50+D50+E50+F50)&lt;1,"",IF(A50&lt;2,Settings!$B$11,Settings!$B$12))</f>
        <v/>
      </c>
    </row>
    <row r="51" spans="1:21">
      <c r="A51" s="4">
        <f>Arabic!A51</f>
        <v>0</v>
      </c>
      <c r="B51" s="4">
        <f t="shared" si="7"/>
        <v>0</v>
      </c>
      <c r="C51" s="5">
        <f t="shared" si="8"/>
        <v>0</v>
      </c>
      <c r="D51" s="5">
        <f t="shared" si="9"/>
        <v>0</v>
      </c>
      <c r="E51" s="5">
        <f t="shared" si="10"/>
        <v>0</v>
      </c>
      <c r="F51" s="5">
        <f t="shared" si="11"/>
        <v>0</v>
      </c>
      <c r="G51" s="26">
        <f t="shared" si="12"/>
        <v>0</v>
      </c>
      <c r="H51" s="3" t="str">
        <f>IF((D51+E51+F51)&lt;=0,IF(ISNA(VLOOKUP(C51,Data!$A$2:$T$1000,17,FALSE)),"",VLOOKUP(C51,Data!$A$2:$T$1000,17,FALSE)),IF(ISNA(VLOOKUP(C51,Data!$A$2:$T$1000,17,FALSE)),"",VLOOKUP(C51,Data!$A$2:$T$1000,17,FALSE)))</f>
        <v/>
      </c>
      <c r="I51" t="str">
        <f>IF((E51+F51)&lt;=0,IF(ISNA(VLOOKUP(D51,Data!$A$2:$T$1000,18,FALSE)),"",VLOOKUP(D51,Data!$A$2:$T$1000,18,FALSE)),IF(ISNA(VLOOKUP(D51,Data!$A$2:$T$1000,18,FALSE)),"",VLOOKUP(D51,Data!$A$2:$T$1000,18,FALSE)))</f>
        <v/>
      </c>
      <c r="J51" s="3" t="str">
        <f>IF((F51)&lt;=0,IF(ISNA(VLOOKUP(E51,Data!$A$2:$T$1000,19,FALSE)),"",VLOOKUP(E51,Data!$A$2:$T$1000,19,FALSE)),IF(ISNA(VLOOKUP(E51,Data!$A$2:$T$1000,19,FALSE)),"",VLOOKUP(E51,Data!$A$2:$T$1000,19,FALSE)))</f>
        <v/>
      </c>
      <c r="K51" s="7" t="str">
        <f>IF(ISNA(VLOOKUP(F51,Data!$A$2:$T$1000,20,FALSE)),"",VLOOKUP(F51,Data!$A$2:$T$1000,20,FALSE))</f>
        <v/>
      </c>
      <c r="L51" t="str">
        <f t="shared" si="13"/>
        <v/>
      </c>
      <c r="M51" t="str">
        <f>IF(L51="","",IF(L51&gt;10,Settings!$B$14,IF(L51&gt;2,Settings!$B$14,IF(L51=2,Settings!$B$14,Settings!$B$13))))</f>
        <v/>
      </c>
      <c r="N51" s="8" t="str">
        <f t="shared" si="14"/>
        <v xml:space="preserve"> </v>
      </c>
      <c r="O51" t="s">
        <v>49</v>
      </c>
      <c r="Q51" t="s">
        <v>49</v>
      </c>
      <c r="R51" t="s">
        <v>49</v>
      </c>
      <c r="S51" s="9" t="str">
        <f t="shared" si="15"/>
        <v/>
      </c>
      <c r="T51" s="9" t="str">
        <f t="shared" si="16"/>
        <v xml:space="preserve">  </v>
      </c>
      <c r="U51" t="str">
        <f>IF((C51+D51+E51+F51)&lt;1,"",IF(A51&lt;2,Settings!$B$11,Settings!$B$12))</f>
        <v/>
      </c>
    </row>
    <row r="52" spans="1:21">
      <c r="A52" s="4">
        <f>Arabic!A52</f>
        <v>0</v>
      </c>
      <c r="B52" s="4">
        <f t="shared" si="7"/>
        <v>0</v>
      </c>
      <c r="C52" s="5">
        <f t="shared" si="8"/>
        <v>0</v>
      </c>
      <c r="D52" s="5">
        <f t="shared" si="9"/>
        <v>0</v>
      </c>
      <c r="E52" s="5">
        <f t="shared" si="10"/>
        <v>0</v>
      </c>
      <c r="F52" s="5">
        <f t="shared" si="11"/>
        <v>0</v>
      </c>
      <c r="G52" s="26">
        <f t="shared" si="12"/>
        <v>0</v>
      </c>
      <c r="H52" s="3" t="str">
        <f>IF((D52+E52+F52)&lt;=0,IF(ISNA(VLOOKUP(C52,Data!$A$2:$T$1000,17,FALSE)),"",VLOOKUP(C52,Data!$A$2:$T$1000,17,FALSE)),IF(ISNA(VLOOKUP(C52,Data!$A$2:$T$1000,17,FALSE)),"",VLOOKUP(C52,Data!$A$2:$T$1000,17,FALSE)))</f>
        <v/>
      </c>
      <c r="I52" t="str">
        <f>IF((E52+F52)&lt;=0,IF(ISNA(VLOOKUP(D52,Data!$A$2:$T$1000,18,FALSE)),"",VLOOKUP(D52,Data!$A$2:$T$1000,18,FALSE)),IF(ISNA(VLOOKUP(D52,Data!$A$2:$T$1000,18,FALSE)),"",VLOOKUP(D52,Data!$A$2:$T$1000,18,FALSE)))</f>
        <v/>
      </c>
      <c r="J52" s="3" t="str">
        <f>IF((F52)&lt;=0,IF(ISNA(VLOOKUP(E52,Data!$A$2:$T$1000,19,FALSE)),"",VLOOKUP(E52,Data!$A$2:$T$1000,19,FALSE)),IF(ISNA(VLOOKUP(E52,Data!$A$2:$T$1000,19,FALSE)),"",VLOOKUP(E52,Data!$A$2:$T$1000,19,FALSE)))</f>
        <v/>
      </c>
      <c r="K52" s="7" t="str">
        <f>IF(ISNA(VLOOKUP(F52,Data!$A$2:$T$1000,20,FALSE)),"",VLOOKUP(F52,Data!$A$2:$T$1000,20,FALSE))</f>
        <v/>
      </c>
      <c r="L52" t="str">
        <f t="shared" si="13"/>
        <v/>
      </c>
      <c r="M52" t="str">
        <f>IF(L52="","",IF(L52&gt;10,Settings!$B$14,IF(L52&gt;2,Settings!$B$14,IF(L52=2,Settings!$B$14,Settings!$B$13))))</f>
        <v/>
      </c>
      <c r="N52" s="8" t="str">
        <f t="shared" si="14"/>
        <v xml:space="preserve"> </v>
      </c>
      <c r="O52" t="s">
        <v>49</v>
      </c>
      <c r="Q52" t="s">
        <v>49</v>
      </c>
      <c r="R52" t="s">
        <v>49</v>
      </c>
      <c r="S52" s="9" t="str">
        <f t="shared" si="15"/>
        <v/>
      </c>
      <c r="T52" s="9" t="str">
        <f t="shared" si="16"/>
        <v xml:space="preserve">  </v>
      </c>
      <c r="U52" t="str">
        <f>IF((C52+D52+E52+F52)&lt;1,"",IF(A52&lt;2,Settings!$B$11,Settings!$B$12))</f>
        <v/>
      </c>
    </row>
    <row r="53" spans="1:21">
      <c r="A53" s="4">
        <f>Arabic!A53</f>
        <v>0</v>
      </c>
      <c r="B53" s="4">
        <f t="shared" si="7"/>
        <v>0</v>
      </c>
      <c r="C53" s="5">
        <f t="shared" si="8"/>
        <v>0</v>
      </c>
      <c r="D53" s="5">
        <f t="shared" si="9"/>
        <v>0</v>
      </c>
      <c r="E53" s="5">
        <f t="shared" si="10"/>
        <v>0</v>
      </c>
      <c r="F53" s="5">
        <f t="shared" si="11"/>
        <v>0</v>
      </c>
      <c r="G53" s="26">
        <f t="shared" si="12"/>
        <v>0</v>
      </c>
      <c r="H53" s="3" t="str">
        <f>IF((D53+E53+F53)&lt;=0,IF(ISNA(VLOOKUP(C53,Data!$A$2:$T$1000,17,FALSE)),"",VLOOKUP(C53,Data!$A$2:$T$1000,17,FALSE)),IF(ISNA(VLOOKUP(C53,Data!$A$2:$T$1000,17,FALSE)),"",VLOOKUP(C53,Data!$A$2:$T$1000,17,FALSE)))</f>
        <v/>
      </c>
      <c r="I53" t="str">
        <f>IF((E53+F53)&lt;=0,IF(ISNA(VLOOKUP(D53,Data!$A$2:$T$1000,18,FALSE)),"",VLOOKUP(D53,Data!$A$2:$T$1000,18,FALSE)),IF(ISNA(VLOOKUP(D53,Data!$A$2:$T$1000,18,FALSE)),"",VLOOKUP(D53,Data!$A$2:$T$1000,18,FALSE)))</f>
        <v/>
      </c>
      <c r="J53" s="3" t="str">
        <f>IF((F53)&lt;=0,IF(ISNA(VLOOKUP(E53,Data!$A$2:$T$1000,19,FALSE)),"",VLOOKUP(E53,Data!$A$2:$T$1000,19,FALSE)),IF(ISNA(VLOOKUP(E53,Data!$A$2:$T$1000,19,FALSE)),"",VLOOKUP(E53,Data!$A$2:$T$1000,19,FALSE)))</f>
        <v/>
      </c>
      <c r="K53" s="7" t="str">
        <f>IF(ISNA(VLOOKUP(F53,Data!$A$2:$T$1000,20,FALSE)),"",VLOOKUP(F53,Data!$A$2:$T$1000,20,FALSE))</f>
        <v/>
      </c>
      <c r="L53" t="str">
        <f t="shared" si="13"/>
        <v/>
      </c>
      <c r="M53" t="str">
        <f>IF(L53="","",IF(L53&gt;10,Settings!$B$14,IF(L53&gt;2,Settings!$B$14,IF(L53=2,Settings!$B$14,Settings!$B$13))))</f>
        <v/>
      </c>
      <c r="N53" s="8" t="str">
        <f t="shared" si="14"/>
        <v xml:space="preserve"> </v>
      </c>
      <c r="O53" t="s">
        <v>49</v>
      </c>
      <c r="Q53" t="s">
        <v>49</v>
      </c>
      <c r="R53" t="s">
        <v>49</v>
      </c>
      <c r="S53" s="9" t="str">
        <f t="shared" si="15"/>
        <v/>
      </c>
      <c r="T53" s="9" t="str">
        <f t="shared" si="16"/>
        <v xml:space="preserve">  </v>
      </c>
      <c r="U53" t="str">
        <f>IF((C53+D53+E53+F53)&lt;1,"",IF(A53&lt;2,Settings!$B$11,Settings!$B$12))</f>
        <v/>
      </c>
    </row>
    <row r="54" spans="1:21">
      <c r="A54" s="4">
        <f>Arabic!A54</f>
        <v>0</v>
      </c>
      <c r="B54" s="4">
        <f t="shared" si="7"/>
        <v>0</v>
      </c>
      <c r="C54" s="5">
        <f t="shared" si="8"/>
        <v>0</v>
      </c>
      <c r="D54" s="5">
        <f t="shared" si="9"/>
        <v>0</v>
      </c>
      <c r="E54" s="5">
        <f t="shared" si="10"/>
        <v>0</v>
      </c>
      <c r="F54" s="5">
        <f t="shared" si="11"/>
        <v>0</v>
      </c>
      <c r="G54" s="26">
        <f t="shared" si="12"/>
        <v>0</v>
      </c>
      <c r="H54" s="3" t="str">
        <f>IF((D54+E54+F54)&lt;=0,IF(ISNA(VLOOKUP(C54,Data!$A$2:$T$1000,17,FALSE)),"",VLOOKUP(C54,Data!$A$2:$T$1000,17,FALSE)),IF(ISNA(VLOOKUP(C54,Data!$A$2:$T$1000,17,FALSE)),"",VLOOKUP(C54,Data!$A$2:$T$1000,17,FALSE)))</f>
        <v/>
      </c>
      <c r="I54" t="str">
        <f>IF((E54+F54)&lt;=0,IF(ISNA(VLOOKUP(D54,Data!$A$2:$T$1000,18,FALSE)),"",VLOOKUP(D54,Data!$A$2:$T$1000,18,FALSE)),IF(ISNA(VLOOKUP(D54,Data!$A$2:$T$1000,18,FALSE)),"",VLOOKUP(D54,Data!$A$2:$T$1000,18,FALSE)))</f>
        <v/>
      </c>
      <c r="J54" s="3" t="str">
        <f>IF((F54)&lt;=0,IF(ISNA(VLOOKUP(E54,Data!$A$2:$T$1000,19,FALSE)),"",VLOOKUP(E54,Data!$A$2:$T$1000,19,FALSE)),IF(ISNA(VLOOKUP(E54,Data!$A$2:$T$1000,19,FALSE)),"",VLOOKUP(E54,Data!$A$2:$T$1000,19,FALSE)))</f>
        <v/>
      </c>
      <c r="K54" s="7" t="str">
        <f>IF(ISNA(VLOOKUP(F54,Data!$A$2:$T$1000,20,FALSE)),"",VLOOKUP(F54,Data!$A$2:$T$1000,20,FALSE))</f>
        <v/>
      </c>
      <c r="L54" t="str">
        <f t="shared" si="13"/>
        <v/>
      </c>
      <c r="M54" t="str">
        <f>IF(L54="","",IF(L54&gt;10,Settings!$B$14,IF(L54&gt;2,Settings!$B$14,IF(L54=2,Settings!$B$14,Settings!$B$13))))</f>
        <v/>
      </c>
      <c r="N54" s="8" t="str">
        <f t="shared" si="14"/>
        <v xml:space="preserve"> </v>
      </c>
      <c r="O54" t="s">
        <v>49</v>
      </c>
      <c r="Q54" t="s">
        <v>49</v>
      </c>
      <c r="R54" t="s">
        <v>49</v>
      </c>
      <c r="S54" s="9" t="str">
        <f t="shared" si="15"/>
        <v/>
      </c>
      <c r="T54" s="9" t="str">
        <f t="shared" si="16"/>
        <v xml:space="preserve">  </v>
      </c>
      <c r="U54" t="str">
        <f>IF((C54+D54+E54+F54)&lt;1,"",IF(A54&lt;2,Settings!$B$11,Settings!$B$12))</f>
        <v/>
      </c>
    </row>
    <row r="55" spans="1:21">
      <c r="A55" s="4">
        <f>Arabic!A55</f>
        <v>0</v>
      </c>
      <c r="B55" s="4">
        <f t="shared" si="7"/>
        <v>0</v>
      </c>
      <c r="C55" s="5">
        <f t="shared" si="8"/>
        <v>0</v>
      </c>
      <c r="D55" s="5">
        <f t="shared" si="9"/>
        <v>0</v>
      </c>
      <c r="E55" s="5">
        <f t="shared" si="10"/>
        <v>0</v>
      </c>
      <c r="F55" s="5">
        <f t="shared" si="11"/>
        <v>0</v>
      </c>
      <c r="G55" s="26">
        <f t="shared" si="12"/>
        <v>0</v>
      </c>
      <c r="H55" s="3" t="str">
        <f>IF((D55+E55+F55)&lt;=0,IF(ISNA(VLOOKUP(C55,Data!$A$2:$T$1000,17,FALSE)),"",VLOOKUP(C55,Data!$A$2:$T$1000,17,FALSE)),IF(ISNA(VLOOKUP(C55,Data!$A$2:$T$1000,17,FALSE)),"",VLOOKUP(C55,Data!$A$2:$T$1000,17,FALSE)))</f>
        <v/>
      </c>
      <c r="I55" t="str">
        <f>IF((E55+F55)&lt;=0,IF(ISNA(VLOOKUP(D55,Data!$A$2:$T$1000,18,FALSE)),"",VLOOKUP(D55,Data!$A$2:$T$1000,18,FALSE)),IF(ISNA(VLOOKUP(D55,Data!$A$2:$T$1000,18,FALSE)),"",VLOOKUP(D55,Data!$A$2:$T$1000,18,FALSE)))</f>
        <v/>
      </c>
      <c r="J55" s="3" t="str">
        <f>IF((F55)&lt;=0,IF(ISNA(VLOOKUP(E55,Data!$A$2:$T$1000,19,FALSE)),"",VLOOKUP(E55,Data!$A$2:$T$1000,19,FALSE)),IF(ISNA(VLOOKUP(E55,Data!$A$2:$T$1000,19,FALSE)),"",VLOOKUP(E55,Data!$A$2:$T$1000,19,FALSE)))</f>
        <v/>
      </c>
      <c r="K55" s="7" t="str">
        <f>IF(ISNA(VLOOKUP(F55,Data!$A$2:$T$1000,20,FALSE)),"",VLOOKUP(F55,Data!$A$2:$T$1000,20,FALSE))</f>
        <v/>
      </c>
      <c r="L55" t="str">
        <f t="shared" si="13"/>
        <v/>
      </c>
      <c r="M55" t="str">
        <f>IF(L55="","",IF(L55&gt;10,Settings!$B$14,IF(L55&gt;2,Settings!$B$14,IF(L55=2,Settings!$B$14,Settings!$B$13))))</f>
        <v/>
      </c>
      <c r="N55" s="8" t="str">
        <f t="shared" si="14"/>
        <v xml:space="preserve"> </v>
      </c>
      <c r="O55" t="s">
        <v>49</v>
      </c>
      <c r="Q55" t="s">
        <v>49</v>
      </c>
      <c r="R55" t="s">
        <v>49</v>
      </c>
      <c r="S55" s="9" t="str">
        <f t="shared" si="15"/>
        <v/>
      </c>
      <c r="T55" s="9" t="str">
        <f t="shared" si="16"/>
        <v xml:space="preserve">  </v>
      </c>
      <c r="U55" t="str">
        <f>IF((C55+D55+E55+F55)&lt;1,"",IF(A55&lt;2,Settings!$B$11,Settings!$B$12))</f>
        <v/>
      </c>
    </row>
    <row r="56" spans="1:21">
      <c r="A56" s="4">
        <f>Arabic!A56</f>
        <v>0</v>
      </c>
      <c r="B56" s="4">
        <f t="shared" si="7"/>
        <v>0</v>
      </c>
      <c r="C56" s="5">
        <f t="shared" si="8"/>
        <v>0</v>
      </c>
      <c r="D56" s="5">
        <f t="shared" si="9"/>
        <v>0</v>
      </c>
      <c r="E56" s="5">
        <f t="shared" si="10"/>
        <v>0</v>
      </c>
      <c r="F56" s="5">
        <f t="shared" si="11"/>
        <v>0</v>
      </c>
      <c r="G56" s="26">
        <f t="shared" si="12"/>
        <v>0</v>
      </c>
      <c r="H56" s="3" t="str">
        <f>IF((D56+E56+F56)&lt;=0,IF(ISNA(VLOOKUP(C56,Data!$A$2:$T$1000,17,FALSE)),"",VLOOKUP(C56,Data!$A$2:$T$1000,17,FALSE)),IF(ISNA(VLOOKUP(C56,Data!$A$2:$T$1000,17,FALSE)),"",VLOOKUP(C56,Data!$A$2:$T$1000,17,FALSE)))</f>
        <v/>
      </c>
      <c r="I56" t="str">
        <f>IF((E56+F56)&lt;=0,IF(ISNA(VLOOKUP(D56,Data!$A$2:$T$1000,18,FALSE)),"",VLOOKUP(D56,Data!$A$2:$T$1000,18,FALSE)),IF(ISNA(VLOOKUP(D56,Data!$A$2:$T$1000,18,FALSE)),"",VLOOKUP(D56,Data!$A$2:$T$1000,18,FALSE)))</f>
        <v/>
      </c>
      <c r="J56" s="3" t="str">
        <f>IF((F56)&lt;=0,IF(ISNA(VLOOKUP(E56,Data!$A$2:$T$1000,19,FALSE)),"",VLOOKUP(E56,Data!$A$2:$T$1000,19,FALSE)),IF(ISNA(VLOOKUP(E56,Data!$A$2:$T$1000,19,FALSE)),"",VLOOKUP(E56,Data!$A$2:$T$1000,19,FALSE)))</f>
        <v/>
      </c>
      <c r="K56" s="7" t="str">
        <f>IF(ISNA(VLOOKUP(F56,Data!$A$2:$T$1000,20,FALSE)),"",VLOOKUP(F56,Data!$A$2:$T$1000,20,FALSE))</f>
        <v/>
      </c>
      <c r="L56" t="str">
        <f t="shared" si="13"/>
        <v/>
      </c>
      <c r="M56" t="str">
        <f>IF(L56="","",IF(L56&gt;10,Settings!$B$14,IF(L56&gt;2,Settings!$B$14,IF(L56=2,Settings!$B$14,Settings!$B$13))))</f>
        <v/>
      </c>
      <c r="N56" s="8" t="str">
        <f t="shared" si="14"/>
        <v xml:space="preserve"> </v>
      </c>
      <c r="O56" t="s">
        <v>49</v>
      </c>
      <c r="Q56" t="s">
        <v>49</v>
      </c>
      <c r="R56" t="s">
        <v>49</v>
      </c>
      <c r="S56" s="9" t="str">
        <f t="shared" si="15"/>
        <v/>
      </c>
      <c r="T56" s="9" t="str">
        <f t="shared" si="16"/>
        <v xml:space="preserve">  </v>
      </c>
      <c r="U56" t="str">
        <f>IF((C56+D56+E56+F56)&lt;1,"",IF(A56&lt;2,Settings!$B$11,Settings!$B$12))</f>
        <v/>
      </c>
    </row>
    <row r="57" spans="1:21">
      <c r="A57" s="4">
        <f>Arabic!A57</f>
        <v>0</v>
      </c>
      <c r="B57" s="4">
        <f t="shared" si="7"/>
        <v>0</v>
      </c>
      <c r="C57" s="5">
        <f t="shared" si="8"/>
        <v>0</v>
      </c>
      <c r="D57" s="5">
        <f t="shared" si="9"/>
        <v>0</v>
      </c>
      <c r="E57" s="5">
        <f t="shared" si="10"/>
        <v>0</v>
      </c>
      <c r="F57" s="5">
        <f t="shared" si="11"/>
        <v>0</v>
      </c>
      <c r="G57" s="26">
        <f t="shared" si="12"/>
        <v>0</v>
      </c>
      <c r="H57" s="3" t="str">
        <f>IF((D57+E57+F57)&lt;=0,IF(ISNA(VLOOKUP(C57,Data!$A$2:$T$1000,17,FALSE)),"",VLOOKUP(C57,Data!$A$2:$T$1000,17,FALSE)),IF(ISNA(VLOOKUP(C57,Data!$A$2:$T$1000,17,FALSE)),"",VLOOKUP(C57,Data!$A$2:$T$1000,17,FALSE)))</f>
        <v/>
      </c>
      <c r="I57" t="str">
        <f>IF((E57+F57)&lt;=0,IF(ISNA(VLOOKUP(D57,Data!$A$2:$T$1000,18,FALSE)),"",VLOOKUP(D57,Data!$A$2:$T$1000,18,FALSE)),IF(ISNA(VLOOKUP(D57,Data!$A$2:$T$1000,18,FALSE)),"",VLOOKUP(D57,Data!$A$2:$T$1000,18,FALSE)))</f>
        <v/>
      </c>
      <c r="J57" s="3" t="str">
        <f>IF((F57)&lt;=0,IF(ISNA(VLOOKUP(E57,Data!$A$2:$T$1000,19,FALSE)),"",VLOOKUP(E57,Data!$A$2:$T$1000,19,FALSE)),IF(ISNA(VLOOKUP(E57,Data!$A$2:$T$1000,19,FALSE)),"",VLOOKUP(E57,Data!$A$2:$T$1000,19,FALSE)))</f>
        <v/>
      </c>
      <c r="K57" s="7" t="str">
        <f>IF(ISNA(VLOOKUP(F57,Data!$A$2:$T$1000,20,FALSE)),"",VLOOKUP(F57,Data!$A$2:$T$1000,20,FALSE))</f>
        <v/>
      </c>
      <c r="L57" t="str">
        <f t="shared" si="13"/>
        <v/>
      </c>
      <c r="M57" t="str">
        <f>IF(L57="","",IF(L57&gt;10,Settings!$B$14,IF(L57&gt;2,Settings!$B$14,IF(L57=2,Settings!$B$14,Settings!$B$13))))</f>
        <v/>
      </c>
      <c r="N57" s="8" t="str">
        <f t="shared" si="14"/>
        <v xml:space="preserve"> </v>
      </c>
      <c r="O57" t="s">
        <v>49</v>
      </c>
      <c r="Q57" t="s">
        <v>49</v>
      </c>
      <c r="R57" t="s">
        <v>49</v>
      </c>
      <c r="S57" s="9" t="str">
        <f t="shared" si="15"/>
        <v/>
      </c>
      <c r="T57" s="9" t="str">
        <f t="shared" si="16"/>
        <v xml:space="preserve">  </v>
      </c>
      <c r="U57" t="str">
        <f>IF((C57+D57+E57+F57)&lt;1,"",IF(A57&lt;2,Settings!$B$11,Settings!$B$12))</f>
        <v/>
      </c>
    </row>
    <row r="58" spans="1:21">
      <c r="A58" s="4">
        <f>Arabic!A58</f>
        <v>0</v>
      </c>
      <c r="B58" s="4">
        <f t="shared" si="7"/>
        <v>0</v>
      </c>
      <c r="C58" s="5">
        <f t="shared" si="8"/>
        <v>0</v>
      </c>
      <c r="D58" s="5">
        <f t="shared" si="9"/>
        <v>0</v>
      </c>
      <c r="E58" s="5">
        <f t="shared" si="10"/>
        <v>0</v>
      </c>
      <c r="F58" s="5">
        <f t="shared" si="11"/>
        <v>0</v>
      </c>
      <c r="G58" s="26">
        <f t="shared" si="12"/>
        <v>0</v>
      </c>
      <c r="H58" s="3" t="str">
        <f>IF((D58+E58+F58)&lt;=0,IF(ISNA(VLOOKUP(C58,Data!$A$2:$T$1000,17,FALSE)),"",VLOOKUP(C58,Data!$A$2:$T$1000,17,FALSE)),IF(ISNA(VLOOKUP(C58,Data!$A$2:$T$1000,17,FALSE)),"",VLOOKUP(C58,Data!$A$2:$T$1000,17,FALSE)))</f>
        <v/>
      </c>
      <c r="I58" t="str">
        <f>IF((E58+F58)&lt;=0,IF(ISNA(VLOOKUP(D58,Data!$A$2:$T$1000,18,FALSE)),"",VLOOKUP(D58,Data!$A$2:$T$1000,18,FALSE)),IF(ISNA(VLOOKUP(D58,Data!$A$2:$T$1000,18,FALSE)),"",VLOOKUP(D58,Data!$A$2:$T$1000,18,FALSE)))</f>
        <v/>
      </c>
      <c r="J58" s="3" t="str">
        <f>IF((F58)&lt;=0,IF(ISNA(VLOOKUP(E58,Data!$A$2:$T$1000,19,FALSE)),"",VLOOKUP(E58,Data!$A$2:$T$1000,19,FALSE)),IF(ISNA(VLOOKUP(E58,Data!$A$2:$T$1000,19,FALSE)),"",VLOOKUP(E58,Data!$A$2:$T$1000,19,FALSE)))</f>
        <v/>
      </c>
      <c r="K58" s="7" t="str">
        <f>IF(ISNA(VLOOKUP(F58,Data!$A$2:$T$1000,20,FALSE)),"",VLOOKUP(F58,Data!$A$2:$T$1000,20,FALSE))</f>
        <v/>
      </c>
      <c r="L58" t="str">
        <f t="shared" si="13"/>
        <v/>
      </c>
      <c r="M58" t="str">
        <f>IF(L58="","",IF(L58&gt;10,Settings!$B$14,IF(L58&gt;2,Settings!$B$14,IF(L58=2,Settings!$B$14,Settings!$B$13))))</f>
        <v/>
      </c>
      <c r="N58" s="8" t="str">
        <f t="shared" si="14"/>
        <v xml:space="preserve"> </v>
      </c>
      <c r="O58" t="s">
        <v>49</v>
      </c>
      <c r="Q58" t="s">
        <v>49</v>
      </c>
      <c r="R58" t="s">
        <v>49</v>
      </c>
      <c r="S58" s="9" t="str">
        <f t="shared" si="15"/>
        <v/>
      </c>
      <c r="T58" s="9" t="str">
        <f t="shared" si="16"/>
        <v xml:space="preserve">  </v>
      </c>
      <c r="U58" t="str">
        <f>IF((C58+D58+E58+F58)&lt;1,"",IF(A58&lt;2,Settings!$B$11,Settings!$B$12))</f>
        <v/>
      </c>
    </row>
    <row r="59" spans="1:21">
      <c r="A59" s="4">
        <f>Arabic!A59</f>
        <v>0</v>
      </c>
      <c r="B59" s="4">
        <f t="shared" si="7"/>
        <v>0</v>
      </c>
      <c r="C59" s="5">
        <f t="shared" si="8"/>
        <v>0</v>
      </c>
      <c r="D59" s="5">
        <f t="shared" si="9"/>
        <v>0</v>
      </c>
      <c r="E59" s="5">
        <f t="shared" si="10"/>
        <v>0</v>
      </c>
      <c r="F59" s="5">
        <f t="shared" si="11"/>
        <v>0</v>
      </c>
      <c r="G59" s="26">
        <f t="shared" si="12"/>
        <v>0</v>
      </c>
      <c r="H59" s="3" t="str">
        <f>IF((D59+E59+F59)&lt;=0,IF(ISNA(VLOOKUP(C59,Data!$A$2:$T$1000,17,FALSE)),"",VLOOKUP(C59,Data!$A$2:$T$1000,17,FALSE)),IF(ISNA(VLOOKUP(C59,Data!$A$2:$T$1000,17,FALSE)),"",VLOOKUP(C59,Data!$A$2:$T$1000,17,FALSE)))</f>
        <v/>
      </c>
      <c r="I59" t="str">
        <f>IF((E59+F59)&lt;=0,IF(ISNA(VLOOKUP(D59,Data!$A$2:$T$1000,18,FALSE)),"",VLOOKUP(D59,Data!$A$2:$T$1000,18,FALSE)),IF(ISNA(VLOOKUP(D59,Data!$A$2:$T$1000,18,FALSE)),"",VLOOKUP(D59,Data!$A$2:$T$1000,18,FALSE)))</f>
        <v/>
      </c>
      <c r="J59" s="3" t="str">
        <f>IF((F59)&lt;=0,IF(ISNA(VLOOKUP(E59,Data!$A$2:$T$1000,19,FALSE)),"",VLOOKUP(E59,Data!$A$2:$T$1000,19,FALSE)),IF(ISNA(VLOOKUP(E59,Data!$A$2:$T$1000,19,FALSE)),"",VLOOKUP(E59,Data!$A$2:$T$1000,19,FALSE)))</f>
        <v/>
      </c>
      <c r="K59" s="7" t="str">
        <f>IF(ISNA(VLOOKUP(F59,Data!$A$2:$T$1000,20,FALSE)),"",VLOOKUP(F59,Data!$A$2:$T$1000,20,FALSE))</f>
        <v/>
      </c>
      <c r="L59" t="str">
        <f t="shared" si="13"/>
        <v/>
      </c>
      <c r="M59" t="str">
        <f>IF(L59="","",IF(L59&gt;10,Settings!$B$14,IF(L59&gt;2,Settings!$B$14,IF(L59=2,Settings!$B$14,Settings!$B$13))))</f>
        <v/>
      </c>
      <c r="N59" s="8" t="str">
        <f t="shared" si="14"/>
        <v xml:space="preserve"> </v>
      </c>
      <c r="O59" t="s">
        <v>49</v>
      </c>
      <c r="Q59" t="s">
        <v>49</v>
      </c>
      <c r="R59" t="s">
        <v>49</v>
      </c>
      <c r="S59" s="9" t="str">
        <f t="shared" si="15"/>
        <v/>
      </c>
      <c r="T59" s="9" t="str">
        <f t="shared" si="16"/>
        <v xml:space="preserve">  </v>
      </c>
      <c r="U59" t="str">
        <f>IF((C59+D59+E59+F59)&lt;1,"",IF(A59&lt;2,Settings!$B$11,Settings!$B$12))</f>
        <v/>
      </c>
    </row>
    <row r="60" spans="1:21">
      <c r="A60" s="4">
        <f>Arabic!A60</f>
        <v>0</v>
      </c>
      <c r="B60" s="4">
        <f t="shared" si="7"/>
        <v>0</v>
      </c>
      <c r="C60" s="5">
        <f t="shared" si="8"/>
        <v>0</v>
      </c>
      <c r="D60" s="5">
        <f t="shared" si="9"/>
        <v>0</v>
      </c>
      <c r="E60" s="5">
        <f t="shared" si="10"/>
        <v>0</v>
      </c>
      <c r="F60" s="5">
        <f t="shared" si="11"/>
        <v>0</v>
      </c>
      <c r="G60" s="26">
        <f t="shared" si="12"/>
        <v>0</v>
      </c>
      <c r="H60" s="3" t="str">
        <f>IF((D60+E60+F60)&lt;=0,IF(ISNA(VLOOKUP(C60,Data!$A$2:$T$1000,17,FALSE)),"",VLOOKUP(C60,Data!$A$2:$T$1000,17,FALSE)),IF(ISNA(VLOOKUP(C60,Data!$A$2:$T$1000,17,FALSE)),"",VLOOKUP(C60,Data!$A$2:$T$1000,17,FALSE)))</f>
        <v/>
      </c>
      <c r="I60" t="str">
        <f>IF((E60+F60)&lt;=0,IF(ISNA(VLOOKUP(D60,Data!$A$2:$T$1000,18,FALSE)),"",VLOOKUP(D60,Data!$A$2:$T$1000,18,FALSE)),IF(ISNA(VLOOKUP(D60,Data!$A$2:$T$1000,18,FALSE)),"",VLOOKUP(D60,Data!$A$2:$T$1000,18,FALSE)))</f>
        <v/>
      </c>
      <c r="J60" s="3" t="str">
        <f>IF((F60)&lt;=0,IF(ISNA(VLOOKUP(E60,Data!$A$2:$T$1000,19,FALSE)),"",VLOOKUP(E60,Data!$A$2:$T$1000,19,FALSE)),IF(ISNA(VLOOKUP(E60,Data!$A$2:$T$1000,19,FALSE)),"",VLOOKUP(E60,Data!$A$2:$T$1000,19,FALSE)))</f>
        <v/>
      </c>
      <c r="K60" s="7" t="str">
        <f>IF(ISNA(VLOOKUP(F60,Data!$A$2:$T$1000,20,FALSE)),"",VLOOKUP(F60,Data!$A$2:$T$1000,20,FALSE))</f>
        <v/>
      </c>
      <c r="L60" t="str">
        <f t="shared" si="13"/>
        <v/>
      </c>
      <c r="M60" t="str">
        <f>IF(L60="","",IF(L60&gt;10,Settings!$B$14,IF(L60&gt;2,Settings!$B$14,IF(L60=2,Settings!$B$14,Settings!$B$13))))</f>
        <v/>
      </c>
      <c r="N60" s="8" t="str">
        <f t="shared" si="14"/>
        <v xml:space="preserve"> </v>
      </c>
      <c r="O60" t="s">
        <v>49</v>
      </c>
      <c r="Q60" t="s">
        <v>49</v>
      </c>
      <c r="R60" t="s">
        <v>49</v>
      </c>
      <c r="S60" s="9" t="str">
        <f t="shared" si="15"/>
        <v/>
      </c>
      <c r="T60" s="9" t="str">
        <f t="shared" si="16"/>
        <v xml:space="preserve">  </v>
      </c>
      <c r="U60" t="str">
        <f>IF((C60+D60+E60+F60)&lt;1,"",IF(A60&lt;2,Settings!$B$11,Settings!$B$12))</f>
        <v/>
      </c>
    </row>
    <row r="61" spans="1:21">
      <c r="A61" s="4">
        <f>Arabic!A61</f>
        <v>0</v>
      </c>
      <c r="B61" s="4">
        <f t="shared" si="7"/>
        <v>0</v>
      </c>
      <c r="C61" s="5">
        <f t="shared" si="8"/>
        <v>0</v>
      </c>
      <c r="D61" s="5">
        <f t="shared" si="9"/>
        <v>0</v>
      </c>
      <c r="E61" s="5">
        <f t="shared" si="10"/>
        <v>0</v>
      </c>
      <c r="F61" s="5">
        <f t="shared" si="11"/>
        <v>0</v>
      </c>
      <c r="G61" s="26">
        <f t="shared" si="12"/>
        <v>0</v>
      </c>
      <c r="H61" s="3" t="str">
        <f>IF((D61+E61+F61)&lt;=0,IF(ISNA(VLOOKUP(C61,Data!$A$2:$T$1000,17,FALSE)),"",VLOOKUP(C61,Data!$A$2:$T$1000,17,FALSE)),IF(ISNA(VLOOKUP(C61,Data!$A$2:$T$1000,17,FALSE)),"",VLOOKUP(C61,Data!$A$2:$T$1000,17,FALSE)))</f>
        <v/>
      </c>
      <c r="I61" t="str">
        <f>IF((E61+F61)&lt;=0,IF(ISNA(VLOOKUP(D61,Data!$A$2:$T$1000,18,FALSE)),"",VLOOKUP(D61,Data!$A$2:$T$1000,18,FALSE)),IF(ISNA(VLOOKUP(D61,Data!$A$2:$T$1000,18,FALSE)),"",VLOOKUP(D61,Data!$A$2:$T$1000,18,FALSE)))</f>
        <v/>
      </c>
      <c r="J61" s="3" t="str">
        <f>IF((F61)&lt;=0,IF(ISNA(VLOOKUP(E61,Data!$A$2:$T$1000,19,FALSE)),"",VLOOKUP(E61,Data!$A$2:$T$1000,19,FALSE)),IF(ISNA(VLOOKUP(E61,Data!$A$2:$T$1000,19,FALSE)),"",VLOOKUP(E61,Data!$A$2:$T$1000,19,FALSE)))</f>
        <v/>
      </c>
      <c r="K61" s="7" t="str">
        <f>IF(ISNA(VLOOKUP(F61,Data!$A$2:$T$1000,20,FALSE)),"",VLOOKUP(F61,Data!$A$2:$T$1000,20,FALSE))</f>
        <v/>
      </c>
      <c r="L61" t="str">
        <f t="shared" si="13"/>
        <v/>
      </c>
      <c r="M61" t="str">
        <f>IF(L61="","",IF(L61&gt;10,Settings!$B$14,IF(L61&gt;2,Settings!$B$14,IF(L61=2,Settings!$B$14,Settings!$B$13))))</f>
        <v/>
      </c>
      <c r="N61" s="8" t="str">
        <f t="shared" si="14"/>
        <v xml:space="preserve"> </v>
      </c>
      <c r="O61" t="s">
        <v>49</v>
      </c>
      <c r="Q61" t="s">
        <v>49</v>
      </c>
      <c r="R61" t="s">
        <v>49</v>
      </c>
      <c r="S61" s="9" t="str">
        <f t="shared" si="15"/>
        <v/>
      </c>
      <c r="T61" s="9" t="str">
        <f t="shared" si="16"/>
        <v xml:space="preserve">  </v>
      </c>
      <c r="U61" t="str">
        <f>IF((C61+D61+E61+F61)&lt;1,"",IF(A61&lt;2,Settings!$B$11,Settings!$B$12))</f>
        <v/>
      </c>
    </row>
    <row r="62" spans="1:21">
      <c r="A62" s="4">
        <f>Arabic!A62</f>
        <v>0</v>
      </c>
      <c r="B62" s="4">
        <f t="shared" si="7"/>
        <v>0</v>
      </c>
      <c r="C62" s="5">
        <f t="shared" si="8"/>
        <v>0</v>
      </c>
      <c r="D62" s="5">
        <f t="shared" si="9"/>
        <v>0</v>
      </c>
      <c r="E62" s="5">
        <f t="shared" si="10"/>
        <v>0</v>
      </c>
      <c r="F62" s="5">
        <f t="shared" si="11"/>
        <v>0</v>
      </c>
      <c r="G62" s="26">
        <f t="shared" si="12"/>
        <v>0</v>
      </c>
      <c r="H62" s="3" t="str">
        <f>IF((D62+E62+F62)&lt;=0,IF(ISNA(VLOOKUP(C62,Data!$A$2:$T$1000,17,FALSE)),"",VLOOKUP(C62,Data!$A$2:$T$1000,17,FALSE)),IF(ISNA(VLOOKUP(C62,Data!$A$2:$T$1000,17,FALSE)),"",VLOOKUP(C62,Data!$A$2:$T$1000,17,FALSE)))</f>
        <v/>
      </c>
      <c r="I62" t="str">
        <f>IF((E62+F62)&lt;=0,IF(ISNA(VLOOKUP(D62,Data!$A$2:$T$1000,18,FALSE)),"",VLOOKUP(D62,Data!$A$2:$T$1000,18,FALSE)),IF(ISNA(VLOOKUP(D62,Data!$A$2:$T$1000,18,FALSE)),"",VLOOKUP(D62,Data!$A$2:$T$1000,18,FALSE)))</f>
        <v/>
      </c>
      <c r="J62" s="3" t="str">
        <f>IF((F62)&lt;=0,IF(ISNA(VLOOKUP(E62,Data!$A$2:$T$1000,19,FALSE)),"",VLOOKUP(E62,Data!$A$2:$T$1000,19,FALSE)),IF(ISNA(VLOOKUP(E62,Data!$A$2:$T$1000,19,FALSE)),"",VLOOKUP(E62,Data!$A$2:$T$1000,19,FALSE)))</f>
        <v/>
      </c>
      <c r="K62" s="7" t="str">
        <f>IF(ISNA(VLOOKUP(F62,Data!$A$2:$T$1000,20,FALSE)),"",VLOOKUP(F62,Data!$A$2:$T$1000,20,FALSE))</f>
        <v/>
      </c>
      <c r="L62" t="str">
        <f t="shared" si="13"/>
        <v/>
      </c>
      <c r="M62" t="str">
        <f>IF(L62="","",IF(L62&gt;10,Settings!$B$14,IF(L62&gt;2,Settings!$B$14,IF(L62=2,Settings!$B$14,Settings!$B$13))))</f>
        <v/>
      </c>
      <c r="N62" s="8" t="str">
        <f t="shared" si="14"/>
        <v xml:space="preserve"> </v>
      </c>
      <c r="O62" t="s">
        <v>49</v>
      </c>
      <c r="Q62" t="s">
        <v>49</v>
      </c>
      <c r="R62" t="s">
        <v>49</v>
      </c>
      <c r="S62" s="9" t="str">
        <f t="shared" si="15"/>
        <v/>
      </c>
      <c r="T62" s="9" t="str">
        <f t="shared" si="16"/>
        <v xml:space="preserve">  </v>
      </c>
      <c r="U62" t="str">
        <f>IF((C62+D62+E62+F62)&lt;1,"",IF(A62&lt;2,Settings!$B$11,Settings!$B$12))</f>
        <v/>
      </c>
    </row>
    <row r="63" spans="1:21">
      <c r="A63" s="4">
        <f>Arabic!A63</f>
        <v>0</v>
      </c>
      <c r="B63" s="4">
        <f t="shared" si="7"/>
        <v>0</v>
      </c>
      <c r="C63" s="5">
        <f t="shared" si="8"/>
        <v>0</v>
      </c>
      <c r="D63" s="5">
        <f t="shared" si="9"/>
        <v>0</v>
      </c>
      <c r="E63" s="5">
        <f t="shared" si="10"/>
        <v>0</v>
      </c>
      <c r="F63" s="5">
        <f t="shared" si="11"/>
        <v>0</v>
      </c>
      <c r="G63" s="26">
        <f t="shared" si="12"/>
        <v>0</v>
      </c>
      <c r="H63" s="3" t="str">
        <f>IF((D63+E63+F63)&lt;=0,IF(ISNA(VLOOKUP(C63,Data!$A$2:$T$1000,17,FALSE)),"",VLOOKUP(C63,Data!$A$2:$T$1000,17,FALSE)),IF(ISNA(VLOOKUP(C63,Data!$A$2:$T$1000,17,FALSE)),"",VLOOKUP(C63,Data!$A$2:$T$1000,17,FALSE)))</f>
        <v/>
      </c>
      <c r="I63" t="str">
        <f>IF((E63+F63)&lt;=0,IF(ISNA(VLOOKUP(D63,Data!$A$2:$T$1000,18,FALSE)),"",VLOOKUP(D63,Data!$A$2:$T$1000,18,FALSE)),IF(ISNA(VLOOKUP(D63,Data!$A$2:$T$1000,18,FALSE)),"",VLOOKUP(D63,Data!$A$2:$T$1000,18,FALSE)))</f>
        <v/>
      </c>
      <c r="J63" s="3" t="str">
        <f>IF((F63)&lt;=0,IF(ISNA(VLOOKUP(E63,Data!$A$2:$T$1000,19,FALSE)),"",VLOOKUP(E63,Data!$A$2:$T$1000,19,FALSE)),IF(ISNA(VLOOKUP(E63,Data!$A$2:$T$1000,19,FALSE)),"",VLOOKUP(E63,Data!$A$2:$T$1000,19,FALSE)))</f>
        <v/>
      </c>
      <c r="K63" s="7" t="str">
        <f>IF(ISNA(VLOOKUP(F63,Data!$A$2:$T$1000,20,FALSE)),"",VLOOKUP(F63,Data!$A$2:$T$1000,20,FALSE))</f>
        <v/>
      </c>
      <c r="L63" t="str">
        <f t="shared" si="13"/>
        <v/>
      </c>
      <c r="M63" t="str">
        <f>IF(L63="","",IF(L63&gt;10,Settings!$B$14,IF(L63&gt;2,Settings!$B$14,IF(L63=2,Settings!$B$14,Settings!$B$13))))</f>
        <v/>
      </c>
      <c r="N63" s="8" t="str">
        <f t="shared" si="14"/>
        <v xml:space="preserve"> </v>
      </c>
      <c r="O63" t="s">
        <v>49</v>
      </c>
      <c r="Q63" t="s">
        <v>49</v>
      </c>
      <c r="R63" t="s">
        <v>49</v>
      </c>
      <c r="S63" s="9" t="str">
        <f t="shared" si="15"/>
        <v/>
      </c>
      <c r="T63" s="9" t="str">
        <f t="shared" si="16"/>
        <v xml:space="preserve">  </v>
      </c>
      <c r="U63" t="str">
        <f>IF((C63+D63+E63+F63)&lt;1,"",IF(A63&lt;2,Settings!$B$11,Settings!$B$12))</f>
        <v/>
      </c>
    </row>
    <row r="64" spans="1:21">
      <c r="A64" s="4">
        <f>Arabic!A64</f>
        <v>0</v>
      </c>
      <c r="B64" s="4">
        <f t="shared" si="7"/>
        <v>0</v>
      </c>
      <c r="C64" s="5">
        <f t="shared" si="8"/>
        <v>0</v>
      </c>
      <c r="D64" s="5">
        <f t="shared" si="9"/>
        <v>0</v>
      </c>
      <c r="E64" s="5">
        <f t="shared" si="10"/>
        <v>0</v>
      </c>
      <c r="F64" s="5">
        <f t="shared" si="11"/>
        <v>0</v>
      </c>
      <c r="G64" s="26">
        <f t="shared" si="12"/>
        <v>0</v>
      </c>
      <c r="H64" s="3" t="str">
        <f>IF((D64+E64+F64)&lt;=0,IF(ISNA(VLOOKUP(C64,Data!$A$2:$T$1000,17,FALSE)),"",VLOOKUP(C64,Data!$A$2:$T$1000,17,FALSE)),IF(ISNA(VLOOKUP(C64,Data!$A$2:$T$1000,17,FALSE)),"",VLOOKUP(C64,Data!$A$2:$T$1000,17,FALSE)))</f>
        <v/>
      </c>
      <c r="I64" t="str">
        <f>IF((E64+F64)&lt;=0,IF(ISNA(VLOOKUP(D64,Data!$A$2:$T$1000,18,FALSE)),"",VLOOKUP(D64,Data!$A$2:$T$1000,18,FALSE)),IF(ISNA(VLOOKUP(D64,Data!$A$2:$T$1000,18,FALSE)),"",VLOOKUP(D64,Data!$A$2:$T$1000,18,FALSE)))</f>
        <v/>
      </c>
      <c r="J64" s="3" t="str">
        <f>IF((F64)&lt;=0,IF(ISNA(VLOOKUP(E64,Data!$A$2:$T$1000,19,FALSE)),"",VLOOKUP(E64,Data!$A$2:$T$1000,19,FALSE)),IF(ISNA(VLOOKUP(E64,Data!$A$2:$T$1000,19,FALSE)),"",VLOOKUP(E64,Data!$A$2:$T$1000,19,FALSE)))</f>
        <v/>
      </c>
      <c r="K64" s="7" t="str">
        <f>IF(ISNA(VLOOKUP(F64,Data!$A$2:$T$1000,20,FALSE)),"",VLOOKUP(F64,Data!$A$2:$T$1000,20,FALSE))</f>
        <v/>
      </c>
      <c r="L64" t="str">
        <f t="shared" si="13"/>
        <v/>
      </c>
      <c r="M64" t="str">
        <f>IF(L64="","",IF(L64&gt;10,Settings!$B$14,IF(L64&gt;2,Settings!$B$14,IF(L64=2,Settings!$B$14,Settings!$B$13))))</f>
        <v/>
      </c>
      <c r="N64" s="8" t="str">
        <f t="shared" si="14"/>
        <v xml:space="preserve"> </v>
      </c>
      <c r="O64" t="s">
        <v>49</v>
      </c>
      <c r="Q64" t="s">
        <v>49</v>
      </c>
      <c r="R64" t="s">
        <v>49</v>
      </c>
      <c r="S64" s="9" t="str">
        <f t="shared" si="15"/>
        <v/>
      </c>
      <c r="T64" s="9" t="str">
        <f t="shared" si="16"/>
        <v xml:space="preserve">  </v>
      </c>
      <c r="U64" t="str">
        <f>IF((C64+D64+E64+F64)&lt;1,"",IF(A64&lt;2,Settings!$B$11,Settings!$B$12))</f>
        <v/>
      </c>
    </row>
    <row r="65" spans="1:21">
      <c r="A65" s="4">
        <f>Arabic!A65</f>
        <v>0</v>
      </c>
      <c r="B65" s="4">
        <f t="shared" si="7"/>
        <v>0</v>
      </c>
      <c r="C65" s="5">
        <f t="shared" si="8"/>
        <v>0</v>
      </c>
      <c r="D65" s="5">
        <f t="shared" si="9"/>
        <v>0</v>
      </c>
      <c r="E65" s="5">
        <f t="shared" si="10"/>
        <v>0</v>
      </c>
      <c r="F65" s="5">
        <f t="shared" si="11"/>
        <v>0</v>
      </c>
      <c r="G65" s="26">
        <f t="shared" si="12"/>
        <v>0</v>
      </c>
      <c r="H65" s="3" t="str">
        <f>IF((D65+E65+F65)&lt;=0,IF(ISNA(VLOOKUP(C65,Data!$A$2:$T$1000,17,FALSE)),"",VLOOKUP(C65,Data!$A$2:$T$1000,17,FALSE)),IF(ISNA(VLOOKUP(C65,Data!$A$2:$T$1000,17,FALSE)),"",VLOOKUP(C65,Data!$A$2:$T$1000,17,FALSE)))</f>
        <v/>
      </c>
      <c r="I65" t="str">
        <f>IF((E65+F65)&lt;=0,IF(ISNA(VLOOKUP(D65,Data!$A$2:$T$1000,18,FALSE)),"",VLOOKUP(D65,Data!$A$2:$T$1000,18,FALSE)),IF(ISNA(VLOOKUP(D65,Data!$A$2:$T$1000,18,FALSE)),"",VLOOKUP(D65,Data!$A$2:$T$1000,18,FALSE)))</f>
        <v/>
      </c>
      <c r="J65" s="3" t="str">
        <f>IF((F65)&lt;=0,IF(ISNA(VLOOKUP(E65,Data!$A$2:$T$1000,19,FALSE)),"",VLOOKUP(E65,Data!$A$2:$T$1000,19,FALSE)),IF(ISNA(VLOOKUP(E65,Data!$A$2:$T$1000,19,FALSE)),"",VLOOKUP(E65,Data!$A$2:$T$1000,19,FALSE)))</f>
        <v/>
      </c>
      <c r="K65" s="7" t="str">
        <f>IF(ISNA(VLOOKUP(F65,Data!$A$2:$T$1000,20,FALSE)),"",VLOOKUP(F65,Data!$A$2:$T$1000,20,FALSE))</f>
        <v/>
      </c>
      <c r="L65" t="str">
        <f t="shared" si="13"/>
        <v/>
      </c>
      <c r="M65" t="str">
        <f>IF(L65="","",IF(L65&gt;10,Settings!$B$14,IF(L65&gt;2,Settings!$B$14,IF(L65=2,Settings!$B$14,Settings!$B$13))))</f>
        <v/>
      </c>
      <c r="N65" s="8" t="str">
        <f t="shared" si="14"/>
        <v xml:space="preserve"> </v>
      </c>
      <c r="O65" t="s">
        <v>49</v>
      </c>
      <c r="Q65" t="s">
        <v>49</v>
      </c>
      <c r="R65" t="s">
        <v>49</v>
      </c>
      <c r="S65" s="9" t="str">
        <f t="shared" si="15"/>
        <v/>
      </c>
      <c r="T65" s="9" t="str">
        <f t="shared" si="16"/>
        <v xml:space="preserve">  </v>
      </c>
      <c r="U65" t="str">
        <f>IF((C65+D65+E65+F65)&lt;1,"",IF(A65&lt;2,Settings!$B$11,Settings!$B$12))</f>
        <v/>
      </c>
    </row>
    <row r="66" spans="1:21">
      <c r="A66" s="4">
        <f>Arabic!A66</f>
        <v>0</v>
      </c>
      <c r="B66" s="4">
        <f t="shared" si="7"/>
        <v>0</v>
      </c>
      <c r="C66" s="5">
        <f t="shared" si="8"/>
        <v>0</v>
      </c>
      <c r="D66" s="5">
        <f t="shared" si="9"/>
        <v>0</v>
      </c>
      <c r="E66" s="5">
        <f t="shared" si="10"/>
        <v>0</v>
      </c>
      <c r="F66" s="5">
        <f t="shared" si="11"/>
        <v>0</v>
      </c>
      <c r="G66" s="26">
        <f t="shared" si="12"/>
        <v>0</v>
      </c>
      <c r="H66" s="3" t="str">
        <f>IF((D66+E66+F66)&lt;=0,IF(ISNA(VLOOKUP(C66,Data!$A$2:$T$1000,17,FALSE)),"",VLOOKUP(C66,Data!$A$2:$T$1000,17,FALSE)),IF(ISNA(VLOOKUP(C66,Data!$A$2:$T$1000,17,FALSE)),"",VLOOKUP(C66,Data!$A$2:$T$1000,17,FALSE)))</f>
        <v/>
      </c>
      <c r="I66" t="str">
        <f>IF((E66+F66)&lt;=0,IF(ISNA(VLOOKUP(D66,Data!$A$2:$T$1000,18,FALSE)),"",VLOOKUP(D66,Data!$A$2:$T$1000,18,FALSE)),IF(ISNA(VLOOKUP(D66,Data!$A$2:$T$1000,18,FALSE)),"",VLOOKUP(D66,Data!$A$2:$T$1000,18,FALSE)))</f>
        <v/>
      </c>
      <c r="J66" s="3" t="str">
        <f>IF((F66)&lt;=0,IF(ISNA(VLOOKUP(E66,Data!$A$2:$T$1000,19,FALSE)),"",VLOOKUP(E66,Data!$A$2:$T$1000,19,FALSE)),IF(ISNA(VLOOKUP(E66,Data!$A$2:$T$1000,19,FALSE)),"",VLOOKUP(E66,Data!$A$2:$T$1000,19,FALSE)))</f>
        <v/>
      </c>
      <c r="K66" s="7" t="str">
        <f>IF(ISNA(VLOOKUP(F66,Data!$A$2:$T$1000,20,FALSE)),"",VLOOKUP(F66,Data!$A$2:$T$1000,20,FALSE))</f>
        <v/>
      </c>
      <c r="L66" t="str">
        <f t="shared" si="13"/>
        <v/>
      </c>
      <c r="M66" t="str">
        <f>IF(L66="","",IF(L66&gt;10,Settings!$B$14,IF(L66&gt;2,Settings!$B$14,IF(L66=2,Settings!$B$14,Settings!$B$13))))</f>
        <v/>
      </c>
      <c r="N66" s="8" t="str">
        <f t="shared" si="14"/>
        <v xml:space="preserve"> </v>
      </c>
      <c r="O66" t="s">
        <v>49</v>
      </c>
      <c r="Q66" t="s">
        <v>49</v>
      </c>
      <c r="R66" t="s">
        <v>49</v>
      </c>
      <c r="S66" s="9" t="str">
        <f t="shared" si="15"/>
        <v/>
      </c>
      <c r="T66" s="9" t="str">
        <f t="shared" si="16"/>
        <v xml:space="preserve">  </v>
      </c>
      <c r="U66" t="str">
        <f>IF((C66+D66+E66+F66)&lt;1,"",IF(A66&lt;2,Settings!$B$11,Settings!$B$12))</f>
        <v/>
      </c>
    </row>
    <row r="67" spans="1:21">
      <c r="A67" s="4">
        <f>Arabic!A67</f>
        <v>0</v>
      </c>
      <c r="B67" s="4">
        <f t="shared" ref="B67:B130" si="17">IF(A67&gt;999999999999.99,"Out Of Range",ROUND(A67,2))</f>
        <v>0</v>
      </c>
      <c r="C67" s="5">
        <f t="shared" ref="C67:C130" si="18">IF(A67&lt;=999999999999.99,TRUNC(B67/1000000000,0),0)</f>
        <v>0</v>
      </c>
      <c r="D67" s="5">
        <f t="shared" ref="D67:D130" si="19">IF(A67&lt;=999999999999.99,TRUNC(((B67-(C67*1000000000))/1000000),0),0)</f>
        <v>0</v>
      </c>
      <c r="E67" s="5">
        <f t="shared" ref="E67:E130" si="20">IF(A67&lt;=999999999999.99,TRUNC(((B67-(C67*1000000000)-(D67*1000000))/1000),0),0)</f>
        <v>0</v>
      </c>
      <c r="F67" s="5">
        <f t="shared" ref="F67:F130" si="21">IF(A67&lt;=999999999999.99,TRUNC(B67-(C67*1000000000)-(D67*1000000)-(E67*1000),0),0)</f>
        <v>0</v>
      </c>
      <c r="G67" s="26">
        <f t="shared" ref="G67:G130" si="22">IF(A67&lt;=999999999999.99,ROUND((B67-(C67*1000000000)-(D67*1000000)-(E67*1000)-F67),2),0)</f>
        <v>0</v>
      </c>
      <c r="H67" s="3" t="str">
        <f>IF((D67+E67+F67)&lt;=0,IF(ISNA(VLOOKUP(C67,Data!$A$2:$T$1000,17,FALSE)),"",VLOOKUP(C67,Data!$A$2:$T$1000,17,FALSE)),IF(ISNA(VLOOKUP(C67,Data!$A$2:$T$1000,17,FALSE)),"",VLOOKUP(C67,Data!$A$2:$T$1000,17,FALSE)))</f>
        <v/>
      </c>
      <c r="I67" t="str">
        <f>IF((E67+F67)&lt;=0,IF(ISNA(VLOOKUP(D67,Data!$A$2:$T$1000,18,FALSE)),"",VLOOKUP(D67,Data!$A$2:$T$1000,18,FALSE)),IF(ISNA(VLOOKUP(D67,Data!$A$2:$T$1000,18,FALSE)),"",VLOOKUP(D67,Data!$A$2:$T$1000,18,FALSE)))</f>
        <v/>
      </c>
      <c r="J67" s="3" t="str">
        <f>IF((F67)&lt;=0,IF(ISNA(VLOOKUP(E67,Data!$A$2:$T$1000,19,FALSE)),"",VLOOKUP(E67,Data!$A$2:$T$1000,19,FALSE)),IF(ISNA(VLOOKUP(E67,Data!$A$2:$T$1000,19,FALSE)),"",VLOOKUP(E67,Data!$A$2:$T$1000,19,FALSE)))</f>
        <v/>
      </c>
      <c r="K67" s="7" t="str">
        <f>IF(ISNA(VLOOKUP(F67,Data!$A$2:$T$1000,20,FALSE)),"",VLOOKUP(F67,Data!$A$2:$T$1000,20,FALSE))</f>
        <v/>
      </c>
      <c r="L67" t="str">
        <f t="shared" ref="L67:L130" si="23">IF(G67&lt;&gt;0,G67*100,"")</f>
        <v/>
      </c>
      <c r="M67" t="str">
        <f>IF(L67="","",IF(L67&gt;10,Settings!$B$14,IF(L67&gt;2,Settings!$B$14,IF(L67=2,Settings!$B$14,Settings!$B$13))))</f>
        <v/>
      </c>
      <c r="N67" s="8" t="str">
        <f t="shared" ref="N67:N130" si="24">IF(A67&lt;=0.999,IF(L67=1,"one"&amp;O67&amp;M67,IF(L67=2,"two"&amp;O67&amp;M67,L67&amp;O67&amp;M67)),IF(L67=1,S67&amp;"one"&amp;O67&amp;M67,IF(L67=2,S67&amp;"two"&amp;O67&amp;M67,S67&amp;O67&amp;L67&amp;O67&amp;M67)))</f>
        <v xml:space="preserve"> </v>
      </c>
      <c r="O67" t="s">
        <v>49</v>
      </c>
      <c r="Q67" t="s">
        <v>49</v>
      </c>
      <c r="R67" t="s">
        <v>49</v>
      </c>
      <c r="S67" s="9" t="str">
        <f t="shared" ref="S67:S130" si="25">IF(L67="",""," and ")</f>
        <v/>
      </c>
      <c r="T67" s="9" t="str">
        <f t="shared" ref="T67:T130" si="26">IF(A67&lt;1,O67&amp;N67,IF(A67&lt;1000,H67&amp;I67&amp;J67&amp;O67&amp;K67&amp;U67&amp;N67,IF(A67&lt;1000000,H67&amp;I67&amp;O67&amp;J67&amp;O67&amp;K67&amp;O67&amp;U67&amp;N67,H67&amp;O67&amp;I67&amp;O67&amp;J67&amp;O67&amp;K67&amp;O67&amp;U67&amp;N67)))</f>
        <v xml:space="preserve">  </v>
      </c>
      <c r="U67" t="str">
        <f>IF((C67+D67+E67+F67)&lt;1,"",IF(A67&lt;2,Settings!$B$11,Settings!$B$12))</f>
        <v/>
      </c>
    </row>
    <row r="68" spans="1:21">
      <c r="A68" s="4">
        <f>Arabic!A68</f>
        <v>0</v>
      </c>
      <c r="B68" s="4">
        <f t="shared" si="17"/>
        <v>0</v>
      </c>
      <c r="C68" s="5">
        <f t="shared" si="18"/>
        <v>0</v>
      </c>
      <c r="D68" s="5">
        <f t="shared" si="19"/>
        <v>0</v>
      </c>
      <c r="E68" s="5">
        <f t="shared" si="20"/>
        <v>0</v>
      </c>
      <c r="F68" s="5">
        <f t="shared" si="21"/>
        <v>0</v>
      </c>
      <c r="G68" s="26">
        <f t="shared" si="22"/>
        <v>0</v>
      </c>
      <c r="H68" s="3" t="str">
        <f>IF((D68+E68+F68)&lt;=0,IF(ISNA(VLOOKUP(C68,Data!$A$2:$T$1000,17,FALSE)),"",VLOOKUP(C68,Data!$A$2:$T$1000,17,FALSE)),IF(ISNA(VLOOKUP(C68,Data!$A$2:$T$1000,17,FALSE)),"",VLOOKUP(C68,Data!$A$2:$T$1000,17,FALSE)))</f>
        <v/>
      </c>
      <c r="I68" t="str">
        <f>IF((E68+F68)&lt;=0,IF(ISNA(VLOOKUP(D68,Data!$A$2:$T$1000,18,FALSE)),"",VLOOKUP(D68,Data!$A$2:$T$1000,18,FALSE)),IF(ISNA(VLOOKUP(D68,Data!$A$2:$T$1000,18,FALSE)),"",VLOOKUP(D68,Data!$A$2:$T$1000,18,FALSE)))</f>
        <v/>
      </c>
      <c r="J68" s="3" t="str">
        <f>IF((F68)&lt;=0,IF(ISNA(VLOOKUP(E68,Data!$A$2:$T$1000,19,FALSE)),"",VLOOKUP(E68,Data!$A$2:$T$1000,19,FALSE)),IF(ISNA(VLOOKUP(E68,Data!$A$2:$T$1000,19,FALSE)),"",VLOOKUP(E68,Data!$A$2:$T$1000,19,FALSE)))</f>
        <v/>
      </c>
      <c r="K68" s="7" t="str">
        <f>IF(ISNA(VLOOKUP(F68,Data!$A$2:$T$1000,20,FALSE)),"",VLOOKUP(F68,Data!$A$2:$T$1000,20,FALSE))</f>
        <v/>
      </c>
      <c r="L68" t="str">
        <f t="shared" si="23"/>
        <v/>
      </c>
      <c r="M68" t="str">
        <f>IF(L68="","",IF(L68&gt;10,Settings!$B$14,IF(L68&gt;2,Settings!$B$14,IF(L68=2,Settings!$B$14,Settings!$B$13))))</f>
        <v/>
      </c>
      <c r="N68" s="8" t="str">
        <f t="shared" si="24"/>
        <v xml:space="preserve"> </v>
      </c>
      <c r="O68" t="s">
        <v>49</v>
      </c>
      <c r="Q68" t="s">
        <v>49</v>
      </c>
      <c r="R68" t="s">
        <v>49</v>
      </c>
      <c r="S68" s="9" t="str">
        <f t="shared" si="25"/>
        <v/>
      </c>
      <c r="T68" s="9" t="str">
        <f t="shared" si="26"/>
        <v xml:space="preserve">  </v>
      </c>
      <c r="U68" t="str">
        <f>IF((C68+D68+E68+F68)&lt;1,"",IF(A68&lt;2,Settings!$B$11,Settings!$B$12))</f>
        <v/>
      </c>
    </row>
    <row r="69" spans="1:21">
      <c r="A69" s="4">
        <f>Arabic!A69</f>
        <v>0</v>
      </c>
      <c r="B69" s="4">
        <f t="shared" si="17"/>
        <v>0</v>
      </c>
      <c r="C69" s="5">
        <f t="shared" si="18"/>
        <v>0</v>
      </c>
      <c r="D69" s="5">
        <f t="shared" si="19"/>
        <v>0</v>
      </c>
      <c r="E69" s="5">
        <f t="shared" si="20"/>
        <v>0</v>
      </c>
      <c r="F69" s="5">
        <f t="shared" si="21"/>
        <v>0</v>
      </c>
      <c r="G69" s="26">
        <f t="shared" si="22"/>
        <v>0</v>
      </c>
      <c r="H69" s="3" t="str">
        <f>IF((D69+E69+F69)&lt;=0,IF(ISNA(VLOOKUP(C69,Data!$A$2:$T$1000,17,FALSE)),"",VLOOKUP(C69,Data!$A$2:$T$1000,17,FALSE)),IF(ISNA(VLOOKUP(C69,Data!$A$2:$T$1000,17,FALSE)),"",VLOOKUP(C69,Data!$A$2:$T$1000,17,FALSE)))</f>
        <v/>
      </c>
      <c r="I69" t="str">
        <f>IF((E69+F69)&lt;=0,IF(ISNA(VLOOKUP(D69,Data!$A$2:$T$1000,18,FALSE)),"",VLOOKUP(D69,Data!$A$2:$T$1000,18,FALSE)),IF(ISNA(VLOOKUP(D69,Data!$A$2:$T$1000,18,FALSE)),"",VLOOKUP(D69,Data!$A$2:$T$1000,18,FALSE)))</f>
        <v/>
      </c>
      <c r="J69" s="3" t="str">
        <f>IF((F69)&lt;=0,IF(ISNA(VLOOKUP(E69,Data!$A$2:$T$1000,19,FALSE)),"",VLOOKUP(E69,Data!$A$2:$T$1000,19,FALSE)),IF(ISNA(VLOOKUP(E69,Data!$A$2:$T$1000,19,FALSE)),"",VLOOKUP(E69,Data!$A$2:$T$1000,19,FALSE)))</f>
        <v/>
      </c>
      <c r="K69" s="7" t="str">
        <f>IF(ISNA(VLOOKUP(F69,Data!$A$2:$T$1000,20,FALSE)),"",VLOOKUP(F69,Data!$A$2:$T$1000,20,FALSE))</f>
        <v/>
      </c>
      <c r="L69" t="str">
        <f t="shared" si="23"/>
        <v/>
      </c>
      <c r="M69" t="str">
        <f>IF(L69="","",IF(L69&gt;10,Settings!$B$14,IF(L69&gt;2,Settings!$B$14,IF(L69=2,Settings!$B$14,Settings!$B$13))))</f>
        <v/>
      </c>
      <c r="N69" s="8" t="str">
        <f t="shared" si="24"/>
        <v xml:space="preserve"> </v>
      </c>
      <c r="O69" t="s">
        <v>49</v>
      </c>
      <c r="Q69" t="s">
        <v>49</v>
      </c>
      <c r="R69" t="s">
        <v>49</v>
      </c>
      <c r="S69" s="9" t="str">
        <f t="shared" si="25"/>
        <v/>
      </c>
      <c r="T69" s="9" t="str">
        <f t="shared" si="26"/>
        <v xml:space="preserve">  </v>
      </c>
      <c r="U69" t="str">
        <f>IF((C69+D69+E69+F69)&lt;1,"",IF(A69&lt;2,Settings!$B$11,Settings!$B$12))</f>
        <v/>
      </c>
    </row>
    <row r="70" spans="1:21">
      <c r="A70" s="4">
        <f>Arabic!A70</f>
        <v>0</v>
      </c>
      <c r="B70" s="4">
        <f t="shared" si="17"/>
        <v>0</v>
      </c>
      <c r="C70" s="5">
        <f t="shared" si="18"/>
        <v>0</v>
      </c>
      <c r="D70" s="5">
        <f t="shared" si="19"/>
        <v>0</v>
      </c>
      <c r="E70" s="5">
        <f t="shared" si="20"/>
        <v>0</v>
      </c>
      <c r="F70" s="5">
        <f t="shared" si="21"/>
        <v>0</v>
      </c>
      <c r="G70" s="26">
        <f t="shared" si="22"/>
        <v>0</v>
      </c>
      <c r="H70" s="3" t="str">
        <f>IF((D70+E70+F70)&lt;=0,IF(ISNA(VLOOKUP(C70,Data!$A$2:$T$1000,17,FALSE)),"",VLOOKUP(C70,Data!$A$2:$T$1000,17,FALSE)),IF(ISNA(VLOOKUP(C70,Data!$A$2:$T$1000,17,FALSE)),"",VLOOKUP(C70,Data!$A$2:$T$1000,17,FALSE)))</f>
        <v/>
      </c>
      <c r="I70" t="str">
        <f>IF((E70+F70)&lt;=0,IF(ISNA(VLOOKUP(D70,Data!$A$2:$T$1000,18,FALSE)),"",VLOOKUP(D70,Data!$A$2:$T$1000,18,FALSE)),IF(ISNA(VLOOKUP(D70,Data!$A$2:$T$1000,18,FALSE)),"",VLOOKUP(D70,Data!$A$2:$T$1000,18,FALSE)))</f>
        <v/>
      </c>
      <c r="J70" s="3" t="str">
        <f>IF((F70)&lt;=0,IF(ISNA(VLOOKUP(E70,Data!$A$2:$T$1000,19,FALSE)),"",VLOOKUP(E70,Data!$A$2:$T$1000,19,FALSE)),IF(ISNA(VLOOKUP(E70,Data!$A$2:$T$1000,19,FALSE)),"",VLOOKUP(E70,Data!$A$2:$T$1000,19,FALSE)))</f>
        <v/>
      </c>
      <c r="K70" s="7" t="str">
        <f>IF(ISNA(VLOOKUP(F70,Data!$A$2:$T$1000,20,FALSE)),"",VLOOKUP(F70,Data!$A$2:$T$1000,20,FALSE))</f>
        <v/>
      </c>
      <c r="L70" t="str">
        <f t="shared" si="23"/>
        <v/>
      </c>
      <c r="M70" t="str">
        <f>IF(L70="","",IF(L70&gt;10,Settings!$B$14,IF(L70&gt;2,Settings!$B$14,IF(L70=2,Settings!$B$14,Settings!$B$13))))</f>
        <v/>
      </c>
      <c r="N70" s="8" t="str">
        <f t="shared" si="24"/>
        <v xml:space="preserve"> </v>
      </c>
      <c r="O70" t="s">
        <v>49</v>
      </c>
      <c r="Q70" t="s">
        <v>49</v>
      </c>
      <c r="R70" t="s">
        <v>49</v>
      </c>
      <c r="S70" s="9" t="str">
        <f t="shared" si="25"/>
        <v/>
      </c>
      <c r="T70" s="9" t="str">
        <f t="shared" si="26"/>
        <v xml:space="preserve">  </v>
      </c>
      <c r="U70" t="str">
        <f>IF((C70+D70+E70+F70)&lt;1,"",IF(A70&lt;2,Settings!$B$11,Settings!$B$12))</f>
        <v/>
      </c>
    </row>
    <row r="71" spans="1:21">
      <c r="A71" s="4">
        <f>Arabic!A71</f>
        <v>0</v>
      </c>
      <c r="B71" s="4">
        <f t="shared" si="17"/>
        <v>0</v>
      </c>
      <c r="C71" s="5">
        <f t="shared" si="18"/>
        <v>0</v>
      </c>
      <c r="D71" s="5">
        <f t="shared" si="19"/>
        <v>0</v>
      </c>
      <c r="E71" s="5">
        <f t="shared" si="20"/>
        <v>0</v>
      </c>
      <c r="F71" s="5">
        <f t="shared" si="21"/>
        <v>0</v>
      </c>
      <c r="G71" s="26">
        <f t="shared" si="22"/>
        <v>0</v>
      </c>
      <c r="H71" s="3" t="str">
        <f>IF((D71+E71+F71)&lt;=0,IF(ISNA(VLOOKUP(C71,Data!$A$2:$T$1000,17,FALSE)),"",VLOOKUP(C71,Data!$A$2:$T$1000,17,FALSE)),IF(ISNA(VLOOKUP(C71,Data!$A$2:$T$1000,17,FALSE)),"",VLOOKUP(C71,Data!$A$2:$T$1000,17,FALSE)))</f>
        <v/>
      </c>
      <c r="I71" t="str">
        <f>IF((E71+F71)&lt;=0,IF(ISNA(VLOOKUP(D71,Data!$A$2:$T$1000,18,FALSE)),"",VLOOKUP(D71,Data!$A$2:$T$1000,18,FALSE)),IF(ISNA(VLOOKUP(D71,Data!$A$2:$T$1000,18,FALSE)),"",VLOOKUP(D71,Data!$A$2:$T$1000,18,FALSE)))</f>
        <v/>
      </c>
      <c r="J71" s="3" t="str">
        <f>IF((F71)&lt;=0,IF(ISNA(VLOOKUP(E71,Data!$A$2:$T$1000,19,FALSE)),"",VLOOKUP(E71,Data!$A$2:$T$1000,19,FALSE)),IF(ISNA(VLOOKUP(E71,Data!$A$2:$T$1000,19,FALSE)),"",VLOOKUP(E71,Data!$A$2:$T$1000,19,FALSE)))</f>
        <v/>
      </c>
      <c r="K71" s="7" t="str">
        <f>IF(ISNA(VLOOKUP(F71,Data!$A$2:$T$1000,20,FALSE)),"",VLOOKUP(F71,Data!$A$2:$T$1000,20,FALSE))</f>
        <v/>
      </c>
      <c r="L71" t="str">
        <f t="shared" si="23"/>
        <v/>
      </c>
      <c r="M71" t="str">
        <f>IF(L71="","",IF(L71&gt;10,Settings!$B$14,IF(L71&gt;2,Settings!$B$14,IF(L71=2,Settings!$B$14,Settings!$B$13))))</f>
        <v/>
      </c>
      <c r="N71" s="8" t="str">
        <f t="shared" si="24"/>
        <v xml:space="preserve"> </v>
      </c>
      <c r="O71" t="s">
        <v>49</v>
      </c>
      <c r="Q71" t="s">
        <v>49</v>
      </c>
      <c r="R71" t="s">
        <v>49</v>
      </c>
      <c r="S71" s="9" t="str">
        <f t="shared" si="25"/>
        <v/>
      </c>
      <c r="T71" s="9" t="str">
        <f t="shared" si="26"/>
        <v xml:space="preserve">  </v>
      </c>
      <c r="U71" t="str">
        <f>IF((C71+D71+E71+F71)&lt;1,"",IF(A71&lt;2,Settings!$B$11,Settings!$B$12))</f>
        <v/>
      </c>
    </row>
    <row r="72" spans="1:21">
      <c r="A72" s="4">
        <f>Arabic!A72</f>
        <v>0</v>
      </c>
      <c r="B72" s="4">
        <f t="shared" si="17"/>
        <v>0</v>
      </c>
      <c r="C72" s="5">
        <f t="shared" si="18"/>
        <v>0</v>
      </c>
      <c r="D72" s="5">
        <f t="shared" si="19"/>
        <v>0</v>
      </c>
      <c r="E72" s="5">
        <f t="shared" si="20"/>
        <v>0</v>
      </c>
      <c r="F72" s="5">
        <f t="shared" si="21"/>
        <v>0</v>
      </c>
      <c r="G72" s="26">
        <f t="shared" si="22"/>
        <v>0</v>
      </c>
      <c r="H72" s="3" t="str">
        <f>IF((D72+E72+F72)&lt;=0,IF(ISNA(VLOOKUP(C72,Data!$A$2:$T$1000,17,FALSE)),"",VLOOKUP(C72,Data!$A$2:$T$1000,17,FALSE)),IF(ISNA(VLOOKUP(C72,Data!$A$2:$T$1000,17,FALSE)),"",VLOOKUP(C72,Data!$A$2:$T$1000,17,FALSE)))</f>
        <v/>
      </c>
      <c r="I72" t="str">
        <f>IF((E72+F72)&lt;=0,IF(ISNA(VLOOKUP(D72,Data!$A$2:$T$1000,18,FALSE)),"",VLOOKUP(D72,Data!$A$2:$T$1000,18,FALSE)),IF(ISNA(VLOOKUP(D72,Data!$A$2:$T$1000,18,FALSE)),"",VLOOKUP(D72,Data!$A$2:$T$1000,18,FALSE)))</f>
        <v/>
      </c>
      <c r="J72" s="3" t="str">
        <f>IF((F72)&lt;=0,IF(ISNA(VLOOKUP(E72,Data!$A$2:$T$1000,19,FALSE)),"",VLOOKUP(E72,Data!$A$2:$T$1000,19,FALSE)),IF(ISNA(VLOOKUP(E72,Data!$A$2:$T$1000,19,FALSE)),"",VLOOKUP(E72,Data!$A$2:$T$1000,19,FALSE)))</f>
        <v/>
      </c>
      <c r="K72" s="7" t="str">
        <f>IF(ISNA(VLOOKUP(F72,Data!$A$2:$T$1000,20,FALSE)),"",VLOOKUP(F72,Data!$A$2:$T$1000,20,FALSE))</f>
        <v/>
      </c>
      <c r="L72" t="str">
        <f t="shared" si="23"/>
        <v/>
      </c>
      <c r="M72" t="str">
        <f>IF(L72="","",IF(L72&gt;10,Settings!$B$14,IF(L72&gt;2,Settings!$B$14,IF(L72=2,Settings!$B$14,Settings!$B$13))))</f>
        <v/>
      </c>
      <c r="N72" s="8" t="str">
        <f t="shared" si="24"/>
        <v xml:space="preserve"> </v>
      </c>
      <c r="O72" t="s">
        <v>49</v>
      </c>
      <c r="Q72" t="s">
        <v>49</v>
      </c>
      <c r="R72" t="s">
        <v>49</v>
      </c>
      <c r="S72" s="9" t="str">
        <f t="shared" si="25"/>
        <v/>
      </c>
      <c r="T72" s="9" t="str">
        <f t="shared" si="26"/>
        <v xml:space="preserve">  </v>
      </c>
      <c r="U72" t="str">
        <f>IF((C72+D72+E72+F72)&lt;1,"",IF(A72&lt;2,Settings!$B$11,Settings!$B$12))</f>
        <v/>
      </c>
    </row>
    <row r="73" spans="1:21">
      <c r="A73" s="4">
        <f>Arabic!A73</f>
        <v>0</v>
      </c>
      <c r="B73" s="4">
        <f t="shared" si="17"/>
        <v>0</v>
      </c>
      <c r="C73" s="5">
        <f t="shared" si="18"/>
        <v>0</v>
      </c>
      <c r="D73" s="5">
        <f t="shared" si="19"/>
        <v>0</v>
      </c>
      <c r="E73" s="5">
        <f t="shared" si="20"/>
        <v>0</v>
      </c>
      <c r="F73" s="5">
        <f t="shared" si="21"/>
        <v>0</v>
      </c>
      <c r="G73" s="26">
        <f t="shared" si="22"/>
        <v>0</v>
      </c>
      <c r="H73" s="3" t="str">
        <f>IF((D73+E73+F73)&lt;=0,IF(ISNA(VLOOKUP(C73,Data!$A$2:$T$1000,17,FALSE)),"",VLOOKUP(C73,Data!$A$2:$T$1000,17,FALSE)),IF(ISNA(VLOOKUP(C73,Data!$A$2:$T$1000,17,FALSE)),"",VLOOKUP(C73,Data!$A$2:$T$1000,17,FALSE)))</f>
        <v/>
      </c>
      <c r="I73" t="str">
        <f>IF((E73+F73)&lt;=0,IF(ISNA(VLOOKUP(D73,Data!$A$2:$T$1000,18,FALSE)),"",VLOOKUP(D73,Data!$A$2:$T$1000,18,FALSE)),IF(ISNA(VLOOKUP(D73,Data!$A$2:$T$1000,18,FALSE)),"",VLOOKUP(D73,Data!$A$2:$T$1000,18,FALSE)))</f>
        <v/>
      </c>
      <c r="J73" s="3" t="str">
        <f>IF((F73)&lt;=0,IF(ISNA(VLOOKUP(E73,Data!$A$2:$T$1000,19,FALSE)),"",VLOOKUP(E73,Data!$A$2:$T$1000,19,FALSE)),IF(ISNA(VLOOKUP(E73,Data!$A$2:$T$1000,19,FALSE)),"",VLOOKUP(E73,Data!$A$2:$T$1000,19,FALSE)))</f>
        <v/>
      </c>
      <c r="K73" s="7" t="str">
        <f>IF(ISNA(VLOOKUP(F73,Data!$A$2:$T$1000,20,FALSE)),"",VLOOKUP(F73,Data!$A$2:$T$1000,20,FALSE))</f>
        <v/>
      </c>
      <c r="L73" t="str">
        <f t="shared" si="23"/>
        <v/>
      </c>
      <c r="M73" t="str">
        <f>IF(L73="","",IF(L73&gt;10,Settings!$B$14,IF(L73&gt;2,Settings!$B$14,IF(L73=2,Settings!$B$14,Settings!$B$13))))</f>
        <v/>
      </c>
      <c r="N73" s="8" t="str">
        <f t="shared" si="24"/>
        <v xml:space="preserve"> </v>
      </c>
      <c r="O73" t="s">
        <v>49</v>
      </c>
      <c r="Q73" t="s">
        <v>49</v>
      </c>
      <c r="R73" t="s">
        <v>49</v>
      </c>
      <c r="S73" s="9" t="str">
        <f t="shared" si="25"/>
        <v/>
      </c>
      <c r="T73" s="9" t="str">
        <f t="shared" si="26"/>
        <v xml:space="preserve">  </v>
      </c>
      <c r="U73" t="str">
        <f>IF((C73+D73+E73+F73)&lt;1,"",IF(A73&lt;2,Settings!$B$11,Settings!$B$12))</f>
        <v/>
      </c>
    </row>
    <row r="74" spans="1:21">
      <c r="A74" s="4">
        <f>Arabic!A74</f>
        <v>0</v>
      </c>
      <c r="B74" s="4">
        <f t="shared" si="17"/>
        <v>0</v>
      </c>
      <c r="C74" s="5">
        <f t="shared" si="18"/>
        <v>0</v>
      </c>
      <c r="D74" s="5">
        <f t="shared" si="19"/>
        <v>0</v>
      </c>
      <c r="E74" s="5">
        <f t="shared" si="20"/>
        <v>0</v>
      </c>
      <c r="F74" s="5">
        <f t="shared" si="21"/>
        <v>0</v>
      </c>
      <c r="G74" s="26">
        <f t="shared" si="22"/>
        <v>0</v>
      </c>
      <c r="H74" s="3" t="str">
        <f>IF((D74+E74+F74)&lt;=0,IF(ISNA(VLOOKUP(C74,Data!$A$2:$T$1000,17,FALSE)),"",VLOOKUP(C74,Data!$A$2:$T$1000,17,FALSE)),IF(ISNA(VLOOKUP(C74,Data!$A$2:$T$1000,17,FALSE)),"",VLOOKUP(C74,Data!$A$2:$T$1000,17,FALSE)))</f>
        <v/>
      </c>
      <c r="I74" t="str">
        <f>IF((E74+F74)&lt;=0,IF(ISNA(VLOOKUP(D74,Data!$A$2:$T$1000,18,FALSE)),"",VLOOKUP(D74,Data!$A$2:$T$1000,18,FALSE)),IF(ISNA(VLOOKUP(D74,Data!$A$2:$T$1000,18,FALSE)),"",VLOOKUP(D74,Data!$A$2:$T$1000,18,FALSE)))</f>
        <v/>
      </c>
      <c r="J74" s="3" t="str">
        <f>IF((F74)&lt;=0,IF(ISNA(VLOOKUP(E74,Data!$A$2:$T$1000,19,FALSE)),"",VLOOKUP(E74,Data!$A$2:$T$1000,19,FALSE)),IF(ISNA(VLOOKUP(E74,Data!$A$2:$T$1000,19,FALSE)),"",VLOOKUP(E74,Data!$A$2:$T$1000,19,FALSE)))</f>
        <v/>
      </c>
      <c r="K74" s="7" t="str">
        <f>IF(ISNA(VLOOKUP(F74,Data!$A$2:$T$1000,20,FALSE)),"",VLOOKUP(F74,Data!$A$2:$T$1000,20,FALSE))</f>
        <v/>
      </c>
      <c r="L74" t="str">
        <f t="shared" si="23"/>
        <v/>
      </c>
      <c r="M74" t="str">
        <f>IF(L74="","",IF(L74&gt;10,Settings!$B$14,IF(L74&gt;2,Settings!$B$14,IF(L74=2,Settings!$B$14,Settings!$B$13))))</f>
        <v/>
      </c>
      <c r="N74" s="8" t="str">
        <f t="shared" si="24"/>
        <v xml:space="preserve"> </v>
      </c>
      <c r="O74" t="s">
        <v>49</v>
      </c>
      <c r="Q74" t="s">
        <v>49</v>
      </c>
      <c r="R74" t="s">
        <v>49</v>
      </c>
      <c r="S74" s="9" t="str">
        <f t="shared" si="25"/>
        <v/>
      </c>
      <c r="T74" s="9" t="str">
        <f t="shared" si="26"/>
        <v xml:space="preserve">  </v>
      </c>
      <c r="U74" t="str">
        <f>IF((C74+D74+E74+F74)&lt;1,"",IF(A74&lt;2,Settings!$B$11,Settings!$B$12))</f>
        <v/>
      </c>
    </row>
    <row r="75" spans="1:21">
      <c r="A75" s="4">
        <f>Arabic!A75</f>
        <v>0</v>
      </c>
      <c r="B75" s="4">
        <f t="shared" si="17"/>
        <v>0</v>
      </c>
      <c r="C75" s="5">
        <f t="shared" si="18"/>
        <v>0</v>
      </c>
      <c r="D75" s="5">
        <f t="shared" si="19"/>
        <v>0</v>
      </c>
      <c r="E75" s="5">
        <f t="shared" si="20"/>
        <v>0</v>
      </c>
      <c r="F75" s="5">
        <f t="shared" si="21"/>
        <v>0</v>
      </c>
      <c r="G75" s="26">
        <f t="shared" si="22"/>
        <v>0</v>
      </c>
      <c r="H75" s="3" t="str">
        <f>IF((D75+E75+F75)&lt;=0,IF(ISNA(VLOOKUP(C75,Data!$A$2:$T$1000,17,FALSE)),"",VLOOKUP(C75,Data!$A$2:$T$1000,17,FALSE)),IF(ISNA(VLOOKUP(C75,Data!$A$2:$T$1000,17,FALSE)),"",VLOOKUP(C75,Data!$A$2:$T$1000,17,FALSE)))</f>
        <v/>
      </c>
      <c r="I75" t="str">
        <f>IF((E75+F75)&lt;=0,IF(ISNA(VLOOKUP(D75,Data!$A$2:$T$1000,18,FALSE)),"",VLOOKUP(D75,Data!$A$2:$T$1000,18,FALSE)),IF(ISNA(VLOOKUP(D75,Data!$A$2:$T$1000,18,FALSE)),"",VLOOKUP(D75,Data!$A$2:$T$1000,18,FALSE)))</f>
        <v/>
      </c>
      <c r="J75" s="3" t="str">
        <f>IF((F75)&lt;=0,IF(ISNA(VLOOKUP(E75,Data!$A$2:$T$1000,19,FALSE)),"",VLOOKUP(E75,Data!$A$2:$T$1000,19,FALSE)),IF(ISNA(VLOOKUP(E75,Data!$A$2:$T$1000,19,FALSE)),"",VLOOKUP(E75,Data!$A$2:$T$1000,19,FALSE)))</f>
        <v/>
      </c>
      <c r="K75" s="7" t="str">
        <f>IF(ISNA(VLOOKUP(F75,Data!$A$2:$T$1000,20,FALSE)),"",VLOOKUP(F75,Data!$A$2:$T$1000,20,FALSE))</f>
        <v/>
      </c>
      <c r="L75" t="str">
        <f t="shared" si="23"/>
        <v/>
      </c>
      <c r="M75" t="str">
        <f>IF(L75="","",IF(L75&gt;10,Settings!$B$14,IF(L75&gt;2,Settings!$B$14,IF(L75=2,Settings!$B$14,Settings!$B$13))))</f>
        <v/>
      </c>
      <c r="N75" s="8" t="str">
        <f t="shared" si="24"/>
        <v xml:space="preserve"> </v>
      </c>
      <c r="O75" t="s">
        <v>49</v>
      </c>
      <c r="Q75" t="s">
        <v>49</v>
      </c>
      <c r="R75" t="s">
        <v>49</v>
      </c>
      <c r="S75" s="9" t="str">
        <f t="shared" si="25"/>
        <v/>
      </c>
      <c r="T75" s="9" t="str">
        <f t="shared" si="26"/>
        <v xml:space="preserve">  </v>
      </c>
      <c r="U75" t="str">
        <f>IF((C75+D75+E75+F75)&lt;1,"",IF(A75&lt;2,Settings!$B$11,Settings!$B$12))</f>
        <v/>
      </c>
    </row>
    <row r="76" spans="1:21">
      <c r="A76" s="4">
        <f>Arabic!A76</f>
        <v>0</v>
      </c>
      <c r="B76" s="4">
        <f t="shared" si="17"/>
        <v>0</v>
      </c>
      <c r="C76" s="5">
        <f t="shared" si="18"/>
        <v>0</v>
      </c>
      <c r="D76" s="5">
        <f t="shared" si="19"/>
        <v>0</v>
      </c>
      <c r="E76" s="5">
        <f t="shared" si="20"/>
        <v>0</v>
      </c>
      <c r="F76" s="5">
        <f t="shared" si="21"/>
        <v>0</v>
      </c>
      <c r="G76" s="26">
        <f t="shared" si="22"/>
        <v>0</v>
      </c>
      <c r="H76" s="3" t="str">
        <f>IF((D76+E76+F76)&lt;=0,IF(ISNA(VLOOKUP(C76,Data!$A$2:$T$1000,17,FALSE)),"",VLOOKUP(C76,Data!$A$2:$T$1000,17,FALSE)),IF(ISNA(VLOOKUP(C76,Data!$A$2:$T$1000,17,FALSE)),"",VLOOKUP(C76,Data!$A$2:$T$1000,17,FALSE)))</f>
        <v/>
      </c>
      <c r="I76" t="str">
        <f>IF((E76+F76)&lt;=0,IF(ISNA(VLOOKUP(D76,Data!$A$2:$T$1000,18,FALSE)),"",VLOOKUP(D76,Data!$A$2:$T$1000,18,FALSE)),IF(ISNA(VLOOKUP(D76,Data!$A$2:$T$1000,18,FALSE)),"",VLOOKUP(D76,Data!$A$2:$T$1000,18,FALSE)))</f>
        <v/>
      </c>
      <c r="J76" s="3" t="str">
        <f>IF((F76)&lt;=0,IF(ISNA(VLOOKUP(E76,Data!$A$2:$T$1000,19,FALSE)),"",VLOOKUP(E76,Data!$A$2:$T$1000,19,FALSE)),IF(ISNA(VLOOKUP(E76,Data!$A$2:$T$1000,19,FALSE)),"",VLOOKUP(E76,Data!$A$2:$T$1000,19,FALSE)))</f>
        <v/>
      </c>
      <c r="K76" s="7" t="str">
        <f>IF(ISNA(VLOOKUP(F76,Data!$A$2:$T$1000,20,FALSE)),"",VLOOKUP(F76,Data!$A$2:$T$1000,20,FALSE))</f>
        <v/>
      </c>
      <c r="L76" t="str">
        <f t="shared" si="23"/>
        <v/>
      </c>
      <c r="M76" t="str">
        <f>IF(L76="","",IF(L76&gt;10,Settings!$B$14,IF(L76&gt;2,Settings!$B$14,IF(L76=2,Settings!$B$14,Settings!$B$13))))</f>
        <v/>
      </c>
      <c r="N76" s="8" t="str">
        <f t="shared" si="24"/>
        <v xml:space="preserve"> </v>
      </c>
      <c r="O76" t="s">
        <v>49</v>
      </c>
      <c r="Q76" t="s">
        <v>49</v>
      </c>
      <c r="R76" t="s">
        <v>49</v>
      </c>
      <c r="S76" s="9" t="str">
        <f t="shared" si="25"/>
        <v/>
      </c>
      <c r="T76" s="9" t="str">
        <f t="shared" si="26"/>
        <v xml:space="preserve">  </v>
      </c>
      <c r="U76" t="str">
        <f>IF((C76+D76+E76+F76)&lt;1,"",IF(A76&lt;2,Settings!$B$11,Settings!$B$12))</f>
        <v/>
      </c>
    </row>
    <row r="77" spans="1:21">
      <c r="A77" s="4">
        <f>Arabic!A77</f>
        <v>0</v>
      </c>
      <c r="B77" s="4">
        <f t="shared" si="17"/>
        <v>0</v>
      </c>
      <c r="C77" s="5">
        <f t="shared" si="18"/>
        <v>0</v>
      </c>
      <c r="D77" s="5">
        <f t="shared" si="19"/>
        <v>0</v>
      </c>
      <c r="E77" s="5">
        <f t="shared" si="20"/>
        <v>0</v>
      </c>
      <c r="F77" s="5">
        <f t="shared" si="21"/>
        <v>0</v>
      </c>
      <c r="G77" s="26">
        <f t="shared" si="22"/>
        <v>0</v>
      </c>
      <c r="H77" s="3" t="str">
        <f>IF((D77+E77+F77)&lt;=0,IF(ISNA(VLOOKUP(C77,Data!$A$2:$T$1000,17,FALSE)),"",VLOOKUP(C77,Data!$A$2:$T$1000,17,FALSE)),IF(ISNA(VLOOKUP(C77,Data!$A$2:$T$1000,17,FALSE)),"",VLOOKUP(C77,Data!$A$2:$T$1000,17,FALSE)))</f>
        <v/>
      </c>
      <c r="I77" t="str">
        <f>IF((E77+F77)&lt;=0,IF(ISNA(VLOOKUP(D77,Data!$A$2:$T$1000,18,FALSE)),"",VLOOKUP(D77,Data!$A$2:$T$1000,18,FALSE)),IF(ISNA(VLOOKUP(D77,Data!$A$2:$T$1000,18,FALSE)),"",VLOOKUP(D77,Data!$A$2:$T$1000,18,FALSE)))</f>
        <v/>
      </c>
      <c r="J77" s="3" t="str">
        <f>IF((F77)&lt;=0,IF(ISNA(VLOOKUP(E77,Data!$A$2:$T$1000,19,FALSE)),"",VLOOKUP(E77,Data!$A$2:$T$1000,19,FALSE)),IF(ISNA(VLOOKUP(E77,Data!$A$2:$T$1000,19,FALSE)),"",VLOOKUP(E77,Data!$A$2:$T$1000,19,FALSE)))</f>
        <v/>
      </c>
      <c r="K77" s="7" t="str">
        <f>IF(ISNA(VLOOKUP(F77,Data!$A$2:$T$1000,20,FALSE)),"",VLOOKUP(F77,Data!$A$2:$T$1000,20,FALSE))</f>
        <v/>
      </c>
      <c r="L77" t="str">
        <f t="shared" si="23"/>
        <v/>
      </c>
      <c r="M77" t="str">
        <f>IF(L77="","",IF(L77&gt;10,Settings!$B$14,IF(L77&gt;2,Settings!$B$14,IF(L77=2,Settings!$B$14,Settings!$B$13))))</f>
        <v/>
      </c>
      <c r="N77" s="8" t="str">
        <f t="shared" si="24"/>
        <v xml:space="preserve"> </v>
      </c>
      <c r="O77" t="s">
        <v>49</v>
      </c>
      <c r="Q77" t="s">
        <v>49</v>
      </c>
      <c r="R77" t="s">
        <v>49</v>
      </c>
      <c r="S77" s="9" t="str">
        <f t="shared" si="25"/>
        <v/>
      </c>
      <c r="T77" s="9" t="str">
        <f t="shared" si="26"/>
        <v xml:space="preserve">  </v>
      </c>
      <c r="U77" t="str">
        <f>IF((C77+D77+E77+F77)&lt;1,"",IF(A77&lt;2,Settings!$B$11,Settings!$B$12))</f>
        <v/>
      </c>
    </row>
    <row r="78" spans="1:21">
      <c r="A78" s="4">
        <f>Arabic!A78</f>
        <v>0</v>
      </c>
      <c r="B78" s="4">
        <f t="shared" si="17"/>
        <v>0</v>
      </c>
      <c r="C78" s="5">
        <f t="shared" si="18"/>
        <v>0</v>
      </c>
      <c r="D78" s="5">
        <f t="shared" si="19"/>
        <v>0</v>
      </c>
      <c r="E78" s="5">
        <f t="shared" si="20"/>
        <v>0</v>
      </c>
      <c r="F78" s="5">
        <f t="shared" si="21"/>
        <v>0</v>
      </c>
      <c r="G78" s="26">
        <f t="shared" si="22"/>
        <v>0</v>
      </c>
      <c r="H78" s="3" t="str">
        <f>IF((D78+E78+F78)&lt;=0,IF(ISNA(VLOOKUP(C78,Data!$A$2:$T$1000,17,FALSE)),"",VLOOKUP(C78,Data!$A$2:$T$1000,17,FALSE)),IF(ISNA(VLOOKUP(C78,Data!$A$2:$T$1000,17,FALSE)),"",VLOOKUP(C78,Data!$A$2:$T$1000,17,FALSE)))</f>
        <v/>
      </c>
      <c r="I78" t="str">
        <f>IF((E78+F78)&lt;=0,IF(ISNA(VLOOKUP(D78,Data!$A$2:$T$1000,18,FALSE)),"",VLOOKUP(D78,Data!$A$2:$T$1000,18,FALSE)),IF(ISNA(VLOOKUP(D78,Data!$A$2:$T$1000,18,FALSE)),"",VLOOKUP(D78,Data!$A$2:$T$1000,18,FALSE)))</f>
        <v/>
      </c>
      <c r="J78" s="3" t="str">
        <f>IF((F78)&lt;=0,IF(ISNA(VLOOKUP(E78,Data!$A$2:$T$1000,19,FALSE)),"",VLOOKUP(E78,Data!$A$2:$T$1000,19,FALSE)),IF(ISNA(VLOOKUP(E78,Data!$A$2:$T$1000,19,FALSE)),"",VLOOKUP(E78,Data!$A$2:$T$1000,19,FALSE)))</f>
        <v/>
      </c>
      <c r="K78" s="7" t="str">
        <f>IF(ISNA(VLOOKUP(F78,Data!$A$2:$T$1000,20,FALSE)),"",VLOOKUP(F78,Data!$A$2:$T$1000,20,FALSE))</f>
        <v/>
      </c>
      <c r="L78" t="str">
        <f t="shared" si="23"/>
        <v/>
      </c>
      <c r="M78" t="str">
        <f>IF(L78="","",IF(L78&gt;10,Settings!$B$14,IF(L78&gt;2,Settings!$B$14,IF(L78=2,Settings!$B$14,Settings!$B$13))))</f>
        <v/>
      </c>
      <c r="N78" s="8" t="str">
        <f t="shared" si="24"/>
        <v xml:space="preserve"> </v>
      </c>
      <c r="O78" t="s">
        <v>49</v>
      </c>
      <c r="Q78" t="s">
        <v>49</v>
      </c>
      <c r="R78" t="s">
        <v>49</v>
      </c>
      <c r="S78" s="9" t="str">
        <f t="shared" si="25"/>
        <v/>
      </c>
      <c r="T78" s="9" t="str">
        <f t="shared" si="26"/>
        <v xml:space="preserve">  </v>
      </c>
      <c r="U78" t="str">
        <f>IF((C78+D78+E78+F78)&lt;1,"",IF(A78&lt;2,Settings!$B$11,Settings!$B$12))</f>
        <v/>
      </c>
    </row>
    <row r="79" spans="1:21">
      <c r="A79" s="4">
        <f>Arabic!A79</f>
        <v>0</v>
      </c>
      <c r="B79" s="4">
        <f t="shared" si="17"/>
        <v>0</v>
      </c>
      <c r="C79" s="5">
        <f t="shared" si="18"/>
        <v>0</v>
      </c>
      <c r="D79" s="5">
        <f t="shared" si="19"/>
        <v>0</v>
      </c>
      <c r="E79" s="5">
        <f t="shared" si="20"/>
        <v>0</v>
      </c>
      <c r="F79" s="5">
        <f t="shared" si="21"/>
        <v>0</v>
      </c>
      <c r="G79" s="26">
        <f t="shared" si="22"/>
        <v>0</v>
      </c>
      <c r="H79" s="3" t="str">
        <f>IF((D79+E79+F79)&lt;=0,IF(ISNA(VLOOKUP(C79,Data!$A$2:$T$1000,17,FALSE)),"",VLOOKUP(C79,Data!$A$2:$T$1000,17,FALSE)),IF(ISNA(VLOOKUP(C79,Data!$A$2:$T$1000,17,FALSE)),"",VLOOKUP(C79,Data!$A$2:$T$1000,17,FALSE)))</f>
        <v/>
      </c>
      <c r="I79" t="str">
        <f>IF((E79+F79)&lt;=0,IF(ISNA(VLOOKUP(D79,Data!$A$2:$T$1000,18,FALSE)),"",VLOOKUP(D79,Data!$A$2:$T$1000,18,FALSE)),IF(ISNA(VLOOKUP(D79,Data!$A$2:$T$1000,18,FALSE)),"",VLOOKUP(D79,Data!$A$2:$T$1000,18,FALSE)))</f>
        <v/>
      </c>
      <c r="J79" s="3" t="str">
        <f>IF((F79)&lt;=0,IF(ISNA(VLOOKUP(E79,Data!$A$2:$T$1000,19,FALSE)),"",VLOOKUP(E79,Data!$A$2:$T$1000,19,FALSE)),IF(ISNA(VLOOKUP(E79,Data!$A$2:$T$1000,19,FALSE)),"",VLOOKUP(E79,Data!$A$2:$T$1000,19,FALSE)))</f>
        <v/>
      </c>
      <c r="K79" s="7" t="str">
        <f>IF(ISNA(VLOOKUP(F79,Data!$A$2:$T$1000,20,FALSE)),"",VLOOKUP(F79,Data!$A$2:$T$1000,20,FALSE))</f>
        <v/>
      </c>
      <c r="L79" t="str">
        <f t="shared" si="23"/>
        <v/>
      </c>
      <c r="M79" t="str">
        <f>IF(L79="","",IF(L79&gt;10,Settings!$B$14,IF(L79&gt;2,Settings!$B$14,IF(L79=2,Settings!$B$14,Settings!$B$13))))</f>
        <v/>
      </c>
      <c r="N79" s="8" t="str">
        <f t="shared" si="24"/>
        <v xml:space="preserve"> </v>
      </c>
      <c r="O79" t="s">
        <v>49</v>
      </c>
      <c r="Q79" t="s">
        <v>49</v>
      </c>
      <c r="R79" t="s">
        <v>49</v>
      </c>
      <c r="S79" s="9" t="str">
        <f t="shared" si="25"/>
        <v/>
      </c>
      <c r="T79" s="9" t="str">
        <f t="shared" si="26"/>
        <v xml:space="preserve">  </v>
      </c>
      <c r="U79" t="str">
        <f>IF((C79+D79+E79+F79)&lt;1,"",IF(A79&lt;2,Settings!$B$11,Settings!$B$12))</f>
        <v/>
      </c>
    </row>
    <row r="80" spans="1:21">
      <c r="A80" s="4">
        <f>Arabic!A80</f>
        <v>0</v>
      </c>
      <c r="B80" s="4">
        <f t="shared" si="17"/>
        <v>0</v>
      </c>
      <c r="C80" s="5">
        <f t="shared" si="18"/>
        <v>0</v>
      </c>
      <c r="D80" s="5">
        <f t="shared" si="19"/>
        <v>0</v>
      </c>
      <c r="E80" s="5">
        <f t="shared" si="20"/>
        <v>0</v>
      </c>
      <c r="F80" s="5">
        <f t="shared" si="21"/>
        <v>0</v>
      </c>
      <c r="G80" s="26">
        <f t="shared" si="22"/>
        <v>0</v>
      </c>
      <c r="H80" s="3" t="str">
        <f>IF((D80+E80+F80)&lt;=0,IF(ISNA(VLOOKUP(C80,Data!$A$2:$T$1000,17,FALSE)),"",VLOOKUP(C80,Data!$A$2:$T$1000,17,FALSE)),IF(ISNA(VLOOKUP(C80,Data!$A$2:$T$1000,17,FALSE)),"",VLOOKUP(C80,Data!$A$2:$T$1000,17,FALSE)))</f>
        <v/>
      </c>
      <c r="I80" t="str">
        <f>IF((E80+F80)&lt;=0,IF(ISNA(VLOOKUP(D80,Data!$A$2:$T$1000,18,FALSE)),"",VLOOKUP(D80,Data!$A$2:$T$1000,18,FALSE)),IF(ISNA(VLOOKUP(D80,Data!$A$2:$T$1000,18,FALSE)),"",VLOOKUP(D80,Data!$A$2:$T$1000,18,FALSE)))</f>
        <v/>
      </c>
      <c r="J80" s="3" t="str">
        <f>IF((F80)&lt;=0,IF(ISNA(VLOOKUP(E80,Data!$A$2:$T$1000,19,FALSE)),"",VLOOKUP(E80,Data!$A$2:$T$1000,19,FALSE)),IF(ISNA(VLOOKUP(E80,Data!$A$2:$T$1000,19,FALSE)),"",VLOOKUP(E80,Data!$A$2:$T$1000,19,FALSE)))</f>
        <v/>
      </c>
      <c r="K80" s="7" t="str">
        <f>IF(ISNA(VLOOKUP(F80,Data!$A$2:$T$1000,20,FALSE)),"",VLOOKUP(F80,Data!$A$2:$T$1000,20,FALSE))</f>
        <v/>
      </c>
      <c r="L80" t="str">
        <f t="shared" si="23"/>
        <v/>
      </c>
      <c r="M80" t="str">
        <f>IF(L80="","",IF(L80&gt;10,Settings!$B$14,IF(L80&gt;2,Settings!$B$14,IF(L80=2,Settings!$B$14,Settings!$B$13))))</f>
        <v/>
      </c>
      <c r="N80" s="8" t="str">
        <f t="shared" si="24"/>
        <v xml:space="preserve"> </v>
      </c>
      <c r="O80" t="s">
        <v>49</v>
      </c>
      <c r="Q80" t="s">
        <v>49</v>
      </c>
      <c r="R80" t="s">
        <v>49</v>
      </c>
      <c r="S80" s="9" t="str">
        <f t="shared" si="25"/>
        <v/>
      </c>
      <c r="T80" s="9" t="str">
        <f t="shared" si="26"/>
        <v xml:space="preserve">  </v>
      </c>
      <c r="U80" t="str">
        <f>IF((C80+D80+E80+F80)&lt;1,"",IF(A80&lt;2,Settings!$B$11,Settings!$B$12))</f>
        <v/>
      </c>
    </row>
    <row r="81" spans="1:21">
      <c r="A81" s="4">
        <f>Arabic!A81</f>
        <v>0</v>
      </c>
      <c r="B81" s="4">
        <f t="shared" si="17"/>
        <v>0</v>
      </c>
      <c r="C81" s="5">
        <f t="shared" si="18"/>
        <v>0</v>
      </c>
      <c r="D81" s="5">
        <f t="shared" si="19"/>
        <v>0</v>
      </c>
      <c r="E81" s="5">
        <f t="shared" si="20"/>
        <v>0</v>
      </c>
      <c r="F81" s="5">
        <f t="shared" si="21"/>
        <v>0</v>
      </c>
      <c r="G81" s="26">
        <f t="shared" si="22"/>
        <v>0</v>
      </c>
      <c r="H81" s="3" t="str">
        <f>IF((D81+E81+F81)&lt;=0,IF(ISNA(VLOOKUP(C81,Data!$A$2:$T$1000,17,FALSE)),"",VLOOKUP(C81,Data!$A$2:$T$1000,17,FALSE)),IF(ISNA(VLOOKUP(C81,Data!$A$2:$T$1000,17,FALSE)),"",VLOOKUP(C81,Data!$A$2:$T$1000,17,FALSE)))</f>
        <v/>
      </c>
      <c r="I81" t="str">
        <f>IF((E81+F81)&lt;=0,IF(ISNA(VLOOKUP(D81,Data!$A$2:$T$1000,18,FALSE)),"",VLOOKUP(D81,Data!$A$2:$T$1000,18,FALSE)),IF(ISNA(VLOOKUP(D81,Data!$A$2:$T$1000,18,FALSE)),"",VLOOKUP(D81,Data!$A$2:$T$1000,18,FALSE)))</f>
        <v/>
      </c>
      <c r="J81" s="3" t="str">
        <f>IF((F81)&lt;=0,IF(ISNA(VLOOKUP(E81,Data!$A$2:$T$1000,19,FALSE)),"",VLOOKUP(E81,Data!$A$2:$T$1000,19,FALSE)),IF(ISNA(VLOOKUP(E81,Data!$A$2:$T$1000,19,FALSE)),"",VLOOKUP(E81,Data!$A$2:$T$1000,19,FALSE)))</f>
        <v/>
      </c>
      <c r="K81" s="7" t="str">
        <f>IF(ISNA(VLOOKUP(F81,Data!$A$2:$T$1000,20,FALSE)),"",VLOOKUP(F81,Data!$A$2:$T$1000,20,FALSE))</f>
        <v/>
      </c>
      <c r="L81" t="str">
        <f t="shared" si="23"/>
        <v/>
      </c>
      <c r="M81" t="str">
        <f>IF(L81="","",IF(L81&gt;10,Settings!$B$14,IF(L81&gt;2,Settings!$B$14,IF(L81=2,Settings!$B$14,Settings!$B$13))))</f>
        <v/>
      </c>
      <c r="N81" s="8" t="str">
        <f t="shared" si="24"/>
        <v xml:space="preserve"> </v>
      </c>
      <c r="O81" t="s">
        <v>49</v>
      </c>
      <c r="Q81" t="s">
        <v>49</v>
      </c>
      <c r="R81" t="s">
        <v>49</v>
      </c>
      <c r="S81" s="9" t="str">
        <f t="shared" si="25"/>
        <v/>
      </c>
      <c r="T81" s="9" t="str">
        <f t="shared" si="26"/>
        <v xml:space="preserve">  </v>
      </c>
      <c r="U81" t="str">
        <f>IF((C81+D81+E81+F81)&lt;1,"",IF(A81&lt;2,Settings!$B$11,Settings!$B$12))</f>
        <v/>
      </c>
    </row>
    <row r="82" spans="1:21">
      <c r="A82" s="4">
        <f>Arabic!A82</f>
        <v>0</v>
      </c>
      <c r="B82" s="4">
        <f t="shared" si="17"/>
        <v>0</v>
      </c>
      <c r="C82" s="5">
        <f t="shared" si="18"/>
        <v>0</v>
      </c>
      <c r="D82" s="5">
        <f t="shared" si="19"/>
        <v>0</v>
      </c>
      <c r="E82" s="5">
        <f t="shared" si="20"/>
        <v>0</v>
      </c>
      <c r="F82" s="5">
        <f t="shared" si="21"/>
        <v>0</v>
      </c>
      <c r="G82" s="26">
        <f t="shared" si="22"/>
        <v>0</v>
      </c>
      <c r="H82" s="3" t="str">
        <f>IF((D82+E82+F82)&lt;=0,IF(ISNA(VLOOKUP(C82,Data!$A$2:$T$1000,17,FALSE)),"",VLOOKUP(C82,Data!$A$2:$T$1000,17,FALSE)),IF(ISNA(VLOOKUP(C82,Data!$A$2:$T$1000,17,FALSE)),"",VLOOKUP(C82,Data!$A$2:$T$1000,17,FALSE)))</f>
        <v/>
      </c>
      <c r="I82" t="str">
        <f>IF((E82+F82)&lt;=0,IF(ISNA(VLOOKUP(D82,Data!$A$2:$T$1000,18,FALSE)),"",VLOOKUP(D82,Data!$A$2:$T$1000,18,FALSE)),IF(ISNA(VLOOKUP(D82,Data!$A$2:$T$1000,18,FALSE)),"",VLOOKUP(D82,Data!$A$2:$T$1000,18,FALSE)))</f>
        <v/>
      </c>
      <c r="J82" s="3" t="str">
        <f>IF((F82)&lt;=0,IF(ISNA(VLOOKUP(E82,Data!$A$2:$T$1000,19,FALSE)),"",VLOOKUP(E82,Data!$A$2:$T$1000,19,FALSE)),IF(ISNA(VLOOKUP(E82,Data!$A$2:$T$1000,19,FALSE)),"",VLOOKUP(E82,Data!$A$2:$T$1000,19,FALSE)))</f>
        <v/>
      </c>
      <c r="K82" s="7" t="str">
        <f>IF(ISNA(VLOOKUP(F82,Data!$A$2:$T$1000,20,FALSE)),"",VLOOKUP(F82,Data!$A$2:$T$1000,20,FALSE))</f>
        <v/>
      </c>
      <c r="L82" t="str">
        <f t="shared" si="23"/>
        <v/>
      </c>
      <c r="M82" t="str">
        <f>IF(L82="","",IF(L82&gt;10,Settings!$B$14,IF(L82&gt;2,Settings!$B$14,IF(L82=2,Settings!$B$14,Settings!$B$13))))</f>
        <v/>
      </c>
      <c r="N82" s="8" t="str">
        <f t="shared" si="24"/>
        <v xml:space="preserve"> </v>
      </c>
      <c r="O82" t="s">
        <v>49</v>
      </c>
      <c r="Q82" t="s">
        <v>49</v>
      </c>
      <c r="R82" t="s">
        <v>49</v>
      </c>
      <c r="S82" s="9" t="str">
        <f t="shared" si="25"/>
        <v/>
      </c>
      <c r="T82" s="9" t="str">
        <f t="shared" si="26"/>
        <v xml:space="preserve">  </v>
      </c>
      <c r="U82" t="str">
        <f>IF((C82+D82+E82+F82)&lt;1,"",IF(A82&lt;2,Settings!$B$11,Settings!$B$12))</f>
        <v/>
      </c>
    </row>
    <row r="83" spans="1:21">
      <c r="A83" s="4">
        <f>Arabic!A83</f>
        <v>0</v>
      </c>
      <c r="B83" s="4">
        <f t="shared" si="17"/>
        <v>0</v>
      </c>
      <c r="C83" s="5">
        <f t="shared" si="18"/>
        <v>0</v>
      </c>
      <c r="D83" s="5">
        <f t="shared" si="19"/>
        <v>0</v>
      </c>
      <c r="E83" s="5">
        <f t="shared" si="20"/>
        <v>0</v>
      </c>
      <c r="F83" s="5">
        <f t="shared" si="21"/>
        <v>0</v>
      </c>
      <c r="G83" s="26">
        <f t="shared" si="22"/>
        <v>0</v>
      </c>
      <c r="H83" s="3" t="str">
        <f>IF((D83+E83+F83)&lt;=0,IF(ISNA(VLOOKUP(C83,Data!$A$2:$T$1000,17,FALSE)),"",VLOOKUP(C83,Data!$A$2:$T$1000,17,FALSE)),IF(ISNA(VLOOKUP(C83,Data!$A$2:$T$1000,17,FALSE)),"",VLOOKUP(C83,Data!$A$2:$T$1000,17,FALSE)))</f>
        <v/>
      </c>
      <c r="I83" t="str">
        <f>IF((E83+F83)&lt;=0,IF(ISNA(VLOOKUP(D83,Data!$A$2:$T$1000,18,FALSE)),"",VLOOKUP(D83,Data!$A$2:$T$1000,18,FALSE)),IF(ISNA(VLOOKUP(D83,Data!$A$2:$T$1000,18,FALSE)),"",VLOOKUP(D83,Data!$A$2:$T$1000,18,FALSE)))</f>
        <v/>
      </c>
      <c r="J83" s="3" t="str">
        <f>IF((F83)&lt;=0,IF(ISNA(VLOOKUP(E83,Data!$A$2:$T$1000,19,FALSE)),"",VLOOKUP(E83,Data!$A$2:$T$1000,19,FALSE)),IF(ISNA(VLOOKUP(E83,Data!$A$2:$T$1000,19,FALSE)),"",VLOOKUP(E83,Data!$A$2:$T$1000,19,FALSE)))</f>
        <v/>
      </c>
      <c r="K83" s="7" t="str">
        <f>IF(ISNA(VLOOKUP(F83,Data!$A$2:$T$1000,20,FALSE)),"",VLOOKUP(F83,Data!$A$2:$T$1000,20,FALSE))</f>
        <v/>
      </c>
      <c r="L83" t="str">
        <f t="shared" si="23"/>
        <v/>
      </c>
      <c r="M83" t="str">
        <f>IF(L83="","",IF(L83&gt;10,Settings!$B$14,IF(L83&gt;2,Settings!$B$14,IF(L83=2,Settings!$B$14,Settings!$B$13))))</f>
        <v/>
      </c>
      <c r="N83" s="8" t="str">
        <f t="shared" si="24"/>
        <v xml:space="preserve"> </v>
      </c>
      <c r="O83" t="s">
        <v>49</v>
      </c>
      <c r="Q83" t="s">
        <v>49</v>
      </c>
      <c r="R83" t="s">
        <v>49</v>
      </c>
      <c r="S83" s="9" t="str">
        <f t="shared" si="25"/>
        <v/>
      </c>
      <c r="T83" s="9" t="str">
        <f t="shared" si="26"/>
        <v xml:space="preserve">  </v>
      </c>
      <c r="U83" t="str">
        <f>IF((C83+D83+E83+F83)&lt;1,"",IF(A83&lt;2,Settings!$B$11,Settings!$B$12))</f>
        <v/>
      </c>
    </row>
    <row r="84" spans="1:21">
      <c r="A84" s="4">
        <f>Arabic!A84</f>
        <v>0</v>
      </c>
      <c r="B84" s="4">
        <f t="shared" si="17"/>
        <v>0</v>
      </c>
      <c r="C84" s="5">
        <f t="shared" si="18"/>
        <v>0</v>
      </c>
      <c r="D84" s="5">
        <f t="shared" si="19"/>
        <v>0</v>
      </c>
      <c r="E84" s="5">
        <f t="shared" si="20"/>
        <v>0</v>
      </c>
      <c r="F84" s="5">
        <f t="shared" si="21"/>
        <v>0</v>
      </c>
      <c r="G84" s="26">
        <f t="shared" si="22"/>
        <v>0</v>
      </c>
      <c r="H84" s="3" t="str">
        <f>IF((D84+E84+F84)&lt;=0,IF(ISNA(VLOOKUP(C84,Data!$A$2:$T$1000,17,FALSE)),"",VLOOKUP(C84,Data!$A$2:$T$1000,17,FALSE)),IF(ISNA(VLOOKUP(C84,Data!$A$2:$T$1000,17,FALSE)),"",VLOOKUP(C84,Data!$A$2:$T$1000,17,FALSE)))</f>
        <v/>
      </c>
      <c r="I84" t="str">
        <f>IF((E84+F84)&lt;=0,IF(ISNA(VLOOKUP(D84,Data!$A$2:$T$1000,18,FALSE)),"",VLOOKUP(D84,Data!$A$2:$T$1000,18,FALSE)),IF(ISNA(VLOOKUP(D84,Data!$A$2:$T$1000,18,FALSE)),"",VLOOKUP(D84,Data!$A$2:$T$1000,18,FALSE)))</f>
        <v/>
      </c>
      <c r="J84" s="3" t="str">
        <f>IF((F84)&lt;=0,IF(ISNA(VLOOKUP(E84,Data!$A$2:$T$1000,19,FALSE)),"",VLOOKUP(E84,Data!$A$2:$T$1000,19,FALSE)),IF(ISNA(VLOOKUP(E84,Data!$A$2:$T$1000,19,FALSE)),"",VLOOKUP(E84,Data!$A$2:$T$1000,19,FALSE)))</f>
        <v/>
      </c>
      <c r="K84" s="7" t="str">
        <f>IF(ISNA(VLOOKUP(F84,Data!$A$2:$T$1000,20,FALSE)),"",VLOOKUP(F84,Data!$A$2:$T$1000,20,FALSE))</f>
        <v/>
      </c>
      <c r="L84" t="str">
        <f t="shared" si="23"/>
        <v/>
      </c>
      <c r="M84" t="str">
        <f>IF(L84="","",IF(L84&gt;10,Settings!$B$14,IF(L84&gt;2,Settings!$B$14,IF(L84=2,Settings!$B$14,Settings!$B$13))))</f>
        <v/>
      </c>
      <c r="N84" s="8" t="str">
        <f t="shared" si="24"/>
        <v xml:space="preserve"> </v>
      </c>
      <c r="O84" t="s">
        <v>49</v>
      </c>
      <c r="Q84" t="s">
        <v>49</v>
      </c>
      <c r="R84" t="s">
        <v>49</v>
      </c>
      <c r="S84" s="9" t="str">
        <f t="shared" si="25"/>
        <v/>
      </c>
      <c r="T84" s="9" t="str">
        <f t="shared" si="26"/>
        <v xml:space="preserve">  </v>
      </c>
      <c r="U84" t="str">
        <f>IF((C84+D84+E84+F84)&lt;1,"",IF(A84&lt;2,Settings!$B$11,Settings!$B$12))</f>
        <v/>
      </c>
    </row>
    <row r="85" spans="1:21">
      <c r="A85" s="4">
        <f>Arabic!A85</f>
        <v>0</v>
      </c>
      <c r="B85" s="4">
        <f t="shared" si="17"/>
        <v>0</v>
      </c>
      <c r="C85" s="5">
        <f t="shared" si="18"/>
        <v>0</v>
      </c>
      <c r="D85" s="5">
        <f t="shared" si="19"/>
        <v>0</v>
      </c>
      <c r="E85" s="5">
        <f t="shared" si="20"/>
        <v>0</v>
      </c>
      <c r="F85" s="5">
        <f t="shared" si="21"/>
        <v>0</v>
      </c>
      <c r="G85" s="26">
        <f t="shared" si="22"/>
        <v>0</v>
      </c>
      <c r="H85" s="3" t="str">
        <f>IF((D85+E85+F85)&lt;=0,IF(ISNA(VLOOKUP(C85,Data!$A$2:$T$1000,17,FALSE)),"",VLOOKUP(C85,Data!$A$2:$T$1000,17,FALSE)),IF(ISNA(VLOOKUP(C85,Data!$A$2:$T$1000,17,FALSE)),"",VLOOKUP(C85,Data!$A$2:$T$1000,17,FALSE)))</f>
        <v/>
      </c>
      <c r="I85" t="str">
        <f>IF((E85+F85)&lt;=0,IF(ISNA(VLOOKUP(D85,Data!$A$2:$T$1000,18,FALSE)),"",VLOOKUP(D85,Data!$A$2:$T$1000,18,FALSE)),IF(ISNA(VLOOKUP(D85,Data!$A$2:$T$1000,18,FALSE)),"",VLOOKUP(D85,Data!$A$2:$T$1000,18,FALSE)))</f>
        <v/>
      </c>
      <c r="J85" s="3" t="str">
        <f>IF((F85)&lt;=0,IF(ISNA(VLOOKUP(E85,Data!$A$2:$T$1000,19,FALSE)),"",VLOOKUP(E85,Data!$A$2:$T$1000,19,FALSE)),IF(ISNA(VLOOKUP(E85,Data!$A$2:$T$1000,19,FALSE)),"",VLOOKUP(E85,Data!$A$2:$T$1000,19,FALSE)))</f>
        <v/>
      </c>
      <c r="K85" s="7" t="str">
        <f>IF(ISNA(VLOOKUP(F85,Data!$A$2:$T$1000,20,FALSE)),"",VLOOKUP(F85,Data!$A$2:$T$1000,20,FALSE))</f>
        <v/>
      </c>
      <c r="L85" t="str">
        <f t="shared" si="23"/>
        <v/>
      </c>
      <c r="M85" t="str">
        <f>IF(L85="","",IF(L85&gt;10,Settings!$B$14,IF(L85&gt;2,Settings!$B$14,IF(L85=2,Settings!$B$14,Settings!$B$13))))</f>
        <v/>
      </c>
      <c r="N85" s="8" t="str">
        <f t="shared" si="24"/>
        <v xml:space="preserve"> </v>
      </c>
      <c r="O85" t="s">
        <v>49</v>
      </c>
      <c r="Q85" t="s">
        <v>49</v>
      </c>
      <c r="R85" t="s">
        <v>49</v>
      </c>
      <c r="S85" s="9" t="str">
        <f t="shared" si="25"/>
        <v/>
      </c>
      <c r="T85" s="9" t="str">
        <f t="shared" si="26"/>
        <v xml:space="preserve">  </v>
      </c>
      <c r="U85" t="str">
        <f>IF((C85+D85+E85+F85)&lt;1,"",IF(A85&lt;2,Settings!$B$11,Settings!$B$12))</f>
        <v/>
      </c>
    </row>
    <row r="86" spans="1:21">
      <c r="A86" s="4">
        <f>Arabic!A86</f>
        <v>0</v>
      </c>
      <c r="B86" s="4">
        <f t="shared" si="17"/>
        <v>0</v>
      </c>
      <c r="C86" s="5">
        <f t="shared" si="18"/>
        <v>0</v>
      </c>
      <c r="D86" s="5">
        <f t="shared" si="19"/>
        <v>0</v>
      </c>
      <c r="E86" s="5">
        <f t="shared" si="20"/>
        <v>0</v>
      </c>
      <c r="F86" s="5">
        <f t="shared" si="21"/>
        <v>0</v>
      </c>
      <c r="G86" s="26">
        <f t="shared" si="22"/>
        <v>0</v>
      </c>
      <c r="H86" s="3" t="str">
        <f>IF((D86+E86+F86)&lt;=0,IF(ISNA(VLOOKUP(C86,Data!$A$2:$T$1000,17,FALSE)),"",VLOOKUP(C86,Data!$A$2:$T$1000,17,FALSE)),IF(ISNA(VLOOKUP(C86,Data!$A$2:$T$1000,17,FALSE)),"",VLOOKUP(C86,Data!$A$2:$T$1000,17,FALSE)))</f>
        <v/>
      </c>
      <c r="I86" t="str">
        <f>IF((E86+F86)&lt;=0,IF(ISNA(VLOOKUP(D86,Data!$A$2:$T$1000,18,FALSE)),"",VLOOKUP(D86,Data!$A$2:$T$1000,18,FALSE)),IF(ISNA(VLOOKUP(D86,Data!$A$2:$T$1000,18,FALSE)),"",VLOOKUP(D86,Data!$A$2:$T$1000,18,FALSE)))</f>
        <v/>
      </c>
      <c r="J86" s="3" t="str">
        <f>IF((F86)&lt;=0,IF(ISNA(VLOOKUP(E86,Data!$A$2:$T$1000,19,FALSE)),"",VLOOKUP(E86,Data!$A$2:$T$1000,19,FALSE)),IF(ISNA(VLOOKUP(E86,Data!$A$2:$T$1000,19,FALSE)),"",VLOOKUP(E86,Data!$A$2:$T$1000,19,FALSE)))</f>
        <v/>
      </c>
      <c r="K86" s="7" t="str">
        <f>IF(ISNA(VLOOKUP(F86,Data!$A$2:$T$1000,20,FALSE)),"",VLOOKUP(F86,Data!$A$2:$T$1000,20,FALSE))</f>
        <v/>
      </c>
      <c r="L86" t="str">
        <f t="shared" si="23"/>
        <v/>
      </c>
      <c r="M86" t="str">
        <f>IF(L86="","",IF(L86&gt;10,Settings!$B$14,IF(L86&gt;2,Settings!$B$14,IF(L86=2,Settings!$B$14,Settings!$B$13))))</f>
        <v/>
      </c>
      <c r="N86" s="8" t="str">
        <f t="shared" si="24"/>
        <v xml:space="preserve"> </v>
      </c>
      <c r="O86" t="s">
        <v>49</v>
      </c>
      <c r="Q86" t="s">
        <v>49</v>
      </c>
      <c r="R86" t="s">
        <v>49</v>
      </c>
      <c r="S86" s="9" t="str">
        <f t="shared" si="25"/>
        <v/>
      </c>
      <c r="T86" s="9" t="str">
        <f t="shared" si="26"/>
        <v xml:space="preserve">  </v>
      </c>
      <c r="U86" t="str">
        <f>IF((C86+D86+E86+F86)&lt;1,"",IF(A86&lt;2,Settings!$B$11,Settings!$B$12))</f>
        <v/>
      </c>
    </row>
    <row r="87" spans="1:21">
      <c r="A87" s="4">
        <f>Arabic!A87</f>
        <v>0</v>
      </c>
      <c r="B87" s="4">
        <f t="shared" si="17"/>
        <v>0</v>
      </c>
      <c r="C87" s="5">
        <f t="shared" si="18"/>
        <v>0</v>
      </c>
      <c r="D87" s="5">
        <f t="shared" si="19"/>
        <v>0</v>
      </c>
      <c r="E87" s="5">
        <f t="shared" si="20"/>
        <v>0</v>
      </c>
      <c r="F87" s="5">
        <f t="shared" si="21"/>
        <v>0</v>
      </c>
      <c r="G87" s="26">
        <f t="shared" si="22"/>
        <v>0</v>
      </c>
      <c r="H87" s="3" t="str">
        <f>IF((D87+E87+F87)&lt;=0,IF(ISNA(VLOOKUP(C87,Data!$A$2:$T$1000,17,FALSE)),"",VLOOKUP(C87,Data!$A$2:$T$1000,17,FALSE)),IF(ISNA(VLOOKUP(C87,Data!$A$2:$T$1000,17,FALSE)),"",VLOOKUP(C87,Data!$A$2:$T$1000,17,FALSE)))</f>
        <v/>
      </c>
      <c r="I87" t="str">
        <f>IF((E87+F87)&lt;=0,IF(ISNA(VLOOKUP(D87,Data!$A$2:$T$1000,18,FALSE)),"",VLOOKUP(D87,Data!$A$2:$T$1000,18,FALSE)),IF(ISNA(VLOOKUP(D87,Data!$A$2:$T$1000,18,FALSE)),"",VLOOKUP(D87,Data!$A$2:$T$1000,18,FALSE)))</f>
        <v/>
      </c>
      <c r="J87" s="3" t="str">
        <f>IF((F87)&lt;=0,IF(ISNA(VLOOKUP(E87,Data!$A$2:$T$1000,19,FALSE)),"",VLOOKUP(E87,Data!$A$2:$T$1000,19,FALSE)),IF(ISNA(VLOOKUP(E87,Data!$A$2:$T$1000,19,FALSE)),"",VLOOKUP(E87,Data!$A$2:$T$1000,19,FALSE)))</f>
        <v/>
      </c>
      <c r="K87" s="7" t="str">
        <f>IF(ISNA(VLOOKUP(F87,Data!$A$2:$T$1000,20,FALSE)),"",VLOOKUP(F87,Data!$A$2:$T$1000,20,FALSE))</f>
        <v/>
      </c>
      <c r="L87" t="str">
        <f t="shared" si="23"/>
        <v/>
      </c>
      <c r="M87" t="str">
        <f>IF(L87="","",IF(L87&gt;10,Settings!$B$14,IF(L87&gt;2,Settings!$B$14,IF(L87=2,Settings!$B$14,Settings!$B$13))))</f>
        <v/>
      </c>
      <c r="N87" s="8" t="str">
        <f t="shared" si="24"/>
        <v xml:space="preserve"> </v>
      </c>
      <c r="O87" t="s">
        <v>49</v>
      </c>
      <c r="Q87" t="s">
        <v>49</v>
      </c>
      <c r="R87" t="s">
        <v>49</v>
      </c>
      <c r="S87" s="9" t="str">
        <f t="shared" si="25"/>
        <v/>
      </c>
      <c r="T87" s="9" t="str">
        <f t="shared" si="26"/>
        <v xml:space="preserve">  </v>
      </c>
      <c r="U87" t="str">
        <f>IF((C87+D87+E87+F87)&lt;1,"",IF(A87&lt;2,Settings!$B$11,Settings!$B$12))</f>
        <v/>
      </c>
    </row>
    <row r="88" spans="1:21">
      <c r="A88" s="4">
        <f>Arabic!A88</f>
        <v>0</v>
      </c>
      <c r="B88" s="4">
        <f t="shared" si="17"/>
        <v>0</v>
      </c>
      <c r="C88" s="5">
        <f t="shared" si="18"/>
        <v>0</v>
      </c>
      <c r="D88" s="5">
        <f t="shared" si="19"/>
        <v>0</v>
      </c>
      <c r="E88" s="5">
        <f t="shared" si="20"/>
        <v>0</v>
      </c>
      <c r="F88" s="5">
        <f t="shared" si="21"/>
        <v>0</v>
      </c>
      <c r="G88" s="26">
        <f t="shared" si="22"/>
        <v>0</v>
      </c>
      <c r="H88" s="3" t="str">
        <f>IF((D88+E88+F88)&lt;=0,IF(ISNA(VLOOKUP(C88,Data!$A$2:$T$1000,17,FALSE)),"",VLOOKUP(C88,Data!$A$2:$T$1000,17,FALSE)),IF(ISNA(VLOOKUP(C88,Data!$A$2:$T$1000,17,FALSE)),"",VLOOKUP(C88,Data!$A$2:$T$1000,17,FALSE)))</f>
        <v/>
      </c>
      <c r="I88" t="str">
        <f>IF((E88+F88)&lt;=0,IF(ISNA(VLOOKUP(D88,Data!$A$2:$T$1000,18,FALSE)),"",VLOOKUP(D88,Data!$A$2:$T$1000,18,FALSE)),IF(ISNA(VLOOKUP(D88,Data!$A$2:$T$1000,18,FALSE)),"",VLOOKUP(D88,Data!$A$2:$T$1000,18,FALSE)))</f>
        <v/>
      </c>
      <c r="J88" s="3" t="str">
        <f>IF((F88)&lt;=0,IF(ISNA(VLOOKUP(E88,Data!$A$2:$T$1000,19,FALSE)),"",VLOOKUP(E88,Data!$A$2:$T$1000,19,FALSE)),IF(ISNA(VLOOKUP(E88,Data!$A$2:$T$1000,19,FALSE)),"",VLOOKUP(E88,Data!$A$2:$T$1000,19,FALSE)))</f>
        <v/>
      </c>
      <c r="K88" s="7" t="str">
        <f>IF(ISNA(VLOOKUP(F88,Data!$A$2:$T$1000,20,FALSE)),"",VLOOKUP(F88,Data!$A$2:$T$1000,20,FALSE))</f>
        <v/>
      </c>
      <c r="L88" t="str">
        <f t="shared" si="23"/>
        <v/>
      </c>
      <c r="M88" t="str">
        <f>IF(L88="","",IF(L88&gt;10,Settings!$B$14,IF(L88&gt;2,Settings!$B$14,IF(L88=2,Settings!$B$14,Settings!$B$13))))</f>
        <v/>
      </c>
      <c r="N88" s="8" t="str">
        <f t="shared" si="24"/>
        <v xml:space="preserve"> </v>
      </c>
      <c r="O88" t="s">
        <v>49</v>
      </c>
      <c r="Q88" t="s">
        <v>49</v>
      </c>
      <c r="R88" t="s">
        <v>49</v>
      </c>
      <c r="S88" s="9" t="str">
        <f t="shared" si="25"/>
        <v/>
      </c>
      <c r="T88" s="9" t="str">
        <f t="shared" si="26"/>
        <v xml:space="preserve">  </v>
      </c>
      <c r="U88" t="str">
        <f>IF((C88+D88+E88+F88)&lt;1,"",IF(A88&lt;2,Settings!$B$11,Settings!$B$12))</f>
        <v/>
      </c>
    </row>
    <row r="89" spans="1:21">
      <c r="A89" s="4">
        <f>Arabic!A89</f>
        <v>0</v>
      </c>
      <c r="B89" s="4">
        <f t="shared" si="17"/>
        <v>0</v>
      </c>
      <c r="C89" s="5">
        <f t="shared" si="18"/>
        <v>0</v>
      </c>
      <c r="D89" s="5">
        <f t="shared" si="19"/>
        <v>0</v>
      </c>
      <c r="E89" s="5">
        <f t="shared" si="20"/>
        <v>0</v>
      </c>
      <c r="F89" s="5">
        <f t="shared" si="21"/>
        <v>0</v>
      </c>
      <c r="G89" s="26">
        <f t="shared" si="22"/>
        <v>0</v>
      </c>
      <c r="H89" s="3" t="str">
        <f>IF((D89+E89+F89)&lt;=0,IF(ISNA(VLOOKUP(C89,Data!$A$2:$T$1000,17,FALSE)),"",VLOOKUP(C89,Data!$A$2:$T$1000,17,FALSE)),IF(ISNA(VLOOKUP(C89,Data!$A$2:$T$1000,17,FALSE)),"",VLOOKUP(C89,Data!$A$2:$T$1000,17,FALSE)))</f>
        <v/>
      </c>
      <c r="I89" t="str">
        <f>IF((E89+F89)&lt;=0,IF(ISNA(VLOOKUP(D89,Data!$A$2:$T$1000,18,FALSE)),"",VLOOKUP(D89,Data!$A$2:$T$1000,18,FALSE)),IF(ISNA(VLOOKUP(D89,Data!$A$2:$T$1000,18,FALSE)),"",VLOOKUP(D89,Data!$A$2:$T$1000,18,FALSE)))</f>
        <v/>
      </c>
      <c r="J89" s="3" t="str">
        <f>IF((F89)&lt;=0,IF(ISNA(VLOOKUP(E89,Data!$A$2:$T$1000,19,FALSE)),"",VLOOKUP(E89,Data!$A$2:$T$1000,19,FALSE)),IF(ISNA(VLOOKUP(E89,Data!$A$2:$T$1000,19,FALSE)),"",VLOOKUP(E89,Data!$A$2:$T$1000,19,FALSE)))</f>
        <v/>
      </c>
      <c r="K89" s="7" t="str">
        <f>IF(ISNA(VLOOKUP(F89,Data!$A$2:$T$1000,20,FALSE)),"",VLOOKUP(F89,Data!$A$2:$T$1000,20,FALSE))</f>
        <v/>
      </c>
      <c r="L89" t="str">
        <f t="shared" si="23"/>
        <v/>
      </c>
      <c r="M89" t="str">
        <f>IF(L89="","",IF(L89&gt;10,Settings!$B$14,IF(L89&gt;2,Settings!$B$14,IF(L89=2,Settings!$B$14,Settings!$B$13))))</f>
        <v/>
      </c>
      <c r="N89" s="8" t="str">
        <f t="shared" si="24"/>
        <v xml:space="preserve"> </v>
      </c>
      <c r="O89" t="s">
        <v>49</v>
      </c>
      <c r="Q89" t="s">
        <v>49</v>
      </c>
      <c r="R89" t="s">
        <v>49</v>
      </c>
      <c r="S89" s="9" t="str">
        <f t="shared" si="25"/>
        <v/>
      </c>
      <c r="T89" s="9" t="str">
        <f t="shared" si="26"/>
        <v xml:space="preserve">  </v>
      </c>
      <c r="U89" t="str">
        <f>IF((C89+D89+E89+F89)&lt;1,"",IF(A89&lt;2,Settings!$B$11,Settings!$B$12))</f>
        <v/>
      </c>
    </row>
    <row r="90" spans="1:21">
      <c r="A90" s="4">
        <f>Arabic!A90</f>
        <v>0</v>
      </c>
      <c r="B90" s="4">
        <f t="shared" si="17"/>
        <v>0</v>
      </c>
      <c r="C90" s="5">
        <f t="shared" si="18"/>
        <v>0</v>
      </c>
      <c r="D90" s="5">
        <f t="shared" si="19"/>
        <v>0</v>
      </c>
      <c r="E90" s="5">
        <f t="shared" si="20"/>
        <v>0</v>
      </c>
      <c r="F90" s="5">
        <f t="shared" si="21"/>
        <v>0</v>
      </c>
      <c r="G90" s="26">
        <f t="shared" si="22"/>
        <v>0</v>
      </c>
      <c r="H90" s="3" t="str">
        <f>IF((D90+E90+F90)&lt;=0,IF(ISNA(VLOOKUP(C90,Data!$A$2:$T$1000,17,FALSE)),"",VLOOKUP(C90,Data!$A$2:$T$1000,17,FALSE)),IF(ISNA(VLOOKUP(C90,Data!$A$2:$T$1000,17,FALSE)),"",VLOOKUP(C90,Data!$A$2:$T$1000,17,FALSE)))</f>
        <v/>
      </c>
      <c r="I90" t="str">
        <f>IF((E90+F90)&lt;=0,IF(ISNA(VLOOKUP(D90,Data!$A$2:$T$1000,18,FALSE)),"",VLOOKUP(D90,Data!$A$2:$T$1000,18,FALSE)),IF(ISNA(VLOOKUP(D90,Data!$A$2:$T$1000,18,FALSE)),"",VLOOKUP(D90,Data!$A$2:$T$1000,18,FALSE)))</f>
        <v/>
      </c>
      <c r="J90" s="3" t="str">
        <f>IF((F90)&lt;=0,IF(ISNA(VLOOKUP(E90,Data!$A$2:$T$1000,19,FALSE)),"",VLOOKUP(E90,Data!$A$2:$T$1000,19,FALSE)),IF(ISNA(VLOOKUP(E90,Data!$A$2:$T$1000,19,FALSE)),"",VLOOKUP(E90,Data!$A$2:$T$1000,19,FALSE)))</f>
        <v/>
      </c>
      <c r="K90" s="7" t="str">
        <f>IF(ISNA(VLOOKUP(F90,Data!$A$2:$T$1000,20,FALSE)),"",VLOOKUP(F90,Data!$A$2:$T$1000,20,FALSE))</f>
        <v/>
      </c>
      <c r="L90" t="str">
        <f t="shared" si="23"/>
        <v/>
      </c>
      <c r="M90" t="str">
        <f>IF(L90="","",IF(L90&gt;10,Settings!$B$14,IF(L90&gt;2,Settings!$B$14,IF(L90=2,Settings!$B$14,Settings!$B$13))))</f>
        <v/>
      </c>
      <c r="N90" s="8" t="str">
        <f t="shared" si="24"/>
        <v xml:space="preserve"> </v>
      </c>
      <c r="O90" t="s">
        <v>49</v>
      </c>
      <c r="Q90" t="s">
        <v>49</v>
      </c>
      <c r="R90" t="s">
        <v>49</v>
      </c>
      <c r="S90" s="9" t="str">
        <f t="shared" si="25"/>
        <v/>
      </c>
      <c r="T90" s="9" t="str">
        <f t="shared" si="26"/>
        <v xml:space="preserve">  </v>
      </c>
      <c r="U90" t="str">
        <f>IF((C90+D90+E90+F90)&lt;1,"",IF(A90&lt;2,Settings!$B$11,Settings!$B$12))</f>
        <v/>
      </c>
    </row>
    <row r="91" spans="1:21">
      <c r="A91" s="4">
        <f>Arabic!A91</f>
        <v>0</v>
      </c>
      <c r="B91" s="4">
        <f t="shared" si="17"/>
        <v>0</v>
      </c>
      <c r="C91" s="5">
        <f t="shared" si="18"/>
        <v>0</v>
      </c>
      <c r="D91" s="5">
        <f t="shared" si="19"/>
        <v>0</v>
      </c>
      <c r="E91" s="5">
        <f t="shared" si="20"/>
        <v>0</v>
      </c>
      <c r="F91" s="5">
        <f t="shared" si="21"/>
        <v>0</v>
      </c>
      <c r="G91" s="26">
        <f t="shared" si="22"/>
        <v>0</v>
      </c>
      <c r="H91" s="3" t="str">
        <f>IF((D91+E91+F91)&lt;=0,IF(ISNA(VLOOKUP(C91,Data!$A$2:$T$1000,17,FALSE)),"",VLOOKUP(C91,Data!$A$2:$T$1000,17,FALSE)),IF(ISNA(VLOOKUP(C91,Data!$A$2:$T$1000,17,FALSE)),"",VLOOKUP(C91,Data!$A$2:$T$1000,17,FALSE)))</f>
        <v/>
      </c>
      <c r="I91" t="str">
        <f>IF((E91+F91)&lt;=0,IF(ISNA(VLOOKUP(D91,Data!$A$2:$T$1000,18,FALSE)),"",VLOOKUP(D91,Data!$A$2:$T$1000,18,FALSE)),IF(ISNA(VLOOKUP(D91,Data!$A$2:$T$1000,18,FALSE)),"",VLOOKUP(D91,Data!$A$2:$T$1000,18,FALSE)))</f>
        <v/>
      </c>
      <c r="J91" s="3" t="str">
        <f>IF((F91)&lt;=0,IF(ISNA(VLOOKUP(E91,Data!$A$2:$T$1000,19,FALSE)),"",VLOOKUP(E91,Data!$A$2:$T$1000,19,FALSE)),IF(ISNA(VLOOKUP(E91,Data!$A$2:$T$1000,19,FALSE)),"",VLOOKUP(E91,Data!$A$2:$T$1000,19,FALSE)))</f>
        <v/>
      </c>
      <c r="K91" s="7" t="str">
        <f>IF(ISNA(VLOOKUP(F91,Data!$A$2:$T$1000,20,FALSE)),"",VLOOKUP(F91,Data!$A$2:$T$1000,20,FALSE))</f>
        <v/>
      </c>
      <c r="L91" t="str">
        <f t="shared" si="23"/>
        <v/>
      </c>
      <c r="M91" t="str">
        <f>IF(L91="","",IF(L91&gt;10,Settings!$B$14,IF(L91&gt;2,Settings!$B$14,IF(L91=2,Settings!$B$14,Settings!$B$13))))</f>
        <v/>
      </c>
      <c r="N91" s="8" t="str">
        <f t="shared" si="24"/>
        <v xml:space="preserve"> </v>
      </c>
      <c r="O91" t="s">
        <v>49</v>
      </c>
      <c r="Q91" t="s">
        <v>49</v>
      </c>
      <c r="R91" t="s">
        <v>49</v>
      </c>
      <c r="S91" s="9" t="str">
        <f t="shared" si="25"/>
        <v/>
      </c>
      <c r="T91" s="9" t="str">
        <f t="shared" si="26"/>
        <v xml:space="preserve">  </v>
      </c>
      <c r="U91" t="str">
        <f>IF((C91+D91+E91+F91)&lt;1,"",IF(A91&lt;2,Settings!$B$11,Settings!$B$12))</f>
        <v/>
      </c>
    </row>
    <row r="92" spans="1:21">
      <c r="A92" s="4">
        <f>Arabic!A92</f>
        <v>0</v>
      </c>
      <c r="B92" s="4">
        <f t="shared" si="17"/>
        <v>0</v>
      </c>
      <c r="C92" s="5">
        <f t="shared" si="18"/>
        <v>0</v>
      </c>
      <c r="D92" s="5">
        <f t="shared" si="19"/>
        <v>0</v>
      </c>
      <c r="E92" s="5">
        <f t="shared" si="20"/>
        <v>0</v>
      </c>
      <c r="F92" s="5">
        <f t="shared" si="21"/>
        <v>0</v>
      </c>
      <c r="G92" s="26">
        <f t="shared" si="22"/>
        <v>0</v>
      </c>
      <c r="H92" s="3" t="str">
        <f>IF((D92+E92+F92)&lt;=0,IF(ISNA(VLOOKUP(C92,Data!$A$2:$T$1000,17,FALSE)),"",VLOOKUP(C92,Data!$A$2:$T$1000,17,FALSE)),IF(ISNA(VLOOKUP(C92,Data!$A$2:$T$1000,17,FALSE)),"",VLOOKUP(C92,Data!$A$2:$T$1000,17,FALSE)))</f>
        <v/>
      </c>
      <c r="I92" t="str">
        <f>IF((E92+F92)&lt;=0,IF(ISNA(VLOOKUP(D92,Data!$A$2:$T$1000,18,FALSE)),"",VLOOKUP(D92,Data!$A$2:$T$1000,18,FALSE)),IF(ISNA(VLOOKUP(D92,Data!$A$2:$T$1000,18,FALSE)),"",VLOOKUP(D92,Data!$A$2:$T$1000,18,FALSE)))</f>
        <v/>
      </c>
      <c r="J92" s="3" t="str">
        <f>IF((F92)&lt;=0,IF(ISNA(VLOOKUP(E92,Data!$A$2:$T$1000,19,FALSE)),"",VLOOKUP(E92,Data!$A$2:$T$1000,19,FALSE)),IF(ISNA(VLOOKUP(E92,Data!$A$2:$T$1000,19,FALSE)),"",VLOOKUP(E92,Data!$A$2:$T$1000,19,FALSE)))</f>
        <v/>
      </c>
      <c r="K92" s="7" t="str">
        <f>IF(ISNA(VLOOKUP(F92,Data!$A$2:$T$1000,20,FALSE)),"",VLOOKUP(F92,Data!$A$2:$T$1000,20,FALSE))</f>
        <v/>
      </c>
      <c r="L92" t="str">
        <f t="shared" si="23"/>
        <v/>
      </c>
      <c r="M92" t="str">
        <f>IF(L92="","",IF(L92&gt;10,Settings!$B$14,IF(L92&gt;2,Settings!$B$14,IF(L92=2,Settings!$B$14,Settings!$B$13))))</f>
        <v/>
      </c>
      <c r="N92" s="8" t="str">
        <f t="shared" si="24"/>
        <v xml:space="preserve"> </v>
      </c>
      <c r="O92" t="s">
        <v>49</v>
      </c>
      <c r="Q92" t="s">
        <v>49</v>
      </c>
      <c r="R92" t="s">
        <v>49</v>
      </c>
      <c r="S92" s="9" t="str">
        <f t="shared" si="25"/>
        <v/>
      </c>
      <c r="T92" s="9" t="str">
        <f t="shared" si="26"/>
        <v xml:space="preserve">  </v>
      </c>
      <c r="U92" t="str">
        <f>IF((C92+D92+E92+F92)&lt;1,"",IF(A92&lt;2,Settings!$B$11,Settings!$B$12))</f>
        <v/>
      </c>
    </row>
    <row r="93" spans="1:21">
      <c r="A93" s="4">
        <f>Arabic!A93</f>
        <v>0</v>
      </c>
      <c r="B93" s="4">
        <f t="shared" si="17"/>
        <v>0</v>
      </c>
      <c r="C93" s="5">
        <f t="shared" si="18"/>
        <v>0</v>
      </c>
      <c r="D93" s="5">
        <f t="shared" si="19"/>
        <v>0</v>
      </c>
      <c r="E93" s="5">
        <f t="shared" si="20"/>
        <v>0</v>
      </c>
      <c r="F93" s="5">
        <f t="shared" si="21"/>
        <v>0</v>
      </c>
      <c r="G93" s="26">
        <f t="shared" si="22"/>
        <v>0</v>
      </c>
      <c r="H93" s="3" t="str">
        <f>IF((D93+E93+F93)&lt;=0,IF(ISNA(VLOOKUP(C93,Data!$A$2:$T$1000,17,FALSE)),"",VLOOKUP(C93,Data!$A$2:$T$1000,17,FALSE)),IF(ISNA(VLOOKUP(C93,Data!$A$2:$T$1000,17,FALSE)),"",VLOOKUP(C93,Data!$A$2:$T$1000,17,FALSE)))</f>
        <v/>
      </c>
      <c r="I93" t="str">
        <f>IF((E93+F93)&lt;=0,IF(ISNA(VLOOKUP(D93,Data!$A$2:$T$1000,18,FALSE)),"",VLOOKUP(D93,Data!$A$2:$T$1000,18,FALSE)),IF(ISNA(VLOOKUP(D93,Data!$A$2:$T$1000,18,FALSE)),"",VLOOKUP(D93,Data!$A$2:$T$1000,18,FALSE)))</f>
        <v/>
      </c>
      <c r="J93" s="3" t="str">
        <f>IF((F93)&lt;=0,IF(ISNA(VLOOKUP(E93,Data!$A$2:$T$1000,19,FALSE)),"",VLOOKUP(E93,Data!$A$2:$T$1000,19,FALSE)),IF(ISNA(VLOOKUP(E93,Data!$A$2:$T$1000,19,FALSE)),"",VLOOKUP(E93,Data!$A$2:$T$1000,19,FALSE)))</f>
        <v/>
      </c>
      <c r="K93" s="7" t="str">
        <f>IF(ISNA(VLOOKUP(F93,Data!$A$2:$T$1000,20,FALSE)),"",VLOOKUP(F93,Data!$A$2:$T$1000,20,FALSE))</f>
        <v/>
      </c>
      <c r="L93" t="str">
        <f t="shared" si="23"/>
        <v/>
      </c>
      <c r="M93" t="str">
        <f>IF(L93="","",IF(L93&gt;10,Settings!$B$14,IF(L93&gt;2,Settings!$B$14,IF(L93=2,Settings!$B$14,Settings!$B$13))))</f>
        <v/>
      </c>
      <c r="N93" s="8" t="str">
        <f t="shared" si="24"/>
        <v xml:space="preserve"> </v>
      </c>
      <c r="O93" t="s">
        <v>49</v>
      </c>
      <c r="Q93" t="s">
        <v>49</v>
      </c>
      <c r="R93" t="s">
        <v>49</v>
      </c>
      <c r="S93" s="9" t="str">
        <f t="shared" si="25"/>
        <v/>
      </c>
      <c r="T93" s="9" t="str">
        <f t="shared" si="26"/>
        <v xml:space="preserve">  </v>
      </c>
      <c r="U93" t="str">
        <f>IF((C93+D93+E93+F93)&lt;1,"",IF(A93&lt;2,Settings!$B$11,Settings!$B$12))</f>
        <v/>
      </c>
    </row>
    <row r="94" spans="1:21">
      <c r="A94" s="4">
        <f>Arabic!A94</f>
        <v>0</v>
      </c>
      <c r="B94" s="4">
        <f t="shared" si="17"/>
        <v>0</v>
      </c>
      <c r="C94" s="5">
        <f t="shared" si="18"/>
        <v>0</v>
      </c>
      <c r="D94" s="5">
        <f t="shared" si="19"/>
        <v>0</v>
      </c>
      <c r="E94" s="5">
        <f t="shared" si="20"/>
        <v>0</v>
      </c>
      <c r="F94" s="5">
        <f t="shared" si="21"/>
        <v>0</v>
      </c>
      <c r="G94" s="26">
        <f t="shared" si="22"/>
        <v>0</v>
      </c>
      <c r="H94" s="3" t="str">
        <f>IF((D94+E94+F94)&lt;=0,IF(ISNA(VLOOKUP(C94,Data!$A$2:$T$1000,17,FALSE)),"",VLOOKUP(C94,Data!$A$2:$T$1000,17,FALSE)),IF(ISNA(VLOOKUP(C94,Data!$A$2:$T$1000,17,FALSE)),"",VLOOKUP(C94,Data!$A$2:$T$1000,17,FALSE)))</f>
        <v/>
      </c>
      <c r="I94" t="str">
        <f>IF((E94+F94)&lt;=0,IF(ISNA(VLOOKUP(D94,Data!$A$2:$T$1000,18,FALSE)),"",VLOOKUP(D94,Data!$A$2:$T$1000,18,FALSE)),IF(ISNA(VLOOKUP(D94,Data!$A$2:$T$1000,18,FALSE)),"",VLOOKUP(D94,Data!$A$2:$T$1000,18,FALSE)))</f>
        <v/>
      </c>
      <c r="J94" s="3" t="str">
        <f>IF((F94)&lt;=0,IF(ISNA(VLOOKUP(E94,Data!$A$2:$T$1000,19,FALSE)),"",VLOOKUP(E94,Data!$A$2:$T$1000,19,FALSE)),IF(ISNA(VLOOKUP(E94,Data!$A$2:$T$1000,19,FALSE)),"",VLOOKUP(E94,Data!$A$2:$T$1000,19,FALSE)))</f>
        <v/>
      </c>
      <c r="K94" s="7" t="str">
        <f>IF(ISNA(VLOOKUP(F94,Data!$A$2:$T$1000,20,FALSE)),"",VLOOKUP(F94,Data!$A$2:$T$1000,20,FALSE))</f>
        <v/>
      </c>
      <c r="L94" t="str">
        <f t="shared" si="23"/>
        <v/>
      </c>
      <c r="M94" t="str">
        <f>IF(L94="","",IF(L94&gt;10,Settings!$B$14,IF(L94&gt;2,Settings!$B$14,IF(L94=2,Settings!$B$14,Settings!$B$13))))</f>
        <v/>
      </c>
      <c r="N94" s="8" t="str">
        <f t="shared" si="24"/>
        <v xml:space="preserve"> </v>
      </c>
      <c r="O94" t="s">
        <v>49</v>
      </c>
      <c r="Q94" t="s">
        <v>49</v>
      </c>
      <c r="R94" t="s">
        <v>49</v>
      </c>
      <c r="S94" s="9" t="str">
        <f t="shared" si="25"/>
        <v/>
      </c>
      <c r="T94" s="9" t="str">
        <f t="shared" si="26"/>
        <v xml:space="preserve">  </v>
      </c>
      <c r="U94" t="str">
        <f>IF((C94+D94+E94+F94)&lt;1,"",IF(A94&lt;2,Settings!$B$11,Settings!$B$12))</f>
        <v/>
      </c>
    </row>
    <row r="95" spans="1:21">
      <c r="A95" s="4">
        <f>Arabic!A95</f>
        <v>0</v>
      </c>
      <c r="B95" s="4">
        <f t="shared" si="17"/>
        <v>0</v>
      </c>
      <c r="C95" s="5">
        <f t="shared" si="18"/>
        <v>0</v>
      </c>
      <c r="D95" s="5">
        <f t="shared" si="19"/>
        <v>0</v>
      </c>
      <c r="E95" s="5">
        <f t="shared" si="20"/>
        <v>0</v>
      </c>
      <c r="F95" s="5">
        <f t="shared" si="21"/>
        <v>0</v>
      </c>
      <c r="G95" s="26">
        <f t="shared" si="22"/>
        <v>0</v>
      </c>
      <c r="H95" s="3" t="str">
        <f>IF((D95+E95+F95)&lt;=0,IF(ISNA(VLOOKUP(C95,Data!$A$2:$T$1000,17,FALSE)),"",VLOOKUP(C95,Data!$A$2:$T$1000,17,FALSE)),IF(ISNA(VLOOKUP(C95,Data!$A$2:$T$1000,17,FALSE)),"",VLOOKUP(C95,Data!$A$2:$T$1000,17,FALSE)))</f>
        <v/>
      </c>
      <c r="I95" t="str">
        <f>IF((E95+F95)&lt;=0,IF(ISNA(VLOOKUP(D95,Data!$A$2:$T$1000,18,FALSE)),"",VLOOKUP(D95,Data!$A$2:$T$1000,18,FALSE)),IF(ISNA(VLOOKUP(D95,Data!$A$2:$T$1000,18,FALSE)),"",VLOOKUP(D95,Data!$A$2:$T$1000,18,FALSE)))</f>
        <v/>
      </c>
      <c r="J95" s="3" t="str">
        <f>IF((F95)&lt;=0,IF(ISNA(VLOOKUP(E95,Data!$A$2:$T$1000,19,FALSE)),"",VLOOKUP(E95,Data!$A$2:$T$1000,19,FALSE)),IF(ISNA(VLOOKUP(E95,Data!$A$2:$T$1000,19,FALSE)),"",VLOOKUP(E95,Data!$A$2:$T$1000,19,FALSE)))</f>
        <v/>
      </c>
      <c r="K95" s="7" t="str">
        <f>IF(ISNA(VLOOKUP(F95,Data!$A$2:$T$1000,20,FALSE)),"",VLOOKUP(F95,Data!$A$2:$T$1000,20,FALSE))</f>
        <v/>
      </c>
      <c r="L95" t="str">
        <f t="shared" si="23"/>
        <v/>
      </c>
      <c r="M95" t="str">
        <f>IF(L95="","",IF(L95&gt;10,Settings!$B$14,IF(L95&gt;2,Settings!$B$14,IF(L95=2,Settings!$B$14,Settings!$B$13))))</f>
        <v/>
      </c>
      <c r="N95" s="8" t="str">
        <f t="shared" si="24"/>
        <v xml:space="preserve"> </v>
      </c>
      <c r="O95" t="s">
        <v>49</v>
      </c>
      <c r="Q95" t="s">
        <v>49</v>
      </c>
      <c r="R95" t="s">
        <v>49</v>
      </c>
      <c r="S95" s="9" t="str">
        <f t="shared" si="25"/>
        <v/>
      </c>
      <c r="T95" s="9" t="str">
        <f t="shared" si="26"/>
        <v xml:space="preserve">  </v>
      </c>
      <c r="U95" t="str">
        <f>IF((C95+D95+E95+F95)&lt;1,"",IF(A95&lt;2,Settings!$B$11,Settings!$B$12))</f>
        <v/>
      </c>
    </row>
    <row r="96" spans="1:21">
      <c r="A96" s="4">
        <f>Arabic!A96</f>
        <v>0</v>
      </c>
      <c r="B96" s="4">
        <f t="shared" si="17"/>
        <v>0</v>
      </c>
      <c r="C96" s="5">
        <f t="shared" si="18"/>
        <v>0</v>
      </c>
      <c r="D96" s="5">
        <f t="shared" si="19"/>
        <v>0</v>
      </c>
      <c r="E96" s="5">
        <f t="shared" si="20"/>
        <v>0</v>
      </c>
      <c r="F96" s="5">
        <f t="shared" si="21"/>
        <v>0</v>
      </c>
      <c r="G96" s="26">
        <f t="shared" si="22"/>
        <v>0</v>
      </c>
      <c r="H96" s="3" t="str">
        <f>IF((D96+E96+F96)&lt;=0,IF(ISNA(VLOOKUP(C96,Data!$A$2:$T$1000,17,FALSE)),"",VLOOKUP(C96,Data!$A$2:$T$1000,17,FALSE)),IF(ISNA(VLOOKUP(C96,Data!$A$2:$T$1000,17,FALSE)),"",VLOOKUP(C96,Data!$A$2:$T$1000,17,FALSE)))</f>
        <v/>
      </c>
      <c r="I96" t="str">
        <f>IF((E96+F96)&lt;=0,IF(ISNA(VLOOKUP(D96,Data!$A$2:$T$1000,18,FALSE)),"",VLOOKUP(D96,Data!$A$2:$T$1000,18,FALSE)),IF(ISNA(VLOOKUP(D96,Data!$A$2:$T$1000,18,FALSE)),"",VLOOKUP(D96,Data!$A$2:$T$1000,18,FALSE)))</f>
        <v/>
      </c>
      <c r="J96" s="3" t="str">
        <f>IF((F96)&lt;=0,IF(ISNA(VLOOKUP(E96,Data!$A$2:$T$1000,19,FALSE)),"",VLOOKUP(E96,Data!$A$2:$T$1000,19,FALSE)),IF(ISNA(VLOOKUP(E96,Data!$A$2:$T$1000,19,FALSE)),"",VLOOKUP(E96,Data!$A$2:$T$1000,19,FALSE)))</f>
        <v/>
      </c>
      <c r="K96" s="7" t="str">
        <f>IF(ISNA(VLOOKUP(F96,Data!$A$2:$T$1000,20,FALSE)),"",VLOOKUP(F96,Data!$A$2:$T$1000,20,FALSE))</f>
        <v/>
      </c>
      <c r="L96" t="str">
        <f t="shared" si="23"/>
        <v/>
      </c>
      <c r="M96" t="str">
        <f>IF(L96="","",IF(L96&gt;10,Settings!$B$14,IF(L96&gt;2,Settings!$B$14,IF(L96=2,Settings!$B$14,Settings!$B$13))))</f>
        <v/>
      </c>
      <c r="N96" s="8" t="str">
        <f t="shared" si="24"/>
        <v xml:space="preserve"> </v>
      </c>
      <c r="O96" t="s">
        <v>49</v>
      </c>
      <c r="Q96" t="s">
        <v>49</v>
      </c>
      <c r="R96" t="s">
        <v>49</v>
      </c>
      <c r="S96" s="9" t="str">
        <f t="shared" si="25"/>
        <v/>
      </c>
      <c r="T96" s="9" t="str">
        <f t="shared" si="26"/>
        <v xml:space="preserve">  </v>
      </c>
      <c r="U96" t="str">
        <f>IF((C96+D96+E96+F96)&lt;1,"",IF(A96&lt;2,Settings!$B$11,Settings!$B$12))</f>
        <v/>
      </c>
    </row>
    <row r="97" spans="1:21">
      <c r="A97" s="4">
        <f>Arabic!A97</f>
        <v>0</v>
      </c>
      <c r="B97" s="4">
        <f t="shared" si="17"/>
        <v>0</v>
      </c>
      <c r="C97" s="5">
        <f t="shared" si="18"/>
        <v>0</v>
      </c>
      <c r="D97" s="5">
        <f t="shared" si="19"/>
        <v>0</v>
      </c>
      <c r="E97" s="5">
        <f t="shared" si="20"/>
        <v>0</v>
      </c>
      <c r="F97" s="5">
        <f t="shared" si="21"/>
        <v>0</v>
      </c>
      <c r="G97" s="26">
        <f t="shared" si="22"/>
        <v>0</v>
      </c>
      <c r="H97" s="3" t="str">
        <f>IF((D97+E97+F97)&lt;=0,IF(ISNA(VLOOKUP(C97,Data!$A$2:$T$1000,17,FALSE)),"",VLOOKUP(C97,Data!$A$2:$T$1000,17,FALSE)),IF(ISNA(VLOOKUP(C97,Data!$A$2:$T$1000,17,FALSE)),"",VLOOKUP(C97,Data!$A$2:$T$1000,17,FALSE)))</f>
        <v/>
      </c>
      <c r="I97" t="str">
        <f>IF((E97+F97)&lt;=0,IF(ISNA(VLOOKUP(D97,Data!$A$2:$T$1000,18,FALSE)),"",VLOOKUP(D97,Data!$A$2:$T$1000,18,FALSE)),IF(ISNA(VLOOKUP(D97,Data!$A$2:$T$1000,18,FALSE)),"",VLOOKUP(D97,Data!$A$2:$T$1000,18,FALSE)))</f>
        <v/>
      </c>
      <c r="J97" s="3" t="str">
        <f>IF((F97)&lt;=0,IF(ISNA(VLOOKUP(E97,Data!$A$2:$T$1000,19,FALSE)),"",VLOOKUP(E97,Data!$A$2:$T$1000,19,FALSE)),IF(ISNA(VLOOKUP(E97,Data!$A$2:$T$1000,19,FALSE)),"",VLOOKUP(E97,Data!$A$2:$T$1000,19,FALSE)))</f>
        <v/>
      </c>
      <c r="K97" s="7" t="str">
        <f>IF(ISNA(VLOOKUP(F97,Data!$A$2:$T$1000,20,FALSE)),"",VLOOKUP(F97,Data!$A$2:$T$1000,20,FALSE))</f>
        <v/>
      </c>
      <c r="L97" t="str">
        <f t="shared" si="23"/>
        <v/>
      </c>
      <c r="M97" t="str">
        <f>IF(L97="","",IF(L97&gt;10,Settings!$B$14,IF(L97&gt;2,Settings!$B$14,IF(L97=2,Settings!$B$14,Settings!$B$13))))</f>
        <v/>
      </c>
      <c r="N97" s="8" t="str">
        <f t="shared" si="24"/>
        <v xml:space="preserve"> </v>
      </c>
      <c r="O97" t="s">
        <v>49</v>
      </c>
      <c r="Q97" t="s">
        <v>49</v>
      </c>
      <c r="R97" t="s">
        <v>49</v>
      </c>
      <c r="S97" s="9" t="str">
        <f t="shared" si="25"/>
        <v/>
      </c>
      <c r="T97" s="9" t="str">
        <f t="shared" si="26"/>
        <v xml:space="preserve">  </v>
      </c>
      <c r="U97" t="str">
        <f>IF((C97+D97+E97+F97)&lt;1,"",IF(A97&lt;2,Settings!$B$11,Settings!$B$12))</f>
        <v/>
      </c>
    </row>
    <row r="98" spans="1:21">
      <c r="A98" s="4">
        <f>Arabic!A98</f>
        <v>0</v>
      </c>
      <c r="B98" s="4">
        <f t="shared" si="17"/>
        <v>0</v>
      </c>
      <c r="C98" s="5">
        <f t="shared" si="18"/>
        <v>0</v>
      </c>
      <c r="D98" s="5">
        <f t="shared" si="19"/>
        <v>0</v>
      </c>
      <c r="E98" s="5">
        <f t="shared" si="20"/>
        <v>0</v>
      </c>
      <c r="F98" s="5">
        <f t="shared" si="21"/>
        <v>0</v>
      </c>
      <c r="G98" s="26">
        <f t="shared" si="22"/>
        <v>0</v>
      </c>
      <c r="H98" s="3" t="str">
        <f>IF((D98+E98+F98)&lt;=0,IF(ISNA(VLOOKUP(C98,Data!$A$2:$T$1000,17,FALSE)),"",VLOOKUP(C98,Data!$A$2:$T$1000,17,FALSE)),IF(ISNA(VLOOKUP(C98,Data!$A$2:$T$1000,17,FALSE)),"",VLOOKUP(C98,Data!$A$2:$T$1000,17,FALSE)))</f>
        <v/>
      </c>
      <c r="I98" t="str">
        <f>IF((E98+F98)&lt;=0,IF(ISNA(VLOOKUP(D98,Data!$A$2:$T$1000,18,FALSE)),"",VLOOKUP(D98,Data!$A$2:$T$1000,18,FALSE)),IF(ISNA(VLOOKUP(D98,Data!$A$2:$T$1000,18,FALSE)),"",VLOOKUP(D98,Data!$A$2:$T$1000,18,FALSE)))</f>
        <v/>
      </c>
      <c r="J98" s="3" t="str">
        <f>IF((F98)&lt;=0,IF(ISNA(VLOOKUP(E98,Data!$A$2:$T$1000,19,FALSE)),"",VLOOKUP(E98,Data!$A$2:$T$1000,19,FALSE)),IF(ISNA(VLOOKUP(E98,Data!$A$2:$T$1000,19,FALSE)),"",VLOOKUP(E98,Data!$A$2:$T$1000,19,FALSE)))</f>
        <v/>
      </c>
      <c r="K98" s="7" t="str">
        <f>IF(ISNA(VLOOKUP(F98,Data!$A$2:$T$1000,20,FALSE)),"",VLOOKUP(F98,Data!$A$2:$T$1000,20,FALSE))</f>
        <v/>
      </c>
      <c r="L98" t="str">
        <f t="shared" si="23"/>
        <v/>
      </c>
      <c r="M98" t="str">
        <f>IF(L98="","",IF(L98&gt;10,Settings!$B$14,IF(L98&gt;2,Settings!$B$14,IF(L98=2,Settings!$B$14,Settings!$B$13))))</f>
        <v/>
      </c>
      <c r="N98" s="8" t="str">
        <f t="shared" si="24"/>
        <v xml:space="preserve"> </v>
      </c>
      <c r="O98" t="s">
        <v>49</v>
      </c>
      <c r="Q98" t="s">
        <v>49</v>
      </c>
      <c r="R98" t="s">
        <v>49</v>
      </c>
      <c r="S98" s="9" t="str">
        <f t="shared" si="25"/>
        <v/>
      </c>
      <c r="T98" s="9" t="str">
        <f t="shared" si="26"/>
        <v xml:space="preserve">  </v>
      </c>
      <c r="U98" t="str">
        <f>IF((C98+D98+E98+F98)&lt;1,"",IF(A98&lt;2,Settings!$B$11,Settings!$B$12))</f>
        <v/>
      </c>
    </row>
    <row r="99" spans="1:21">
      <c r="A99" s="4">
        <f>Arabic!A99</f>
        <v>0</v>
      </c>
      <c r="B99" s="4">
        <f t="shared" si="17"/>
        <v>0</v>
      </c>
      <c r="C99" s="5">
        <f t="shared" si="18"/>
        <v>0</v>
      </c>
      <c r="D99" s="5">
        <f t="shared" si="19"/>
        <v>0</v>
      </c>
      <c r="E99" s="5">
        <f t="shared" si="20"/>
        <v>0</v>
      </c>
      <c r="F99" s="5">
        <f t="shared" si="21"/>
        <v>0</v>
      </c>
      <c r="G99" s="26">
        <f t="shared" si="22"/>
        <v>0</v>
      </c>
      <c r="H99" s="3" t="str">
        <f>IF((D99+E99+F99)&lt;=0,IF(ISNA(VLOOKUP(C99,Data!$A$2:$T$1000,17,FALSE)),"",VLOOKUP(C99,Data!$A$2:$T$1000,17,FALSE)),IF(ISNA(VLOOKUP(C99,Data!$A$2:$T$1000,17,FALSE)),"",VLOOKUP(C99,Data!$A$2:$T$1000,17,FALSE)))</f>
        <v/>
      </c>
      <c r="I99" t="str">
        <f>IF((E99+F99)&lt;=0,IF(ISNA(VLOOKUP(D99,Data!$A$2:$T$1000,18,FALSE)),"",VLOOKUP(D99,Data!$A$2:$T$1000,18,FALSE)),IF(ISNA(VLOOKUP(D99,Data!$A$2:$T$1000,18,FALSE)),"",VLOOKUP(D99,Data!$A$2:$T$1000,18,FALSE)))</f>
        <v/>
      </c>
      <c r="J99" s="3" t="str">
        <f>IF((F99)&lt;=0,IF(ISNA(VLOOKUP(E99,Data!$A$2:$T$1000,19,FALSE)),"",VLOOKUP(E99,Data!$A$2:$T$1000,19,FALSE)),IF(ISNA(VLOOKUP(E99,Data!$A$2:$T$1000,19,FALSE)),"",VLOOKUP(E99,Data!$A$2:$T$1000,19,FALSE)))</f>
        <v/>
      </c>
      <c r="K99" s="7" t="str">
        <f>IF(ISNA(VLOOKUP(F99,Data!$A$2:$T$1000,20,FALSE)),"",VLOOKUP(F99,Data!$A$2:$T$1000,20,FALSE))</f>
        <v/>
      </c>
      <c r="L99" t="str">
        <f t="shared" si="23"/>
        <v/>
      </c>
      <c r="M99" t="str">
        <f>IF(L99="","",IF(L99&gt;10,Settings!$B$14,IF(L99&gt;2,Settings!$B$14,IF(L99=2,Settings!$B$14,Settings!$B$13))))</f>
        <v/>
      </c>
      <c r="N99" s="8" t="str">
        <f t="shared" si="24"/>
        <v xml:space="preserve"> </v>
      </c>
      <c r="O99" t="s">
        <v>49</v>
      </c>
      <c r="Q99" t="s">
        <v>49</v>
      </c>
      <c r="R99" t="s">
        <v>49</v>
      </c>
      <c r="S99" s="9" t="str">
        <f t="shared" si="25"/>
        <v/>
      </c>
      <c r="T99" s="9" t="str">
        <f t="shared" si="26"/>
        <v xml:space="preserve">  </v>
      </c>
      <c r="U99" t="str">
        <f>IF((C99+D99+E99+F99)&lt;1,"",IF(A99&lt;2,Settings!$B$11,Settings!$B$12))</f>
        <v/>
      </c>
    </row>
    <row r="100" spans="1:21">
      <c r="A100" s="4">
        <f>Arabic!A100</f>
        <v>0</v>
      </c>
      <c r="B100" s="4">
        <f t="shared" si="17"/>
        <v>0</v>
      </c>
      <c r="C100" s="5">
        <f t="shared" si="18"/>
        <v>0</v>
      </c>
      <c r="D100" s="5">
        <f t="shared" si="19"/>
        <v>0</v>
      </c>
      <c r="E100" s="5">
        <f t="shared" si="20"/>
        <v>0</v>
      </c>
      <c r="F100" s="5">
        <f t="shared" si="21"/>
        <v>0</v>
      </c>
      <c r="G100" s="26">
        <f t="shared" si="22"/>
        <v>0</v>
      </c>
      <c r="H100" s="3" t="str">
        <f>IF((D100+E100+F100)&lt;=0,IF(ISNA(VLOOKUP(C100,Data!$A$2:$T$1000,17,FALSE)),"",VLOOKUP(C100,Data!$A$2:$T$1000,17,FALSE)),IF(ISNA(VLOOKUP(C100,Data!$A$2:$T$1000,17,FALSE)),"",VLOOKUP(C100,Data!$A$2:$T$1000,17,FALSE)))</f>
        <v/>
      </c>
      <c r="I100" t="str">
        <f>IF((E100+F100)&lt;=0,IF(ISNA(VLOOKUP(D100,Data!$A$2:$T$1000,18,FALSE)),"",VLOOKUP(D100,Data!$A$2:$T$1000,18,FALSE)),IF(ISNA(VLOOKUP(D100,Data!$A$2:$T$1000,18,FALSE)),"",VLOOKUP(D100,Data!$A$2:$T$1000,18,FALSE)))</f>
        <v/>
      </c>
      <c r="J100" s="3" t="str">
        <f>IF((F100)&lt;=0,IF(ISNA(VLOOKUP(E100,Data!$A$2:$T$1000,19,FALSE)),"",VLOOKUP(E100,Data!$A$2:$T$1000,19,FALSE)),IF(ISNA(VLOOKUP(E100,Data!$A$2:$T$1000,19,FALSE)),"",VLOOKUP(E100,Data!$A$2:$T$1000,19,FALSE)))</f>
        <v/>
      </c>
      <c r="K100" s="7" t="str">
        <f>IF(ISNA(VLOOKUP(F100,Data!$A$2:$T$1000,20,FALSE)),"",VLOOKUP(F100,Data!$A$2:$T$1000,20,FALSE))</f>
        <v/>
      </c>
      <c r="L100" t="str">
        <f t="shared" si="23"/>
        <v/>
      </c>
      <c r="M100" t="str">
        <f>IF(L100="","",IF(L100&gt;10,Settings!$B$14,IF(L100&gt;2,Settings!$B$14,IF(L100=2,Settings!$B$14,Settings!$B$13))))</f>
        <v/>
      </c>
      <c r="N100" s="8" t="str">
        <f t="shared" si="24"/>
        <v xml:space="preserve"> </v>
      </c>
      <c r="O100" t="s">
        <v>49</v>
      </c>
      <c r="Q100" t="s">
        <v>49</v>
      </c>
      <c r="R100" t="s">
        <v>49</v>
      </c>
      <c r="S100" s="9" t="str">
        <f t="shared" si="25"/>
        <v/>
      </c>
      <c r="T100" s="9" t="str">
        <f t="shared" si="26"/>
        <v xml:space="preserve">  </v>
      </c>
      <c r="U100" t="str">
        <f>IF((C100+D100+E100+F100)&lt;1,"",IF(A100&lt;2,Settings!$B$11,Settings!$B$12))</f>
        <v/>
      </c>
    </row>
    <row r="101" spans="1:21">
      <c r="A101" s="4">
        <f>Arabic!A101</f>
        <v>0</v>
      </c>
      <c r="B101" s="4">
        <f t="shared" si="17"/>
        <v>0</v>
      </c>
      <c r="C101" s="5">
        <f t="shared" si="18"/>
        <v>0</v>
      </c>
      <c r="D101" s="5">
        <f t="shared" si="19"/>
        <v>0</v>
      </c>
      <c r="E101" s="5">
        <f t="shared" si="20"/>
        <v>0</v>
      </c>
      <c r="F101" s="5">
        <f t="shared" si="21"/>
        <v>0</v>
      </c>
      <c r="G101" s="26">
        <f t="shared" si="22"/>
        <v>0</v>
      </c>
      <c r="H101" s="3" t="str">
        <f>IF((D101+E101+F101)&lt;=0,IF(ISNA(VLOOKUP(C101,Data!$A$2:$T$1000,17,FALSE)),"",VLOOKUP(C101,Data!$A$2:$T$1000,17,FALSE)),IF(ISNA(VLOOKUP(C101,Data!$A$2:$T$1000,17,FALSE)),"",VLOOKUP(C101,Data!$A$2:$T$1000,17,FALSE)))</f>
        <v/>
      </c>
      <c r="I101" t="str">
        <f>IF((E101+F101)&lt;=0,IF(ISNA(VLOOKUP(D101,Data!$A$2:$T$1000,18,FALSE)),"",VLOOKUP(D101,Data!$A$2:$T$1000,18,FALSE)),IF(ISNA(VLOOKUP(D101,Data!$A$2:$T$1000,18,FALSE)),"",VLOOKUP(D101,Data!$A$2:$T$1000,18,FALSE)))</f>
        <v/>
      </c>
      <c r="J101" s="3" t="str">
        <f>IF((F101)&lt;=0,IF(ISNA(VLOOKUP(E101,Data!$A$2:$T$1000,19,FALSE)),"",VLOOKUP(E101,Data!$A$2:$T$1000,19,FALSE)),IF(ISNA(VLOOKUP(E101,Data!$A$2:$T$1000,19,FALSE)),"",VLOOKUP(E101,Data!$A$2:$T$1000,19,FALSE)))</f>
        <v/>
      </c>
      <c r="K101" s="7" t="str">
        <f>IF(ISNA(VLOOKUP(F101,Data!$A$2:$T$1000,20,FALSE)),"",VLOOKUP(F101,Data!$A$2:$T$1000,20,FALSE))</f>
        <v/>
      </c>
      <c r="L101" t="str">
        <f t="shared" si="23"/>
        <v/>
      </c>
      <c r="M101" t="str">
        <f>IF(L101="","",IF(L101&gt;10,Settings!$B$14,IF(L101&gt;2,Settings!$B$14,IF(L101=2,Settings!$B$14,Settings!$B$13))))</f>
        <v/>
      </c>
      <c r="N101" s="8" t="str">
        <f t="shared" si="24"/>
        <v xml:space="preserve"> </v>
      </c>
      <c r="O101" t="s">
        <v>49</v>
      </c>
      <c r="Q101" t="s">
        <v>49</v>
      </c>
      <c r="R101" t="s">
        <v>49</v>
      </c>
      <c r="S101" s="9" t="str">
        <f t="shared" si="25"/>
        <v/>
      </c>
      <c r="T101" s="9" t="str">
        <f t="shared" si="26"/>
        <v xml:space="preserve">  </v>
      </c>
      <c r="U101" t="str">
        <f>IF((C101+D101+E101+F101)&lt;1,"",IF(A101&lt;2,Settings!$B$11,Settings!$B$12))</f>
        <v/>
      </c>
    </row>
    <row r="102" spans="1:21">
      <c r="A102" s="4">
        <f>Arabic!A102</f>
        <v>0</v>
      </c>
      <c r="B102" s="4">
        <f t="shared" si="17"/>
        <v>0</v>
      </c>
      <c r="C102" s="5">
        <f t="shared" si="18"/>
        <v>0</v>
      </c>
      <c r="D102" s="5">
        <f t="shared" si="19"/>
        <v>0</v>
      </c>
      <c r="E102" s="5">
        <f t="shared" si="20"/>
        <v>0</v>
      </c>
      <c r="F102" s="5">
        <f t="shared" si="21"/>
        <v>0</v>
      </c>
      <c r="G102" s="26">
        <f t="shared" si="22"/>
        <v>0</v>
      </c>
      <c r="H102" s="3" t="str">
        <f>IF((D102+E102+F102)&lt;=0,IF(ISNA(VLOOKUP(C102,Data!$A$2:$T$1000,17,FALSE)),"",VLOOKUP(C102,Data!$A$2:$T$1000,17,FALSE)),IF(ISNA(VLOOKUP(C102,Data!$A$2:$T$1000,17,FALSE)),"",VLOOKUP(C102,Data!$A$2:$T$1000,17,FALSE)))</f>
        <v/>
      </c>
      <c r="I102" t="str">
        <f>IF((E102+F102)&lt;=0,IF(ISNA(VLOOKUP(D102,Data!$A$2:$T$1000,18,FALSE)),"",VLOOKUP(D102,Data!$A$2:$T$1000,18,FALSE)),IF(ISNA(VLOOKUP(D102,Data!$A$2:$T$1000,18,FALSE)),"",VLOOKUP(D102,Data!$A$2:$T$1000,18,FALSE)))</f>
        <v/>
      </c>
      <c r="J102" s="3" t="str">
        <f>IF((F102)&lt;=0,IF(ISNA(VLOOKUP(E102,Data!$A$2:$T$1000,19,FALSE)),"",VLOOKUP(E102,Data!$A$2:$T$1000,19,FALSE)),IF(ISNA(VLOOKUP(E102,Data!$A$2:$T$1000,19,FALSE)),"",VLOOKUP(E102,Data!$A$2:$T$1000,19,FALSE)))</f>
        <v/>
      </c>
      <c r="K102" s="7" t="str">
        <f>IF(ISNA(VLOOKUP(F102,Data!$A$2:$T$1000,20,FALSE)),"",VLOOKUP(F102,Data!$A$2:$T$1000,20,FALSE))</f>
        <v/>
      </c>
      <c r="L102" t="str">
        <f t="shared" si="23"/>
        <v/>
      </c>
      <c r="M102" t="str">
        <f>IF(L102="","",IF(L102&gt;10,Settings!$B$14,IF(L102&gt;2,Settings!$B$14,IF(L102=2,Settings!$B$14,Settings!$B$13))))</f>
        <v/>
      </c>
      <c r="N102" s="8" t="str">
        <f t="shared" si="24"/>
        <v xml:space="preserve"> </v>
      </c>
      <c r="O102" t="s">
        <v>49</v>
      </c>
      <c r="Q102" t="s">
        <v>49</v>
      </c>
      <c r="R102" t="s">
        <v>49</v>
      </c>
      <c r="S102" s="9" t="str">
        <f t="shared" si="25"/>
        <v/>
      </c>
      <c r="T102" s="9" t="str">
        <f t="shared" si="26"/>
        <v xml:space="preserve">  </v>
      </c>
      <c r="U102" t="str">
        <f>IF((C102+D102+E102+F102)&lt;1,"",IF(A102&lt;2,Settings!$B$11,Settings!$B$12))</f>
        <v/>
      </c>
    </row>
    <row r="103" spans="1:21">
      <c r="A103" s="4">
        <f>Arabic!A103</f>
        <v>0</v>
      </c>
      <c r="B103" s="4">
        <f t="shared" si="17"/>
        <v>0</v>
      </c>
      <c r="C103" s="5">
        <f t="shared" si="18"/>
        <v>0</v>
      </c>
      <c r="D103" s="5">
        <f t="shared" si="19"/>
        <v>0</v>
      </c>
      <c r="E103" s="5">
        <f t="shared" si="20"/>
        <v>0</v>
      </c>
      <c r="F103" s="5">
        <f t="shared" si="21"/>
        <v>0</v>
      </c>
      <c r="G103" s="26">
        <f t="shared" si="22"/>
        <v>0</v>
      </c>
      <c r="H103" s="3" t="str">
        <f>IF((D103+E103+F103)&lt;=0,IF(ISNA(VLOOKUP(C103,Data!$A$2:$T$1000,17,FALSE)),"",VLOOKUP(C103,Data!$A$2:$T$1000,17,FALSE)),IF(ISNA(VLOOKUP(C103,Data!$A$2:$T$1000,17,FALSE)),"",VLOOKUP(C103,Data!$A$2:$T$1000,17,FALSE)))</f>
        <v/>
      </c>
      <c r="I103" t="str">
        <f>IF((E103+F103)&lt;=0,IF(ISNA(VLOOKUP(D103,Data!$A$2:$T$1000,18,FALSE)),"",VLOOKUP(D103,Data!$A$2:$T$1000,18,FALSE)),IF(ISNA(VLOOKUP(D103,Data!$A$2:$T$1000,18,FALSE)),"",VLOOKUP(D103,Data!$A$2:$T$1000,18,FALSE)))</f>
        <v/>
      </c>
      <c r="J103" s="3" t="str">
        <f>IF((F103)&lt;=0,IF(ISNA(VLOOKUP(E103,Data!$A$2:$T$1000,19,FALSE)),"",VLOOKUP(E103,Data!$A$2:$T$1000,19,FALSE)),IF(ISNA(VLOOKUP(E103,Data!$A$2:$T$1000,19,FALSE)),"",VLOOKUP(E103,Data!$A$2:$T$1000,19,FALSE)))</f>
        <v/>
      </c>
      <c r="K103" s="7" t="str">
        <f>IF(ISNA(VLOOKUP(F103,Data!$A$2:$T$1000,20,FALSE)),"",VLOOKUP(F103,Data!$A$2:$T$1000,20,FALSE))</f>
        <v/>
      </c>
      <c r="L103" t="str">
        <f t="shared" si="23"/>
        <v/>
      </c>
      <c r="M103" t="str">
        <f>IF(L103="","",IF(L103&gt;10,Settings!$B$14,IF(L103&gt;2,Settings!$B$14,IF(L103=2,Settings!$B$14,Settings!$B$13))))</f>
        <v/>
      </c>
      <c r="N103" s="8" t="str">
        <f t="shared" si="24"/>
        <v xml:space="preserve"> </v>
      </c>
      <c r="O103" t="s">
        <v>49</v>
      </c>
      <c r="Q103" t="s">
        <v>49</v>
      </c>
      <c r="R103" t="s">
        <v>49</v>
      </c>
      <c r="S103" s="9" t="str">
        <f t="shared" si="25"/>
        <v/>
      </c>
      <c r="T103" s="9" t="str">
        <f t="shared" si="26"/>
        <v xml:space="preserve">  </v>
      </c>
      <c r="U103" t="str">
        <f>IF((C103+D103+E103+F103)&lt;1,"",IF(A103&lt;2,Settings!$B$11,Settings!$B$12))</f>
        <v/>
      </c>
    </row>
    <row r="104" spans="1:21">
      <c r="A104" s="4">
        <f>Arabic!A104</f>
        <v>0</v>
      </c>
      <c r="B104" s="4">
        <f t="shared" si="17"/>
        <v>0</v>
      </c>
      <c r="C104" s="5">
        <f t="shared" si="18"/>
        <v>0</v>
      </c>
      <c r="D104" s="5">
        <f t="shared" si="19"/>
        <v>0</v>
      </c>
      <c r="E104" s="5">
        <f t="shared" si="20"/>
        <v>0</v>
      </c>
      <c r="F104" s="5">
        <f t="shared" si="21"/>
        <v>0</v>
      </c>
      <c r="G104" s="26">
        <f t="shared" si="22"/>
        <v>0</v>
      </c>
      <c r="H104" s="3" t="str">
        <f>IF((D104+E104+F104)&lt;=0,IF(ISNA(VLOOKUP(C104,Data!$A$2:$T$1000,17,FALSE)),"",VLOOKUP(C104,Data!$A$2:$T$1000,17,FALSE)),IF(ISNA(VLOOKUP(C104,Data!$A$2:$T$1000,17,FALSE)),"",VLOOKUP(C104,Data!$A$2:$T$1000,17,FALSE)))</f>
        <v/>
      </c>
      <c r="I104" t="str">
        <f>IF((E104+F104)&lt;=0,IF(ISNA(VLOOKUP(D104,Data!$A$2:$T$1000,18,FALSE)),"",VLOOKUP(D104,Data!$A$2:$T$1000,18,FALSE)),IF(ISNA(VLOOKUP(D104,Data!$A$2:$T$1000,18,FALSE)),"",VLOOKUP(D104,Data!$A$2:$T$1000,18,FALSE)))</f>
        <v/>
      </c>
      <c r="J104" s="3" t="str">
        <f>IF((F104)&lt;=0,IF(ISNA(VLOOKUP(E104,Data!$A$2:$T$1000,19,FALSE)),"",VLOOKUP(E104,Data!$A$2:$T$1000,19,FALSE)),IF(ISNA(VLOOKUP(E104,Data!$A$2:$T$1000,19,FALSE)),"",VLOOKUP(E104,Data!$A$2:$T$1000,19,FALSE)))</f>
        <v/>
      </c>
      <c r="K104" s="7" t="str">
        <f>IF(ISNA(VLOOKUP(F104,Data!$A$2:$T$1000,20,FALSE)),"",VLOOKUP(F104,Data!$A$2:$T$1000,20,FALSE))</f>
        <v/>
      </c>
      <c r="L104" t="str">
        <f t="shared" si="23"/>
        <v/>
      </c>
      <c r="M104" t="str">
        <f>IF(L104="","",IF(L104&gt;10,Settings!$B$14,IF(L104&gt;2,Settings!$B$14,IF(L104=2,Settings!$B$14,Settings!$B$13))))</f>
        <v/>
      </c>
      <c r="N104" s="8" t="str">
        <f t="shared" si="24"/>
        <v xml:space="preserve"> </v>
      </c>
      <c r="O104" t="s">
        <v>49</v>
      </c>
      <c r="Q104" t="s">
        <v>49</v>
      </c>
      <c r="R104" t="s">
        <v>49</v>
      </c>
      <c r="S104" s="9" t="str">
        <f t="shared" si="25"/>
        <v/>
      </c>
      <c r="T104" s="9" t="str">
        <f t="shared" si="26"/>
        <v xml:space="preserve">  </v>
      </c>
      <c r="U104" t="str">
        <f>IF((C104+D104+E104+F104)&lt;1,"",IF(A104&lt;2,Settings!$B$11,Settings!$B$12))</f>
        <v/>
      </c>
    </row>
    <row r="105" spans="1:21">
      <c r="A105" s="4">
        <f>Arabic!A105</f>
        <v>0</v>
      </c>
      <c r="B105" s="4">
        <f t="shared" si="17"/>
        <v>0</v>
      </c>
      <c r="C105" s="5">
        <f t="shared" si="18"/>
        <v>0</v>
      </c>
      <c r="D105" s="5">
        <f t="shared" si="19"/>
        <v>0</v>
      </c>
      <c r="E105" s="5">
        <f t="shared" si="20"/>
        <v>0</v>
      </c>
      <c r="F105" s="5">
        <f t="shared" si="21"/>
        <v>0</v>
      </c>
      <c r="G105" s="26">
        <f t="shared" si="22"/>
        <v>0</v>
      </c>
      <c r="H105" s="3" t="str">
        <f>IF((D105+E105+F105)&lt;=0,IF(ISNA(VLOOKUP(C105,Data!$A$2:$T$1000,17,FALSE)),"",VLOOKUP(C105,Data!$A$2:$T$1000,17,FALSE)),IF(ISNA(VLOOKUP(C105,Data!$A$2:$T$1000,17,FALSE)),"",VLOOKUP(C105,Data!$A$2:$T$1000,17,FALSE)))</f>
        <v/>
      </c>
      <c r="I105" t="str">
        <f>IF((E105+F105)&lt;=0,IF(ISNA(VLOOKUP(D105,Data!$A$2:$T$1000,18,FALSE)),"",VLOOKUP(D105,Data!$A$2:$T$1000,18,FALSE)),IF(ISNA(VLOOKUP(D105,Data!$A$2:$T$1000,18,FALSE)),"",VLOOKUP(D105,Data!$A$2:$T$1000,18,FALSE)))</f>
        <v/>
      </c>
      <c r="J105" s="3" t="str">
        <f>IF((F105)&lt;=0,IF(ISNA(VLOOKUP(E105,Data!$A$2:$T$1000,19,FALSE)),"",VLOOKUP(E105,Data!$A$2:$T$1000,19,FALSE)),IF(ISNA(VLOOKUP(E105,Data!$A$2:$T$1000,19,FALSE)),"",VLOOKUP(E105,Data!$A$2:$T$1000,19,FALSE)))</f>
        <v/>
      </c>
      <c r="K105" s="7" t="str">
        <f>IF(ISNA(VLOOKUP(F105,Data!$A$2:$T$1000,20,FALSE)),"",VLOOKUP(F105,Data!$A$2:$T$1000,20,FALSE))</f>
        <v/>
      </c>
      <c r="L105" t="str">
        <f t="shared" si="23"/>
        <v/>
      </c>
      <c r="M105" t="str">
        <f>IF(L105="","",IF(L105&gt;10,Settings!$B$14,IF(L105&gt;2,Settings!$B$14,IF(L105=2,Settings!$B$14,Settings!$B$13))))</f>
        <v/>
      </c>
      <c r="N105" s="8" t="str">
        <f t="shared" si="24"/>
        <v xml:space="preserve"> </v>
      </c>
      <c r="O105" t="s">
        <v>49</v>
      </c>
      <c r="Q105" t="s">
        <v>49</v>
      </c>
      <c r="R105" t="s">
        <v>49</v>
      </c>
      <c r="S105" s="9" t="str">
        <f t="shared" si="25"/>
        <v/>
      </c>
      <c r="T105" s="9" t="str">
        <f t="shared" si="26"/>
        <v xml:space="preserve">  </v>
      </c>
      <c r="U105" t="str">
        <f>IF((C105+D105+E105+F105)&lt;1,"",IF(A105&lt;2,Settings!$B$11,Settings!$B$12))</f>
        <v/>
      </c>
    </row>
    <row r="106" spans="1:21">
      <c r="A106" s="4">
        <f>Arabic!A106</f>
        <v>0</v>
      </c>
      <c r="B106" s="4">
        <f t="shared" si="17"/>
        <v>0</v>
      </c>
      <c r="C106" s="5">
        <f t="shared" si="18"/>
        <v>0</v>
      </c>
      <c r="D106" s="5">
        <f t="shared" si="19"/>
        <v>0</v>
      </c>
      <c r="E106" s="5">
        <f t="shared" si="20"/>
        <v>0</v>
      </c>
      <c r="F106" s="5">
        <f t="shared" si="21"/>
        <v>0</v>
      </c>
      <c r="G106" s="26">
        <f t="shared" si="22"/>
        <v>0</v>
      </c>
      <c r="H106" s="3" t="str">
        <f>IF((D106+E106+F106)&lt;=0,IF(ISNA(VLOOKUP(C106,Data!$A$2:$T$1000,17,FALSE)),"",VLOOKUP(C106,Data!$A$2:$T$1000,17,FALSE)),IF(ISNA(VLOOKUP(C106,Data!$A$2:$T$1000,17,FALSE)),"",VLOOKUP(C106,Data!$A$2:$T$1000,17,FALSE)))</f>
        <v/>
      </c>
      <c r="I106" t="str">
        <f>IF((E106+F106)&lt;=0,IF(ISNA(VLOOKUP(D106,Data!$A$2:$T$1000,18,FALSE)),"",VLOOKUP(D106,Data!$A$2:$T$1000,18,FALSE)),IF(ISNA(VLOOKUP(D106,Data!$A$2:$T$1000,18,FALSE)),"",VLOOKUP(D106,Data!$A$2:$T$1000,18,FALSE)))</f>
        <v/>
      </c>
      <c r="J106" s="3" t="str">
        <f>IF((F106)&lt;=0,IF(ISNA(VLOOKUP(E106,Data!$A$2:$T$1000,19,FALSE)),"",VLOOKUP(E106,Data!$A$2:$T$1000,19,FALSE)),IF(ISNA(VLOOKUP(E106,Data!$A$2:$T$1000,19,FALSE)),"",VLOOKUP(E106,Data!$A$2:$T$1000,19,FALSE)))</f>
        <v/>
      </c>
      <c r="K106" s="7" t="str">
        <f>IF(ISNA(VLOOKUP(F106,Data!$A$2:$T$1000,20,FALSE)),"",VLOOKUP(F106,Data!$A$2:$T$1000,20,FALSE))</f>
        <v/>
      </c>
      <c r="L106" t="str">
        <f t="shared" si="23"/>
        <v/>
      </c>
      <c r="M106" t="str">
        <f>IF(L106="","",IF(L106&gt;10,Settings!$B$14,IF(L106&gt;2,Settings!$B$14,IF(L106=2,Settings!$B$14,Settings!$B$13))))</f>
        <v/>
      </c>
      <c r="N106" s="8" t="str">
        <f t="shared" si="24"/>
        <v xml:space="preserve"> </v>
      </c>
      <c r="O106" t="s">
        <v>49</v>
      </c>
      <c r="Q106" t="s">
        <v>49</v>
      </c>
      <c r="R106" t="s">
        <v>49</v>
      </c>
      <c r="S106" s="9" t="str">
        <f t="shared" si="25"/>
        <v/>
      </c>
      <c r="T106" s="9" t="str">
        <f t="shared" si="26"/>
        <v xml:space="preserve">  </v>
      </c>
      <c r="U106" t="str">
        <f>IF((C106+D106+E106+F106)&lt;1,"",IF(A106&lt;2,Settings!$B$11,Settings!$B$12))</f>
        <v/>
      </c>
    </row>
    <row r="107" spans="1:21">
      <c r="A107" s="4">
        <f>Arabic!A107</f>
        <v>0</v>
      </c>
      <c r="B107" s="4">
        <f t="shared" si="17"/>
        <v>0</v>
      </c>
      <c r="C107" s="5">
        <f t="shared" si="18"/>
        <v>0</v>
      </c>
      <c r="D107" s="5">
        <f t="shared" si="19"/>
        <v>0</v>
      </c>
      <c r="E107" s="5">
        <f t="shared" si="20"/>
        <v>0</v>
      </c>
      <c r="F107" s="5">
        <f t="shared" si="21"/>
        <v>0</v>
      </c>
      <c r="G107" s="26">
        <f t="shared" si="22"/>
        <v>0</v>
      </c>
      <c r="H107" s="3" t="str">
        <f>IF((D107+E107+F107)&lt;=0,IF(ISNA(VLOOKUP(C107,Data!$A$2:$T$1000,17,FALSE)),"",VLOOKUP(C107,Data!$A$2:$T$1000,17,FALSE)),IF(ISNA(VLOOKUP(C107,Data!$A$2:$T$1000,17,FALSE)),"",VLOOKUP(C107,Data!$A$2:$T$1000,17,FALSE)))</f>
        <v/>
      </c>
      <c r="I107" t="str">
        <f>IF((E107+F107)&lt;=0,IF(ISNA(VLOOKUP(D107,Data!$A$2:$T$1000,18,FALSE)),"",VLOOKUP(D107,Data!$A$2:$T$1000,18,FALSE)),IF(ISNA(VLOOKUP(D107,Data!$A$2:$T$1000,18,FALSE)),"",VLOOKUP(D107,Data!$A$2:$T$1000,18,FALSE)))</f>
        <v/>
      </c>
      <c r="J107" s="3" t="str">
        <f>IF((F107)&lt;=0,IF(ISNA(VLOOKUP(E107,Data!$A$2:$T$1000,19,FALSE)),"",VLOOKUP(E107,Data!$A$2:$T$1000,19,FALSE)),IF(ISNA(VLOOKUP(E107,Data!$A$2:$T$1000,19,FALSE)),"",VLOOKUP(E107,Data!$A$2:$T$1000,19,FALSE)))</f>
        <v/>
      </c>
      <c r="K107" s="7" t="str">
        <f>IF(ISNA(VLOOKUP(F107,Data!$A$2:$T$1000,20,FALSE)),"",VLOOKUP(F107,Data!$A$2:$T$1000,20,FALSE))</f>
        <v/>
      </c>
      <c r="L107" t="str">
        <f t="shared" si="23"/>
        <v/>
      </c>
      <c r="M107" t="str">
        <f>IF(L107="","",IF(L107&gt;10,Settings!$B$14,IF(L107&gt;2,Settings!$B$14,IF(L107=2,Settings!$B$14,Settings!$B$13))))</f>
        <v/>
      </c>
      <c r="N107" s="8" t="str">
        <f t="shared" si="24"/>
        <v xml:space="preserve"> </v>
      </c>
      <c r="O107" t="s">
        <v>49</v>
      </c>
      <c r="Q107" t="s">
        <v>49</v>
      </c>
      <c r="R107" t="s">
        <v>49</v>
      </c>
      <c r="S107" s="9" t="str">
        <f t="shared" si="25"/>
        <v/>
      </c>
      <c r="T107" s="9" t="str">
        <f t="shared" si="26"/>
        <v xml:space="preserve">  </v>
      </c>
      <c r="U107" t="str">
        <f>IF((C107+D107+E107+F107)&lt;1,"",IF(A107&lt;2,Settings!$B$11,Settings!$B$12))</f>
        <v/>
      </c>
    </row>
    <row r="108" spans="1:21">
      <c r="A108" s="4">
        <f>Arabic!A108</f>
        <v>0</v>
      </c>
      <c r="B108" s="4">
        <f t="shared" si="17"/>
        <v>0</v>
      </c>
      <c r="C108" s="5">
        <f t="shared" si="18"/>
        <v>0</v>
      </c>
      <c r="D108" s="5">
        <f t="shared" si="19"/>
        <v>0</v>
      </c>
      <c r="E108" s="5">
        <f t="shared" si="20"/>
        <v>0</v>
      </c>
      <c r="F108" s="5">
        <f t="shared" si="21"/>
        <v>0</v>
      </c>
      <c r="G108" s="26">
        <f t="shared" si="22"/>
        <v>0</v>
      </c>
      <c r="H108" s="3" t="str">
        <f>IF((D108+E108+F108)&lt;=0,IF(ISNA(VLOOKUP(C108,Data!$A$2:$T$1000,17,FALSE)),"",VLOOKUP(C108,Data!$A$2:$T$1000,17,FALSE)),IF(ISNA(VLOOKUP(C108,Data!$A$2:$T$1000,17,FALSE)),"",VLOOKUP(C108,Data!$A$2:$T$1000,17,FALSE)))</f>
        <v/>
      </c>
      <c r="I108" t="str">
        <f>IF((E108+F108)&lt;=0,IF(ISNA(VLOOKUP(D108,Data!$A$2:$T$1000,18,FALSE)),"",VLOOKUP(D108,Data!$A$2:$T$1000,18,FALSE)),IF(ISNA(VLOOKUP(D108,Data!$A$2:$T$1000,18,FALSE)),"",VLOOKUP(D108,Data!$A$2:$T$1000,18,FALSE)))</f>
        <v/>
      </c>
      <c r="J108" s="3" t="str">
        <f>IF((F108)&lt;=0,IF(ISNA(VLOOKUP(E108,Data!$A$2:$T$1000,19,FALSE)),"",VLOOKUP(E108,Data!$A$2:$T$1000,19,FALSE)),IF(ISNA(VLOOKUP(E108,Data!$A$2:$T$1000,19,FALSE)),"",VLOOKUP(E108,Data!$A$2:$T$1000,19,FALSE)))</f>
        <v/>
      </c>
      <c r="K108" s="7" t="str">
        <f>IF(ISNA(VLOOKUP(F108,Data!$A$2:$T$1000,20,FALSE)),"",VLOOKUP(F108,Data!$A$2:$T$1000,20,FALSE))</f>
        <v/>
      </c>
      <c r="L108" t="str">
        <f t="shared" si="23"/>
        <v/>
      </c>
      <c r="M108" t="str">
        <f>IF(L108="","",IF(L108&gt;10,Settings!$B$14,IF(L108&gt;2,Settings!$B$14,IF(L108=2,Settings!$B$14,Settings!$B$13))))</f>
        <v/>
      </c>
      <c r="N108" s="8" t="str">
        <f t="shared" si="24"/>
        <v xml:space="preserve"> </v>
      </c>
      <c r="O108" t="s">
        <v>49</v>
      </c>
      <c r="Q108" t="s">
        <v>49</v>
      </c>
      <c r="R108" t="s">
        <v>49</v>
      </c>
      <c r="S108" s="9" t="str">
        <f t="shared" si="25"/>
        <v/>
      </c>
      <c r="T108" s="9" t="str">
        <f t="shared" si="26"/>
        <v xml:space="preserve">  </v>
      </c>
      <c r="U108" t="str">
        <f>IF((C108+D108+E108+F108)&lt;1,"",IF(A108&lt;2,Settings!$B$11,Settings!$B$12))</f>
        <v/>
      </c>
    </row>
    <row r="109" spans="1:21">
      <c r="A109" s="4">
        <f>Arabic!A109</f>
        <v>0</v>
      </c>
      <c r="B109" s="4">
        <f t="shared" si="17"/>
        <v>0</v>
      </c>
      <c r="C109" s="5">
        <f t="shared" si="18"/>
        <v>0</v>
      </c>
      <c r="D109" s="5">
        <f t="shared" si="19"/>
        <v>0</v>
      </c>
      <c r="E109" s="5">
        <f t="shared" si="20"/>
        <v>0</v>
      </c>
      <c r="F109" s="5">
        <f t="shared" si="21"/>
        <v>0</v>
      </c>
      <c r="G109" s="26">
        <f t="shared" si="22"/>
        <v>0</v>
      </c>
      <c r="H109" s="3" t="str">
        <f>IF((D109+E109+F109)&lt;=0,IF(ISNA(VLOOKUP(C109,Data!$A$2:$T$1000,17,FALSE)),"",VLOOKUP(C109,Data!$A$2:$T$1000,17,FALSE)),IF(ISNA(VLOOKUP(C109,Data!$A$2:$T$1000,17,FALSE)),"",VLOOKUP(C109,Data!$A$2:$T$1000,17,FALSE)))</f>
        <v/>
      </c>
      <c r="I109" t="str">
        <f>IF((E109+F109)&lt;=0,IF(ISNA(VLOOKUP(D109,Data!$A$2:$T$1000,18,FALSE)),"",VLOOKUP(D109,Data!$A$2:$T$1000,18,FALSE)),IF(ISNA(VLOOKUP(D109,Data!$A$2:$T$1000,18,FALSE)),"",VLOOKUP(D109,Data!$A$2:$T$1000,18,FALSE)))</f>
        <v/>
      </c>
      <c r="J109" s="3" t="str">
        <f>IF((F109)&lt;=0,IF(ISNA(VLOOKUP(E109,Data!$A$2:$T$1000,19,FALSE)),"",VLOOKUP(E109,Data!$A$2:$T$1000,19,FALSE)),IF(ISNA(VLOOKUP(E109,Data!$A$2:$T$1000,19,FALSE)),"",VLOOKUP(E109,Data!$A$2:$T$1000,19,FALSE)))</f>
        <v/>
      </c>
      <c r="K109" s="7" t="str">
        <f>IF(ISNA(VLOOKUP(F109,Data!$A$2:$T$1000,20,FALSE)),"",VLOOKUP(F109,Data!$A$2:$T$1000,20,FALSE))</f>
        <v/>
      </c>
      <c r="L109" t="str">
        <f t="shared" si="23"/>
        <v/>
      </c>
      <c r="M109" t="str">
        <f>IF(L109="","",IF(L109&gt;10,Settings!$B$14,IF(L109&gt;2,Settings!$B$14,IF(L109=2,Settings!$B$14,Settings!$B$13))))</f>
        <v/>
      </c>
      <c r="N109" s="8" t="str">
        <f t="shared" si="24"/>
        <v xml:space="preserve"> </v>
      </c>
      <c r="O109" t="s">
        <v>49</v>
      </c>
      <c r="Q109" t="s">
        <v>49</v>
      </c>
      <c r="R109" t="s">
        <v>49</v>
      </c>
      <c r="S109" s="9" t="str">
        <f t="shared" si="25"/>
        <v/>
      </c>
      <c r="T109" s="9" t="str">
        <f t="shared" si="26"/>
        <v xml:space="preserve">  </v>
      </c>
      <c r="U109" t="str">
        <f>IF((C109+D109+E109+F109)&lt;1,"",IF(A109&lt;2,Settings!$B$11,Settings!$B$12))</f>
        <v/>
      </c>
    </row>
    <row r="110" spans="1:21">
      <c r="A110" s="4">
        <f>Arabic!A110</f>
        <v>0</v>
      </c>
      <c r="B110" s="4">
        <f t="shared" si="17"/>
        <v>0</v>
      </c>
      <c r="C110" s="5">
        <f t="shared" si="18"/>
        <v>0</v>
      </c>
      <c r="D110" s="5">
        <f t="shared" si="19"/>
        <v>0</v>
      </c>
      <c r="E110" s="5">
        <f t="shared" si="20"/>
        <v>0</v>
      </c>
      <c r="F110" s="5">
        <f t="shared" si="21"/>
        <v>0</v>
      </c>
      <c r="G110" s="26">
        <f t="shared" si="22"/>
        <v>0</v>
      </c>
      <c r="H110" s="3" t="str">
        <f>IF((D110+E110+F110)&lt;=0,IF(ISNA(VLOOKUP(C110,Data!$A$2:$T$1000,17,FALSE)),"",VLOOKUP(C110,Data!$A$2:$T$1000,17,FALSE)),IF(ISNA(VLOOKUP(C110,Data!$A$2:$T$1000,17,FALSE)),"",VLOOKUP(C110,Data!$A$2:$T$1000,17,FALSE)))</f>
        <v/>
      </c>
      <c r="I110" t="str">
        <f>IF((E110+F110)&lt;=0,IF(ISNA(VLOOKUP(D110,Data!$A$2:$T$1000,18,FALSE)),"",VLOOKUP(D110,Data!$A$2:$T$1000,18,FALSE)),IF(ISNA(VLOOKUP(D110,Data!$A$2:$T$1000,18,FALSE)),"",VLOOKUP(D110,Data!$A$2:$T$1000,18,FALSE)))</f>
        <v/>
      </c>
      <c r="J110" s="3" t="str">
        <f>IF((F110)&lt;=0,IF(ISNA(VLOOKUP(E110,Data!$A$2:$T$1000,19,FALSE)),"",VLOOKUP(E110,Data!$A$2:$T$1000,19,FALSE)),IF(ISNA(VLOOKUP(E110,Data!$A$2:$T$1000,19,FALSE)),"",VLOOKUP(E110,Data!$A$2:$T$1000,19,FALSE)))</f>
        <v/>
      </c>
      <c r="K110" s="7" t="str">
        <f>IF(ISNA(VLOOKUP(F110,Data!$A$2:$T$1000,20,FALSE)),"",VLOOKUP(F110,Data!$A$2:$T$1000,20,FALSE))</f>
        <v/>
      </c>
      <c r="L110" t="str">
        <f t="shared" si="23"/>
        <v/>
      </c>
      <c r="M110" t="str">
        <f>IF(L110="","",IF(L110&gt;10,Settings!$B$14,IF(L110&gt;2,Settings!$B$14,IF(L110=2,Settings!$B$14,Settings!$B$13))))</f>
        <v/>
      </c>
      <c r="N110" s="8" t="str">
        <f t="shared" si="24"/>
        <v xml:space="preserve"> </v>
      </c>
      <c r="O110" t="s">
        <v>49</v>
      </c>
      <c r="Q110" t="s">
        <v>49</v>
      </c>
      <c r="R110" t="s">
        <v>49</v>
      </c>
      <c r="S110" s="9" t="str">
        <f t="shared" si="25"/>
        <v/>
      </c>
      <c r="T110" s="9" t="str">
        <f t="shared" si="26"/>
        <v xml:space="preserve">  </v>
      </c>
      <c r="U110" t="str">
        <f>IF((C110+D110+E110+F110)&lt;1,"",IF(A110&lt;2,Settings!$B$11,Settings!$B$12))</f>
        <v/>
      </c>
    </row>
    <row r="111" spans="1:21">
      <c r="A111" s="4">
        <f>Arabic!A111</f>
        <v>0</v>
      </c>
      <c r="B111" s="4">
        <f t="shared" si="17"/>
        <v>0</v>
      </c>
      <c r="C111" s="5">
        <f t="shared" si="18"/>
        <v>0</v>
      </c>
      <c r="D111" s="5">
        <f t="shared" si="19"/>
        <v>0</v>
      </c>
      <c r="E111" s="5">
        <f t="shared" si="20"/>
        <v>0</v>
      </c>
      <c r="F111" s="5">
        <f t="shared" si="21"/>
        <v>0</v>
      </c>
      <c r="G111" s="26">
        <f t="shared" si="22"/>
        <v>0</v>
      </c>
      <c r="H111" s="3" t="str">
        <f>IF((D111+E111+F111)&lt;=0,IF(ISNA(VLOOKUP(C111,Data!$A$2:$T$1000,17,FALSE)),"",VLOOKUP(C111,Data!$A$2:$T$1000,17,FALSE)),IF(ISNA(VLOOKUP(C111,Data!$A$2:$T$1000,17,FALSE)),"",VLOOKUP(C111,Data!$A$2:$T$1000,17,FALSE)))</f>
        <v/>
      </c>
      <c r="I111" t="str">
        <f>IF((E111+F111)&lt;=0,IF(ISNA(VLOOKUP(D111,Data!$A$2:$T$1000,18,FALSE)),"",VLOOKUP(D111,Data!$A$2:$T$1000,18,FALSE)),IF(ISNA(VLOOKUP(D111,Data!$A$2:$T$1000,18,FALSE)),"",VLOOKUP(D111,Data!$A$2:$T$1000,18,FALSE)))</f>
        <v/>
      </c>
      <c r="J111" s="3" t="str">
        <f>IF((F111)&lt;=0,IF(ISNA(VLOOKUP(E111,Data!$A$2:$T$1000,19,FALSE)),"",VLOOKUP(E111,Data!$A$2:$T$1000,19,FALSE)),IF(ISNA(VLOOKUP(E111,Data!$A$2:$T$1000,19,FALSE)),"",VLOOKUP(E111,Data!$A$2:$T$1000,19,FALSE)))</f>
        <v/>
      </c>
      <c r="K111" s="7" t="str">
        <f>IF(ISNA(VLOOKUP(F111,Data!$A$2:$T$1000,20,FALSE)),"",VLOOKUP(F111,Data!$A$2:$T$1000,20,FALSE))</f>
        <v/>
      </c>
      <c r="L111" t="str">
        <f t="shared" si="23"/>
        <v/>
      </c>
      <c r="M111" t="str">
        <f>IF(L111="","",IF(L111&gt;10,Settings!$B$14,IF(L111&gt;2,Settings!$B$14,IF(L111=2,Settings!$B$14,Settings!$B$13))))</f>
        <v/>
      </c>
      <c r="N111" s="8" t="str">
        <f t="shared" si="24"/>
        <v xml:space="preserve"> </v>
      </c>
      <c r="O111" t="s">
        <v>49</v>
      </c>
      <c r="Q111" t="s">
        <v>49</v>
      </c>
      <c r="R111" t="s">
        <v>49</v>
      </c>
      <c r="S111" s="9" t="str">
        <f t="shared" si="25"/>
        <v/>
      </c>
      <c r="T111" s="9" t="str">
        <f t="shared" si="26"/>
        <v xml:space="preserve">  </v>
      </c>
      <c r="U111" t="str">
        <f>IF((C111+D111+E111+F111)&lt;1,"",IF(A111&lt;2,Settings!$B$11,Settings!$B$12))</f>
        <v/>
      </c>
    </row>
    <row r="112" spans="1:21">
      <c r="A112" s="4">
        <f>Arabic!A112</f>
        <v>0</v>
      </c>
      <c r="B112" s="4">
        <f t="shared" si="17"/>
        <v>0</v>
      </c>
      <c r="C112" s="5">
        <f t="shared" si="18"/>
        <v>0</v>
      </c>
      <c r="D112" s="5">
        <f t="shared" si="19"/>
        <v>0</v>
      </c>
      <c r="E112" s="5">
        <f t="shared" si="20"/>
        <v>0</v>
      </c>
      <c r="F112" s="5">
        <f t="shared" si="21"/>
        <v>0</v>
      </c>
      <c r="G112" s="26">
        <f t="shared" si="22"/>
        <v>0</v>
      </c>
      <c r="H112" s="3" t="str">
        <f>IF((D112+E112+F112)&lt;=0,IF(ISNA(VLOOKUP(C112,Data!$A$2:$T$1000,17,FALSE)),"",VLOOKUP(C112,Data!$A$2:$T$1000,17,FALSE)),IF(ISNA(VLOOKUP(C112,Data!$A$2:$T$1000,17,FALSE)),"",VLOOKUP(C112,Data!$A$2:$T$1000,17,FALSE)))</f>
        <v/>
      </c>
      <c r="I112" t="str">
        <f>IF((E112+F112)&lt;=0,IF(ISNA(VLOOKUP(D112,Data!$A$2:$T$1000,18,FALSE)),"",VLOOKUP(D112,Data!$A$2:$T$1000,18,FALSE)),IF(ISNA(VLOOKUP(D112,Data!$A$2:$T$1000,18,FALSE)),"",VLOOKUP(D112,Data!$A$2:$T$1000,18,FALSE)))</f>
        <v/>
      </c>
      <c r="J112" s="3" t="str">
        <f>IF((F112)&lt;=0,IF(ISNA(VLOOKUP(E112,Data!$A$2:$T$1000,19,FALSE)),"",VLOOKUP(E112,Data!$A$2:$T$1000,19,FALSE)),IF(ISNA(VLOOKUP(E112,Data!$A$2:$T$1000,19,FALSE)),"",VLOOKUP(E112,Data!$A$2:$T$1000,19,FALSE)))</f>
        <v/>
      </c>
      <c r="K112" s="7" t="str">
        <f>IF(ISNA(VLOOKUP(F112,Data!$A$2:$T$1000,20,FALSE)),"",VLOOKUP(F112,Data!$A$2:$T$1000,20,FALSE))</f>
        <v/>
      </c>
      <c r="L112" t="str">
        <f t="shared" si="23"/>
        <v/>
      </c>
      <c r="M112" t="str">
        <f>IF(L112="","",IF(L112&gt;10,Settings!$B$14,IF(L112&gt;2,Settings!$B$14,IF(L112=2,Settings!$B$14,Settings!$B$13))))</f>
        <v/>
      </c>
      <c r="N112" s="8" t="str">
        <f t="shared" si="24"/>
        <v xml:space="preserve"> </v>
      </c>
      <c r="O112" t="s">
        <v>49</v>
      </c>
      <c r="Q112" t="s">
        <v>49</v>
      </c>
      <c r="R112" t="s">
        <v>49</v>
      </c>
      <c r="S112" s="9" t="str">
        <f t="shared" si="25"/>
        <v/>
      </c>
      <c r="T112" s="9" t="str">
        <f t="shared" si="26"/>
        <v xml:space="preserve">  </v>
      </c>
      <c r="U112" t="str">
        <f>IF((C112+D112+E112+F112)&lt;1,"",IF(A112&lt;2,Settings!$B$11,Settings!$B$12))</f>
        <v/>
      </c>
    </row>
    <row r="113" spans="1:21">
      <c r="A113" s="4">
        <f>Arabic!A113</f>
        <v>0</v>
      </c>
      <c r="B113" s="4">
        <f t="shared" si="17"/>
        <v>0</v>
      </c>
      <c r="C113" s="5">
        <f t="shared" si="18"/>
        <v>0</v>
      </c>
      <c r="D113" s="5">
        <f t="shared" si="19"/>
        <v>0</v>
      </c>
      <c r="E113" s="5">
        <f t="shared" si="20"/>
        <v>0</v>
      </c>
      <c r="F113" s="5">
        <f t="shared" si="21"/>
        <v>0</v>
      </c>
      <c r="G113" s="26">
        <f t="shared" si="22"/>
        <v>0</v>
      </c>
      <c r="H113" s="3" t="str">
        <f>IF((D113+E113+F113)&lt;=0,IF(ISNA(VLOOKUP(C113,Data!$A$2:$T$1000,17,FALSE)),"",VLOOKUP(C113,Data!$A$2:$T$1000,17,FALSE)),IF(ISNA(VLOOKUP(C113,Data!$A$2:$T$1000,17,FALSE)),"",VLOOKUP(C113,Data!$A$2:$T$1000,17,FALSE)))</f>
        <v/>
      </c>
      <c r="I113" t="str">
        <f>IF((E113+F113)&lt;=0,IF(ISNA(VLOOKUP(D113,Data!$A$2:$T$1000,18,FALSE)),"",VLOOKUP(D113,Data!$A$2:$T$1000,18,FALSE)),IF(ISNA(VLOOKUP(D113,Data!$A$2:$T$1000,18,FALSE)),"",VLOOKUP(D113,Data!$A$2:$T$1000,18,FALSE)))</f>
        <v/>
      </c>
      <c r="J113" s="3" t="str">
        <f>IF((F113)&lt;=0,IF(ISNA(VLOOKUP(E113,Data!$A$2:$T$1000,19,FALSE)),"",VLOOKUP(E113,Data!$A$2:$T$1000,19,FALSE)),IF(ISNA(VLOOKUP(E113,Data!$A$2:$T$1000,19,FALSE)),"",VLOOKUP(E113,Data!$A$2:$T$1000,19,FALSE)))</f>
        <v/>
      </c>
      <c r="K113" s="7" t="str">
        <f>IF(ISNA(VLOOKUP(F113,Data!$A$2:$T$1000,20,FALSE)),"",VLOOKUP(F113,Data!$A$2:$T$1000,20,FALSE))</f>
        <v/>
      </c>
      <c r="L113" t="str">
        <f t="shared" si="23"/>
        <v/>
      </c>
      <c r="M113" t="str">
        <f>IF(L113="","",IF(L113&gt;10,Settings!$B$14,IF(L113&gt;2,Settings!$B$14,IF(L113=2,Settings!$B$14,Settings!$B$13))))</f>
        <v/>
      </c>
      <c r="N113" s="8" t="str">
        <f t="shared" si="24"/>
        <v xml:space="preserve"> </v>
      </c>
      <c r="O113" t="s">
        <v>49</v>
      </c>
      <c r="Q113" t="s">
        <v>49</v>
      </c>
      <c r="R113" t="s">
        <v>49</v>
      </c>
      <c r="S113" s="9" t="str">
        <f t="shared" si="25"/>
        <v/>
      </c>
      <c r="T113" s="9" t="str">
        <f t="shared" si="26"/>
        <v xml:space="preserve">  </v>
      </c>
      <c r="U113" t="str">
        <f>IF((C113+D113+E113+F113)&lt;1,"",IF(A113&lt;2,Settings!$B$11,Settings!$B$12))</f>
        <v/>
      </c>
    </row>
    <row r="114" spans="1:21">
      <c r="A114" s="4">
        <f>Arabic!A114</f>
        <v>0</v>
      </c>
      <c r="B114" s="4">
        <f t="shared" si="17"/>
        <v>0</v>
      </c>
      <c r="C114" s="5">
        <f t="shared" si="18"/>
        <v>0</v>
      </c>
      <c r="D114" s="5">
        <f t="shared" si="19"/>
        <v>0</v>
      </c>
      <c r="E114" s="5">
        <f t="shared" si="20"/>
        <v>0</v>
      </c>
      <c r="F114" s="5">
        <f t="shared" si="21"/>
        <v>0</v>
      </c>
      <c r="G114" s="26">
        <f t="shared" si="22"/>
        <v>0</v>
      </c>
      <c r="H114" s="3" t="str">
        <f>IF((D114+E114+F114)&lt;=0,IF(ISNA(VLOOKUP(C114,Data!$A$2:$T$1000,17,FALSE)),"",VLOOKUP(C114,Data!$A$2:$T$1000,17,FALSE)),IF(ISNA(VLOOKUP(C114,Data!$A$2:$T$1000,17,FALSE)),"",VLOOKUP(C114,Data!$A$2:$T$1000,17,FALSE)))</f>
        <v/>
      </c>
      <c r="I114" t="str">
        <f>IF((E114+F114)&lt;=0,IF(ISNA(VLOOKUP(D114,Data!$A$2:$T$1000,18,FALSE)),"",VLOOKUP(D114,Data!$A$2:$T$1000,18,FALSE)),IF(ISNA(VLOOKUP(D114,Data!$A$2:$T$1000,18,FALSE)),"",VLOOKUP(D114,Data!$A$2:$T$1000,18,FALSE)))</f>
        <v/>
      </c>
      <c r="J114" s="3" t="str">
        <f>IF((F114)&lt;=0,IF(ISNA(VLOOKUP(E114,Data!$A$2:$T$1000,19,FALSE)),"",VLOOKUP(E114,Data!$A$2:$T$1000,19,FALSE)),IF(ISNA(VLOOKUP(E114,Data!$A$2:$T$1000,19,FALSE)),"",VLOOKUP(E114,Data!$A$2:$T$1000,19,FALSE)))</f>
        <v/>
      </c>
      <c r="K114" s="7" t="str">
        <f>IF(ISNA(VLOOKUP(F114,Data!$A$2:$T$1000,20,FALSE)),"",VLOOKUP(F114,Data!$A$2:$T$1000,20,FALSE))</f>
        <v/>
      </c>
      <c r="L114" t="str">
        <f t="shared" si="23"/>
        <v/>
      </c>
      <c r="M114" t="str">
        <f>IF(L114="","",IF(L114&gt;10,Settings!$B$14,IF(L114&gt;2,Settings!$B$14,IF(L114=2,Settings!$B$14,Settings!$B$13))))</f>
        <v/>
      </c>
      <c r="N114" s="8" t="str">
        <f t="shared" si="24"/>
        <v xml:space="preserve"> </v>
      </c>
      <c r="O114" t="s">
        <v>49</v>
      </c>
      <c r="Q114" t="s">
        <v>49</v>
      </c>
      <c r="R114" t="s">
        <v>49</v>
      </c>
      <c r="S114" s="9" t="str">
        <f t="shared" si="25"/>
        <v/>
      </c>
      <c r="T114" s="9" t="str">
        <f t="shared" si="26"/>
        <v xml:space="preserve">  </v>
      </c>
      <c r="U114" t="str">
        <f>IF((C114+D114+E114+F114)&lt;1,"",IF(A114&lt;2,Settings!$B$11,Settings!$B$12))</f>
        <v/>
      </c>
    </row>
    <row r="115" spans="1:21">
      <c r="A115" s="4">
        <f>Arabic!A115</f>
        <v>0</v>
      </c>
      <c r="B115" s="4">
        <f t="shared" si="17"/>
        <v>0</v>
      </c>
      <c r="C115" s="5">
        <f t="shared" si="18"/>
        <v>0</v>
      </c>
      <c r="D115" s="5">
        <f t="shared" si="19"/>
        <v>0</v>
      </c>
      <c r="E115" s="5">
        <f t="shared" si="20"/>
        <v>0</v>
      </c>
      <c r="F115" s="5">
        <f t="shared" si="21"/>
        <v>0</v>
      </c>
      <c r="G115" s="26">
        <f t="shared" si="22"/>
        <v>0</v>
      </c>
      <c r="H115" s="3" t="str">
        <f>IF((D115+E115+F115)&lt;=0,IF(ISNA(VLOOKUP(C115,Data!$A$2:$T$1000,17,FALSE)),"",VLOOKUP(C115,Data!$A$2:$T$1000,17,FALSE)),IF(ISNA(VLOOKUP(C115,Data!$A$2:$T$1000,17,FALSE)),"",VLOOKUP(C115,Data!$A$2:$T$1000,17,FALSE)))</f>
        <v/>
      </c>
      <c r="I115" t="str">
        <f>IF((E115+F115)&lt;=0,IF(ISNA(VLOOKUP(D115,Data!$A$2:$T$1000,18,FALSE)),"",VLOOKUP(D115,Data!$A$2:$T$1000,18,FALSE)),IF(ISNA(VLOOKUP(D115,Data!$A$2:$T$1000,18,FALSE)),"",VLOOKUP(D115,Data!$A$2:$T$1000,18,FALSE)))</f>
        <v/>
      </c>
      <c r="J115" s="3" t="str">
        <f>IF((F115)&lt;=0,IF(ISNA(VLOOKUP(E115,Data!$A$2:$T$1000,19,FALSE)),"",VLOOKUP(E115,Data!$A$2:$T$1000,19,FALSE)),IF(ISNA(VLOOKUP(E115,Data!$A$2:$T$1000,19,FALSE)),"",VLOOKUP(E115,Data!$A$2:$T$1000,19,FALSE)))</f>
        <v/>
      </c>
      <c r="K115" s="7" t="str">
        <f>IF(ISNA(VLOOKUP(F115,Data!$A$2:$T$1000,20,FALSE)),"",VLOOKUP(F115,Data!$A$2:$T$1000,20,FALSE))</f>
        <v/>
      </c>
      <c r="L115" t="str">
        <f t="shared" si="23"/>
        <v/>
      </c>
      <c r="M115" t="str">
        <f>IF(L115="","",IF(L115&gt;10,Settings!$B$14,IF(L115&gt;2,Settings!$B$14,IF(L115=2,Settings!$B$14,Settings!$B$13))))</f>
        <v/>
      </c>
      <c r="N115" s="8" t="str">
        <f t="shared" si="24"/>
        <v xml:space="preserve"> </v>
      </c>
      <c r="O115" t="s">
        <v>49</v>
      </c>
      <c r="Q115" t="s">
        <v>49</v>
      </c>
      <c r="R115" t="s">
        <v>49</v>
      </c>
      <c r="S115" s="9" t="str">
        <f t="shared" si="25"/>
        <v/>
      </c>
      <c r="T115" s="9" t="str">
        <f t="shared" si="26"/>
        <v xml:space="preserve">  </v>
      </c>
      <c r="U115" t="str">
        <f>IF((C115+D115+E115+F115)&lt;1,"",IF(A115&lt;2,Settings!$B$11,Settings!$B$12))</f>
        <v/>
      </c>
    </row>
    <row r="116" spans="1:21">
      <c r="A116" s="4">
        <f>Arabic!A116</f>
        <v>0</v>
      </c>
      <c r="B116" s="4">
        <f t="shared" si="17"/>
        <v>0</v>
      </c>
      <c r="C116" s="5">
        <f t="shared" si="18"/>
        <v>0</v>
      </c>
      <c r="D116" s="5">
        <f t="shared" si="19"/>
        <v>0</v>
      </c>
      <c r="E116" s="5">
        <f t="shared" si="20"/>
        <v>0</v>
      </c>
      <c r="F116" s="5">
        <f t="shared" si="21"/>
        <v>0</v>
      </c>
      <c r="G116" s="26">
        <f t="shared" si="22"/>
        <v>0</v>
      </c>
      <c r="H116" s="3" t="str">
        <f>IF((D116+E116+F116)&lt;=0,IF(ISNA(VLOOKUP(C116,Data!$A$2:$T$1000,17,FALSE)),"",VLOOKUP(C116,Data!$A$2:$T$1000,17,FALSE)),IF(ISNA(VLOOKUP(C116,Data!$A$2:$T$1000,17,FALSE)),"",VLOOKUP(C116,Data!$A$2:$T$1000,17,FALSE)))</f>
        <v/>
      </c>
      <c r="I116" t="str">
        <f>IF((E116+F116)&lt;=0,IF(ISNA(VLOOKUP(D116,Data!$A$2:$T$1000,18,FALSE)),"",VLOOKUP(D116,Data!$A$2:$T$1000,18,FALSE)),IF(ISNA(VLOOKUP(D116,Data!$A$2:$T$1000,18,FALSE)),"",VLOOKUP(D116,Data!$A$2:$T$1000,18,FALSE)))</f>
        <v/>
      </c>
      <c r="J116" s="3" t="str">
        <f>IF((F116)&lt;=0,IF(ISNA(VLOOKUP(E116,Data!$A$2:$T$1000,19,FALSE)),"",VLOOKUP(E116,Data!$A$2:$T$1000,19,FALSE)),IF(ISNA(VLOOKUP(E116,Data!$A$2:$T$1000,19,FALSE)),"",VLOOKUP(E116,Data!$A$2:$T$1000,19,FALSE)))</f>
        <v/>
      </c>
      <c r="K116" s="7" t="str">
        <f>IF(ISNA(VLOOKUP(F116,Data!$A$2:$T$1000,20,FALSE)),"",VLOOKUP(F116,Data!$A$2:$T$1000,20,FALSE))</f>
        <v/>
      </c>
      <c r="L116" t="str">
        <f t="shared" si="23"/>
        <v/>
      </c>
      <c r="M116" t="str">
        <f>IF(L116="","",IF(L116&gt;10,Settings!$B$14,IF(L116&gt;2,Settings!$B$14,IF(L116=2,Settings!$B$14,Settings!$B$13))))</f>
        <v/>
      </c>
      <c r="N116" s="8" t="str">
        <f t="shared" si="24"/>
        <v xml:space="preserve"> </v>
      </c>
      <c r="O116" t="s">
        <v>49</v>
      </c>
      <c r="Q116" t="s">
        <v>49</v>
      </c>
      <c r="R116" t="s">
        <v>49</v>
      </c>
      <c r="S116" s="9" t="str">
        <f t="shared" si="25"/>
        <v/>
      </c>
      <c r="T116" s="9" t="str">
        <f t="shared" si="26"/>
        <v xml:space="preserve">  </v>
      </c>
      <c r="U116" t="str">
        <f>IF((C116+D116+E116+F116)&lt;1,"",IF(A116&lt;2,Settings!$B$11,Settings!$B$12))</f>
        <v/>
      </c>
    </row>
    <row r="117" spans="1:21">
      <c r="A117" s="4">
        <f>Arabic!A117</f>
        <v>0</v>
      </c>
      <c r="B117" s="4">
        <f t="shared" si="17"/>
        <v>0</v>
      </c>
      <c r="C117" s="5">
        <f t="shared" si="18"/>
        <v>0</v>
      </c>
      <c r="D117" s="5">
        <f t="shared" si="19"/>
        <v>0</v>
      </c>
      <c r="E117" s="5">
        <f t="shared" si="20"/>
        <v>0</v>
      </c>
      <c r="F117" s="5">
        <f t="shared" si="21"/>
        <v>0</v>
      </c>
      <c r="G117" s="26">
        <f t="shared" si="22"/>
        <v>0</v>
      </c>
      <c r="H117" s="3" t="str">
        <f>IF((D117+E117+F117)&lt;=0,IF(ISNA(VLOOKUP(C117,Data!$A$2:$T$1000,17,FALSE)),"",VLOOKUP(C117,Data!$A$2:$T$1000,17,FALSE)),IF(ISNA(VLOOKUP(C117,Data!$A$2:$T$1000,17,FALSE)),"",VLOOKUP(C117,Data!$A$2:$T$1000,17,FALSE)))</f>
        <v/>
      </c>
      <c r="I117" t="str">
        <f>IF((E117+F117)&lt;=0,IF(ISNA(VLOOKUP(D117,Data!$A$2:$T$1000,18,FALSE)),"",VLOOKUP(D117,Data!$A$2:$T$1000,18,FALSE)),IF(ISNA(VLOOKUP(D117,Data!$A$2:$T$1000,18,FALSE)),"",VLOOKUP(D117,Data!$A$2:$T$1000,18,FALSE)))</f>
        <v/>
      </c>
      <c r="J117" s="3" t="str">
        <f>IF((F117)&lt;=0,IF(ISNA(VLOOKUP(E117,Data!$A$2:$T$1000,19,FALSE)),"",VLOOKUP(E117,Data!$A$2:$T$1000,19,FALSE)),IF(ISNA(VLOOKUP(E117,Data!$A$2:$T$1000,19,FALSE)),"",VLOOKUP(E117,Data!$A$2:$T$1000,19,FALSE)))</f>
        <v/>
      </c>
      <c r="K117" s="7" t="str">
        <f>IF(ISNA(VLOOKUP(F117,Data!$A$2:$T$1000,20,FALSE)),"",VLOOKUP(F117,Data!$A$2:$T$1000,20,FALSE))</f>
        <v/>
      </c>
      <c r="L117" t="str">
        <f t="shared" si="23"/>
        <v/>
      </c>
      <c r="M117" t="str">
        <f>IF(L117="","",IF(L117&gt;10,Settings!$B$14,IF(L117&gt;2,Settings!$B$14,IF(L117=2,Settings!$B$14,Settings!$B$13))))</f>
        <v/>
      </c>
      <c r="N117" s="8" t="str">
        <f t="shared" si="24"/>
        <v xml:space="preserve"> </v>
      </c>
      <c r="O117" t="s">
        <v>49</v>
      </c>
      <c r="Q117" t="s">
        <v>49</v>
      </c>
      <c r="R117" t="s">
        <v>49</v>
      </c>
      <c r="S117" s="9" t="str">
        <f t="shared" si="25"/>
        <v/>
      </c>
      <c r="T117" s="9" t="str">
        <f t="shared" si="26"/>
        <v xml:space="preserve">  </v>
      </c>
      <c r="U117" t="str">
        <f>IF((C117+D117+E117+F117)&lt;1,"",IF(A117&lt;2,Settings!$B$11,Settings!$B$12))</f>
        <v/>
      </c>
    </row>
    <row r="118" spans="1:21">
      <c r="A118" s="4">
        <f>Arabic!A118</f>
        <v>0</v>
      </c>
      <c r="B118" s="4">
        <f t="shared" si="17"/>
        <v>0</v>
      </c>
      <c r="C118" s="5">
        <f t="shared" si="18"/>
        <v>0</v>
      </c>
      <c r="D118" s="5">
        <f t="shared" si="19"/>
        <v>0</v>
      </c>
      <c r="E118" s="5">
        <f t="shared" si="20"/>
        <v>0</v>
      </c>
      <c r="F118" s="5">
        <f t="shared" si="21"/>
        <v>0</v>
      </c>
      <c r="G118" s="26">
        <f t="shared" si="22"/>
        <v>0</v>
      </c>
      <c r="H118" s="3" t="str">
        <f>IF((D118+E118+F118)&lt;=0,IF(ISNA(VLOOKUP(C118,Data!$A$2:$T$1000,17,FALSE)),"",VLOOKUP(C118,Data!$A$2:$T$1000,17,FALSE)),IF(ISNA(VLOOKUP(C118,Data!$A$2:$T$1000,17,FALSE)),"",VLOOKUP(C118,Data!$A$2:$T$1000,17,FALSE)))</f>
        <v/>
      </c>
      <c r="I118" t="str">
        <f>IF((E118+F118)&lt;=0,IF(ISNA(VLOOKUP(D118,Data!$A$2:$T$1000,18,FALSE)),"",VLOOKUP(D118,Data!$A$2:$T$1000,18,FALSE)),IF(ISNA(VLOOKUP(D118,Data!$A$2:$T$1000,18,FALSE)),"",VLOOKUP(D118,Data!$A$2:$T$1000,18,FALSE)))</f>
        <v/>
      </c>
      <c r="J118" s="3" t="str">
        <f>IF((F118)&lt;=0,IF(ISNA(VLOOKUP(E118,Data!$A$2:$T$1000,19,FALSE)),"",VLOOKUP(E118,Data!$A$2:$T$1000,19,FALSE)),IF(ISNA(VLOOKUP(E118,Data!$A$2:$T$1000,19,FALSE)),"",VLOOKUP(E118,Data!$A$2:$T$1000,19,FALSE)))</f>
        <v/>
      </c>
      <c r="K118" s="7" t="str">
        <f>IF(ISNA(VLOOKUP(F118,Data!$A$2:$T$1000,20,FALSE)),"",VLOOKUP(F118,Data!$A$2:$T$1000,20,FALSE))</f>
        <v/>
      </c>
      <c r="L118" t="str">
        <f t="shared" si="23"/>
        <v/>
      </c>
      <c r="M118" t="str">
        <f>IF(L118="","",IF(L118&gt;10,Settings!$B$14,IF(L118&gt;2,Settings!$B$14,IF(L118=2,Settings!$B$14,Settings!$B$13))))</f>
        <v/>
      </c>
      <c r="N118" s="8" t="str">
        <f t="shared" si="24"/>
        <v xml:space="preserve"> </v>
      </c>
      <c r="O118" t="s">
        <v>49</v>
      </c>
      <c r="Q118" t="s">
        <v>49</v>
      </c>
      <c r="R118" t="s">
        <v>49</v>
      </c>
      <c r="S118" s="9" t="str">
        <f t="shared" si="25"/>
        <v/>
      </c>
      <c r="T118" s="9" t="str">
        <f t="shared" si="26"/>
        <v xml:space="preserve">  </v>
      </c>
      <c r="U118" t="str">
        <f>IF((C118+D118+E118+F118)&lt;1,"",IF(A118&lt;2,Settings!$B$11,Settings!$B$12))</f>
        <v/>
      </c>
    </row>
    <row r="119" spans="1:21">
      <c r="A119" s="4">
        <f>Arabic!A119</f>
        <v>0</v>
      </c>
      <c r="B119" s="4">
        <f t="shared" si="17"/>
        <v>0</v>
      </c>
      <c r="C119" s="5">
        <f t="shared" si="18"/>
        <v>0</v>
      </c>
      <c r="D119" s="5">
        <f t="shared" si="19"/>
        <v>0</v>
      </c>
      <c r="E119" s="5">
        <f t="shared" si="20"/>
        <v>0</v>
      </c>
      <c r="F119" s="5">
        <f t="shared" si="21"/>
        <v>0</v>
      </c>
      <c r="G119" s="26">
        <f t="shared" si="22"/>
        <v>0</v>
      </c>
      <c r="H119" s="3" t="str">
        <f>IF((D119+E119+F119)&lt;=0,IF(ISNA(VLOOKUP(C119,Data!$A$2:$T$1000,17,FALSE)),"",VLOOKUP(C119,Data!$A$2:$T$1000,17,FALSE)),IF(ISNA(VLOOKUP(C119,Data!$A$2:$T$1000,17,FALSE)),"",VLOOKUP(C119,Data!$A$2:$T$1000,17,FALSE)))</f>
        <v/>
      </c>
      <c r="I119" t="str">
        <f>IF((E119+F119)&lt;=0,IF(ISNA(VLOOKUP(D119,Data!$A$2:$T$1000,18,FALSE)),"",VLOOKUP(D119,Data!$A$2:$T$1000,18,FALSE)),IF(ISNA(VLOOKUP(D119,Data!$A$2:$T$1000,18,FALSE)),"",VLOOKUP(D119,Data!$A$2:$T$1000,18,FALSE)))</f>
        <v/>
      </c>
      <c r="J119" s="3" t="str">
        <f>IF((F119)&lt;=0,IF(ISNA(VLOOKUP(E119,Data!$A$2:$T$1000,19,FALSE)),"",VLOOKUP(E119,Data!$A$2:$T$1000,19,FALSE)),IF(ISNA(VLOOKUP(E119,Data!$A$2:$T$1000,19,FALSE)),"",VLOOKUP(E119,Data!$A$2:$T$1000,19,FALSE)))</f>
        <v/>
      </c>
      <c r="K119" s="7" t="str">
        <f>IF(ISNA(VLOOKUP(F119,Data!$A$2:$T$1000,20,FALSE)),"",VLOOKUP(F119,Data!$A$2:$T$1000,20,FALSE))</f>
        <v/>
      </c>
      <c r="L119" t="str">
        <f t="shared" si="23"/>
        <v/>
      </c>
      <c r="M119" t="str">
        <f>IF(L119="","",IF(L119&gt;10,Settings!$B$14,IF(L119&gt;2,Settings!$B$14,IF(L119=2,Settings!$B$14,Settings!$B$13))))</f>
        <v/>
      </c>
      <c r="N119" s="8" t="str">
        <f t="shared" si="24"/>
        <v xml:space="preserve"> </v>
      </c>
      <c r="O119" t="s">
        <v>49</v>
      </c>
      <c r="Q119" t="s">
        <v>49</v>
      </c>
      <c r="R119" t="s">
        <v>49</v>
      </c>
      <c r="S119" s="9" t="str">
        <f t="shared" si="25"/>
        <v/>
      </c>
      <c r="T119" s="9" t="str">
        <f t="shared" si="26"/>
        <v xml:space="preserve">  </v>
      </c>
      <c r="U119" t="str">
        <f>IF((C119+D119+E119+F119)&lt;1,"",IF(A119&lt;2,Settings!$B$11,Settings!$B$12))</f>
        <v/>
      </c>
    </row>
    <row r="120" spans="1:21">
      <c r="A120" s="4">
        <f>Arabic!A120</f>
        <v>0</v>
      </c>
      <c r="B120" s="4">
        <f t="shared" si="17"/>
        <v>0</v>
      </c>
      <c r="C120" s="5">
        <f t="shared" si="18"/>
        <v>0</v>
      </c>
      <c r="D120" s="5">
        <f t="shared" si="19"/>
        <v>0</v>
      </c>
      <c r="E120" s="5">
        <f t="shared" si="20"/>
        <v>0</v>
      </c>
      <c r="F120" s="5">
        <f t="shared" si="21"/>
        <v>0</v>
      </c>
      <c r="G120" s="26">
        <f t="shared" si="22"/>
        <v>0</v>
      </c>
      <c r="H120" s="3" t="str">
        <f>IF((D120+E120+F120)&lt;=0,IF(ISNA(VLOOKUP(C120,Data!$A$2:$T$1000,17,FALSE)),"",VLOOKUP(C120,Data!$A$2:$T$1000,17,FALSE)),IF(ISNA(VLOOKUP(C120,Data!$A$2:$T$1000,17,FALSE)),"",VLOOKUP(C120,Data!$A$2:$T$1000,17,FALSE)))</f>
        <v/>
      </c>
      <c r="I120" t="str">
        <f>IF((E120+F120)&lt;=0,IF(ISNA(VLOOKUP(D120,Data!$A$2:$T$1000,18,FALSE)),"",VLOOKUP(D120,Data!$A$2:$T$1000,18,FALSE)),IF(ISNA(VLOOKUP(D120,Data!$A$2:$T$1000,18,FALSE)),"",VLOOKUP(D120,Data!$A$2:$T$1000,18,FALSE)))</f>
        <v/>
      </c>
      <c r="J120" s="3" t="str">
        <f>IF((F120)&lt;=0,IF(ISNA(VLOOKUP(E120,Data!$A$2:$T$1000,19,FALSE)),"",VLOOKUP(E120,Data!$A$2:$T$1000,19,FALSE)),IF(ISNA(VLOOKUP(E120,Data!$A$2:$T$1000,19,FALSE)),"",VLOOKUP(E120,Data!$A$2:$T$1000,19,FALSE)))</f>
        <v/>
      </c>
      <c r="K120" s="7" t="str">
        <f>IF(ISNA(VLOOKUP(F120,Data!$A$2:$T$1000,20,FALSE)),"",VLOOKUP(F120,Data!$A$2:$T$1000,20,FALSE))</f>
        <v/>
      </c>
      <c r="L120" t="str">
        <f t="shared" si="23"/>
        <v/>
      </c>
      <c r="M120" t="str">
        <f>IF(L120="","",IF(L120&gt;10,Settings!$B$14,IF(L120&gt;2,Settings!$B$14,IF(L120=2,Settings!$B$14,Settings!$B$13))))</f>
        <v/>
      </c>
      <c r="N120" s="8" t="str">
        <f t="shared" si="24"/>
        <v xml:space="preserve"> </v>
      </c>
      <c r="O120" t="s">
        <v>49</v>
      </c>
      <c r="Q120" t="s">
        <v>49</v>
      </c>
      <c r="R120" t="s">
        <v>49</v>
      </c>
      <c r="S120" s="9" t="str">
        <f t="shared" si="25"/>
        <v/>
      </c>
      <c r="T120" s="9" t="str">
        <f t="shared" si="26"/>
        <v xml:space="preserve">  </v>
      </c>
      <c r="U120" t="str">
        <f>IF((C120+D120+E120+F120)&lt;1,"",IF(A120&lt;2,Settings!$B$11,Settings!$B$12))</f>
        <v/>
      </c>
    </row>
    <row r="121" spans="1:21">
      <c r="A121" s="4">
        <f>Arabic!A121</f>
        <v>0</v>
      </c>
      <c r="B121" s="4">
        <f t="shared" si="17"/>
        <v>0</v>
      </c>
      <c r="C121" s="5">
        <f t="shared" si="18"/>
        <v>0</v>
      </c>
      <c r="D121" s="5">
        <f t="shared" si="19"/>
        <v>0</v>
      </c>
      <c r="E121" s="5">
        <f t="shared" si="20"/>
        <v>0</v>
      </c>
      <c r="F121" s="5">
        <f t="shared" si="21"/>
        <v>0</v>
      </c>
      <c r="G121" s="26">
        <f t="shared" si="22"/>
        <v>0</v>
      </c>
      <c r="H121" s="3" t="str">
        <f>IF((D121+E121+F121)&lt;=0,IF(ISNA(VLOOKUP(C121,Data!$A$2:$T$1000,17,FALSE)),"",VLOOKUP(C121,Data!$A$2:$T$1000,17,FALSE)),IF(ISNA(VLOOKUP(C121,Data!$A$2:$T$1000,17,FALSE)),"",VLOOKUP(C121,Data!$A$2:$T$1000,17,FALSE)))</f>
        <v/>
      </c>
      <c r="I121" t="str">
        <f>IF((E121+F121)&lt;=0,IF(ISNA(VLOOKUP(D121,Data!$A$2:$T$1000,18,FALSE)),"",VLOOKUP(D121,Data!$A$2:$T$1000,18,FALSE)),IF(ISNA(VLOOKUP(D121,Data!$A$2:$T$1000,18,FALSE)),"",VLOOKUP(D121,Data!$A$2:$T$1000,18,FALSE)))</f>
        <v/>
      </c>
      <c r="J121" s="3" t="str">
        <f>IF((F121)&lt;=0,IF(ISNA(VLOOKUP(E121,Data!$A$2:$T$1000,19,FALSE)),"",VLOOKUP(E121,Data!$A$2:$T$1000,19,FALSE)),IF(ISNA(VLOOKUP(E121,Data!$A$2:$T$1000,19,FALSE)),"",VLOOKUP(E121,Data!$A$2:$T$1000,19,FALSE)))</f>
        <v/>
      </c>
      <c r="K121" s="7" t="str">
        <f>IF(ISNA(VLOOKUP(F121,Data!$A$2:$T$1000,20,FALSE)),"",VLOOKUP(F121,Data!$A$2:$T$1000,20,FALSE))</f>
        <v/>
      </c>
      <c r="L121" t="str">
        <f t="shared" si="23"/>
        <v/>
      </c>
      <c r="M121" t="str">
        <f>IF(L121="","",IF(L121&gt;10,Settings!$B$14,IF(L121&gt;2,Settings!$B$14,IF(L121=2,Settings!$B$14,Settings!$B$13))))</f>
        <v/>
      </c>
      <c r="N121" s="8" t="str">
        <f t="shared" si="24"/>
        <v xml:space="preserve"> </v>
      </c>
      <c r="O121" t="s">
        <v>49</v>
      </c>
      <c r="Q121" t="s">
        <v>49</v>
      </c>
      <c r="R121" t="s">
        <v>49</v>
      </c>
      <c r="S121" s="9" t="str">
        <f t="shared" si="25"/>
        <v/>
      </c>
      <c r="T121" s="9" t="str">
        <f t="shared" si="26"/>
        <v xml:space="preserve">  </v>
      </c>
      <c r="U121" t="str">
        <f>IF((C121+D121+E121+F121)&lt;1,"",IF(A121&lt;2,Settings!$B$11,Settings!$B$12))</f>
        <v/>
      </c>
    </row>
    <row r="122" spans="1:21">
      <c r="A122" s="4">
        <f>Arabic!A122</f>
        <v>0</v>
      </c>
      <c r="B122" s="4">
        <f t="shared" si="17"/>
        <v>0</v>
      </c>
      <c r="C122" s="5">
        <f t="shared" si="18"/>
        <v>0</v>
      </c>
      <c r="D122" s="5">
        <f t="shared" si="19"/>
        <v>0</v>
      </c>
      <c r="E122" s="5">
        <f t="shared" si="20"/>
        <v>0</v>
      </c>
      <c r="F122" s="5">
        <f t="shared" si="21"/>
        <v>0</v>
      </c>
      <c r="G122" s="26">
        <f t="shared" si="22"/>
        <v>0</v>
      </c>
      <c r="H122" s="3" t="str">
        <f>IF((D122+E122+F122)&lt;=0,IF(ISNA(VLOOKUP(C122,Data!$A$2:$T$1000,17,FALSE)),"",VLOOKUP(C122,Data!$A$2:$T$1000,17,FALSE)),IF(ISNA(VLOOKUP(C122,Data!$A$2:$T$1000,17,FALSE)),"",VLOOKUP(C122,Data!$A$2:$T$1000,17,FALSE)))</f>
        <v/>
      </c>
      <c r="I122" t="str">
        <f>IF((E122+F122)&lt;=0,IF(ISNA(VLOOKUP(D122,Data!$A$2:$T$1000,18,FALSE)),"",VLOOKUP(D122,Data!$A$2:$T$1000,18,FALSE)),IF(ISNA(VLOOKUP(D122,Data!$A$2:$T$1000,18,FALSE)),"",VLOOKUP(D122,Data!$A$2:$T$1000,18,FALSE)))</f>
        <v/>
      </c>
      <c r="J122" s="3" t="str">
        <f>IF((F122)&lt;=0,IF(ISNA(VLOOKUP(E122,Data!$A$2:$T$1000,19,FALSE)),"",VLOOKUP(E122,Data!$A$2:$T$1000,19,FALSE)),IF(ISNA(VLOOKUP(E122,Data!$A$2:$T$1000,19,FALSE)),"",VLOOKUP(E122,Data!$A$2:$T$1000,19,FALSE)))</f>
        <v/>
      </c>
      <c r="K122" s="7" t="str">
        <f>IF(ISNA(VLOOKUP(F122,Data!$A$2:$T$1000,20,FALSE)),"",VLOOKUP(F122,Data!$A$2:$T$1000,20,FALSE))</f>
        <v/>
      </c>
      <c r="L122" t="str">
        <f t="shared" si="23"/>
        <v/>
      </c>
      <c r="M122" t="str">
        <f>IF(L122="","",IF(L122&gt;10,Settings!$B$14,IF(L122&gt;2,Settings!$B$14,IF(L122=2,Settings!$B$14,Settings!$B$13))))</f>
        <v/>
      </c>
      <c r="N122" s="8" t="str">
        <f t="shared" si="24"/>
        <v xml:space="preserve"> </v>
      </c>
      <c r="O122" t="s">
        <v>49</v>
      </c>
      <c r="Q122" t="s">
        <v>49</v>
      </c>
      <c r="R122" t="s">
        <v>49</v>
      </c>
      <c r="S122" s="9" t="str">
        <f t="shared" si="25"/>
        <v/>
      </c>
      <c r="T122" s="9" t="str">
        <f t="shared" si="26"/>
        <v xml:space="preserve">  </v>
      </c>
      <c r="U122" t="str">
        <f>IF((C122+D122+E122+F122)&lt;1,"",IF(A122&lt;2,Settings!$B$11,Settings!$B$12))</f>
        <v/>
      </c>
    </row>
    <row r="123" spans="1:21">
      <c r="A123" s="4">
        <f>Arabic!A123</f>
        <v>0</v>
      </c>
      <c r="B123" s="4">
        <f t="shared" si="17"/>
        <v>0</v>
      </c>
      <c r="C123" s="5">
        <f t="shared" si="18"/>
        <v>0</v>
      </c>
      <c r="D123" s="5">
        <f t="shared" si="19"/>
        <v>0</v>
      </c>
      <c r="E123" s="5">
        <f t="shared" si="20"/>
        <v>0</v>
      </c>
      <c r="F123" s="5">
        <f t="shared" si="21"/>
        <v>0</v>
      </c>
      <c r="G123" s="26">
        <f t="shared" si="22"/>
        <v>0</v>
      </c>
      <c r="H123" s="3" t="str">
        <f>IF((D123+E123+F123)&lt;=0,IF(ISNA(VLOOKUP(C123,Data!$A$2:$T$1000,17,FALSE)),"",VLOOKUP(C123,Data!$A$2:$T$1000,17,FALSE)),IF(ISNA(VLOOKUP(C123,Data!$A$2:$T$1000,17,FALSE)),"",VLOOKUP(C123,Data!$A$2:$T$1000,17,FALSE)))</f>
        <v/>
      </c>
      <c r="I123" t="str">
        <f>IF((E123+F123)&lt;=0,IF(ISNA(VLOOKUP(D123,Data!$A$2:$T$1000,18,FALSE)),"",VLOOKUP(D123,Data!$A$2:$T$1000,18,FALSE)),IF(ISNA(VLOOKUP(D123,Data!$A$2:$T$1000,18,FALSE)),"",VLOOKUP(D123,Data!$A$2:$T$1000,18,FALSE)))</f>
        <v/>
      </c>
      <c r="J123" s="3" t="str">
        <f>IF((F123)&lt;=0,IF(ISNA(VLOOKUP(E123,Data!$A$2:$T$1000,19,FALSE)),"",VLOOKUP(E123,Data!$A$2:$T$1000,19,FALSE)),IF(ISNA(VLOOKUP(E123,Data!$A$2:$T$1000,19,FALSE)),"",VLOOKUP(E123,Data!$A$2:$T$1000,19,FALSE)))</f>
        <v/>
      </c>
      <c r="K123" s="7" t="str">
        <f>IF(ISNA(VLOOKUP(F123,Data!$A$2:$T$1000,20,FALSE)),"",VLOOKUP(F123,Data!$A$2:$T$1000,20,FALSE))</f>
        <v/>
      </c>
      <c r="L123" t="str">
        <f t="shared" si="23"/>
        <v/>
      </c>
      <c r="M123" t="str">
        <f>IF(L123="","",IF(L123&gt;10,Settings!$B$14,IF(L123&gt;2,Settings!$B$14,IF(L123=2,Settings!$B$14,Settings!$B$13))))</f>
        <v/>
      </c>
      <c r="N123" s="8" t="str">
        <f t="shared" si="24"/>
        <v xml:space="preserve"> </v>
      </c>
      <c r="O123" t="s">
        <v>49</v>
      </c>
      <c r="Q123" t="s">
        <v>49</v>
      </c>
      <c r="R123" t="s">
        <v>49</v>
      </c>
      <c r="S123" s="9" t="str">
        <f t="shared" si="25"/>
        <v/>
      </c>
      <c r="T123" s="9" t="str">
        <f t="shared" si="26"/>
        <v xml:space="preserve">  </v>
      </c>
      <c r="U123" t="str">
        <f>IF((C123+D123+E123+F123)&lt;1,"",IF(A123&lt;2,Settings!$B$11,Settings!$B$12))</f>
        <v/>
      </c>
    </row>
    <row r="124" spans="1:21">
      <c r="A124" s="4">
        <f>Arabic!A124</f>
        <v>0</v>
      </c>
      <c r="B124" s="4">
        <f t="shared" si="17"/>
        <v>0</v>
      </c>
      <c r="C124" s="5">
        <f t="shared" si="18"/>
        <v>0</v>
      </c>
      <c r="D124" s="5">
        <f t="shared" si="19"/>
        <v>0</v>
      </c>
      <c r="E124" s="5">
        <f t="shared" si="20"/>
        <v>0</v>
      </c>
      <c r="F124" s="5">
        <f t="shared" si="21"/>
        <v>0</v>
      </c>
      <c r="G124" s="26">
        <f t="shared" si="22"/>
        <v>0</v>
      </c>
      <c r="H124" s="3" t="str">
        <f>IF((D124+E124+F124)&lt;=0,IF(ISNA(VLOOKUP(C124,Data!$A$2:$T$1000,17,FALSE)),"",VLOOKUP(C124,Data!$A$2:$T$1000,17,FALSE)),IF(ISNA(VLOOKUP(C124,Data!$A$2:$T$1000,17,FALSE)),"",VLOOKUP(C124,Data!$A$2:$T$1000,17,FALSE)))</f>
        <v/>
      </c>
      <c r="I124" t="str">
        <f>IF((E124+F124)&lt;=0,IF(ISNA(VLOOKUP(D124,Data!$A$2:$T$1000,18,FALSE)),"",VLOOKUP(D124,Data!$A$2:$T$1000,18,FALSE)),IF(ISNA(VLOOKUP(D124,Data!$A$2:$T$1000,18,FALSE)),"",VLOOKUP(D124,Data!$A$2:$T$1000,18,FALSE)))</f>
        <v/>
      </c>
      <c r="J124" s="3" t="str">
        <f>IF((F124)&lt;=0,IF(ISNA(VLOOKUP(E124,Data!$A$2:$T$1000,19,FALSE)),"",VLOOKUP(E124,Data!$A$2:$T$1000,19,FALSE)),IF(ISNA(VLOOKUP(E124,Data!$A$2:$T$1000,19,FALSE)),"",VLOOKUP(E124,Data!$A$2:$T$1000,19,FALSE)))</f>
        <v/>
      </c>
      <c r="K124" s="7" t="str">
        <f>IF(ISNA(VLOOKUP(F124,Data!$A$2:$T$1000,20,FALSE)),"",VLOOKUP(F124,Data!$A$2:$T$1000,20,FALSE))</f>
        <v/>
      </c>
      <c r="L124" t="str">
        <f t="shared" si="23"/>
        <v/>
      </c>
      <c r="M124" t="str">
        <f>IF(L124="","",IF(L124&gt;10,Settings!$B$14,IF(L124&gt;2,Settings!$B$14,IF(L124=2,Settings!$B$14,Settings!$B$13))))</f>
        <v/>
      </c>
      <c r="N124" s="8" t="str">
        <f t="shared" si="24"/>
        <v xml:space="preserve"> </v>
      </c>
      <c r="O124" t="s">
        <v>49</v>
      </c>
      <c r="Q124" t="s">
        <v>49</v>
      </c>
      <c r="R124" t="s">
        <v>49</v>
      </c>
      <c r="S124" s="9" t="str">
        <f t="shared" si="25"/>
        <v/>
      </c>
      <c r="T124" s="9" t="str">
        <f t="shared" si="26"/>
        <v xml:space="preserve">  </v>
      </c>
      <c r="U124" t="str">
        <f>IF((C124+D124+E124+F124)&lt;1,"",IF(A124&lt;2,Settings!$B$11,Settings!$B$12))</f>
        <v/>
      </c>
    </row>
    <row r="125" spans="1:21">
      <c r="A125" s="4">
        <f>Arabic!A125</f>
        <v>0</v>
      </c>
      <c r="B125" s="4">
        <f t="shared" si="17"/>
        <v>0</v>
      </c>
      <c r="C125" s="5">
        <f t="shared" si="18"/>
        <v>0</v>
      </c>
      <c r="D125" s="5">
        <f t="shared" si="19"/>
        <v>0</v>
      </c>
      <c r="E125" s="5">
        <f t="shared" si="20"/>
        <v>0</v>
      </c>
      <c r="F125" s="5">
        <f t="shared" si="21"/>
        <v>0</v>
      </c>
      <c r="G125" s="26">
        <f t="shared" si="22"/>
        <v>0</v>
      </c>
      <c r="H125" s="3" t="str">
        <f>IF((D125+E125+F125)&lt;=0,IF(ISNA(VLOOKUP(C125,Data!$A$2:$T$1000,17,FALSE)),"",VLOOKUP(C125,Data!$A$2:$T$1000,17,FALSE)),IF(ISNA(VLOOKUP(C125,Data!$A$2:$T$1000,17,FALSE)),"",VLOOKUP(C125,Data!$A$2:$T$1000,17,FALSE)))</f>
        <v/>
      </c>
      <c r="I125" t="str">
        <f>IF((E125+F125)&lt;=0,IF(ISNA(VLOOKUP(D125,Data!$A$2:$T$1000,18,FALSE)),"",VLOOKUP(D125,Data!$A$2:$T$1000,18,FALSE)),IF(ISNA(VLOOKUP(D125,Data!$A$2:$T$1000,18,FALSE)),"",VLOOKUP(D125,Data!$A$2:$T$1000,18,FALSE)))</f>
        <v/>
      </c>
      <c r="J125" s="3" t="str">
        <f>IF((F125)&lt;=0,IF(ISNA(VLOOKUP(E125,Data!$A$2:$T$1000,19,FALSE)),"",VLOOKUP(E125,Data!$A$2:$T$1000,19,FALSE)),IF(ISNA(VLOOKUP(E125,Data!$A$2:$T$1000,19,FALSE)),"",VLOOKUP(E125,Data!$A$2:$T$1000,19,FALSE)))</f>
        <v/>
      </c>
      <c r="K125" s="7" t="str">
        <f>IF(ISNA(VLOOKUP(F125,Data!$A$2:$T$1000,20,FALSE)),"",VLOOKUP(F125,Data!$A$2:$T$1000,20,FALSE))</f>
        <v/>
      </c>
      <c r="L125" t="str">
        <f t="shared" si="23"/>
        <v/>
      </c>
      <c r="M125" t="str">
        <f>IF(L125="","",IF(L125&gt;10,Settings!$B$14,IF(L125&gt;2,Settings!$B$14,IF(L125=2,Settings!$B$14,Settings!$B$13))))</f>
        <v/>
      </c>
      <c r="N125" s="8" t="str">
        <f t="shared" si="24"/>
        <v xml:space="preserve"> </v>
      </c>
      <c r="O125" t="s">
        <v>49</v>
      </c>
      <c r="Q125" t="s">
        <v>49</v>
      </c>
      <c r="R125" t="s">
        <v>49</v>
      </c>
      <c r="S125" s="9" t="str">
        <f t="shared" si="25"/>
        <v/>
      </c>
      <c r="T125" s="9" t="str">
        <f t="shared" si="26"/>
        <v xml:space="preserve">  </v>
      </c>
      <c r="U125" t="str">
        <f>IF((C125+D125+E125+F125)&lt;1,"",IF(A125&lt;2,Settings!$B$11,Settings!$B$12))</f>
        <v/>
      </c>
    </row>
    <row r="126" spans="1:21">
      <c r="A126" s="4">
        <f>Arabic!A126</f>
        <v>0</v>
      </c>
      <c r="B126" s="4">
        <f t="shared" si="17"/>
        <v>0</v>
      </c>
      <c r="C126" s="5">
        <f t="shared" si="18"/>
        <v>0</v>
      </c>
      <c r="D126" s="5">
        <f t="shared" si="19"/>
        <v>0</v>
      </c>
      <c r="E126" s="5">
        <f t="shared" si="20"/>
        <v>0</v>
      </c>
      <c r="F126" s="5">
        <f t="shared" si="21"/>
        <v>0</v>
      </c>
      <c r="G126" s="26">
        <f t="shared" si="22"/>
        <v>0</v>
      </c>
      <c r="H126" s="3" t="str">
        <f>IF((D126+E126+F126)&lt;=0,IF(ISNA(VLOOKUP(C126,Data!$A$2:$T$1000,17,FALSE)),"",VLOOKUP(C126,Data!$A$2:$T$1000,17,FALSE)),IF(ISNA(VLOOKUP(C126,Data!$A$2:$T$1000,17,FALSE)),"",VLOOKUP(C126,Data!$A$2:$T$1000,17,FALSE)))</f>
        <v/>
      </c>
      <c r="I126" t="str">
        <f>IF((E126+F126)&lt;=0,IF(ISNA(VLOOKUP(D126,Data!$A$2:$T$1000,18,FALSE)),"",VLOOKUP(D126,Data!$A$2:$T$1000,18,FALSE)),IF(ISNA(VLOOKUP(D126,Data!$A$2:$T$1000,18,FALSE)),"",VLOOKUP(D126,Data!$A$2:$T$1000,18,FALSE)))</f>
        <v/>
      </c>
      <c r="J126" s="3" t="str">
        <f>IF((F126)&lt;=0,IF(ISNA(VLOOKUP(E126,Data!$A$2:$T$1000,19,FALSE)),"",VLOOKUP(E126,Data!$A$2:$T$1000,19,FALSE)),IF(ISNA(VLOOKUP(E126,Data!$A$2:$T$1000,19,FALSE)),"",VLOOKUP(E126,Data!$A$2:$T$1000,19,FALSE)))</f>
        <v/>
      </c>
      <c r="K126" s="7" t="str">
        <f>IF(ISNA(VLOOKUP(F126,Data!$A$2:$T$1000,20,FALSE)),"",VLOOKUP(F126,Data!$A$2:$T$1000,20,FALSE))</f>
        <v/>
      </c>
      <c r="L126" t="str">
        <f t="shared" si="23"/>
        <v/>
      </c>
      <c r="M126" t="str">
        <f>IF(L126="","",IF(L126&gt;10,Settings!$B$14,IF(L126&gt;2,Settings!$B$14,IF(L126=2,Settings!$B$14,Settings!$B$13))))</f>
        <v/>
      </c>
      <c r="N126" s="8" t="str">
        <f t="shared" si="24"/>
        <v xml:space="preserve"> </v>
      </c>
      <c r="O126" t="s">
        <v>49</v>
      </c>
      <c r="Q126" t="s">
        <v>49</v>
      </c>
      <c r="R126" t="s">
        <v>49</v>
      </c>
      <c r="S126" s="9" t="str">
        <f t="shared" si="25"/>
        <v/>
      </c>
      <c r="T126" s="9" t="str">
        <f t="shared" si="26"/>
        <v xml:space="preserve">  </v>
      </c>
      <c r="U126" t="str">
        <f>IF((C126+D126+E126+F126)&lt;1,"",IF(A126&lt;2,Settings!$B$11,Settings!$B$12))</f>
        <v/>
      </c>
    </row>
    <row r="127" spans="1:21">
      <c r="A127" s="4">
        <f>Arabic!A127</f>
        <v>0</v>
      </c>
      <c r="B127" s="4">
        <f t="shared" si="17"/>
        <v>0</v>
      </c>
      <c r="C127" s="5">
        <f t="shared" si="18"/>
        <v>0</v>
      </c>
      <c r="D127" s="5">
        <f t="shared" si="19"/>
        <v>0</v>
      </c>
      <c r="E127" s="5">
        <f t="shared" si="20"/>
        <v>0</v>
      </c>
      <c r="F127" s="5">
        <f t="shared" si="21"/>
        <v>0</v>
      </c>
      <c r="G127" s="26">
        <f t="shared" si="22"/>
        <v>0</v>
      </c>
      <c r="H127" s="3" t="str">
        <f>IF((D127+E127+F127)&lt;=0,IF(ISNA(VLOOKUP(C127,Data!$A$2:$T$1000,17,FALSE)),"",VLOOKUP(C127,Data!$A$2:$T$1000,17,FALSE)),IF(ISNA(VLOOKUP(C127,Data!$A$2:$T$1000,17,FALSE)),"",VLOOKUP(C127,Data!$A$2:$T$1000,17,FALSE)))</f>
        <v/>
      </c>
      <c r="I127" t="str">
        <f>IF((E127+F127)&lt;=0,IF(ISNA(VLOOKUP(D127,Data!$A$2:$T$1000,18,FALSE)),"",VLOOKUP(D127,Data!$A$2:$T$1000,18,FALSE)),IF(ISNA(VLOOKUP(D127,Data!$A$2:$T$1000,18,FALSE)),"",VLOOKUP(D127,Data!$A$2:$T$1000,18,FALSE)))</f>
        <v/>
      </c>
      <c r="J127" s="3" t="str">
        <f>IF((F127)&lt;=0,IF(ISNA(VLOOKUP(E127,Data!$A$2:$T$1000,19,FALSE)),"",VLOOKUP(E127,Data!$A$2:$T$1000,19,FALSE)),IF(ISNA(VLOOKUP(E127,Data!$A$2:$T$1000,19,FALSE)),"",VLOOKUP(E127,Data!$A$2:$T$1000,19,FALSE)))</f>
        <v/>
      </c>
      <c r="K127" s="7" t="str">
        <f>IF(ISNA(VLOOKUP(F127,Data!$A$2:$T$1000,20,FALSE)),"",VLOOKUP(F127,Data!$A$2:$T$1000,20,FALSE))</f>
        <v/>
      </c>
      <c r="L127" t="str">
        <f t="shared" si="23"/>
        <v/>
      </c>
      <c r="M127" t="str">
        <f>IF(L127="","",IF(L127&gt;10,Settings!$B$14,IF(L127&gt;2,Settings!$B$14,IF(L127=2,Settings!$B$14,Settings!$B$13))))</f>
        <v/>
      </c>
      <c r="N127" s="8" t="str">
        <f t="shared" si="24"/>
        <v xml:space="preserve"> </v>
      </c>
      <c r="O127" t="s">
        <v>49</v>
      </c>
      <c r="Q127" t="s">
        <v>49</v>
      </c>
      <c r="R127" t="s">
        <v>49</v>
      </c>
      <c r="S127" s="9" t="str">
        <f t="shared" si="25"/>
        <v/>
      </c>
      <c r="T127" s="9" t="str">
        <f t="shared" si="26"/>
        <v xml:space="preserve">  </v>
      </c>
      <c r="U127" t="str">
        <f>IF((C127+D127+E127+F127)&lt;1,"",IF(A127&lt;2,Settings!$B$11,Settings!$B$12))</f>
        <v/>
      </c>
    </row>
    <row r="128" spans="1:21">
      <c r="A128" s="4">
        <f>Arabic!A128</f>
        <v>0</v>
      </c>
      <c r="B128" s="4">
        <f t="shared" si="17"/>
        <v>0</v>
      </c>
      <c r="C128" s="5">
        <f t="shared" si="18"/>
        <v>0</v>
      </c>
      <c r="D128" s="5">
        <f t="shared" si="19"/>
        <v>0</v>
      </c>
      <c r="E128" s="5">
        <f t="shared" si="20"/>
        <v>0</v>
      </c>
      <c r="F128" s="5">
        <f t="shared" si="21"/>
        <v>0</v>
      </c>
      <c r="G128" s="26">
        <f t="shared" si="22"/>
        <v>0</v>
      </c>
      <c r="H128" s="3" t="str">
        <f>IF((D128+E128+F128)&lt;=0,IF(ISNA(VLOOKUP(C128,Data!$A$2:$T$1000,17,FALSE)),"",VLOOKUP(C128,Data!$A$2:$T$1000,17,FALSE)),IF(ISNA(VLOOKUP(C128,Data!$A$2:$T$1000,17,FALSE)),"",VLOOKUP(C128,Data!$A$2:$T$1000,17,FALSE)))</f>
        <v/>
      </c>
      <c r="I128" t="str">
        <f>IF((E128+F128)&lt;=0,IF(ISNA(VLOOKUP(D128,Data!$A$2:$T$1000,18,FALSE)),"",VLOOKUP(D128,Data!$A$2:$T$1000,18,FALSE)),IF(ISNA(VLOOKUP(D128,Data!$A$2:$T$1000,18,FALSE)),"",VLOOKUP(D128,Data!$A$2:$T$1000,18,FALSE)))</f>
        <v/>
      </c>
      <c r="J128" s="3" t="str">
        <f>IF((F128)&lt;=0,IF(ISNA(VLOOKUP(E128,Data!$A$2:$T$1000,19,FALSE)),"",VLOOKUP(E128,Data!$A$2:$T$1000,19,FALSE)),IF(ISNA(VLOOKUP(E128,Data!$A$2:$T$1000,19,FALSE)),"",VLOOKUP(E128,Data!$A$2:$T$1000,19,FALSE)))</f>
        <v/>
      </c>
      <c r="K128" s="7" t="str">
        <f>IF(ISNA(VLOOKUP(F128,Data!$A$2:$T$1000,20,FALSE)),"",VLOOKUP(F128,Data!$A$2:$T$1000,20,FALSE))</f>
        <v/>
      </c>
      <c r="L128" t="str">
        <f t="shared" si="23"/>
        <v/>
      </c>
      <c r="M128" t="str">
        <f>IF(L128="","",IF(L128&gt;10,Settings!$B$14,IF(L128&gt;2,Settings!$B$14,IF(L128=2,Settings!$B$14,Settings!$B$13))))</f>
        <v/>
      </c>
      <c r="N128" s="8" t="str">
        <f t="shared" si="24"/>
        <v xml:space="preserve"> </v>
      </c>
      <c r="O128" t="s">
        <v>49</v>
      </c>
      <c r="Q128" t="s">
        <v>49</v>
      </c>
      <c r="R128" t="s">
        <v>49</v>
      </c>
      <c r="S128" s="9" t="str">
        <f t="shared" si="25"/>
        <v/>
      </c>
      <c r="T128" s="9" t="str">
        <f t="shared" si="26"/>
        <v xml:space="preserve">  </v>
      </c>
      <c r="U128" t="str">
        <f>IF((C128+D128+E128+F128)&lt;1,"",IF(A128&lt;2,Settings!$B$11,Settings!$B$12))</f>
        <v/>
      </c>
    </row>
    <row r="129" spans="1:21">
      <c r="A129" s="4">
        <f>Arabic!A129</f>
        <v>0</v>
      </c>
      <c r="B129" s="4">
        <f t="shared" si="17"/>
        <v>0</v>
      </c>
      <c r="C129" s="5">
        <f t="shared" si="18"/>
        <v>0</v>
      </c>
      <c r="D129" s="5">
        <f t="shared" si="19"/>
        <v>0</v>
      </c>
      <c r="E129" s="5">
        <f t="shared" si="20"/>
        <v>0</v>
      </c>
      <c r="F129" s="5">
        <f t="shared" si="21"/>
        <v>0</v>
      </c>
      <c r="G129" s="26">
        <f t="shared" si="22"/>
        <v>0</v>
      </c>
      <c r="H129" s="3" t="str">
        <f>IF((D129+E129+F129)&lt;=0,IF(ISNA(VLOOKUP(C129,Data!$A$2:$T$1000,17,FALSE)),"",VLOOKUP(C129,Data!$A$2:$T$1000,17,FALSE)),IF(ISNA(VLOOKUP(C129,Data!$A$2:$T$1000,17,FALSE)),"",VLOOKUP(C129,Data!$A$2:$T$1000,17,FALSE)))</f>
        <v/>
      </c>
      <c r="I129" t="str">
        <f>IF((E129+F129)&lt;=0,IF(ISNA(VLOOKUP(D129,Data!$A$2:$T$1000,18,FALSE)),"",VLOOKUP(D129,Data!$A$2:$T$1000,18,FALSE)),IF(ISNA(VLOOKUP(D129,Data!$A$2:$T$1000,18,FALSE)),"",VLOOKUP(D129,Data!$A$2:$T$1000,18,FALSE)))</f>
        <v/>
      </c>
      <c r="J129" s="3" t="str">
        <f>IF((F129)&lt;=0,IF(ISNA(VLOOKUP(E129,Data!$A$2:$T$1000,19,FALSE)),"",VLOOKUP(E129,Data!$A$2:$T$1000,19,FALSE)),IF(ISNA(VLOOKUP(E129,Data!$A$2:$T$1000,19,FALSE)),"",VLOOKUP(E129,Data!$A$2:$T$1000,19,FALSE)))</f>
        <v/>
      </c>
      <c r="K129" s="7" t="str">
        <f>IF(ISNA(VLOOKUP(F129,Data!$A$2:$T$1000,20,FALSE)),"",VLOOKUP(F129,Data!$A$2:$T$1000,20,FALSE))</f>
        <v/>
      </c>
      <c r="L129" t="str">
        <f t="shared" si="23"/>
        <v/>
      </c>
      <c r="M129" t="str">
        <f>IF(L129="","",IF(L129&gt;10,Settings!$B$14,IF(L129&gt;2,Settings!$B$14,IF(L129=2,Settings!$B$14,Settings!$B$13))))</f>
        <v/>
      </c>
      <c r="N129" s="8" t="str">
        <f t="shared" si="24"/>
        <v xml:space="preserve"> </v>
      </c>
      <c r="O129" t="s">
        <v>49</v>
      </c>
      <c r="Q129" t="s">
        <v>49</v>
      </c>
      <c r="R129" t="s">
        <v>49</v>
      </c>
      <c r="S129" s="9" t="str">
        <f t="shared" si="25"/>
        <v/>
      </c>
      <c r="T129" s="9" t="str">
        <f t="shared" si="26"/>
        <v xml:space="preserve">  </v>
      </c>
      <c r="U129" t="str">
        <f>IF((C129+D129+E129+F129)&lt;1,"",IF(A129&lt;2,Settings!$B$11,Settings!$B$12))</f>
        <v/>
      </c>
    </row>
    <row r="130" spans="1:21">
      <c r="A130" s="4">
        <f>Arabic!A130</f>
        <v>0</v>
      </c>
      <c r="B130" s="4">
        <f t="shared" si="17"/>
        <v>0</v>
      </c>
      <c r="C130" s="5">
        <f t="shared" si="18"/>
        <v>0</v>
      </c>
      <c r="D130" s="5">
        <f t="shared" si="19"/>
        <v>0</v>
      </c>
      <c r="E130" s="5">
        <f t="shared" si="20"/>
        <v>0</v>
      </c>
      <c r="F130" s="5">
        <f t="shared" si="21"/>
        <v>0</v>
      </c>
      <c r="G130" s="26">
        <f t="shared" si="22"/>
        <v>0</v>
      </c>
      <c r="H130" s="3" t="str">
        <f>IF((D130+E130+F130)&lt;=0,IF(ISNA(VLOOKUP(C130,Data!$A$2:$T$1000,17,FALSE)),"",VLOOKUP(C130,Data!$A$2:$T$1000,17,FALSE)),IF(ISNA(VLOOKUP(C130,Data!$A$2:$T$1000,17,FALSE)),"",VLOOKUP(C130,Data!$A$2:$T$1000,17,FALSE)))</f>
        <v/>
      </c>
      <c r="I130" t="str">
        <f>IF((E130+F130)&lt;=0,IF(ISNA(VLOOKUP(D130,Data!$A$2:$T$1000,18,FALSE)),"",VLOOKUP(D130,Data!$A$2:$T$1000,18,FALSE)),IF(ISNA(VLOOKUP(D130,Data!$A$2:$T$1000,18,FALSE)),"",VLOOKUP(D130,Data!$A$2:$T$1000,18,FALSE)))</f>
        <v/>
      </c>
      <c r="J130" s="3" t="str">
        <f>IF((F130)&lt;=0,IF(ISNA(VLOOKUP(E130,Data!$A$2:$T$1000,19,FALSE)),"",VLOOKUP(E130,Data!$A$2:$T$1000,19,FALSE)),IF(ISNA(VLOOKUP(E130,Data!$A$2:$T$1000,19,FALSE)),"",VLOOKUP(E130,Data!$A$2:$T$1000,19,FALSE)))</f>
        <v/>
      </c>
      <c r="K130" s="7" t="str">
        <f>IF(ISNA(VLOOKUP(F130,Data!$A$2:$T$1000,20,FALSE)),"",VLOOKUP(F130,Data!$A$2:$T$1000,20,FALSE))</f>
        <v/>
      </c>
      <c r="L130" t="str">
        <f t="shared" si="23"/>
        <v/>
      </c>
      <c r="M130" t="str">
        <f>IF(L130="","",IF(L130&gt;10,Settings!$B$14,IF(L130&gt;2,Settings!$B$14,IF(L130=2,Settings!$B$14,Settings!$B$13))))</f>
        <v/>
      </c>
      <c r="N130" s="8" t="str">
        <f t="shared" si="24"/>
        <v xml:space="preserve"> </v>
      </c>
      <c r="O130" t="s">
        <v>49</v>
      </c>
      <c r="Q130" t="s">
        <v>49</v>
      </c>
      <c r="R130" t="s">
        <v>49</v>
      </c>
      <c r="S130" s="9" t="str">
        <f t="shared" si="25"/>
        <v/>
      </c>
      <c r="T130" s="9" t="str">
        <f t="shared" si="26"/>
        <v xml:space="preserve">  </v>
      </c>
      <c r="U130" t="str">
        <f>IF((C130+D130+E130+F130)&lt;1,"",IF(A130&lt;2,Settings!$B$11,Settings!$B$12))</f>
        <v/>
      </c>
    </row>
    <row r="131" spans="1:21">
      <c r="A131" s="4">
        <f>Arabic!A131</f>
        <v>0</v>
      </c>
      <c r="B131" s="4">
        <f t="shared" ref="B131:B194" si="27">IF(A131&gt;999999999999.99,"Out Of Range",ROUND(A131,2))</f>
        <v>0</v>
      </c>
      <c r="C131" s="5">
        <f t="shared" ref="C131:C194" si="28">IF(A131&lt;=999999999999.99,TRUNC(B131/1000000000,0),0)</f>
        <v>0</v>
      </c>
      <c r="D131" s="5">
        <f t="shared" ref="D131:D194" si="29">IF(A131&lt;=999999999999.99,TRUNC(((B131-(C131*1000000000))/1000000),0),0)</f>
        <v>0</v>
      </c>
      <c r="E131" s="5">
        <f t="shared" ref="E131:E194" si="30">IF(A131&lt;=999999999999.99,TRUNC(((B131-(C131*1000000000)-(D131*1000000))/1000),0),0)</f>
        <v>0</v>
      </c>
      <c r="F131" s="5">
        <f t="shared" ref="F131:F194" si="31">IF(A131&lt;=999999999999.99,TRUNC(B131-(C131*1000000000)-(D131*1000000)-(E131*1000),0),0)</f>
        <v>0</v>
      </c>
      <c r="G131" s="26">
        <f t="shared" ref="G131:G194" si="32">IF(A131&lt;=999999999999.99,ROUND((B131-(C131*1000000000)-(D131*1000000)-(E131*1000)-F131),2),0)</f>
        <v>0</v>
      </c>
      <c r="H131" s="3" t="str">
        <f>IF((D131+E131+F131)&lt;=0,IF(ISNA(VLOOKUP(C131,Data!$A$2:$T$1000,17,FALSE)),"",VLOOKUP(C131,Data!$A$2:$T$1000,17,FALSE)),IF(ISNA(VLOOKUP(C131,Data!$A$2:$T$1000,17,FALSE)),"",VLOOKUP(C131,Data!$A$2:$T$1000,17,FALSE)))</f>
        <v/>
      </c>
      <c r="I131" t="str">
        <f>IF((E131+F131)&lt;=0,IF(ISNA(VLOOKUP(D131,Data!$A$2:$T$1000,18,FALSE)),"",VLOOKUP(D131,Data!$A$2:$T$1000,18,FALSE)),IF(ISNA(VLOOKUP(D131,Data!$A$2:$T$1000,18,FALSE)),"",VLOOKUP(D131,Data!$A$2:$T$1000,18,FALSE)))</f>
        <v/>
      </c>
      <c r="J131" s="3" t="str">
        <f>IF((F131)&lt;=0,IF(ISNA(VLOOKUP(E131,Data!$A$2:$T$1000,19,FALSE)),"",VLOOKUP(E131,Data!$A$2:$T$1000,19,FALSE)),IF(ISNA(VLOOKUP(E131,Data!$A$2:$T$1000,19,FALSE)),"",VLOOKUP(E131,Data!$A$2:$T$1000,19,FALSE)))</f>
        <v/>
      </c>
      <c r="K131" s="7" t="str">
        <f>IF(ISNA(VLOOKUP(F131,Data!$A$2:$T$1000,20,FALSE)),"",VLOOKUP(F131,Data!$A$2:$T$1000,20,FALSE))</f>
        <v/>
      </c>
      <c r="L131" t="str">
        <f t="shared" ref="L131:L194" si="33">IF(G131&lt;&gt;0,G131*100,"")</f>
        <v/>
      </c>
      <c r="M131" t="str">
        <f>IF(L131="","",IF(L131&gt;10,Settings!$B$14,IF(L131&gt;2,Settings!$B$14,IF(L131=2,Settings!$B$14,Settings!$B$13))))</f>
        <v/>
      </c>
      <c r="N131" s="8" t="str">
        <f t="shared" ref="N131:N194" si="34">IF(A131&lt;=0.999,IF(L131=1,"one"&amp;O131&amp;M131,IF(L131=2,"two"&amp;O131&amp;M131,L131&amp;O131&amp;M131)),IF(L131=1,S131&amp;"one"&amp;O131&amp;M131,IF(L131=2,S131&amp;"two"&amp;O131&amp;M131,S131&amp;O131&amp;L131&amp;O131&amp;M131)))</f>
        <v xml:space="preserve"> </v>
      </c>
      <c r="O131" t="s">
        <v>49</v>
      </c>
      <c r="Q131" t="s">
        <v>49</v>
      </c>
      <c r="R131" t="s">
        <v>49</v>
      </c>
      <c r="S131" s="9" t="str">
        <f t="shared" ref="S131:S194" si="35">IF(L131="",""," and ")</f>
        <v/>
      </c>
      <c r="T131" s="9" t="str">
        <f t="shared" ref="T131:T194" si="36">IF(A131&lt;1,O131&amp;N131,IF(A131&lt;1000,H131&amp;I131&amp;J131&amp;O131&amp;K131&amp;U131&amp;N131,IF(A131&lt;1000000,H131&amp;I131&amp;O131&amp;J131&amp;O131&amp;K131&amp;O131&amp;U131&amp;N131,H131&amp;O131&amp;I131&amp;O131&amp;J131&amp;O131&amp;K131&amp;O131&amp;U131&amp;N131)))</f>
        <v xml:space="preserve">  </v>
      </c>
      <c r="U131" t="str">
        <f>IF((C131+D131+E131+F131)&lt;1,"",IF(A131&lt;2,Settings!$B$11,Settings!$B$12))</f>
        <v/>
      </c>
    </row>
    <row r="132" spans="1:21">
      <c r="A132" s="4">
        <f>Arabic!A132</f>
        <v>0</v>
      </c>
      <c r="B132" s="4">
        <f t="shared" si="27"/>
        <v>0</v>
      </c>
      <c r="C132" s="5">
        <f t="shared" si="28"/>
        <v>0</v>
      </c>
      <c r="D132" s="5">
        <f t="shared" si="29"/>
        <v>0</v>
      </c>
      <c r="E132" s="5">
        <f t="shared" si="30"/>
        <v>0</v>
      </c>
      <c r="F132" s="5">
        <f t="shared" si="31"/>
        <v>0</v>
      </c>
      <c r="G132" s="26">
        <f t="shared" si="32"/>
        <v>0</v>
      </c>
      <c r="H132" s="3" t="str">
        <f>IF((D132+E132+F132)&lt;=0,IF(ISNA(VLOOKUP(C132,Data!$A$2:$T$1000,17,FALSE)),"",VLOOKUP(C132,Data!$A$2:$T$1000,17,FALSE)),IF(ISNA(VLOOKUP(C132,Data!$A$2:$T$1000,17,FALSE)),"",VLOOKUP(C132,Data!$A$2:$T$1000,17,FALSE)))</f>
        <v/>
      </c>
      <c r="I132" t="str">
        <f>IF((E132+F132)&lt;=0,IF(ISNA(VLOOKUP(D132,Data!$A$2:$T$1000,18,FALSE)),"",VLOOKUP(D132,Data!$A$2:$T$1000,18,FALSE)),IF(ISNA(VLOOKUP(D132,Data!$A$2:$T$1000,18,FALSE)),"",VLOOKUP(D132,Data!$A$2:$T$1000,18,FALSE)))</f>
        <v/>
      </c>
      <c r="J132" s="3" t="str">
        <f>IF((F132)&lt;=0,IF(ISNA(VLOOKUP(E132,Data!$A$2:$T$1000,19,FALSE)),"",VLOOKUP(E132,Data!$A$2:$T$1000,19,FALSE)),IF(ISNA(VLOOKUP(E132,Data!$A$2:$T$1000,19,FALSE)),"",VLOOKUP(E132,Data!$A$2:$T$1000,19,FALSE)))</f>
        <v/>
      </c>
      <c r="K132" s="7" t="str">
        <f>IF(ISNA(VLOOKUP(F132,Data!$A$2:$T$1000,20,FALSE)),"",VLOOKUP(F132,Data!$A$2:$T$1000,20,FALSE))</f>
        <v/>
      </c>
      <c r="L132" t="str">
        <f t="shared" si="33"/>
        <v/>
      </c>
      <c r="M132" t="str">
        <f>IF(L132="","",IF(L132&gt;10,Settings!$B$14,IF(L132&gt;2,Settings!$B$14,IF(L132=2,Settings!$B$14,Settings!$B$13))))</f>
        <v/>
      </c>
      <c r="N132" s="8" t="str">
        <f t="shared" si="34"/>
        <v xml:space="preserve"> </v>
      </c>
      <c r="O132" t="s">
        <v>49</v>
      </c>
      <c r="Q132" t="s">
        <v>49</v>
      </c>
      <c r="R132" t="s">
        <v>49</v>
      </c>
      <c r="S132" s="9" t="str">
        <f t="shared" si="35"/>
        <v/>
      </c>
      <c r="T132" s="9" t="str">
        <f t="shared" si="36"/>
        <v xml:space="preserve">  </v>
      </c>
      <c r="U132" t="str">
        <f>IF((C132+D132+E132+F132)&lt;1,"",IF(A132&lt;2,Settings!$B$11,Settings!$B$12))</f>
        <v/>
      </c>
    </row>
    <row r="133" spans="1:21">
      <c r="A133" s="4">
        <f>Arabic!A133</f>
        <v>0</v>
      </c>
      <c r="B133" s="4">
        <f t="shared" si="27"/>
        <v>0</v>
      </c>
      <c r="C133" s="5">
        <f t="shared" si="28"/>
        <v>0</v>
      </c>
      <c r="D133" s="5">
        <f t="shared" si="29"/>
        <v>0</v>
      </c>
      <c r="E133" s="5">
        <f t="shared" si="30"/>
        <v>0</v>
      </c>
      <c r="F133" s="5">
        <f t="shared" si="31"/>
        <v>0</v>
      </c>
      <c r="G133" s="26">
        <f t="shared" si="32"/>
        <v>0</v>
      </c>
      <c r="H133" s="3" t="str">
        <f>IF((D133+E133+F133)&lt;=0,IF(ISNA(VLOOKUP(C133,Data!$A$2:$T$1000,17,FALSE)),"",VLOOKUP(C133,Data!$A$2:$T$1000,17,FALSE)),IF(ISNA(VLOOKUP(C133,Data!$A$2:$T$1000,17,FALSE)),"",VLOOKUP(C133,Data!$A$2:$T$1000,17,FALSE)))</f>
        <v/>
      </c>
      <c r="I133" t="str">
        <f>IF((E133+F133)&lt;=0,IF(ISNA(VLOOKUP(D133,Data!$A$2:$T$1000,18,FALSE)),"",VLOOKUP(D133,Data!$A$2:$T$1000,18,FALSE)),IF(ISNA(VLOOKUP(D133,Data!$A$2:$T$1000,18,FALSE)),"",VLOOKUP(D133,Data!$A$2:$T$1000,18,FALSE)))</f>
        <v/>
      </c>
      <c r="J133" s="3" t="str">
        <f>IF((F133)&lt;=0,IF(ISNA(VLOOKUP(E133,Data!$A$2:$T$1000,19,FALSE)),"",VLOOKUP(E133,Data!$A$2:$T$1000,19,FALSE)),IF(ISNA(VLOOKUP(E133,Data!$A$2:$T$1000,19,FALSE)),"",VLOOKUP(E133,Data!$A$2:$T$1000,19,FALSE)))</f>
        <v/>
      </c>
      <c r="K133" s="7" t="str">
        <f>IF(ISNA(VLOOKUP(F133,Data!$A$2:$T$1000,20,FALSE)),"",VLOOKUP(F133,Data!$A$2:$T$1000,20,FALSE))</f>
        <v/>
      </c>
      <c r="L133" t="str">
        <f t="shared" si="33"/>
        <v/>
      </c>
      <c r="M133" t="str">
        <f>IF(L133="","",IF(L133&gt;10,Settings!$B$14,IF(L133&gt;2,Settings!$B$14,IF(L133=2,Settings!$B$14,Settings!$B$13))))</f>
        <v/>
      </c>
      <c r="N133" s="8" t="str">
        <f t="shared" si="34"/>
        <v xml:space="preserve"> </v>
      </c>
      <c r="O133" t="s">
        <v>49</v>
      </c>
      <c r="Q133" t="s">
        <v>49</v>
      </c>
      <c r="R133" t="s">
        <v>49</v>
      </c>
      <c r="S133" s="9" t="str">
        <f t="shared" si="35"/>
        <v/>
      </c>
      <c r="T133" s="9" t="str">
        <f t="shared" si="36"/>
        <v xml:space="preserve">  </v>
      </c>
      <c r="U133" t="str">
        <f>IF((C133+D133+E133+F133)&lt;1,"",IF(A133&lt;2,Settings!$B$11,Settings!$B$12))</f>
        <v/>
      </c>
    </row>
    <row r="134" spans="1:21">
      <c r="A134" s="4">
        <f>Arabic!A134</f>
        <v>0</v>
      </c>
      <c r="B134" s="4">
        <f t="shared" si="27"/>
        <v>0</v>
      </c>
      <c r="C134" s="5">
        <f t="shared" si="28"/>
        <v>0</v>
      </c>
      <c r="D134" s="5">
        <f t="shared" si="29"/>
        <v>0</v>
      </c>
      <c r="E134" s="5">
        <f t="shared" si="30"/>
        <v>0</v>
      </c>
      <c r="F134" s="5">
        <f t="shared" si="31"/>
        <v>0</v>
      </c>
      <c r="G134" s="26">
        <f t="shared" si="32"/>
        <v>0</v>
      </c>
      <c r="H134" s="3" t="str">
        <f>IF((D134+E134+F134)&lt;=0,IF(ISNA(VLOOKUP(C134,Data!$A$2:$T$1000,17,FALSE)),"",VLOOKUP(C134,Data!$A$2:$T$1000,17,FALSE)),IF(ISNA(VLOOKUP(C134,Data!$A$2:$T$1000,17,FALSE)),"",VLOOKUP(C134,Data!$A$2:$T$1000,17,FALSE)))</f>
        <v/>
      </c>
      <c r="I134" t="str">
        <f>IF((E134+F134)&lt;=0,IF(ISNA(VLOOKUP(D134,Data!$A$2:$T$1000,18,FALSE)),"",VLOOKUP(D134,Data!$A$2:$T$1000,18,FALSE)),IF(ISNA(VLOOKUP(D134,Data!$A$2:$T$1000,18,FALSE)),"",VLOOKUP(D134,Data!$A$2:$T$1000,18,FALSE)))</f>
        <v/>
      </c>
      <c r="J134" s="3" t="str">
        <f>IF((F134)&lt;=0,IF(ISNA(VLOOKUP(E134,Data!$A$2:$T$1000,19,FALSE)),"",VLOOKUP(E134,Data!$A$2:$T$1000,19,FALSE)),IF(ISNA(VLOOKUP(E134,Data!$A$2:$T$1000,19,FALSE)),"",VLOOKUP(E134,Data!$A$2:$T$1000,19,FALSE)))</f>
        <v/>
      </c>
      <c r="K134" s="7" t="str">
        <f>IF(ISNA(VLOOKUP(F134,Data!$A$2:$T$1000,20,FALSE)),"",VLOOKUP(F134,Data!$A$2:$T$1000,20,FALSE))</f>
        <v/>
      </c>
      <c r="L134" t="str">
        <f t="shared" si="33"/>
        <v/>
      </c>
      <c r="M134" t="str">
        <f>IF(L134="","",IF(L134&gt;10,Settings!$B$14,IF(L134&gt;2,Settings!$B$14,IF(L134=2,Settings!$B$14,Settings!$B$13))))</f>
        <v/>
      </c>
      <c r="N134" s="8" t="str">
        <f t="shared" si="34"/>
        <v xml:space="preserve"> </v>
      </c>
      <c r="O134" t="s">
        <v>49</v>
      </c>
      <c r="Q134" t="s">
        <v>49</v>
      </c>
      <c r="R134" t="s">
        <v>49</v>
      </c>
      <c r="S134" s="9" t="str">
        <f t="shared" si="35"/>
        <v/>
      </c>
      <c r="T134" s="9" t="str">
        <f t="shared" si="36"/>
        <v xml:space="preserve">  </v>
      </c>
      <c r="U134" t="str">
        <f>IF((C134+D134+E134+F134)&lt;1,"",IF(A134&lt;2,Settings!$B$11,Settings!$B$12))</f>
        <v/>
      </c>
    </row>
    <row r="135" spans="1:21">
      <c r="A135" s="4">
        <f>Arabic!A135</f>
        <v>0</v>
      </c>
      <c r="B135" s="4">
        <f t="shared" si="27"/>
        <v>0</v>
      </c>
      <c r="C135" s="5">
        <f t="shared" si="28"/>
        <v>0</v>
      </c>
      <c r="D135" s="5">
        <f t="shared" si="29"/>
        <v>0</v>
      </c>
      <c r="E135" s="5">
        <f t="shared" si="30"/>
        <v>0</v>
      </c>
      <c r="F135" s="5">
        <f t="shared" si="31"/>
        <v>0</v>
      </c>
      <c r="G135" s="26">
        <f t="shared" si="32"/>
        <v>0</v>
      </c>
      <c r="H135" s="3" t="str">
        <f>IF((D135+E135+F135)&lt;=0,IF(ISNA(VLOOKUP(C135,Data!$A$2:$T$1000,17,FALSE)),"",VLOOKUP(C135,Data!$A$2:$T$1000,17,FALSE)),IF(ISNA(VLOOKUP(C135,Data!$A$2:$T$1000,17,FALSE)),"",VLOOKUP(C135,Data!$A$2:$T$1000,17,FALSE)))</f>
        <v/>
      </c>
      <c r="I135" t="str">
        <f>IF((E135+F135)&lt;=0,IF(ISNA(VLOOKUP(D135,Data!$A$2:$T$1000,18,FALSE)),"",VLOOKUP(D135,Data!$A$2:$T$1000,18,FALSE)),IF(ISNA(VLOOKUP(D135,Data!$A$2:$T$1000,18,FALSE)),"",VLOOKUP(D135,Data!$A$2:$T$1000,18,FALSE)))</f>
        <v/>
      </c>
      <c r="J135" s="3" t="str">
        <f>IF((F135)&lt;=0,IF(ISNA(VLOOKUP(E135,Data!$A$2:$T$1000,19,FALSE)),"",VLOOKUP(E135,Data!$A$2:$T$1000,19,FALSE)),IF(ISNA(VLOOKUP(E135,Data!$A$2:$T$1000,19,FALSE)),"",VLOOKUP(E135,Data!$A$2:$T$1000,19,FALSE)))</f>
        <v/>
      </c>
      <c r="K135" s="7" t="str">
        <f>IF(ISNA(VLOOKUP(F135,Data!$A$2:$T$1000,20,FALSE)),"",VLOOKUP(F135,Data!$A$2:$T$1000,20,FALSE))</f>
        <v/>
      </c>
      <c r="L135" t="str">
        <f t="shared" si="33"/>
        <v/>
      </c>
      <c r="M135" t="str">
        <f>IF(L135="","",IF(L135&gt;10,Settings!$B$14,IF(L135&gt;2,Settings!$B$14,IF(L135=2,Settings!$B$14,Settings!$B$13))))</f>
        <v/>
      </c>
      <c r="N135" s="8" t="str">
        <f t="shared" si="34"/>
        <v xml:space="preserve"> </v>
      </c>
      <c r="O135" t="s">
        <v>49</v>
      </c>
      <c r="Q135" t="s">
        <v>49</v>
      </c>
      <c r="R135" t="s">
        <v>49</v>
      </c>
      <c r="S135" s="9" t="str">
        <f t="shared" si="35"/>
        <v/>
      </c>
      <c r="T135" s="9" t="str">
        <f t="shared" si="36"/>
        <v xml:space="preserve">  </v>
      </c>
      <c r="U135" t="str">
        <f>IF((C135+D135+E135+F135)&lt;1,"",IF(A135&lt;2,Settings!$B$11,Settings!$B$12))</f>
        <v/>
      </c>
    </row>
    <row r="136" spans="1:21">
      <c r="A136" s="4">
        <f>Arabic!A136</f>
        <v>0</v>
      </c>
      <c r="B136" s="4">
        <f t="shared" si="27"/>
        <v>0</v>
      </c>
      <c r="C136" s="5">
        <f t="shared" si="28"/>
        <v>0</v>
      </c>
      <c r="D136" s="5">
        <f t="shared" si="29"/>
        <v>0</v>
      </c>
      <c r="E136" s="5">
        <f t="shared" si="30"/>
        <v>0</v>
      </c>
      <c r="F136" s="5">
        <f t="shared" si="31"/>
        <v>0</v>
      </c>
      <c r="G136" s="26">
        <f t="shared" si="32"/>
        <v>0</v>
      </c>
      <c r="H136" s="3" t="str">
        <f>IF((D136+E136+F136)&lt;=0,IF(ISNA(VLOOKUP(C136,Data!$A$2:$T$1000,17,FALSE)),"",VLOOKUP(C136,Data!$A$2:$T$1000,17,FALSE)),IF(ISNA(VLOOKUP(C136,Data!$A$2:$T$1000,17,FALSE)),"",VLOOKUP(C136,Data!$A$2:$T$1000,17,FALSE)))</f>
        <v/>
      </c>
      <c r="I136" t="str">
        <f>IF((E136+F136)&lt;=0,IF(ISNA(VLOOKUP(D136,Data!$A$2:$T$1000,18,FALSE)),"",VLOOKUP(D136,Data!$A$2:$T$1000,18,FALSE)),IF(ISNA(VLOOKUP(D136,Data!$A$2:$T$1000,18,FALSE)),"",VLOOKUP(D136,Data!$A$2:$T$1000,18,FALSE)))</f>
        <v/>
      </c>
      <c r="J136" s="3" t="str">
        <f>IF((F136)&lt;=0,IF(ISNA(VLOOKUP(E136,Data!$A$2:$T$1000,19,FALSE)),"",VLOOKUP(E136,Data!$A$2:$T$1000,19,FALSE)),IF(ISNA(VLOOKUP(E136,Data!$A$2:$T$1000,19,FALSE)),"",VLOOKUP(E136,Data!$A$2:$T$1000,19,FALSE)))</f>
        <v/>
      </c>
      <c r="K136" s="7" t="str">
        <f>IF(ISNA(VLOOKUP(F136,Data!$A$2:$T$1000,20,FALSE)),"",VLOOKUP(F136,Data!$A$2:$T$1000,20,FALSE))</f>
        <v/>
      </c>
      <c r="L136" t="str">
        <f t="shared" si="33"/>
        <v/>
      </c>
      <c r="M136" t="str">
        <f>IF(L136="","",IF(L136&gt;10,Settings!$B$14,IF(L136&gt;2,Settings!$B$14,IF(L136=2,Settings!$B$14,Settings!$B$13))))</f>
        <v/>
      </c>
      <c r="N136" s="8" t="str">
        <f t="shared" si="34"/>
        <v xml:space="preserve"> </v>
      </c>
      <c r="O136" t="s">
        <v>49</v>
      </c>
      <c r="Q136" t="s">
        <v>49</v>
      </c>
      <c r="R136" t="s">
        <v>49</v>
      </c>
      <c r="S136" s="9" t="str">
        <f t="shared" si="35"/>
        <v/>
      </c>
      <c r="T136" s="9" t="str">
        <f t="shared" si="36"/>
        <v xml:space="preserve">  </v>
      </c>
      <c r="U136" t="str">
        <f>IF((C136+D136+E136+F136)&lt;1,"",IF(A136&lt;2,Settings!$B$11,Settings!$B$12))</f>
        <v/>
      </c>
    </row>
    <row r="137" spans="1:21">
      <c r="A137" s="4">
        <f>Arabic!A137</f>
        <v>0</v>
      </c>
      <c r="B137" s="4">
        <f t="shared" si="27"/>
        <v>0</v>
      </c>
      <c r="C137" s="5">
        <f t="shared" si="28"/>
        <v>0</v>
      </c>
      <c r="D137" s="5">
        <f t="shared" si="29"/>
        <v>0</v>
      </c>
      <c r="E137" s="5">
        <f t="shared" si="30"/>
        <v>0</v>
      </c>
      <c r="F137" s="5">
        <f t="shared" si="31"/>
        <v>0</v>
      </c>
      <c r="G137" s="26">
        <f t="shared" si="32"/>
        <v>0</v>
      </c>
      <c r="H137" s="3" t="str">
        <f>IF((D137+E137+F137)&lt;=0,IF(ISNA(VLOOKUP(C137,Data!$A$2:$T$1000,17,FALSE)),"",VLOOKUP(C137,Data!$A$2:$T$1000,17,FALSE)),IF(ISNA(VLOOKUP(C137,Data!$A$2:$T$1000,17,FALSE)),"",VLOOKUP(C137,Data!$A$2:$T$1000,17,FALSE)))</f>
        <v/>
      </c>
      <c r="I137" t="str">
        <f>IF((E137+F137)&lt;=0,IF(ISNA(VLOOKUP(D137,Data!$A$2:$T$1000,18,FALSE)),"",VLOOKUP(D137,Data!$A$2:$T$1000,18,FALSE)),IF(ISNA(VLOOKUP(D137,Data!$A$2:$T$1000,18,FALSE)),"",VLOOKUP(D137,Data!$A$2:$T$1000,18,FALSE)))</f>
        <v/>
      </c>
      <c r="J137" s="3" t="str">
        <f>IF((F137)&lt;=0,IF(ISNA(VLOOKUP(E137,Data!$A$2:$T$1000,19,FALSE)),"",VLOOKUP(E137,Data!$A$2:$T$1000,19,FALSE)),IF(ISNA(VLOOKUP(E137,Data!$A$2:$T$1000,19,FALSE)),"",VLOOKUP(E137,Data!$A$2:$T$1000,19,FALSE)))</f>
        <v/>
      </c>
      <c r="K137" s="7" t="str">
        <f>IF(ISNA(VLOOKUP(F137,Data!$A$2:$T$1000,20,FALSE)),"",VLOOKUP(F137,Data!$A$2:$T$1000,20,FALSE))</f>
        <v/>
      </c>
      <c r="L137" t="str">
        <f t="shared" si="33"/>
        <v/>
      </c>
      <c r="M137" t="str">
        <f>IF(L137="","",IF(L137&gt;10,Settings!$B$14,IF(L137&gt;2,Settings!$B$14,IF(L137=2,Settings!$B$14,Settings!$B$13))))</f>
        <v/>
      </c>
      <c r="N137" s="8" t="str">
        <f t="shared" si="34"/>
        <v xml:space="preserve"> </v>
      </c>
      <c r="O137" t="s">
        <v>49</v>
      </c>
      <c r="Q137" t="s">
        <v>49</v>
      </c>
      <c r="R137" t="s">
        <v>49</v>
      </c>
      <c r="S137" s="9" t="str">
        <f t="shared" si="35"/>
        <v/>
      </c>
      <c r="T137" s="9" t="str">
        <f t="shared" si="36"/>
        <v xml:space="preserve">  </v>
      </c>
      <c r="U137" t="str">
        <f>IF((C137+D137+E137+F137)&lt;1,"",IF(A137&lt;2,Settings!$B$11,Settings!$B$12))</f>
        <v/>
      </c>
    </row>
    <row r="138" spans="1:21">
      <c r="A138" s="4">
        <f>Arabic!A138</f>
        <v>0</v>
      </c>
      <c r="B138" s="4">
        <f t="shared" si="27"/>
        <v>0</v>
      </c>
      <c r="C138" s="5">
        <f t="shared" si="28"/>
        <v>0</v>
      </c>
      <c r="D138" s="5">
        <f t="shared" si="29"/>
        <v>0</v>
      </c>
      <c r="E138" s="5">
        <f t="shared" si="30"/>
        <v>0</v>
      </c>
      <c r="F138" s="5">
        <f t="shared" si="31"/>
        <v>0</v>
      </c>
      <c r="G138" s="26">
        <f t="shared" si="32"/>
        <v>0</v>
      </c>
      <c r="H138" s="3" t="str">
        <f>IF((D138+E138+F138)&lt;=0,IF(ISNA(VLOOKUP(C138,Data!$A$2:$T$1000,17,FALSE)),"",VLOOKUP(C138,Data!$A$2:$T$1000,17,FALSE)),IF(ISNA(VLOOKUP(C138,Data!$A$2:$T$1000,17,FALSE)),"",VLOOKUP(C138,Data!$A$2:$T$1000,17,FALSE)))</f>
        <v/>
      </c>
      <c r="I138" t="str">
        <f>IF((E138+F138)&lt;=0,IF(ISNA(VLOOKUP(D138,Data!$A$2:$T$1000,18,FALSE)),"",VLOOKUP(D138,Data!$A$2:$T$1000,18,FALSE)),IF(ISNA(VLOOKUP(D138,Data!$A$2:$T$1000,18,FALSE)),"",VLOOKUP(D138,Data!$A$2:$T$1000,18,FALSE)))</f>
        <v/>
      </c>
      <c r="J138" s="3" t="str">
        <f>IF((F138)&lt;=0,IF(ISNA(VLOOKUP(E138,Data!$A$2:$T$1000,19,FALSE)),"",VLOOKUP(E138,Data!$A$2:$T$1000,19,FALSE)),IF(ISNA(VLOOKUP(E138,Data!$A$2:$T$1000,19,FALSE)),"",VLOOKUP(E138,Data!$A$2:$T$1000,19,FALSE)))</f>
        <v/>
      </c>
      <c r="K138" s="7" t="str">
        <f>IF(ISNA(VLOOKUP(F138,Data!$A$2:$T$1000,20,FALSE)),"",VLOOKUP(F138,Data!$A$2:$T$1000,20,FALSE))</f>
        <v/>
      </c>
      <c r="L138" t="str">
        <f t="shared" si="33"/>
        <v/>
      </c>
      <c r="M138" t="str">
        <f>IF(L138="","",IF(L138&gt;10,Settings!$B$14,IF(L138&gt;2,Settings!$B$14,IF(L138=2,Settings!$B$14,Settings!$B$13))))</f>
        <v/>
      </c>
      <c r="N138" s="8" t="str">
        <f t="shared" si="34"/>
        <v xml:space="preserve"> </v>
      </c>
      <c r="O138" t="s">
        <v>49</v>
      </c>
      <c r="Q138" t="s">
        <v>49</v>
      </c>
      <c r="R138" t="s">
        <v>49</v>
      </c>
      <c r="S138" s="9" t="str">
        <f t="shared" si="35"/>
        <v/>
      </c>
      <c r="T138" s="9" t="str">
        <f t="shared" si="36"/>
        <v xml:space="preserve">  </v>
      </c>
      <c r="U138" t="str">
        <f>IF((C138+D138+E138+F138)&lt;1,"",IF(A138&lt;2,Settings!$B$11,Settings!$B$12))</f>
        <v/>
      </c>
    </row>
    <row r="139" spans="1:21">
      <c r="A139" s="4">
        <f>Arabic!A139</f>
        <v>0</v>
      </c>
      <c r="B139" s="4">
        <f t="shared" si="27"/>
        <v>0</v>
      </c>
      <c r="C139" s="5">
        <f t="shared" si="28"/>
        <v>0</v>
      </c>
      <c r="D139" s="5">
        <f t="shared" si="29"/>
        <v>0</v>
      </c>
      <c r="E139" s="5">
        <f t="shared" si="30"/>
        <v>0</v>
      </c>
      <c r="F139" s="5">
        <f t="shared" si="31"/>
        <v>0</v>
      </c>
      <c r="G139" s="26">
        <f t="shared" si="32"/>
        <v>0</v>
      </c>
      <c r="H139" s="3" t="str">
        <f>IF((D139+E139+F139)&lt;=0,IF(ISNA(VLOOKUP(C139,Data!$A$2:$T$1000,17,FALSE)),"",VLOOKUP(C139,Data!$A$2:$T$1000,17,FALSE)),IF(ISNA(VLOOKUP(C139,Data!$A$2:$T$1000,17,FALSE)),"",VLOOKUP(C139,Data!$A$2:$T$1000,17,FALSE)))</f>
        <v/>
      </c>
      <c r="I139" t="str">
        <f>IF((E139+F139)&lt;=0,IF(ISNA(VLOOKUP(D139,Data!$A$2:$T$1000,18,FALSE)),"",VLOOKUP(D139,Data!$A$2:$T$1000,18,FALSE)),IF(ISNA(VLOOKUP(D139,Data!$A$2:$T$1000,18,FALSE)),"",VLOOKUP(D139,Data!$A$2:$T$1000,18,FALSE)))</f>
        <v/>
      </c>
      <c r="J139" s="3" t="str">
        <f>IF((F139)&lt;=0,IF(ISNA(VLOOKUP(E139,Data!$A$2:$T$1000,19,FALSE)),"",VLOOKUP(E139,Data!$A$2:$T$1000,19,FALSE)),IF(ISNA(VLOOKUP(E139,Data!$A$2:$T$1000,19,FALSE)),"",VLOOKUP(E139,Data!$A$2:$T$1000,19,FALSE)))</f>
        <v/>
      </c>
      <c r="K139" s="7" t="str">
        <f>IF(ISNA(VLOOKUP(F139,Data!$A$2:$T$1000,20,FALSE)),"",VLOOKUP(F139,Data!$A$2:$T$1000,20,FALSE))</f>
        <v/>
      </c>
      <c r="L139" t="str">
        <f t="shared" si="33"/>
        <v/>
      </c>
      <c r="M139" t="str">
        <f>IF(L139="","",IF(L139&gt;10,Settings!$B$14,IF(L139&gt;2,Settings!$B$14,IF(L139=2,Settings!$B$14,Settings!$B$13))))</f>
        <v/>
      </c>
      <c r="N139" s="8" t="str">
        <f t="shared" si="34"/>
        <v xml:space="preserve"> </v>
      </c>
      <c r="O139" t="s">
        <v>49</v>
      </c>
      <c r="Q139" t="s">
        <v>49</v>
      </c>
      <c r="R139" t="s">
        <v>49</v>
      </c>
      <c r="S139" s="9" t="str">
        <f t="shared" si="35"/>
        <v/>
      </c>
      <c r="T139" s="9" t="str">
        <f t="shared" si="36"/>
        <v xml:space="preserve">  </v>
      </c>
      <c r="U139" t="str">
        <f>IF((C139+D139+E139+F139)&lt;1,"",IF(A139&lt;2,Settings!$B$11,Settings!$B$12))</f>
        <v/>
      </c>
    </row>
    <row r="140" spans="1:21">
      <c r="A140" s="4">
        <f>Arabic!A140</f>
        <v>0</v>
      </c>
      <c r="B140" s="4">
        <f t="shared" si="27"/>
        <v>0</v>
      </c>
      <c r="C140" s="5">
        <f t="shared" si="28"/>
        <v>0</v>
      </c>
      <c r="D140" s="5">
        <f t="shared" si="29"/>
        <v>0</v>
      </c>
      <c r="E140" s="5">
        <f t="shared" si="30"/>
        <v>0</v>
      </c>
      <c r="F140" s="5">
        <f t="shared" si="31"/>
        <v>0</v>
      </c>
      <c r="G140" s="26">
        <f t="shared" si="32"/>
        <v>0</v>
      </c>
      <c r="H140" s="3" t="str">
        <f>IF((D140+E140+F140)&lt;=0,IF(ISNA(VLOOKUP(C140,Data!$A$2:$T$1000,17,FALSE)),"",VLOOKUP(C140,Data!$A$2:$T$1000,17,FALSE)),IF(ISNA(VLOOKUP(C140,Data!$A$2:$T$1000,17,FALSE)),"",VLOOKUP(C140,Data!$A$2:$T$1000,17,FALSE)))</f>
        <v/>
      </c>
      <c r="I140" t="str">
        <f>IF((E140+F140)&lt;=0,IF(ISNA(VLOOKUP(D140,Data!$A$2:$T$1000,18,FALSE)),"",VLOOKUP(D140,Data!$A$2:$T$1000,18,FALSE)),IF(ISNA(VLOOKUP(D140,Data!$A$2:$T$1000,18,FALSE)),"",VLOOKUP(D140,Data!$A$2:$T$1000,18,FALSE)))</f>
        <v/>
      </c>
      <c r="J140" s="3" t="str">
        <f>IF((F140)&lt;=0,IF(ISNA(VLOOKUP(E140,Data!$A$2:$T$1000,19,FALSE)),"",VLOOKUP(E140,Data!$A$2:$T$1000,19,FALSE)),IF(ISNA(VLOOKUP(E140,Data!$A$2:$T$1000,19,FALSE)),"",VLOOKUP(E140,Data!$A$2:$T$1000,19,FALSE)))</f>
        <v/>
      </c>
      <c r="K140" s="7" t="str">
        <f>IF(ISNA(VLOOKUP(F140,Data!$A$2:$T$1000,20,FALSE)),"",VLOOKUP(F140,Data!$A$2:$T$1000,20,FALSE))</f>
        <v/>
      </c>
      <c r="L140" t="str">
        <f t="shared" si="33"/>
        <v/>
      </c>
      <c r="M140" t="str">
        <f>IF(L140="","",IF(L140&gt;10,Settings!$B$14,IF(L140&gt;2,Settings!$B$14,IF(L140=2,Settings!$B$14,Settings!$B$13))))</f>
        <v/>
      </c>
      <c r="N140" s="8" t="str">
        <f t="shared" si="34"/>
        <v xml:space="preserve"> </v>
      </c>
      <c r="O140" t="s">
        <v>49</v>
      </c>
      <c r="Q140" t="s">
        <v>49</v>
      </c>
      <c r="R140" t="s">
        <v>49</v>
      </c>
      <c r="S140" s="9" t="str">
        <f t="shared" si="35"/>
        <v/>
      </c>
      <c r="T140" s="9" t="str">
        <f t="shared" si="36"/>
        <v xml:space="preserve">  </v>
      </c>
      <c r="U140" t="str">
        <f>IF((C140+D140+E140+F140)&lt;1,"",IF(A140&lt;2,Settings!$B$11,Settings!$B$12))</f>
        <v/>
      </c>
    </row>
    <row r="141" spans="1:21">
      <c r="A141" s="4">
        <f>Arabic!A141</f>
        <v>0</v>
      </c>
      <c r="B141" s="4">
        <f t="shared" si="27"/>
        <v>0</v>
      </c>
      <c r="C141" s="5">
        <f t="shared" si="28"/>
        <v>0</v>
      </c>
      <c r="D141" s="5">
        <f t="shared" si="29"/>
        <v>0</v>
      </c>
      <c r="E141" s="5">
        <f t="shared" si="30"/>
        <v>0</v>
      </c>
      <c r="F141" s="5">
        <f t="shared" si="31"/>
        <v>0</v>
      </c>
      <c r="G141" s="26">
        <f t="shared" si="32"/>
        <v>0</v>
      </c>
      <c r="H141" s="3" t="str">
        <f>IF((D141+E141+F141)&lt;=0,IF(ISNA(VLOOKUP(C141,Data!$A$2:$T$1000,17,FALSE)),"",VLOOKUP(C141,Data!$A$2:$T$1000,17,FALSE)),IF(ISNA(VLOOKUP(C141,Data!$A$2:$T$1000,17,FALSE)),"",VLOOKUP(C141,Data!$A$2:$T$1000,17,FALSE)))</f>
        <v/>
      </c>
      <c r="I141" t="str">
        <f>IF((E141+F141)&lt;=0,IF(ISNA(VLOOKUP(D141,Data!$A$2:$T$1000,18,FALSE)),"",VLOOKUP(D141,Data!$A$2:$T$1000,18,FALSE)),IF(ISNA(VLOOKUP(D141,Data!$A$2:$T$1000,18,FALSE)),"",VLOOKUP(D141,Data!$A$2:$T$1000,18,FALSE)))</f>
        <v/>
      </c>
      <c r="J141" s="3" t="str">
        <f>IF((F141)&lt;=0,IF(ISNA(VLOOKUP(E141,Data!$A$2:$T$1000,19,FALSE)),"",VLOOKUP(E141,Data!$A$2:$T$1000,19,FALSE)),IF(ISNA(VLOOKUP(E141,Data!$A$2:$T$1000,19,FALSE)),"",VLOOKUP(E141,Data!$A$2:$T$1000,19,FALSE)))</f>
        <v/>
      </c>
      <c r="K141" s="7" t="str">
        <f>IF(ISNA(VLOOKUP(F141,Data!$A$2:$T$1000,20,FALSE)),"",VLOOKUP(F141,Data!$A$2:$T$1000,20,FALSE))</f>
        <v/>
      </c>
      <c r="L141" t="str">
        <f t="shared" si="33"/>
        <v/>
      </c>
      <c r="M141" t="str">
        <f>IF(L141="","",IF(L141&gt;10,Settings!$B$14,IF(L141&gt;2,Settings!$B$14,IF(L141=2,Settings!$B$14,Settings!$B$13))))</f>
        <v/>
      </c>
      <c r="N141" s="8" t="str">
        <f t="shared" si="34"/>
        <v xml:space="preserve"> </v>
      </c>
      <c r="O141" t="s">
        <v>49</v>
      </c>
      <c r="Q141" t="s">
        <v>49</v>
      </c>
      <c r="R141" t="s">
        <v>49</v>
      </c>
      <c r="S141" s="9" t="str">
        <f t="shared" si="35"/>
        <v/>
      </c>
      <c r="T141" s="9" t="str">
        <f t="shared" si="36"/>
        <v xml:space="preserve">  </v>
      </c>
      <c r="U141" t="str">
        <f>IF((C141+D141+E141+F141)&lt;1,"",IF(A141&lt;2,Settings!$B$11,Settings!$B$12))</f>
        <v/>
      </c>
    </row>
    <row r="142" spans="1:21">
      <c r="A142" s="4">
        <f>Arabic!A142</f>
        <v>0</v>
      </c>
      <c r="B142" s="4">
        <f t="shared" si="27"/>
        <v>0</v>
      </c>
      <c r="C142" s="5">
        <f t="shared" si="28"/>
        <v>0</v>
      </c>
      <c r="D142" s="5">
        <f t="shared" si="29"/>
        <v>0</v>
      </c>
      <c r="E142" s="5">
        <f t="shared" si="30"/>
        <v>0</v>
      </c>
      <c r="F142" s="5">
        <f t="shared" si="31"/>
        <v>0</v>
      </c>
      <c r="G142" s="26">
        <f t="shared" si="32"/>
        <v>0</v>
      </c>
      <c r="H142" s="3" t="str">
        <f>IF((D142+E142+F142)&lt;=0,IF(ISNA(VLOOKUP(C142,Data!$A$2:$T$1000,17,FALSE)),"",VLOOKUP(C142,Data!$A$2:$T$1000,17,FALSE)),IF(ISNA(VLOOKUP(C142,Data!$A$2:$T$1000,17,FALSE)),"",VLOOKUP(C142,Data!$A$2:$T$1000,17,FALSE)))</f>
        <v/>
      </c>
      <c r="I142" t="str">
        <f>IF((E142+F142)&lt;=0,IF(ISNA(VLOOKUP(D142,Data!$A$2:$T$1000,18,FALSE)),"",VLOOKUP(D142,Data!$A$2:$T$1000,18,FALSE)),IF(ISNA(VLOOKUP(D142,Data!$A$2:$T$1000,18,FALSE)),"",VLOOKUP(D142,Data!$A$2:$T$1000,18,FALSE)))</f>
        <v/>
      </c>
      <c r="J142" s="3" t="str">
        <f>IF((F142)&lt;=0,IF(ISNA(VLOOKUP(E142,Data!$A$2:$T$1000,19,FALSE)),"",VLOOKUP(E142,Data!$A$2:$T$1000,19,FALSE)),IF(ISNA(VLOOKUP(E142,Data!$A$2:$T$1000,19,FALSE)),"",VLOOKUP(E142,Data!$A$2:$T$1000,19,FALSE)))</f>
        <v/>
      </c>
      <c r="K142" s="7" t="str">
        <f>IF(ISNA(VLOOKUP(F142,Data!$A$2:$T$1000,20,FALSE)),"",VLOOKUP(F142,Data!$A$2:$T$1000,20,FALSE))</f>
        <v/>
      </c>
      <c r="L142" t="str">
        <f t="shared" si="33"/>
        <v/>
      </c>
      <c r="M142" t="str">
        <f>IF(L142="","",IF(L142&gt;10,Settings!$B$14,IF(L142&gt;2,Settings!$B$14,IF(L142=2,Settings!$B$14,Settings!$B$13))))</f>
        <v/>
      </c>
      <c r="N142" s="8" t="str">
        <f t="shared" si="34"/>
        <v xml:space="preserve"> </v>
      </c>
      <c r="O142" t="s">
        <v>49</v>
      </c>
      <c r="Q142" t="s">
        <v>49</v>
      </c>
      <c r="R142" t="s">
        <v>49</v>
      </c>
      <c r="S142" s="9" t="str">
        <f t="shared" si="35"/>
        <v/>
      </c>
      <c r="T142" s="9" t="str">
        <f t="shared" si="36"/>
        <v xml:space="preserve">  </v>
      </c>
      <c r="U142" t="str">
        <f>IF((C142+D142+E142+F142)&lt;1,"",IF(A142&lt;2,Settings!$B$11,Settings!$B$12))</f>
        <v/>
      </c>
    </row>
    <row r="143" spans="1:21">
      <c r="A143" s="4">
        <f>Arabic!A143</f>
        <v>0</v>
      </c>
      <c r="B143" s="4">
        <f t="shared" si="27"/>
        <v>0</v>
      </c>
      <c r="C143" s="5">
        <f t="shared" si="28"/>
        <v>0</v>
      </c>
      <c r="D143" s="5">
        <f t="shared" si="29"/>
        <v>0</v>
      </c>
      <c r="E143" s="5">
        <f t="shared" si="30"/>
        <v>0</v>
      </c>
      <c r="F143" s="5">
        <f t="shared" si="31"/>
        <v>0</v>
      </c>
      <c r="G143" s="26">
        <f t="shared" si="32"/>
        <v>0</v>
      </c>
      <c r="H143" s="3" t="str">
        <f>IF((D143+E143+F143)&lt;=0,IF(ISNA(VLOOKUP(C143,Data!$A$2:$T$1000,17,FALSE)),"",VLOOKUP(C143,Data!$A$2:$T$1000,17,FALSE)),IF(ISNA(VLOOKUP(C143,Data!$A$2:$T$1000,17,FALSE)),"",VLOOKUP(C143,Data!$A$2:$T$1000,17,FALSE)))</f>
        <v/>
      </c>
      <c r="I143" t="str">
        <f>IF((E143+F143)&lt;=0,IF(ISNA(VLOOKUP(D143,Data!$A$2:$T$1000,18,FALSE)),"",VLOOKUP(D143,Data!$A$2:$T$1000,18,FALSE)),IF(ISNA(VLOOKUP(D143,Data!$A$2:$T$1000,18,FALSE)),"",VLOOKUP(D143,Data!$A$2:$T$1000,18,FALSE)))</f>
        <v/>
      </c>
      <c r="J143" s="3" t="str">
        <f>IF((F143)&lt;=0,IF(ISNA(VLOOKUP(E143,Data!$A$2:$T$1000,19,FALSE)),"",VLOOKUP(E143,Data!$A$2:$T$1000,19,FALSE)),IF(ISNA(VLOOKUP(E143,Data!$A$2:$T$1000,19,FALSE)),"",VLOOKUP(E143,Data!$A$2:$T$1000,19,FALSE)))</f>
        <v/>
      </c>
      <c r="K143" s="7" t="str">
        <f>IF(ISNA(VLOOKUP(F143,Data!$A$2:$T$1000,20,FALSE)),"",VLOOKUP(F143,Data!$A$2:$T$1000,20,FALSE))</f>
        <v/>
      </c>
      <c r="L143" t="str">
        <f t="shared" si="33"/>
        <v/>
      </c>
      <c r="M143" t="str">
        <f>IF(L143="","",IF(L143&gt;10,Settings!$B$14,IF(L143&gt;2,Settings!$B$14,IF(L143=2,Settings!$B$14,Settings!$B$13))))</f>
        <v/>
      </c>
      <c r="N143" s="8" t="str">
        <f t="shared" si="34"/>
        <v xml:space="preserve"> </v>
      </c>
      <c r="O143" t="s">
        <v>49</v>
      </c>
      <c r="Q143" t="s">
        <v>49</v>
      </c>
      <c r="R143" t="s">
        <v>49</v>
      </c>
      <c r="S143" s="9" t="str">
        <f t="shared" si="35"/>
        <v/>
      </c>
      <c r="T143" s="9" t="str">
        <f t="shared" si="36"/>
        <v xml:space="preserve">  </v>
      </c>
      <c r="U143" t="str">
        <f>IF((C143+D143+E143+F143)&lt;1,"",IF(A143&lt;2,Settings!$B$11,Settings!$B$12))</f>
        <v/>
      </c>
    </row>
    <row r="144" spans="1:21">
      <c r="A144" s="4">
        <f>Arabic!A144</f>
        <v>0</v>
      </c>
      <c r="B144" s="4">
        <f t="shared" si="27"/>
        <v>0</v>
      </c>
      <c r="C144" s="5">
        <f t="shared" si="28"/>
        <v>0</v>
      </c>
      <c r="D144" s="5">
        <f t="shared" si="29"/>
        <v>0</v>
      </c>
      <c r="E144" s="5">
        <f t="shared" si="30"/>
        <v>0</v>
      </c>
      <c r="F144" s="5">
        <f t="shared" si="31"/>
        <v>0</v>
      </c>
      <c r="G144" s="26">
        <f t="shared" si="32"/>
        <v>0</v>
      </c>
      <c r="H144" s="3" t="str">
        <f>IF((D144+E144+F144)&lt;=0,IF(ISNA(VLOOKUP(C144,Data!$A$2:$T$1000,17,FALSE)),"",VLOOKUP(C144,Data!$A$2:$T$1000,17,FALSE)),IF(ISNA(VLOOKUP(C144,Data!$A$2:$T$1000,17,FALSE)),"",VLOOKUP(C144,Data!$A$2:$T$1000,17,FALSE)))</f>
        <v/>
      </c>
      <c r="I144" t="str">
        <f>IF((E144+F144)&lt;=0,IF(ISNA(VLOOKUP(D144,Data!$A$2:$T$1000,18,FALSE)),"",VLOOKUP(D144,Data!$A$2:$T$1000,18,FALSE)),IF(ISNA(VLOOKUP(D144,Data!$A$2:$T$1000,18,FALSE)),"",VLOOKUP(D144,Data!$A$2:$T$1000,18,FALSE)))</f>
        <v/>
      </c>
      <c r="J144" s="3" t="str">
        <f>IF((F144)&lt;=0,IF(ISNA(VLOOKUP(E144,Data!$A$2:$T$1000,19,FALSE)),"",VLOOKUP(E144,Data!$A$2:$T$1000,19,FALSE)),IF(ISNA(VLOOKUP(E144,Data!$A$2:$T$1000,19,FALSE)),"",VLOOKUP(E144,Data!$A$2:$T$1000,19,FALSE)))</f>
        <v/>
      </c>
      <c r="K144" s="7" t="str">
        <f>IF(ISNA(VLOOKUP(F144,Data!$A$2:$T$1000,20,FALSE)),"",VLOOKUP(F144,Data!$A$2:$T$1000,20,FALSE))</f>
        <v/>
      </c>
      <c r="L144" t="str">
        <f t="shared" si="33"/>
        <v/>
      </c>
      <c r="M144" t="str">
        <f>IF(L144="","",IF(L144&gt;10,Settings!$B$14,IF(L144&gt;2,Settings!$B$14,IF(L144=2,Settings!$B$14,Settings!$B$13))))</f>
        <v/>
      </c>
      <c r="N144" s="8" t="str">
        <f t="shared" si="34"/>
        <v xml:space="preserve"> </v>
      </c>
      <c r="O144" t="s">
        <v>49</v>
      </c>
      <c r="Q144" t="s">
        <v>49</v>
      </c>
      <c r="R144" t="s">
        <v>49</v>
      </c>
      <c r="S144" s="9" t="str">
        <f t="shared" si="35"/>
        <v/>
      </c>
      <c r="T144" s="9" t="str">
        <f t="shared" si="36"/>
        <v xml:space="preserve">  </v>
      </c>
      <c r="U144" t="str">
        <f>IF((C144+D144+E144+F144)&lt;1,"",IF(A144&lt;2,Settings!$B$11,Settings!$B$12))</f>
        <v/>
      </c>
    </row>
    <row r="145" spans="1:21">
      <c r="A145" s="4">
        <f>Arabic!A145</f>
        <v>0</v>
      </c>
      <c r="B145" s="4">
        <f t="shared" si="27"/>
        <v>0</v>
      </c>
      <c r="C145" s="5">
        <f t="shared" si="28"/>
        <v>0</v>
      </c>
      <c r="D145" s="5">
        <f t="shared" si="29"/>
        <v>0</v>
      </c>
      <c r="E145" s="5">
        <f t="shared" si="30"/>
        <v>0</v>
      </c>
      <c r="F145" s="5">
        <f t="shared" si="31"/>
        <v>0</v>
      </c>
      <c r="G145" s="26">
        <f t="shared" si="32"/>
        <v>0</v>
      </c>
      <c r="H145" s="3" t="str">
        <f>IF((D145+E145+F145)&lt;=0,IF(ISNA(VLOOKUP(C145,Data!$A$2:$T$1000,17,FALSE)),"",VLOOKUP(C145,Data!$A$2:$T$1000,17,FALSE)),IF(ISNA(VLOOKUP(C145,Data!$A$2:$T$1000,17,FALSE)),"",VLOOKUP(C145,Data!$A$2:$T$1000,17,FALSE)))</f>
        <v/>
      </c>
      <c r="I145" t="str">
        <f>IF((E145+F145)&lt;=0,IF(ISNA(VLOOKUP(D145,Data!$A$2:$T$1000,18,FALSE)),"",VLOOKUP(D145,Data!$A$2:$T$1000,18,FALSE)),IF(ISNA(VLOOKUP(D145,Data!$A$2:$T$1000,18,FALSE)),"",VLOOKUP(D145,Data!$A$2:$T$1000,18,FALSE)))</f>
        <v/>
      </c>
      <c r="J145" s="3" t="str">
        <f>IF((F145)&lt;=0,IF(ISNA(VLOOKUP(E145,Data!$A$2:$T$1000,19,FALSE)),"",VLOOKUP(E145,Data!$A$2:$T$1000,19,FALSE)),IF(ISNA(VLOOKUP(E145,Data!$A$2:$T$1000,19,FALSE)),"",VLOOKUP(E145,Data!$A$2:$T$1000,19,FALSE)))</f>
        <v/>
      </c>
      <c r="K145" s="7" t="str">
        <f>IF(ISNA(VLOOKUP(F145,Data!$A$2:$T$1000,20,FALSE)),"",VLOOKUP(F145,Data!$A$2:$T$1000,20,FALSE))</f>
        <v/>
      </c>
      <c r="L145" t="str">
        <f t="shared" si="33"/>
        <v/>
      </c>
      <c r="M145" t="str">
        <f>IF(L145="","",IF(L145&gt;10,Settings!$B$14,IF(L145&gt;2,Settings!$B$14,IF(L145=2,Settings!$B$14,Settings!$B$13))))</f>
        <v/>
      </c>
      <c r="N145" s="8" t="str">
        <f t="shared" si="34"/>
        <v xml:space="preserve"> </v>
      </c>
      <c r="O145" t="s">
        <v>49</v>
      </c>
      <c r="Q145" t="s">
        <v>49</v>
      </c>
      <c r="R145" t="s">
        <v>49</v>
      </c>
      <c r="S145" s="9" t="str">
        <f t="shared" si="35"/>
        <v/>
      </c>
      <c r="T145" s="9" t="str">
        <f t="shared" si="36"/>
        <v xml:space="preserve">  </v>
      </c>
      <c r="U145" t="str">
        <f>IF((C145+D145+E145+F145)&lt;1,"",IF(A145&lt;2,Settings!$B$11,Settings!$B$12))</f>
        <v/>
      </c>
    </row>
    <row r="146" spans="1:21">
      <c r="A146" s="4">
        <f>Arabic!A146</f>
        <v>0</v>
      </c>
      <c r="B146" s="4">
        <f t="shared" si="27"/>
        <v>0</v>
      </c>
      <c r="C146" s="5">
        <f t="shared" si="28"/>
        <v>0</v>
      </c>
      <c r="D146" s="5">
        <f t="shared" si="29"/>
        <v>0</v>
      </c>
      <c r="E146" s="5">
        <f t="shared" si="30"/>
        <v>0</v>
      </c>
      <c r="F146" s="5">
        <f t="shared" si="31"/>
        <v>0</v>
      </c>
      <c r="G146" s="26">
        <f t="shared" si="32"/>
        <v>0</v>
      </c>
      <c r="H146" s="3" t="str">
        <f>IF((D146+E146+F146)&lt;=0,IF(ISNA(VLOOKUP(C146,Data!$A$2:$T$1000,17,FALSE)),"",VLOOKUP(C146,Data!$A$2:$T$1000,17,FALSE)),IF(ISNA(VLOOKUP(C146,Data!$A$2:$T$1000,17,FALSE)),"",VLOOKUP(C146,Data!$A$2:$T$1000,17,FALSE)))</f>
        <v/>
      </c>
      <c r="I146" t="str">
        <f>IF((E146+F146)&lt;=0,IF(ISNA(VLOOKUP(D146,Data!$A$2:$T$1000,18,FALSE)),"",VLOOKUP(D146,Data!$A$2:$T$1000,18,FALSE)),IF(ISNA(VLOOKUP(D146,Data!$A$2:$T$1000,18,FALSE)),"",VLOOKUP(D146,Data!$A$2:$T$1000,18,FALSE)))</f>
        <v/>
      </c>
      <c r="J146" s="3" t="str">
        <f>IF((F146)&lt;=0,IF(ISNA(VLOOKUP(E146,Data!$A$2:$T$1000,19,FALSE)),"",VLOOKUP(E146,Data!$A$2:$T$1000,19,FALSE)),IF(ISNA(VLOOKUP(E146,Data!$A$2:$T$1000,19,FALSE)),"",VLOOKUP(E146,Data!$A$2:$T$1000,19,FALSE)))</f>
        <v/>
      </c>
      <c r="K146" s="7" t="str">
        <f>IF(ISNA(VLOOKUP(F146,Data!$A$2:$T$1000,20,FALSE)),"",VLOOKUP(F146,Data!$A$2:$T$1000,20,FALSE))</f>
        <v/>
      </c>
      <c r="L146" t="str">
        <f t="shared" si="33"/>
        <v/>
      </c>
      <c r="M146" t="str">
        <f>IF(L146="","",IF(L146&gt;10,Settings!$B$14,IF(L146&gt;2,Settings!$B$14,IF(L146=2,Settings!$B$14,Settings!$B$13))))</f>
        <v/>
      </c>
      <c r="N146" s="8" t="str">
        <f t="shared" si="34"/>
        <v xml:space="preserve"> </v>
      </c>
      <c r="O146" t="s">
        <v>49</v>
      </c>
      <c r="Q146" t="s">
        <v>49</v>
      </c>
      <c r="R146" t="s">
        <v>49</v>
      </c>
      <c r="S146" s="9" t="str">
        <f t="shared" si="35"/>
        <v/>
      </c>
      <c r="T146" s="9" t="str">
        <f t="shared" si="36"/>
        <v xml:space="preserve">  </v>
      </c>
      <c r="U146" t="str">
        <f>IF((C146+D146+E146+F146)&lt;1,"",IF(A146&lt;2,Settings!$B$11,Settings!$B$12))</f>
        <v/>
      </c>
    </row>
    <row r="147" spans="1:21">
      <c r="A147" s="4">
        <f>Arabic!A147</f>
        <v>0</v>
      </c>
      <c r="B147" s="4">
        <f t="shared" si="27"/>
        <v>0</v>
      </c>
      <c r="C147" s="5">
        <f t="shared" si="28"/>
        <v>0</v>
      </c>
      <c r="D147" s="5">
        <f t="shared" si="29"/>
        <v>0</v>
      </c>
      <c r="E147" s="5">
        <f t="shared" si="30"/>
        <v>0</v>
      </c>
      <c r="F147" s="5">
        <f t="shared" si="31"/>
        <v>0</v>
      </c>
      <c r="G147" s="26">
        <f t="shared" si="32"/>
        <v>0</v>
      </c>
      <c r="H147" s="3" t="str">
        <f>IF((D147+E147+F147)&lt;=0,IF(ISNA(VLOOKUP(C147,Data!$A$2:$T$1000,17,FALSE)),"",VLOOKUP(C147,Data!$A$2:$T$1000,17,FALSE)),IF(ISNA(VLOOKUP(C147,Data!$A$2:$T$1000,17,FALSE)),"",VLOOKUP(C147,Data!$A$2:$T$1000,17,FALSE)))</f>
        <v/>
      </c>
      <c r="I147" t="str">
        <f>IF((E147+F147)&lt;=0,IF(ISNA(VLOOKUP(D147,Data!$A$2:$T$1000,18,FALSE)),"",VLOOKUP(D147,Data!$A$2:$T$1000,18,FALSE)),IF(ISNA(VLOOKUP(D147,Data!$A$2:$T$1000,18,FALSE)),"",VLOOKUP(D147,Data!$A$2:$T$1000,18,FALSE)))</f>
        <v/>
      </c>
      <c r="J147" s="3" t="str">
        <f>IF((F147)&lt;=0,IF(ISNA(VLOOKUP(E147,Data!$A$2:$T$1000,19,FALSE)),"",VLOOKUP(E147,Data!$A$2:$T$1000,19,FALSE)),IF(ISNA(VLOOKUP(E147,Data!$A$2:$T$1000,19,FALSE)),"",VLOOKUP(E147,Data!$A$2:$T$1000,19,FALSE)))</f>
        <v/>
      </c>
      <c r="K147" s="7" t="str">
        <f>IF(ISNA(VLOOKUP(F147,Data!$A$2:$T$1000,20,FALSE)),"",VLOOKUP(F147,Data!$A$2:$T$1000,20,FALSE))</f>
        <v/>
      </c>
      <c r="L147" t="str">
        <f t="shared" si="33"/>
        <v/>
      </c>
      <c r="M147" t="str">
        <f>IF(L147="","",IF(L147&gt;10,Settings!$B$14,IF(L147&gt;2,Settings!$B$14,IF(L147=2,Settings!$B$14,Settings!$B$13))))</f>
        <v/>
      </c>
      <c r="N147" s="8" t="str">
        <f t="shared" si="34"/>
        <v xml:space="preserve"> </v>
      </c>
      <c r="O147" t="s">
        <v>49</v>
      </c>
      <c r="Q147" t="s">
        <v>49</v>
      </c>
      <c r="R147" t="s">
        <v>49</v>
      </c>
      <c r="S147" s="9" t="str">
        <f t="shared" si="35"/>
        <v/>
      </c>
      <c r="T147" s="9" t="str">
        <f t="shared" si="36"/>
        <v xml:space="preserve">  </v>
      </c>
      <c r="U147" t="str">
        <f>IF((C147+D147+E147+F147)&lt;1,"",IF(A147&lt;2,Settings!$B$11,Settings!$B$12))</f>
        <v/>
      </c>
    </row>
    <row r="148" spans="1:21">
      <c r="A148" s="4">
        <f>Arabic!A148</f>
        <v>0</v>
      </c>
      <c r="B148" s="4">
        <f t="shared" si="27"/>
        <v>0</v>
      </c>
      <c r="C148" s="5">
        <f t="shared" si="28"/>
        <v>0</v>
      </c>
      <c r="D148" s="5">
        <f t="shared" si="29"/>
        <v>0</v>
      </c>
      <c r="E148" s="5">
        <f t="shared" si="30"/>
        <v>0</v>
      </c>
      <c r="F148" s="5">
        <f t="shared" si="31"/>
        <v>0</v>
      </c>
      <c r="G148" s="26">
        <f t="shared" si="32"/>
        <v>0</v>
      </c>
      <c r="H148" s="3" t="str">
        <f>IF((D148+E148+F148)&lt;=0,IF(ISNA(VLOOKUP(C148,Data!$A$2:$T$1000,17,FALSE)),"",VLOOKUP(C148,Data!$A$2:$T$1000,17,FALSE)),IF(ISNA(VLOOKUP(C148,Data!$A$2:$T$1000,17,FALSE)),"",VLOOKUP(C148,Data!$A$2:$T$1000,17,FALSE)))</f>
        <v/>
      </c>
      <c r="I148" t="str">
        <f>IF((E148+F148)&lt;=0,IF(ISNA(VLOOKUP(D148,Data!$A$2:$T$1000,18,FALSE)),"",VLOOKUP(D148,Data!$A$2:$T$1000,18,FALSE)),IF(ISNA(VLOOKUP(D148,Data!$A$2:$T$1000,18,FALSE)),"",VLOOKUP(D148,Data!$A$2:$T$1000,18,FALSE)))</f>
        <v/>
      </c>
      <c r="J148" s="3" t="str">
        <f>IF((F148)&lt;=0,IF(ISNA(VLOOKUP(E148,Data!$A$2:$T$1000,19,FALSE)),"",VLOOKUP(E148,Data!$A$2:$T$1000,19,FALSE)),IF(ISNA(VLOOKUP(E148,Data!$A$2:$T$1000,19,FALSE)),"",VLOOKUP(E148,Data!$A$2:$T$1000,19,FALSE)))</f>
        <v/>
      </c>
      <c r="K148" s="7" t="str">
        <f>IF(ISNA(VLOOKUP(F148,Data!$A$2:$T$1000,20,FALSE)),"",VLOOKUP(F148,Data!$A$2:$T$1000,20,FALSE))</f>
        <v/>
      </c>
      <c r="L148" t="str">
        <f t="shared" si="33"/>
        <v/>
      </c>
      <c r="M148" t="str">
        <f>IF(L148="","",IF(L148&gt;10,Settings!$B$14,IF(L148&gt;2,Settings!$B$14,IF(L148=2,Settings!$B$14,Settings!$B$13))))</f>
        <v/>
      </c>
      <c r="N148" s="8" t="str">
        <f t="shared" si="34"/>
        <v xml:space="preserve"> </v>
      </c>
      <c r="O148" t="s">
        <v>49</v>
      </c>
      <c r="Q148" t="s">
        <v>49</v>
      </c>
      <c r="R148" t="s">
        <v>49</v>
      </c>
      <c r="S148" s="9" t="str">
        <f t="shared" si="35"/>
        <v/>
      </c>
      <c r="T148" s="9" t="str">
        <f t="shared" si="36"/>
        <v xml:space="preserve">  </v>
      </c>
      <c r="U148" t="str">
        <f>IF((C148+D148+E148+F148)&lt;1,"",IF(A148&lt;2,Settings!$B$11,Settings!$B$12))</f>
        <v/>
      </c>
    </row>
    <row r="149" spans="1:21">
      <c r="A149" s="4">
        <f>Arabic!A149</f>
        <v>0</v>
      </c>
      <c r="B149" s="4">
        <f t="shared" si="27"/>
        <v>0</v>
      </c>
      <c r="C149" s="5">
        <f t="shared" si="28"/>
        <v>0</v>
      </c>
      <c r="D149" s="5">
        <f t="shared" si="29"/>
        <v>0</v>
      </c>
      <c r="E149" s="5">
        <f t="shared" si="30"/>
        <v>0</v>
      </c>
      <c r="F149" s="5">
        <f t="shared" si="31"/>
        <v>0</v>
      </c>
      <c r="G149" s="26">
        <f t="shared" si="32"/>
        <v>0</v>
      </c>
      <c r="H149" s="3" t="str">
        <f>IF((D149+E149+F149)&lt;=0,IF(ISNA(VLOOKUP(C149,Data!$A$2:$T$1000,17,FALSE)),"",VLOOKUP(C149,Data!$A$2:$T$1000,17,FALSE)),IF(ISNA(VLOOKUP(C149,Data!$A$2:$T$1000,17,FALSE)),"",VLOOKUP(C149,Data!$A$2:$T$1000,17,FALSE)))</f>
        <v/>
      </c>
      <c r="I149" t="str">
        <f>IF((E149+F149)&lt;=0,IF(ISNA(VLOOKUP(D149,Data!$A$2:$T$1000,18,FALSE)),"",VLOOKUP(D149,Data!$A$2:$T$1000,18,FALSE)),IF(ISNA(VLOOKUP(D149,Data!$A$2:$T$1000,18,FALSE)),"",VLOOKUP(D149,Data!$A$2:$T$1000,18,FALSE)))</f>
        <v/>
      </c>
      <c r="J149" s="3" t="str">
        <f>IF((F149)&lt;=0,IF(ISNA(VLOOKUP(E149,Data!$A$2:$T$1000,19,FALSE)),"",VLOOKUP(E149,Data!$A$2:$T$1000,19,FALSE)),IF(ISNA(VLOOKUP(E149,Data!$A$2:$T$1000,19,FALSE)),"",VLOOKUP(E149,Data!$A$2:$T$1000,19,FALSE)))</f>
        <v/>
      </c>
      <c r="K149" s="7" t="str">
        <f>IF(ISNA(VLOOKUP(F149,Data!$A$2:$T$1000,20,FALSE)),"",VLOOKUP(F149,Data!$A$2:$T$1000,20,FALSE))</f>
        <v/>
      </c>
      <c r="L149" t="str">
        <f t="shared" si="33"/>
        <v/>
      </c>
      <c r="M149" t="str">
        <f>IF(L149="","",IF(L149&gt;10,Settings!$B$14,IF(L149&gt;2,Settings!$B$14,IF(L149=2,Settings!$B$14,Settings!$B$13))))</f>
        <v/>
      </c>
      <c r="N149" s="8" t="str">
        <f t="shared" si="34"/>
        <v xml:space="preserve"> </v>
      </c>
      <c r="O149" t="s">
        <v>49</v>
      </c>
      <c r="Q149" t="s">
        <v>49</v>
      </c>
      <c r="R149" t="s">
        <v>49</v>
      </c>
      <c r="S149" s="9" t="str">
        <f t="shared" si="35"/>
        <v/>
      </c>
      <c r="T149" s="9" t="str">
        <f t="shared" si="36"/>
        <v xml:space="preserve">  </v>
      </c>
      <c r="U149" t="str">
        <f>IF((C149+D149+E149+F149)&lt;1,"",IF(A149&lt;2,Settings!$B$11,Settings!$B$12))</f>
        <v/>
      </c>
    </row>
    <row r="150" spans="1:21">
      <c r="A150" s="4">
        <f>Arabic!A150</f>
        <v>0</v>
      </c>
      <c r="B150" s="4">
        <f t="shared" si="27"/>
        <v>0</v>
      </c>
      <c r="C150" s="5">
        <f t="shared" si="28"/>
        <v>0</v>
      </c>
      <c r="D150" s="5">
        <f t="shared" si="29"/>
        <v>0</v>
      </c>
      <c r="E150" s="5">
        <f t="shared" si="30"/>
        <v>0</v>
      </c>
      <c r="F150" s="5">
        <f t="shared" si="31"/>
        <v>0</v>
      </c>
      <c r="G150" s="26">
        <f t="shared" si="32"/>
        <v>0</v>
      </c>
      <c r="H150" s="3" t="str">
        <f>IF((D150+E150+F150)&lt;=0,IF(ISNA(VLOOKUP(C150,Data!$A$2:$T$1000,17,FALSE)),"",VLOOKUP(C150,Data!$A$2:$T$1000,17,FALSE)),IF(ISNA(VLOOKUP(C150,Data!$A$2:$T$1000,17,FALSE)),"",VLOOKUP(C150,Data!$A$2:$T$1000,17,FALSE)))</f>
        <v/>
      </c>
      <c r="I150" t="str">
        <f>IF((E150+F150)&lt;=0,IF(ISNA(VLOOKUP(D150,Data!$A$2:$T$1000,18,FALSE)),"",VLOOKUP(D150,Data!$A$2:$T$1000,18,FALSE)),IF(ISNA(VLOOKUP(D150,Data!$A$2:$T$1000,18,FALSE)),"",VLOOKUP(D150,Data!$A$2:$T$1000,18,FALSE)))</f>
        <v/>
      </c>
      <c r="J150" s="3" t="str">
        <f>IF((F150)&lt;=0,IF(ISNA(VLOOKUP(E150,Data!$A$2:$T$1000,19,FALSE)),"",VLOOKUP(E150,Data!$A$2:$T$1000,19,FALSE)),IF(ISNA(VLOOKUP(E150,Data!$A$2:$T$1000,19,FALSE)),"",VLOOKUP(E150,Data!$A$2:$T$1000,19,FALSE)))</f>
        <v/>
      </c>
      <c r="K150" s="7" t="str">
        <f>IF(ISNA(VLOOKUP(F150,Data!$A$2:$T$1000,20,FALSE)),"",VLOOKUP(F150,Data!$A$2:$T$1000,20,FALSE))</f>
        <v/>
      </c>
      <c r="L150" t="str">
        <f t="shared" si="33"/>
        <v/>
      </c>
      <c r="M150" t="str">
        <f>IF(L150="","",IF(L150&gt;10,Settings!$B$14,IF(L150&gt;2,Settings!$B$14,IF(L150=2,Settings!$B$14,Settings!$B$13))))</f>
        <v/>
      </c>
      <c r="N150" s="8" t="str">
        <f t="shared" si="34"/>
        <v xml:space="preserve"> </v>
      </c>
      <c r="O150" t="s">
        <v>49</v>
      </c>
      <c r="Q150" t="s">
        <v>49</v>
      </c>
      <c r="R150" t="s">
        <v>49</v>
      </c>
      <c r="S150" s="9" t="str">
        <f t="shared" si="35"/>
        <v/>
      </c>
      <c r="T150" s="9" t="str">
        <f t="shared" si="36"/>
        <v xml:space="preserve">  </v>
      </c>
      <c r="U150" t="str">
        <f>IF((C150+D150+E150+F150)&lt;1,"",IF(A150&lt;2,Settings!$B$11,Settings!$B$12))</f>
        <v/>
      </c>
    </row>
    <row r="151" spans="1:21">
      <c r="A151" s="4">
        <f>Arabic!A151</f>
        <v>0</v>
      </c>
      <c r="B151" s="4">
        <f t="shared" si="27"/>
        <v>0</v>
      </c>
      <c r="C151" s="5">
        <f t="shared" si="28"/>
        <v>0</v>
      </c>
      <c r="D151" s="5">
        <f t="shared" si="29"/>
        <v>0</v>
      </c>
      <c r="E151" s="5">
        <f t="shared" si="30"/>
        <v>0</v>
      </c>
      <c r="F151" s="5">
        <f t="shared" si="31"/>
        <v>0</v>
      </c>
      <c r="G151" s="26">
        <f t="shared" si="32"/>
        <v>0</v>
      </c>
      <c r="H151" s="3" t="str">
        <f>IF((D151+E151+F151)&lt;=0,IF(ISNA(VLOOKUP(C151,Data!$A$2:$T$1000,17,FALSE)),"",VLOOKUP(C151,Data!$A$2:$T$1000,17,FALSE)),IF(ISNA(VLOOKUP(C151,Data!$A$2:$T$1000,17,FALSE)),"",VLOOKUP(C151,Data!$A$2:$T$1000,17,FALSE)))</f>
        <v/>
      </c>
      <c r="I151" t="str">
        <f>IF((E151+F151)&lt;=0,IF(ISNA(VLOOKUP(D151,Data!$A$2:$T$1000,18,FALSE)),"",VLOOKUP(D151,Data!$A$2:$T$1000,18,FALSE)),IF(ISNA(VLOOKUP(D151,Data!$A$2:$T$1000,18,FALSE)),"",VLOOKUP(D151,Data!$A$2:$T$1000,18,FALSE)))</f>
        <v/>
      </c>
      <c r="J151" s="3" t="str">
        <f>IF((F151)&lt;=0,IF(ISNA(VLOOKUP(E151,Data!$A$2:$T$1000,19,FALSE)),"",VLOOKUP(E151,Data!$A$2:$T$1000,19,FALSE)),IF(ISNA(VLOOKUP(E151,Data!$A$2:$T$1000,19,FALSE)),"",VLOOKUP(E151,Data!$A$2:$T$1000,19,FALSE)))</f>
        <v/>
      </c>
      <c r="K151" s="7" t="str">
        <f>IF(ISNA(VLOOKUP(F151,Data!$A$2:$T$1000,20,FALSE)),"",VLOOKUP(F151,Data!$A$2:$T$1000,20,FALSE))</f>
        <v/>
      </c>
      <c r="L151" t="str">
        <f t="shared" si="33"/>
        <v/>
      </c>
      <c r="M151" t="str">
        <f>IF(L151="","",IF(L151&gt;10,Settings!$B$14,IF(L151&gt;2,Settings!$B$14,IF(L151=2,Settings!$B$14,Settings!$B$13))))</f>
        <v/>
      </c>
      <c r="N151" s="8" t="str">
        <f t="shared" si="34"/>
        <v xml:space="preserve"> </v>
      </c>
      <c r="O151" t="s">
        <v>49</v>
      </c>
      <c r="Q151" t="s">
        <v>49</v>
      </c>
      <c r="R151" t="s">
        <v>49</v>
      </c>
      <c r="S151" s="9" t="str">
        <f t="shared" si="35"/>
        <v/>
      </c>
      <c r="T151" s="9" t="str">
        <f t="shared" si="36"/>
        <v xml:space="preserve">  </v>
      </c>
      <c r="U151" t="str">
        <f>IF((C151+D151+E151+F151)&lt;1,"",IF(A151&lt;2,Settings!$B$11,Settings!$B$12))</f>
        <v/>
      </c>
    </row>
    <row r="152" spans="1:21">
      <c r="A152" s="4">
        <f>Arabic!A152</f>
        <v>0</v>
      </c>
      <c r="B152" s="4">
        <f t="shared" si="27"/>
        <v>0</v>
      </c>
      <c r="C152" s="5">
        <f t="shared" si="28"/>
        <v>0</v>
      </c>
      <c r="D152" s="5">
        <f t="shared" si="29"/>
        <v>0</v>
      </c>
      <c r="E152" s="5">
        <f t="shared" si="30"/>
        <v>0</v>
      </c>
      <c r="F152" s="5">
        <f t="shared" si="31"/>
        <v>0</v>
      </c>
      <c r="G152" s="26">
        <f t="shared" si="32"/>
        <v>0</v>
      </c>
      <c r="H152" s="3" t="str">
        <f>IF((D152+E152+F152)&lt;=0,IF(ISNA(VLOOKUP(C152,Data!$A$2:$T$1000,17,FALSE)),"",VLOOKUP(C152,Data!$A$2:$T$1000,17,FALSE)),IF(ISNA(VLOOKUP(C152,Data!$A$2:$T$1000,17,FALSE)),"",VLOOKUP(C152,Data!$A$2:$T$1000,17,FALSE)))</f>
        <v/>
      </c>
      <c r="I152" t="str">
        <f>IF((E152+F152)&lt;=0,IF(ISNA(VLOOKUP(D152,Data!$A$2:$T$1000,18,FALSE)),"",VLOOKUP(D152,Data!$A$2:$T$1000,18,FALSE)),IF(ISNA(VLOOKUP(D152,Data!$A$2:$T$1000,18,FALSE)),"",VLOOKUP(D152,Data!$A$2:$T$1000,18,FALSE)))</f>
        <v/>
      </c>
      <c r="J152" s="3" t="str">
        <f>IF((F152)&lt;=0,IF(ISNA(VLOOKUP(E152,Data!$A$2:$T$1000,19,FALSE)),"",VLOOKUP(E152,Data!$A$2:$T$1000,19,FALSE)),IF(ISNA(VLOOKUP(E152,Data!$A$2:$T$1000,19,FALSE)),"",VLOOKUP(E152,Data!$A$2:$T$1000,19,FALSE)))</f>
        <v/>
      </c>
      <c r="K152" s="7" t="str">
        <f>IF(ISNA(VLOOKUP(F152,Data!$A$2:$T$1000,20,FALSE)),"",VLOOKUP(F152,Data!$A$2:$T$1000,20,FALSE))</f>
        <v/>
      </c>
      <c r="L152" t="str">
        <f t="shared" si="33"/>
        <v/>
      </c>
      <c r="M152" t="str">
        <f>IF(L152="","",IF(L152&gt;10,Settings!$B$14,IF(L152&gt;2,Settings!$B$14,IF(L152=2,Settings!$B$14,Settings!$B$13))))</f>
        <v/>
      </c>
      <c r="N152" s="8" t="str">
        <f t="shared" si="34"/>
        <v xml:space="preserve"> </v>
      </c>
      <c r="O152" t="s">
        <v>49</v>
      </c>
      <c r="Q152" t="s">
        <v>49</v>
      </c>
      <c r="R152" t="s">
        <v>49</v>
      </c>
      <c r="S152" s="9" t="str">
        <f t="shared" si="35"/>
        <v/>
      </c>
      <c r="T152" s="9" t="str">
        <f t="shared" si="36"/>
        <v xml:space="preserve">  </v>
      </c>
      <c r="U152" t="str">
        <f>IF((C152+D152+E152+F152)&lt;1,"",IF(A152&lt;2,Settings!$B$11,Settings!$B$12))</f>
        <v/>
      </c>
    </row>
    <row r="153" spans="1:21">
      <c r="A153" s="4">
        <f>Arabic!A153</f>
        <v>0</v>
      </c>
      <c r="B153" s="4">
        <f t="shared" si="27"/>
        <v>0</v>
      </c>
      <c r="C153" s="5">
        <f t="shared" si="28"/>
        <v>0</v>
      </c>
      <c r="D153" s="5">
        <f t="shared" si="29"/>
        <v>0</v>
      </c>
      <c r="E153" s="5">
        <f t="shared" si="30"/>
        <v>0</v>
      </c>
      <c r="F153" s="5">
        <f t="shared" si="31"/>
        <v>0</v>
      </c>
      <c r="G153" s="26">
        <f t="shared" si="32"/>
        <v>0</v>
      </c>
      <c r="H153" s="3" t="str">
        <f>IF((D153+E153+F153)&lt;=0,IF(ISNA(VLOOKUP(C153,Data!$A$2:$T$1000,17,FALSE)),"",VLOOKUP(C153,Data!$A$2:$T$1000,17,FALSE)),IF(ISNA(VLOOKUP(C153,Data!$A$2:$T$1000,17,FALSE)),"",VLOOKUP(C153,Data!$A$2:$T$1000,17,FALSE)))</f>
        <v/>
      </c>
      <c r="I153" t="str">
        <f>IF((E153+F153)&lt;=0,IF(ISNA(VLOOKUP(D153,Data!$A$2:$T$1000,18,FALSE)),"",VLOOKUP(D153,Data!$A$2:$T$1000,18,FALSE)),IF(ISNA(VLOOKUP(D153,Data!$A$2:$T$1000,18,FALSE)),"",VLOOKUP(D153,Data!$A$2:$T$1000,18,FALSE)))</f>
        <v/>
      </c>
      <c r="J153" s="3" t="str">
        <f>IF((F153)&lt;=0,IF(ISNA(VLOOKUP(E153,Data!$A$2:$T$1000,19,FALSE)),"",VLOOKUP(E153,Data!$A$2:$T$1000,19,FALSE)),IF(ISNA(VLOOKUP(E153,Data!$A$2:$T$1000,19,FALSE)),"",VLOOKUP(E153,Data!$A$2:$T$1000,19,FALSE)))</f>
        <v/>
      </c>
      <c r="K153" s="7" t="str">
        <f>IF(ISNA(VLOOKUP(F153,Data!$A$2:$T$1000,20,FALSE)),"",VLOOKUP(F153,Data!$A$2:$T$1000,20,FALSE))</f>
        <v/>
      </c>
      <c r="L153" t="str">
        <f t="shared" si="33"/>
        <v/>
      </c>
      <c r="M153" t="str">
        <f>IF(L153="","",IF(L153&gt;10,Settings!$B$14,IF(L153&gt;2,Settings!$B$14,IF(L153=2,Settings!$B$14,Settings!$B$13))))</f>
        <v/>
      </c>
      <c r="N153" s="8" t="str">
        <f t="shared" si="34"/>
        <v xml:space="preserve"> </v>
      </c>
      <c r="O153" t="s">
        <v>49</v>
      </c>
      <c r="Q153" t="s">
        <v>49</v>
      </c>
      <c r="R153" t="s">
        <v>49</v>
      </c>
      <c r="S153" s="9" t="str">
        <f t="shared" si="35"/>
        <v/>
      </c>
      <c r="T153" s="9" t="str">
        <f t="shared" si="36"/>
        <v xml:space="preserve">  </v>
      </c>
      <c r="U153" t="str">
        <f>IF((C153+D153+E153+F153)&lt;1,"",IF(A153&lt;2,Settings!$B$11,Settings!$B$12))</f>
        <v/>
      </c>
    </row>
    <row r="154" spans="1:21">
      <c r="A154" s="4">
        <f>Arabic!A154</f>
        <v>0</v>
      </c>
      <c r="B154" s="4">
        <f t="shared" si="27"/>
        <v>0</v>
      </c>
      <c r="C154" s="5">
        <f t="shared" si="28"/>
        <v>0</v>
      </c>
      <c r="D154" s="5">
        <f t="shared" si="29"/>
        <v>0</v>
      </c>
      <c r="E154" s="5">
        <f t="shared" si="30"/>
        <v>0</v>
      </c>
      <c r="F154" s="5">
        <f t="shared" si="31"/>
        <v>0</v>
      </c>
      <c r="G154" s="26">
        <f t="shared" si="32"/>
        <v>0</v>
      </c>
      <c r="H154" s="3" t="str">
        <f>IF((D154+E154+F154)&lt;=0,IF(ISNA(VLOOKUP(C154,Data!$A$2:$T$1000,17,FALSE)),"",VLOOKUP(C154,Data!$A$2:$T$1000,17,FALSE)),IF(ISNA(VLOOKUP(C154,Data!$A$2:$T$1000,17,FALSE)),"",VLOOKUP(C154,Data!$A$2:$T$1000,17,FALSE)))</f>
        <v/>
      </c>
      <c r="I154" t="str">
        <f>IF((E154+F154)&lt;=0,IF(ISNA(VLOOKUP(D154,Data!$A$2:$T$1000,18,FALSE)),"",VLOOKUP(D154,Data!$A$2:$T$1000,18,FALSE)),IF(ISNA(VLOOKUP(D154,Data!$A$2:$T$1000,18,FALSE)),"",VLOOKUP(D154,Data!$A$2:$T$1000,18,FALSE)))</f>
        <v/>
      </c>
      <c r="J154" s="3" t="str">
        <f>IF((F154)&lt;=0,IF(ISNA(VLOOKUP(E154,Data!$A$2:$T$1000,19,FALSE)),"",VLOOKUP(E154,Data!$A$2:$T$1000,19,FALSE)),IF(ISNA(VLOOKUP(E154,Data!$A$2:$T$1000,19,FALSE)),"",VLOOKUP(E154,Data!$A$2:$T$1000,19,FALSE)))</f>
        <v/>
      </c>
      <c r="K154" s="7" t="str">
        <f>IF(ISNA(VLOOKUP(F154,Data!$A$2:$T$1000,20,FALSE)),"",VLOOKUP(F154,Data!$A$2:$T$1000,20,FALSE))</f>
        <v/>
      </c>
      <c r="L154" t="str">
        <f t="shared" si="33"/>
        <v/>
      </c>
      <c r="M154" t="str">
        <f>IF(L154="","",IF(L154&gt;10,Settings!$B$14,IF(L154&gt;2,Settings!$B$14,IF(L154=2,Settings!$B$14,Settings!$B$13))))</f>
        <v/>
      </c>
      <c r="N154" s="8" t="str">
        <f t="shared" si="34"/>
        <v xml:space="preserve"> </v>
      </c>
      <c r="O154" t="s">
        <v>49</v>
      </c>
      <c r="Q154" t="s">
        <v>49</v>
      </c>
      <c r="R154" t="s">
        <v>49</v>
      </c>
      <c r="S154" s="9" t="str">
        <f t="shared" si="35"/>
        <v/>
      </c>
      <c r="T154" s="9" t="str">
        <f t="shared" si="36"/>
        <v xml:space="preserve">  </v>
      </c>
      <c r="U154" t="str">
        <f>IF((C154+D154+E154+F154)&lt;1,"",IF(A154&lt;2,Settings!$B$11,Settings!$B$12))</f>
        <v/>
      </c>
    </row>
    <row r="155" spans="1:21">
      <c r="A155" s="4">
        <f>Arabic!A155</f>
        <v>0</v>
      </c>
      <c r="B155" s="4">
        <f t="shared" si="27"/>
        <v>0</v>
      </c>
      <c r="C155" s="5">
        <f t="shared" si="28"/>
        <v>0</v>
      </c>
      <c r="D155" s="5">
        <f t="shared" si="29"/>
        <v>0</v>
      </c>
      <c r="E155" s="5">
        <f t="shared" si="30"/>
        <v>0</v>
      </c>
      <c r="F155" s="5">
        <f t="shared" si="31"/>
        <v>0</v>
      </c>
      <c r="G155" s="26">
        <f t="shared" si="32"/>
        <v>0</v>
      </c>
      <c r="H155" s="3" t="str">
        <f>IF((D155+E155+F155)&lt;=0,IF(ISNA(VLOOKUP(C155,Data!$A$2:$T$1000,17,FALSE)),"",VLOOKUP(C155,Data!$A$2:$T$1000,17,FALSE)),IF(ISNA(VLOOKUP(C155,Data!$A$2:$T$1000,17,FALSE)),"",VLOOKUP(C155,Data!$A$2:$T$1000,17,FALSE)))</f>
        <v/>
      </c>
      <c r="I155" t="str">
        <f>IF((E155+F155)&lt;=0,IF(ISNA(VLOOKUP(D155,Data!$A$2:$T$1000,18,FALSE)),"",VLOOKUP(D155,Data!$A$2:$T$1000,18,FALSE)),IF(ISNA(VLOOKUP(D155,Data!$A$2:$T$1000,18,FALSE)),"",VLOOKUP(D155,Data!$A$2:$T$1000,18,FALSE)))</f>
        <v/>
      </c>
      <c r="J155" s="3" t="str">
        <f>IF((F155)&lt;=0,IF(ISNA(VLOOKUP(E155,Data!$A$2:$T$1000,19,FALSE)),"",VLOOKUP(E155,Data!$A$2:$T$1000,19,FALSE)),IF(ISNA(VLOOKUP(E155,Data!$A$2:$T$1000,19,FALSE)),"",VLOOKUP(E155,Data!$A$2:$T$1000,19,FALSE)))</f>
        <v/>
      </c>
      <c r="K155" s="7" t="str">
        <f>IF(ISNA(VLOOKUP(F155,Data!$A$2:$T$1000,20,FALSE)),"",VLOOKUP(F155,Data!$A$2:$T$1000,20,FALSE))</f>
        <v/>
      </c>
      <c r="L155" t="str">
        <f t="shared" si="33"/>
        <v/>
      </c>
      <c r="M155" t="str">
        <f>IF(L155="","",IF(L155&gt;10,Settings!$B$14,IF(L155&gt;2,Settings!$B$14,IF(L155=2,Settings!$B$14,Settings!$B$13))))</f>
        <v/>
      </c>
      <c r="N155" s="8" t="str">
        <f t="shared" si="34"/>
        <v xml:space="preserve"> </v>
      </c>
      <c r="O155" t="s">
        <v>49</v>
      </c>
      <c r="Q155" t="s">
        <v>49</v>
      </c>
      <c r="R155" t="s">
        <v>49</v>
      </c>
      <c r="S155" s="9" t="str">
        <f t="shared" si="35"/>
        <v/>
      </c>
      <c r="T155" s="9" t="str">
        <f t="shared" si="36"/>
        <v xml:space="preserve">  </v>
      </c>
      <c r="U155" t="str">
        <f>IF((C155+D155+E155+F155)&lt;1,"",IF(A155&lt;2,Settings!$B$11,Settings!$B$12))</f>
        <v/>
      </c>
    </row>
    <row r="156" spans="1:21">
      <c r="A156" s="4">
        <f>Arabic!A156</f>
        <v>0</v>
      </c>
      <c r="B156" s="4">
        <f t="shared" si="27"/>
        <v>0</v>
      </c>
      <c r="C156" s="5">
        <f t="shared" si="28"/>
        <v>0</v>
      </c>
      <c r="D156" s="5">
        <f t="shared" si="29"/>
        <v>0</v>
      </c>
      <c r="E156" s="5">
        <f t="shared" si="30"/>
        <v>0</v>
      </c>
      <c r="F156" s="5">
        <f t="shared" si="31"/>
        <v>0</v>
      </c>
      <c r="G156" s="26">
        <f t="shared" si="32"/>
        <v>0</v>
      </c>
      <c r="H156" s="3" t="str">
        <f>IF((D156+E156+F156)&lt;=0,IF(ISNA(VLOOKUP(C156,Data!$A$2:$T$1000,17,FALSE)),"",VLOOKUP(C156,Data!$A$2:$T$1000,17,FALSE)),IF(ISNA(VLOOKUP(C156,Data!$A$2:$T$1000,17,FALSE)),"",VLOOKUP(C156,Data!$A$2:$T$1000,17,FALSE)))</f>
        <v/>
      </c>
      <c r="I156" t="str">
        <f>IF((E156+F156)&lt;=0,IF(ISNA(VLOOKUP(D156,Data!$A$2:$T$1000,18,FALSE)),"",VLOOKUP(D156,Data!$A$2:$T$1000,18,FALSE)),IF(ISNA(VLOOKUP(D156,Data!$A$2:$T$1000,18,FALSE)),"",VLOOKUP(D156,Data!$A$2:$T$1000,18,FALSE)))</f>
        <v/>
      </c>
      <c r="J156" s="3" t="str">
        <f>IF((F156)&lt;=0,IF(ISNA(VLOOKUP(E156,Data!$A$2:$T$1000,19,FALSE)),"",VLOOKUP(E156,Data!$A$2:$T$1000,19,FALSE)),IF(ISNA(VLOOKUP(E156,Data!$A$2:$T$1000,19,FALSE)),"",VLOOKUP(E156,Data!$A$2:$T$1000,19,FALSE)))</f>
        <v/>
      </c>
      <c r="K156" s="7" t="str">
        <f>IF(ISNA(VLOOKUP(F156,Data!$A$2:$T$1000,20,FALSE)),"",VLOOKUP(F156,Data!$A$2:$T$1000,20,FALSE))</f>
        <v/>
      </c>
      <c r="L156" t="str">
        <f t="shared" si="33"/>
        <v/>
      </c>
      <c r="M156" t="str">
        <f>IF(L156="","",IF(L156&gt;10,Settings!$B$14,IF(L156&gt;2,Settings!$B$14,IF(L156=2,Settings!$B$14,Settings!$B$13))))</f>
        <v/>
      </c>
      <c r="N156" s="8" t="str">
        <f t="shared" si="34"/>
        <v xml:space="preserve"> </v>
      </c>
      <c r="O156" t="s">
        <v>49</v>
      </c>
      <c r="Q156" t="s">
        <v>49</v>
      </c>
      <c r="R156" t="s">
        <v>49</v>
      </c>
      <c r="S156" s="9" t="str">
        <f t="shared" si="35"/>
        <v/>
      </c>
      <c r="T156" s="9" t="str">
        <f t="shared" si="36"/>
        <v xml:space="preserve">  </v>
      </c>
      <c r="U156" t="str">
        <f>IF((C156+D156+E156+F156)&lt;1,"",IF(A156&lt;2,Settings!$B$11,Settings!$B$12))</f>
        <v/>
      </c>
    </row>
    <row r="157" spans="1:21">
      <c r="A157" s="4">
        <f>Arabic!A157</f>
        <v>0</v>
      </c>
      <c r="B157" s="4">
        <f t="shared" si="27"/>
        <v>0</v>
      </c>
      <c r="C157" s="5">
        <f t="shared" si="28"/>
        <v>0</v>
      </c>
      <c r="D157" s="5">
        <f t="shared" si="29"/>
        <v>0</v>
      </c>
      <c r="E157" s="5">
        <f t="shared" si="30"/>
        <v>0</v>
      </c>
      <c r="F157" s="5">
        <f t="shared" si="31"/>
        <v>0</v>
      </c>
      <c r="G157" s="26">
        <f t="shared" si="32"/>
        <v>0</v>
      </c>
      <c r="H157" s="3" t="str">
        <f>IF((D157+E157+F157)&lt;=0,IF(ISNA(VLOOKUP(C157,Data!$A$2:$T$1000,17,FALSE)),"",VLOOKUP(C157,Data!$A$2:$T$1000,17,FALSE)),IF(ISNA(VLOOKUP(C157,Data!$A$2:$T$1000,17,FALSE)),"",VLOOKUP(C157,Data!$A$2:$T$1000,17,FALSE)))</f>
        <v/>
      </c>
      <c r="I157" t="str">
        <f>IF((E157+F157)&lt;=0,IF(ISNA(VLOOKUP(D157,Data!$A$2:$T$1000,18,FALSE)),"",VLOOKUP(D157,Data!$A$2:$T$1000,18,FALSE)),IF(ISNA(VLOOKUP(D157,Data!$A$2:$T$1000,18,FALSE)),"",VLOOKUP(D157,Data!$A$2:$T$1000,18,FALSE)))</f>
        <v/>
      </c>
      <c r="J157" s="3" t="str">
        <f>IF((F157)&lt;=0,IF(ISNA(VLOOKUP(E157,Data!$A$2:$T$1000,19,FALSE)),"",VLOOKUP(E157,Data!$A$2:$T$1000,19,FALSE)),IF(ISNA(VLOOKUP(E157,Data!$A$2:$T$1000,19,FALSE)),"",VLOOKUP(E157,Data!$A$2:$T$1000,19,FALSE)))</f>
        <v/>
      </c>
      <c r="K157" s="7" t="str">
        <f>IF(ISNA(VLOOKUP(F157,Data!$A$2:$T$1000,20,FALSE)),"",VLOOKUP(F157,Data!$A$2:$T$1000,20,FALSE))</f>
        <v/>
      </c>
      <c r="L157" t="str">
        <f t="shared" si="33"/>
        <v/>
      </c>
      <c r="M157" t="str">
        <f>IF(L157="","",IF(L157&gt;10,Settings!$B$14,IF(L157&gt;2,Settings!$B$14,IF(L157=2,Settings!$B$14,Settings!$B$13))))</f>
        <v/>
      </c>
      <c r="N157" s="8" t="str">
        <f t="shared" si="34"/>
        <v xml:space="preserve"> </v>
      </c>
      <c r="O157" t="s">
        <v>49</v>
      </c>
      <c r="Q157" t="s">
        <v>49</v>
      </c>
      <c r="R157" t="s">
        <v>49</v>
      </c>
      <c r="S157" s="9" t="str">
        <f t="shared" si="35"/>
        <v/>
      </c>
      <c r="T157" s="9" t="str">
        <f t="shared" si="36"/>
        <v xml:space="preserve">  </v>
      </c>
      <c r="U157" t="str">
        <f>IF((C157+D157+E157+F157)&lt;1,"",IF(A157&lt;2,Settings!$B$11,Settings!$B$12))</f>
        <v/>
      </c>
    </row>
    <row r="158" spans="1:21">
      <c r="A158" s="4">
        <f>Arabic!A158</f>
        <v>0</v>
      </c>
      <c r="B158" s="4">
        <f t="shared" si="27"/>
        <v>0</v>
      </c>
      <c r="C158" s="5">
        <f t="shared" si="28"/>
        <v>0</v>
      </c>
      <c r="D158" s="5">
        <f t="shared" si="29"/>
        <v>0</v>
      </c>
      <c r="E158" s="5">
        <f t="shared" si="30"/>
        <v>0</v>
      </c>
      <c r="F158" s="5">
        <f t="shared" si="31"/>
        <v>0</v>
      </c>
      <c r="G158" s="26">
        <f t="shared" si="32"/>
        <v>0</v>
      </c>
      <c r="H158" s="3" t="str">
        <f>IF((D158+E158+F158)&lt;=0,IF(ISNA(VLOOKUP(C158,Data!$A$2:$T$1000,17,FALSE)),"",VLOOKUP(C158,Data!$A$2:$T$1000,17,FALSE)),IF(ISNA(VLOOKUP(C158,Data!$A$2:$T$1000,17,FALSE)),"",VLOOKUP(C158,Data!$A$2:$T$1000,17,FALSE)))</f>
        <v/>
      </c>
      <c r="I158" t="str">
        <f>IF((E158+F158)&lt;=0,IF(ISNA(VLOOKUP(D158,Data!$A$2:$T$1000,18,FALSE)),"",VLOOKUP(D158,Data!$A$2:$T$1000,18,FALSE)),IF(ISNA(VLOOKUP(D158,Data!$A$2:$T$1000,18,FALSE)),"",VLOOKUP(D158,Data!$A$2:$T$1000,18,FALSE)))</f>
        <v/>
      </c>
      <c r="J158" s="3" t="str">
        <f>IF((F158)&lt;=0,IF(ISNA(VLOOKUP(E158,Data!$A$2:$T$1000,19,FALSE)),"",VLOOKUP(E158,Data!$A$2:$T$1000,19,FALSE)),IF(ISNA(VLOOKUP(E158,Data!$A$2:$T$1000,19,FALSE)),"",VLOOKUP(E158,Data!$A$2:$T$1000,19,FALSE)))</f>
        <v/>
      </c>
      <c r="K158" s="7" t="str">
        <f>IF(ISNA(VLOOKUP(F158,Data!$A$2:$T$1000,20,FALSE)),"",VLOOKUP(F158,Data!$A$2:$T$1000,20,FALSE))</f>
        <v/>
      </c>
      <c r="L158" t="str">
        <f t="shared" si="33"/>
        <v/>
      </c>
      <c r="M158" t="str">
        <f>IF(L158="","",IF(L158&gt;10,Settings!$B$14,IF(L158&gt;2,Settings!$B$14,IF(L158=2,Settings!$B$14,Settings!$B$13))))</f>
        <v/>
      </c>
      <c r="N158" s="8" t="str">
        <f t="shared" si="34"/>
        <v xml:space="preserve"> </v>
      </c>
      <c r="O158" t="s">
        <v>49</v>
      </c>
      <c r="Q158" t="s">
        <v>49</v>
      </c>
      <c r="R158" t="s">
        <v>49</v>
      </c>
      <c r="S158" s="9" t="str">
        <f t="shared" si="35"/>
        <v/>
      </c>
      <c r="T158" s="9" t="str">
        <f t="shared" si="36"/>
        <v xml:space="preserve">  </v>
      </c>
      <c r="U158" t="str">
        <f>IF((C158+D158+E158+F158)&lt;1,"",IF(A158&lt;2,Settings!$B$11,Settings!$B$12))</f>
        <v/>
      </c>
    </row>
    <row r="159" spans="1:21">
      <c r="A159" s="4">
        <f>Arabic!A159</f>
        <v>0</v>
      </c>
      <c r="B159" s="4">
        <f t="shared" si="27"/>
        <v>0</v>
      </c>
      <c r="C159" s="5">
        <f t="shared" si="28"/>
        <v>0</v>
      </c>
      <c r="D159" s="5">
        <f t="shared" si="29"/>
        <v>0</v>
      </c>
      <c r="E159" s="5">
        <f t="shared" si="30"/>
        <v>0</v>
      </c>
      <c r="F159" s="5">
        <f t="shared" si="31"/>
        <v>0</v>
      </c>
      <c r="G159" s="26">
        <f t="shared" si="32"/>
        <v>0</v>
      </c>
      <c r="H159" s="3" t="str">
        <f>IF((D159+E159+F159)&lt;=0,IF(ISNA(VLOOKUP(C159,Data!$A$2:$T$1000,17,FALSE)),"",VLOOKUP(C159,Data!$A$2:$T$1000,17,FALSE)),IF(ISNA(VLOOKUP(C159,Data!$A$2:$T$1000,17,FALSE)),"",VLOOKUP(C159,Data!$A$2:$T$1000,17,FALSE)))</f>
        <v/>
      </c>
      <c r="I159" t="str">
        <f>IF((E159+F159)&lt;=0,IF(ISNA(VLOOKUP(D159,Data!$A$2:$T$1000,18,FALSE)),"",VLOOKUP(D159,Data!$A$2:$T$1000,18,FALSE)),IF(ISNA(VLOOKUP(D159,Data!$A$2:$T$1000,18,FALSE)),"",VLOOKUP(D159,Data!$A$2:$T$1000,18,FALSE)))</f>
        <v/>
      </c>
      <c r="J159" s="3" t="str">
        <f>IF((F159)&lt;=0,IF(ISNA(VLOOKUP(E159,Data!$A$2:$T$1000,19,FALSE)),"",VLOOKUP(E159,Data!$A$2:$T$1000,19,FALSE)),IF(ISNA(VLOOKUP(E159,Data!$A$2:$T$1000,19,FALSE)),"",VLOOKUP(E159,Data!$A$2:$T$1000,19,FALSE)))</f>
        <v/>
      </c>
      <c r="K159" s="7" t="str">
        <f>IF(ISNA(VLOOKUP(F159,Data!$A$2:$T$1000,20,FALSE)),"",VLOOKUP(F159,Data!$A$2:$T$1000,20,FALSE))</f>
        <v/>
      </c>
      <c r="L159" t="str">
        <f t="shared" si="33"/>
        <v/>
      </c>
      <c r="M159" t="str">
        <f>IF(L159="","",IF(L159&gt;10,Settings!$B$14,IF(L159&gt;2,Settings!$B$14,IF(L159=2,Settings!$B$14,Settings!$B$13))))</f>
        <v/>
      </c>
      <c r="N159" s="8" t="str">
        <f t="shared" si="34"/>
        <v xml:space="preserve"> </v>
      </c>
      <c r="O159" t="s">
        <v>49</v>
      </c>
      <c r="Q159" t="s">
        <v>49</v>
      </c>
      <c r="R159" t="s">
        <v>49</v>
      </c>
      <c r="S159" s="9" t="str">
        <f t="shared" si="35"/>
        <v/>
      </c>
      <c r="T159" s="9" t="str">
        <f t="shared" si="36"/>
        <v xml:space="preserve">  </v>
      </c>
      <c r="U159" t="str">
        <f>IF((C159+D159+E159+F159)&lt;1,"",IF(A159&lt;2,Settings!$B$11,Settings!$B$12))</f>
        <v/>
      </c>
    </row>
    <row r="160" spans="1:21">
      <c r="A160" s="4">
        <f>Arabic!A160</f>
        <v>0</v>
      </c>
      <c r="B160" s="4">
        <f t="shared" si="27"/>
        <v>0</v>
      </c>
      <c r="C160" s="5">
        <f t="shared" si="28"/>
        <v>0</v>
      </c>
      <c r="D160" s="5">
        <f t="shared" si="29"/>
        <v>0</v>
      </c>
      <c r="E160" s="5">
        <f t="shared" si="30"/>
        <v>0</v>
      </c>
      <c r="F160" s="5">
        <f t="shared" si="31"/>
        <v>0</v>
      </c>
      <c r="G160" s="26">
        <f t="shared" si="32"/>
        <v>0</v>
      </c>
      <c r="H160" s="3" t="str">
        <f>IF((D160+E160+F160)&lt;=0,IF(ISNA(VLOOKUP(C160,Data!$A$2:$T$1000,17,FALSE)),"",VLOOKUP(C160,Data!$A$2:$T$1000,17,FALSE)),IF(ISNA(VLOOKUP(C160,Data!$A$2:$T$1000,17,FALSE)),"",VLOOKUP(C160,Data!$A$2:$T$1000,17,FALSE)))</f>
        <v/>
      </c>
      <c r="I160" t="str">
        <f>IF((E160+F160)&lt;=0,IF(ISNA(VLOOKUP(D160,Data!$A$2:$T$1000,18,FALSE)),"",VLOOKUP(D160,Data!$A$2:$T$1000,18,FALSE)),IF(ISNA(VLOOKUP(D160,Data!$A$2:$T$1000,18,FALSE)),"",VLOOKUP(D160,Data!$A$2:$T$1000,18,FALSE)))</f>
        <v/>
      </c>
      <c r="J160" s="3" t="str">
        <f>IF((F160)&lt;=0,IF(ISNA(VLOOKUP(E160,Data!$A$2:$T$1000,19,FALSE)),"",VLOOKUP(E160,Data!$A$2:$T$1000,19,FALSE)),IF(ISNA(VLOOKUP(E160,Data!$A$2:$T$1000,19,FALSE)),"",VLOOKUP(E160,Data!$A$2:$T$1000,19,FALSE)))</f>
        <v/>
      </c>
      <c r="K160" s="7" t="str">
        <f>IF(ISNA(VLOOKUP(F160,Data!$A$2:$T$1000,20,FALSE)),"",VLOOKUP(F160,Data!$A$2:$T$1000,20,FALSE))</f>
        <v/>
      </c>
      <c r="L160" t="str">
        <f t="shared" si="33"/>
        <v/>
      </c>
      <c r="M160" t="str">
        <f>IF(L160="","",IF(L160&gt;10,Settings!$B$14,IF(L160&gt;2,Settings!$B$14,IF(L160=2,Settings!$B$14,Settings!$B$13))))</f>
        <v/>
      </c>
      <c r="N160" s="8" t="str">
        <f t="shared" si="34"/>
        <v xml:space="preserve"> </v>
      </c>
      <c r="O160" t="s">
        <v>49</v>
      </c>
      <c r="Q160" t="s">
        <v>49</v>
      </c>
      <c r="R160" t="s">
        <v>49</v>
      </c>
      <c r="S160" s="9" t="str">
        <f t="shared" si="35"/>
        <v/>
      </c>
      <c r="T160" s="9" t="str">
        <f t="shared" si="36"/>
        <v xml:space="preserve">  </v>
      </c>
      <c r="U160" t="str">
        <f>IF((C160+D160+E160+F160)&lt;1,"",IF(A160&lt;2,Settings!$B$11,Settings!$B$12))</f>
        <v/>
      </c>
    </row>
    <row r="161" spans="1:21">
      <c r="A161" s="4">
        <f>Arabic!A161</f>
        <v>0</v>
      </c>
      <c r="B161" s="4">
        <f t="shared" si="27"/>
        <v>0</v>
      </c>
      <c r="C161" s="5">
        <f t="shared" si="28"/>
        <v>0</v>
      </c>
      <c r="D161" s="5">
        <f t="shared" si="29"/>
        <v>0</v>
      </c>
      <c r="E161" s="5">
        <f t="shared" si="30"/>
        <v>0</v>
      </c>
      <c r="F161" s="5">
        <f t="shared" si="31"/>
        <v>0</v>
      </c>
      <c r="G161" s="26">
        <f t="shared" si="32"/>
        <v>0</v>
      </c>
      <c r="H161" s="3" t="str">
        <f>IF((D161+E161+F161)&lt;=0,IF(ISNA(VLOOKUP(C161,Data!$A$2:$T$1000,17,FALSE)),"",VLOOKUP(C161,Data!$A$2:$T$1000,17,FALSE)),IF(ISNA(VLOOKUP(C161,Data!$A$2:$T$1000,17,FALSE)),"",VLOOKUP(C161,Data!$A$2:$T$1000,17,FALSE)))</f>
        <v/>
      </c>
      <c r="I161" t="str">
        <f>IF((E161+F161)&lt;=0,IF(ISNA(VLOOKUP(D161,Data!$A$2:$T$1000,18,FALSE)),"",VLOOKUP(D161,Data!$A$2:$T$1000,18,FALSE)),IF(ISNA(VLOOKUP(D161,Data!$A$2:$T$1000,18,FALSE)),"",VLOOKUP(D161,Data!$A$2:$T$1000,18,FALSE)))</f>
        <v/>
      </c>
      <c r="J161" s="3" t="str">
        <f>IF((F161)&lt;=0,IF(ISNA(VLOOKUP(E161,Data!$A$2:$T$1000,19,FALSE)),"",VLOOKUP(E161,Data!$A$2:$T$1000,19,FALSE)),IF(ISNA(VLOOKUP(E161,Data!$A$2:$T$1000,19,FALSE)),"",VLOOKUP(E161,Data!$A$2:$T$1000,19,FALSE)))</f>
        <v/>
      </c>
      <c r="K161" s="7" t="str">
        <f>IF(ISNA(VLOOKUP(F161,Data!$A$2:$T$1000,20,FALSE)),"",VLOOKUP(F161,Data!$A$2:$T$1000,20,FALSE))</f>
        <v/>
      </c>
      <c r="L161" t="str">
        <f t="shared" si="33"/>
        <v/>
      </c>
      <c r="M161" t="str">
        <f>IF(L161="","",IF(L161&gt;10,Settings!$B$14,IF(L161&gt;2,Settings!$B$14,IF(L161=2,Settings!$B$14,Settings!$B$13))))</f>
        <v/>
      </c>
      <c r="N161" s="8" t="str">
        <f t="shared" si="34"/>
        <v xml:space="preserve"> </v>
      </c>
      <c r="O161" t="s">
        <v>49</v>
      </c>
      <c r="Q161" t="s">
        <v>49</v>
      </c>
      <c r="R161" t="s">
        <v>49</v>
      </c>
      <c r="S161" s="9" t="str">
        <f t="shared" si="35"/>
        <v/>
      </c>
      <c r="T161" s="9" t="str">
        <f t="shared" si="36"/>
        <v xml:space="preserve">  </v>
      </c>
      <c r="U161" t="str">
        <f>IF((C161+D161+E161+F161)&lt;1,"",IF(A161&lt;2,Settings!$B$11,Settings!$B$12))</f>
        <v/>
      </c>
    </row>
    <row r="162" spans="1:21">
      <c r="A162" s="4">
        <f>Arabic!A162</f>
        <v>0</v>
      </c>
      <c r="B162" s="4">
        <f t="shared" si="27"/>
        <v>0</v>
      </c>
      <c r="C162" s="5">
        <f t="shared" si="28"/>
        <v>0</v>
      </c>
      <c r="D162" s="5">
        <f t="shared" si="29"/>
        <v>0</v>
      </c>
      <c r="E162" s="5">
        <f t="shared" si="30"/>
        <v>0</v>
      </c>
      <c r="F162" s="5">
        <f t="shared" si="31"/>
        <v>0</v>
      </c>
      <c r="G162" s="26">
        <f t="shared" si="32"/>
        <v>0</v>
      </c>
      <c r="H162" s="3" t="str">
        <f>IF((D162+E162+F162)&lt;=0,IF(ISNA(VLOOKUP(C162,Data!$A$2:$T$1000,17,FALSE)),"",VLOOKUP(C162,Data!$A$2:$T$1000,17,FALSE)),IF(ISNA(VLOOKUP(C162,Data!$A$2:$T$1000,17,FALSE)),"",VLOOKUP(C162,Data!$A$2:$T$1000,17,FALSE)))</f>
        <v/>
      </c>
      <c r="I162" t="str">
        <f>IF((E162+F162)&lt;=0,IF(ISNA(VLOOKUP(D162,Data!$A$2:$T$1000,18,FALSE)),"",VLOOKUP(D162,Data!$A$2:$T$1000,18,FALSE)),IF(ISNA(VLOOKUP(D162,Data!$A$2:$T$1000,18,FALSE)),"",VLOOKUP(D162,Data!$A$2:$T$1000,18,FALSE)))</f>
        <v/>
      </c>
      <c r="J162" s="3" t="str">
        <f>IF((F162)&lt;=0,IF(ISNA(VLOOKUP(E162,Data!$A$2:$T$1000,19,FALSE)),"",VLOOKUP(E162,Data!$A$2:$T$1000,19,FALSE)),IF(ISNA(VLOOKUP(E162,Data!$A$2:$T$1000,19,FALSE)),"",VLOOKUP(E162,Data!$A$2:$T$1000,19,FALSE)))</f>
        <v/>
      </c>
      <c r="K162" s="7" t="str">
        <f>IF(ISNA(VLOOKUP(F162,Data!$A$2:$T$1000,20,FALSE)),"",VLOOKUP(F162,Data!$A$2:$T$1000,20,FALSE))</f>
        <v/>
      </c>
      <c r="L162" t="str">
        <f t="shared" si="33"/>
        <v/>
      </c>
      <c r="M162" t="str">
        <f>IF(L162="","",IF(L162&gt;10,Settings!$B$14,IF(L162&gt;2,Settings!$B$14,IF(L162=2,Settings!$B$14,Settings!$B$13))))</f>
        <v/>
      </c>
      <c r="N162" s="8" t="str">
        <f t="shared" si="34"/>
        <v xml:space="preserve"> </v>
      </c>
      <c r="O162" t="s">
        <v>49</v>
      </c>
      <c r="Q162" t="s">
        <v>49</v>
      </c>
      <c r="R162" t="s">
        <v>49</v>
      </c>
      <c r="S162" s="9" t="str">
        <f t="shared" si="35"/>
        <v/>
      </c>
      <c r="T162" s="9" t="str">
        <f t="shared" si="36"/>
        <v xml:space="preserve">  </v>
      </c>
      <c r="U162" t="str">
        <f>IF((C162+D162+E162+F162)&lt;1,"",IF(A162&lt;2,Settings!$B$11,Settings!$B$12))</f>
        <v/>
      </c>
    </row>
    <row r="163" spans="1:21">
      <c r="A163" s="4">
        <f>Arabic!A163</f>
        <v>0</v>
      </c>
      <c r="B163" s="4">
        <f t="shared" si="27"/>
        <v>0</v>
      </c>
      <c r="C163" s="5">
        <f t="shared" si="28"/>
        <v>0</v>
      </c>
      <c r="D163" s="5">
        <f t="shared" si="29"/>
        <v>0</v>
      </c>
      <c r="E163" s="5">
        <f t="shared" si="30"/>
        <v>0</v>
      </c>
      <c r="F163" s="5">
        <f t="shared" si="31"/>
        <v>0</v>
      </c>
      <c r="G163" s="26">
        <f t="shared" si="32"/>
        <v>0</v>
      </c>
      <c r="H163" s="3" t="str">
        <f>IF((D163+E163+F163)&lt;=0,IF(ISNA(VLOOKUP(C163,Data!$A$2:$T$1000,17,FALSE)),"",VLOOKUP(C163,Data!$A$2:$T$1000,17,FALSE)),IF(ISNA(VLOOKUP(C163,Data!$A$2:$T$1000,17,FALSE)),"",VLOOKUP(C163,Data!$A$2:$T$1000,17,FALSE)))</f>
        <v/>
      </c>
      <c r="I163" t="str">
        <f>IF((E163+F163)&lt;=0,IF(ISNA(VLOOKUP(D163,Data!$A$2:$T$1000,18,FALSE)),"",VLOOKUP(D163,Data!$A$2:$T$1000,18,FALSE)),IF(ISNA(VLOOKUP(D163,Data!$A$2:$T$1000,18,FALSE)),"",VLOOKUP(D163,Data!$A$2:$T$1000,18,FALSE)))</f>
        <v/>
      </c>
      <c r="J163" s="3" t="str">
        <f>IF((F163)&lt;=0,IF(ISNA(VLOOKUP(E163,Data!$A$2:$T$1000,19,FALSE)),"",VLOOKUP(E163,Data!$A$2:$T$1000,19,FALSE)),IF(ISNA(VLOOKUP(E163,Data!$A$2:$T$1000,19,FALSE)),"",VLOOKUP(E163,Data!$A$2:$T$1000,19,FALSE)))</f>
        <v/>
      </c>
      <c r="K163" s="7" t="str">
        <f>IF(ISNA(VLOOKUP(F163,Data!$A$2:$T$1000,20,FALSE)),"",VLOOKUP(F163,Data!$A$2:$T$1000,20,FALSE))</f>
        <v/>
      </c>
      <c r="L163" t="str">
        <f t="shared" si="33"/>
        <v/>
      </c>
      <c r="M163" t="str">
        <f>IF(L163="","",IF(L163&gt;10,Settings!$B$14,IF(L163&gt;2,Settings!$B$14,IF(L163=2,Settings!$B$14,Settings!$B$13))))</f>
        <v/>
      </c>
      <c r="N163" s="8" t="str">
        <f t="shared" si="34"/>
        <v xml:space="preserve"> </v>
      </c>
      <c r="O163" t="s">
        <v>49</v>
      </c>
      <c r="Q163" t="s">
        <v>49</v>
      </c>
      <c r="R163" t="s">
        <v>49</v>
      </c>
      <c r="S163" s="9" t="str">
        <f t="shared" si="35"/>
        <v/>
      </c>
      <c r="T163" s="9" t="str">
        <f t="shared" si="36"/>
        <v xml:space="preserve">  </v>
      </c>
      <c r="U163" t="str">
        <f>IF((C163+D163+E163+F163)&lt;1,"",IF(A163&lt;2,Settings!$B$11,Settings!$B$12))</f>
        <v/>
      </c>
    </row>
    <row r="164" spans="1:21">
      <c r="A164" s="4">
        <f>Arabic!A164</f>
        <v>0</v>
      </c>
      <c r="B164" s="4">
        <f t="shared" si="27"/>
        <v>0</v>
      </c>
      <c r="C164" s="5">
        <f t="shared" si="28"/>
        <v>0</v>
      </c>
      <c r="D164" s="5">
        <f t="shared" si="29"/>
        <v>0</v>
      </c>
      <c r="E164" s="5">
        <f t="shared" si="30"/>
        <v>0</v>
      </c>
      <c r="F164" s="5">
        <f t="shared" si="31"/>
        <v>0</v>
      </c>
      <c r="G164" s="26">
        <f t="shared" si="32"/>
        <v>0</v>
      </c>
      <c r="H164" s="3" t="str">
        <f>IF((D164+E164+F164)&lt;=0,IF(ISNA(VLOOKUP(C164,Data!$A$2:$T$1000,17,FALSE)),"",VLOOKUP(C164,Data!$A$2:$T$1000,17,FALSE)),IF(ISNA(VLOOKUP(C164,Data!$A$2:$T$1000,17,FALSE)),"",VLOOKUP(C164,Data!$A$2:$T$1000,17,FALSE)))</f>
        <v/>
      </c>
      <c r="I164" t="str">
        <f>IF((E164+F164)&lt;=0,IF(ISNA(VLOOKUP(D164,Data!$A$2:$T$1000,18,FALSE)),"",VLOOKUP(D164,Data!$A$2:$T$1000,18,FALSE)),IF(ISNA(VLOOKUP(D164,Data!$A$2:$T$1000,18,FALSE)),"",VLOOKUP(D164,Data!$A$2:$T$1000,18,FALSE)))</f>
        <v/>
      </c>
      <c r="J164" s="3" t="str">
        <f>IF((F164)&lt;=0,IF(ISNA(VLOOKUP(E164,Data!$A$2:$T$1000,19,FALSE)),"",VLOOKUP(E164,Data!$A$2:$T$1000,19,FALSE)),IF(ISNA(VLOOKUP(E164,Data!$A$2:$T$1000,19,FALSE)),"",VLOOKUP(E164,Data!$A$2:$T$1000,19,FALSE)))</f>
        <v/>
      </c>
      <c r="K164" s="7" t="str">
        <f>IF(ISNA(VLOOKUP(F164,Data!$A$2:$T$1000,20,FALSE)),"",VLOOKUP(F164,Data!$A$2:$T$1000,20,FALSE))</f>
        <v/>
      </c>
      <c r="L164" t="str">
        <f t="shared" si="33"/>
        <v/>
      </c>
      <c r="M164" t="str">
        <f>IF(L164="","",IF(L164&gt;10,Settings!$B$14,IF(L164&gt;2,Settings!$B$14,IF(L164=2,Settings!$B$14,Settings!$B$13))))</f>
        <v/>
      </c>
      <c r="N164" s="8" t="str">
        <f t="shared" si="34"/>
        <v xml:space="preserve"> </v>
      </c>
      <c r="O164" t="s">
        <v>49</v>
      </c>
      <c r="Q164" t="s">
        <v>49</v>
      </c>
      <c r="R164" t="s">
        <v>49</v>
      </c>
      <c r="S164" s="9" t="str">
        <f t="shared" si="35"/>
        <v/>
      </c>
      <c r="T164" s="9" t="str">
        <f t="shared" si="36"/>
        <v xml:space="preserve">  </v>
      </c>
      <c r="U164" t="str">
        <f>IF((C164+D164+E164+F164)&lt;1,"",IF(A164&lt;2,Settings!$B$11,Settings!$B$12))</f>
        <v/>
      </c>
    </row>
    <row r="165" spans="1:21">
      <c r="A165" s="4">
        <f>Arabic!A165</f>
        <v>0</v>
      </c>
      <c r="B165" s="4">
        <f t="shared" si="27"/>
        <v>0</v>
      </c>
      <c r="C165" s="5">
        <f t="shared" si="28"/>
        <v>0</v>
      </c>
      <c r="D165" s="5">
        <f t="shared" si="29"/>
        <v>0</v>
      </c>
      <c r="E165" s="5">
        <f t="shared" si="30"/>
        <v>0</v>
      </c>
      <c r="F165" s="5">
        <f t="shared" si="31"/>
        <v>0</v>
      </c>
      <c r="G165" s="26">
        <f t="shared" si="32"/>
        <v>0</v>
      </c>
      <c r="H165" s="3" t="str">
        <f>IF((D165+E165+F165)&lt;=0,IF(ISNA(VLOOKUP(C165,Data!$A$2:$T$1000,17,FALSE)),"",VLOOKUP(C165,Data!$A$2:$T$1000,17,FALSE)),IF(ISNA(VLOOKUP(C165,Data!$A$2:$T$1000,17,FALSE)),"",VLOOKUP(C165,Data!$A$2:$T$1000,17,FALSE)))</f>
        <v/>
      </c>
      <c r="I165" t="str">
        <f>IF((E165+F165)&lt;=0,IF(ISNA(VLOOKUP(D165,Data!$A$2:$T$1000,18,FALSE)),"",VLOOKUP(D165,Data!$A$2:$T$1000,18,FALSE)),IF(ISNA(VLOOKUP(D165,Data!$A$2:$T$1000,18,FALSE)),"",VLOOKUP(D165,Data!$A$2:$T$1000,18,FALSE)))</f>
        <v/>
      </c>
      <c r="J165" s="3" t="str">
        <f>IF((F165)&lt;=0,IF(ISNA(VLOOKUP(E165,Data!$A$2:$T$1000,19,FALSE)),"",VLOOKUP(E165,Data!$A$2:$T$1000,19,FALSE)),IF(ISNA(VLOOKUP(E165,Data!$A$2:$T$1000,19,FALSE)),"",VLOOKUP(E165,Data!$A$2:$T$1000,19,FALSE)))</f>
        <v/>
      </c>
      <c r="K165" s="7" t="str">
        <f>IF(ISNA(VLOOKUP(F165,Data!$A$2:$T$1000,20,FALSE)),"",VLOOKUP(F165,Data!$A$2:$T$1000,20,FALSE))</f>
        <v/>
      </c>
      <c r="L165" t="str">
        <f t="shared" si="33"/>
        <v/>
      </c>
      <c r="M165" t="str">
        <f>IF(L165="","",IF(L165&gt;10,Settings!$B$14,IF(L165&gt;2,Settings!$B$14,IF(L165=2,Settings!$B$14,Settings!$B$13))))</f>
        <v/>
      </c>
      <c r="N165" s="8" t="str">
        <f t="shared" si="34"/>
        <v xml:space="preserve"> </v>
      </c>
      <c r="O165" t="s">
        <v>49</v>
      </c>
      <c r="Q165" t="s">
        <v>49</v>
      </c>
      <c r="R165" t="s">
        <v>49</v>
      </c>
      <c r="S165" s="9" t="str">
        <f t="shared" si="35"/>
        <v/>
      </c>
      <c r="T165" s="9" t="str">
        <f t="shared" si="36"/>
        <v xml:space="preserve">  </v>
      </c>
      <c r="U165" t="str">
        <f>IF((C165+D165+E165+F165)&lt;1,"",IF(A165&lt;2,Settings!$B$11,Settings!$B$12))</f>
        <v/>
      </c>
    </row>
    <row r="166" spans="1:21">
      <c r="A166" s="4">
        <f>Arabic!A166</f>
        <v>0</v>
      </c>
      <c r="B166" s="4">
        <f t="shared" si="27"/>
        <v>0</v>
      </c>
      <c r="C166" s="5">
        <f t="shared" si="28"/>
        <v>0</v>
      </c>
      <c r="D166" s="5">
        <f t="shared" si="29"/>
        <v>0</v>
      </c>
      <c r="E166" s="5">
        <f t="shared" si="30"/>
        <v>0</v>
      </c>
      <c r="F166" s="5">
        <f t="shared" si="31"/>
        <v>0</v>
      </c>
      <c r="G166" s="26">
        <f t="shared" si="32"/>
        <v>0</v>
      </c>
      <c r="H166" s="3" t="str">
        <f>IF((D166+E166+F166)&lt;=0,IF(ISNA(VLOOKUP(C166,Data!$A$2:$T$1000,17,FALSE)),"",VLOOKUP(C166,Data!$A$2:$T$1000,17,FALSE)),IF(ISNA(VLOOKUP(C166,Data!$A$2:$T$1000,17,FALSE)),"",VLOOKUP(C166,Data!$A$2:$T$1000,17,FALSE)))</f>
        <v/>
      </c>
      <c r="I166" t="str">
        <f>IF((E166+F166)&lt;=0,IF(ISNA(VLOOKUP(D166,Data!$A$2:$T$1000,18,FALSE)),"",VLOOKUP(D166,Data!$A$2:$T$1000,18,FALSE)),IF(ISNA(VLOOKUP(D166,Data!$A$2:$T$1000,18,FALSE)),"",VLOOKUP(D166,Data!$A$2:$T$1000,18,FALSE)))</f>
        <v/>
      </c>
      <c r="J166" s="3" t="str">
        <f>IF((F166)&lt;=0,IF(ISNA(VLOOKUP(E166,Data!$A$2:$T$1000,19,FALSE)),"",VLOOKUP(E166,Data!$A$2:$T$1000,19,FALSE)),IF(ISNA(VLOOKUP(E166,Data!$A$2:$T$1000,19,FALSE)),"",VLOOKUP(E166,Data!$A$2:$T$1000,19,FALSE)))</f>
        <v/>
      </c>
      <c r="K166" s="7" t="str">
        <f>IF(ISNA(VLOOKUP(F166,Data!$A$2:$T$1000,20,FALSE)),"",VLOOKUP(F166,Data!$A$2:$T$1000,20,FALSE))</f>
        <v/>
      </c>
      <c r="L166" t="str">
        <f t="shared" si="33"/>
        <v/>
      </c>
      <c r="M166" t="str">
        <f>IF(L166="","",IF(L166&gt;10,Settings!$B$14,IF(L166&gt;2,Settings!$B$14,IF(L166=2,Settings!$B$14,Settings!$B$13))))</f>
        <v/>
      </c>
      <c r="N166" s="8" t="str">
        <f t="shared" si="34"/>
        <v xml:space="preserve"> </v>
      </c>
      <c r="O166" t="s">
        <v>49</v>
      </c>
      <c r="Q166" t="s">
        <v>49</v>
      </c>
      <c r="R166" t="s">
        <v>49</v>
      </c>
      <c r="S166" s="9" t="str">
        <f t="shared" si="35"/>
        <v/>
      </c>
      <c r="T166" s="9" t="str">
        <f t="shared" si="36"/>
        <v xml:space="preserve">  </v>
      </c>
      <c r="U166" t="str">
        <f>IF((C166+D166+E166+F166)&lt;1,"",IF(A166&lt;2,Settings!$B$11,Settings!$B$12))</f>
        <v/>
      </c>
    </row>
    <row r="167" spans="1:21">
      <c r="A167" s="4">
        <f>Arabic!A167</f>
        <v>0</v>
      </c>
      <c r="B167" s="4">
        <f t="shared" si="27"/>
        <v>0</v>
      </c>
      <c r="C167" s="5">
        <f t="shared" si="28"/>
        <v>0</v>
      </c>
      <c r="D167" s="5">
        <f t="shared" si="29"/>
        <v>0</v>
      </c>
      <c r="E167" s="5">
        <f t="shared" si="30"/>
        <v>0</v>
      </c>
      <c r="F167" s="5">
        <f t="shared" si="31"/>
        <v>0</v>
      </c>
      <c r="G167" s="26">
        <f t="shared" si="32"/>
        <v>0</v>
      </c>
      <c r="H167" s="3" t="str">
        <f>IF((D167+E167+F167)&lt;=0,IF(ISNA(VLOOKUP(C167,Data!$A$2:$T$1000,17,FALSE)),"",VLOOKUP(C167,Data!$A$2:$T$1000,17,FALSE)),IF(ISNA(VLOOKUP(C167,Data!$A$2:$T$1000,17,FALSE)),"",VLOOKUP(C167,Data!$A$2:$T$1000,17,FALSE)))</f>
        <v/>
      </c>
      <c r="I167" t="str">
        <f>IF((E167+F167)&lt;=0,IF(ISNA(VLOOKUP(D167,Data!$A$2:$T$1000,18,FALSE)),"",VLOOKUP(D167,Data!$A$2:$T$1000,18,FALSE)),IF(ISNA(VLOOKUP(D167,Data!$A$2:$T$1000,18,FALSE)),"",VLOOKUP(D167,Data!$A$2:$T$1000,18,FALSE)))</f>
        <v/>
      </c>
      <c r="J167" s="3" t="str">
        <f>IF((F167)&lt;=0,IF(ISNA(VLOOKUP(E167,Data!$A$2:$T$1000,19,FALSE)),"",VLOOKUP(E167,Data!$A$2:$T$1000,19,FALSE)),IF(ISNA(VLOOKUP(E167,Data!$A$2:$T$1000,19,FALSE)),"",VLOOKUP(E167,Data!$A$2:$T$1000,19,FALSE)))</f>
        <v/>
      </c>
      <c r="K167" s="7" t="str">
        <f>IF(ISNA(VLOOKUP(F167,Data!$A$2:$T$1000,20,FALSE)),"",VLOOKUP(F167,Data!$A$2:$T$1000,20,FALSE))</f>
        <v/>
      </c>
      <c r="L167" t="str">
        <f t="shared" si="33"/>
        <v/>
      </c>
      <c r="M167" t="str">
        <f>IF(L167="","",IF(L167&gt;10,Settings!$B$14,IF(L167&gt;2,Settings!$B$14,IF(L167=2,Settings!$B$14,Settings!$B$13))))</f>
        <v/>
      </c>
      <c r="N167" s="8" t="str">
        <f t="shared" si="34"/>
        <v xml:space="preserve"> </v>
      </c>
      <c r="O167" t="s">
        <v>49</v>
      </c>
      <c r="Q167" t="s">
        <v>49</v>
      </c>
      <c r="R167" t="s">
        <v>49</v>
      </c>
      <c r="S167" s="9" t="str">
        <f t="shared" si="35"/>
        <v/>
      </c>
      <c r="T167" s="9" t="str">
        <f t="shared" si="36"/>
        <v xml:space="preserve">  </v>
      </c>
      <c r="U167" t="str">
        <f>IF((C167+D167+E167+F167)&lt;1,"",IF(A167&lt;2,Settings!$B$11,Settings!$B$12))</f>
        <v/>
      </c>
    </row>
    <row r="168" spans="1:21">
      <c r="A168" s="4">
        <f>Arabic!A168</f>
        <v>0</v>
      </c>
      <c r="B168" s="4">
        <f t="shared" si="27"/>
        <v>0</v>
      </c>
      <c r="C168" s="5">
        <f t="shared" si="28"/>
        <v>0</v>
      </c>
      <c r="D168" s="5">
        <f t="shared" si="29"/>
        <v>0</v>
      </c>
      <c r="E168" s="5">
        <f t="shared" si="30"/>
        <v>0</v>
      </c>
      <c r="F168" s="5">
        <f t="shared" si="31"/>
        <v>0</v>
      </c>
      <c r="G168" s="26">
        <f t="shared" si="32"/>
        <v>0</v>
      </c>
      <c r="H168" s="3" t="str">
        <f>IF((D168+E168+F168)&lt;=0,IF(ISNA(VLOOKUP(C168,Data!$A$2:$T$1000,17,FALSE)),"",VLOOKUP(C168,Data!$A$2:$T$1000,17,FALSE)),IF(ISNA(VLOOKUP(C168,Data!$A$2:$T$1000,17,FALSE)),"",VLOOKUP(C168,Data!$A$2:$T$1000,17,FALSE)))</f>
        <v/>
      </c>
      <c r="I168" t="str">
        <f>IF((E168+F168)&lt;=0,IF(ISNA(VLOOKUP(D168,Data!$A$2:$T$1000,18,FALSE)),"",VLOOKUP(D168,Data!$A$2:$T$1000,18,FALSE)),IF(ISNA(VLOOKUP(D168,Data!$A$2:$T$1000,18,FALSE)),"",VLOOKUP(D168,Data!$A$2:$T$1000,18,FALSE)))</f>
        <v/>
      </c>
      <c r="J168" s="3" t="str">
        <f>IF((F168)&lt;=0,IF(ISNA(VLOOKUP(E168,Data!$A$2:$T$1000,19,FALSE)),"",VLOOKUP(E168,Data!$A$2:$T$1000,19,FALSE)),IF(ISNA(VLOOKUP(E168,Data!$A$2:$T$1000,19,FALSE)),"",VLOOKUP(E168,Data!$A$2:$T$1000,19,FALSE)))</f>
        <v/>
      </c>
      <c r="K168" s="7" t="str">
        <f>IF(ISNA(VLOOKUP(F168,Data!$A$2:$T$1000,20,FALSE)),"",VLOOKUP(F168,Data!$A$2:$T$1000,20,FALSE))</f>
        <v/>
      </c>
      <c r="L168" t="str">
        <f t="shared" si="33"/>
        <v/>
      </c>
      <c r="M168" t="str">
        <f>IF(L168="","",IF(L168&gt;10,Settings!$B$14,IF(L168&gt;2,Settings!$B$14,IF(L168=2,Settings!$B$14,Settings!$B$13))))</f>
        <v/>
      </c>
      <c r="N168" s="8" t="str">
        <f t="shared" si="34"/>
        <v xml:space="preserve"> </v>
      </c>
      <c r="O168" t="s">
        <v>49</v>
      </c>
      <c r="Q168" t="s">
        <v>49</v>
      </c>
      <c r="R168" t="s">
        <v>49</v>
      </c>
      <c r="S168" s="9" t="str">
        <f t="shared" si="35"/>
        <v/>
      </c>
      <c r="T168" s="9" t="str">
        <f t="shared" si="36"/>
        <v xml:space="preserve">  </v>
      </c>
      <c r="U168" t="str">
        <f>IF((C168+D168+E168+F168)&lt;1,"",IF(A168&lt;2,Settings!$B$11,Settings!$B$12))</f>
        <v/>
      </c>
    </row>
    <row r="169" spans="1:21">
      <c r="A169" s="4">
        <f>Arabic!A169</f>
        <v>0</v>
      </c>
      <c r="B169" s="4">
        <f t="shared" si="27"/>
        <v>0</v>
      </c>
      <c r="C169" s="5">
        <f t="shared" si="28"/>
        <v>0</v>
      </c>
      <c r="D169" s="5">
        <f t="shared" si="29"/>
        <v>0</v>
      </c>
      <c r="E169" s="5">
        <f t="shared" si="30"/>
        <v>0</v>
      </c>
      <c r="F169" s="5">
        <f t="shared" si="31"/>
        <v>0</v>
      </c>
      <c r="G169" s="26">
        <f t="shared" si="32"/>
        <v>0</v>
      </c>
      <c r="H169" s="3" t="str">
        <f>IF((D169+E169+F169)&lt;=0,IF(ISNA(VLOOKUP(C169,Data!$A$2:$T$1000,17,FALSE)),"",VLOOKUP(C169,Data!$A$2:$T$1000,17,FALSE)),IF(ISNA(VLOOKUP(C169,Data!$A$2:$T$1000,17,FALSE)),"",VLOOKUP(C169,Data!$A$2:$T$1000,17,FALSE)))</f>
        <v/>
      </c>
      <c r="I169" t="str">
        <f>IF((E169+F169)&lt;=0,IF(ISNA(VLOOKUP(D169,Data!$A$2:$T$1000,18,FALSE)),"",VLOOKUP(D169,Data!$A$2:$T$1000,18,FALSE)),IF(ISNA(VLOOKUP(D169,Data!$A$2:$T$1000,18,FALSE)),"",VLOOKUP(D169,Data!$A$2:$T$1000,18,FALSE)))</f>
        <v/>
      </c>
      <c r="J169" s="3" t="str">
        <f>IF((F169)&lt;=0,IF(ISNA(VLOOKUP(E169,Data!$A$2:$T$1000,19,FALSE)),"",VLOOKUP(E169,Data!$A$2:$T$1000,19,FALSE)),IF(ISNA(VLOOKUP(E169,Data!$A$2:$T$1000,19,FALSE)),"",VLOOKUP(E169,Data!$A$2:$T$1000,19,FALSE)))</f>
        <v/>
      </c>
      <c r="K169" s="7" t="str">
        <f>IF(ISNA(VLOOKUP(F169,Data!$A$2:$T$1000,20,FALSE)),"",VLOOKUP(F169,Data!$A$2:$T$1000,20,FALSE))</f>
        <v/>
      </c>
      <c r="L169" t="str">
        <f t="shared" si="33"/>
        <v/>
      </c>
      <c r="M169" t="str">
        <f>IF(L169="","",IF(L169&gt;10,Settings!$B$14,IF(L169&gt;2,Settings!$B$14,IF(L169=2,Settings!$B$14,Settings!$B$13))))</f>
        <v/>
      </c>
      <c r="N169" s="8" t="str">
        <f t="shared" si="34"/>
        <v xml:space="preserve"> </v>
      </c>
      <c r="O169" t="s">
        <v>49</v>
      </c>
      <c r="Q169" t="s">
        <v>49</v>
      </c>
      <c r="R169" t="s">
        <v>49</v>
      </c>
      <c r="S169" s="9" t="str">
        <f t="shared" si="35"/>
        <v/>
      </c>
      <c r="T169" s="9" t="str">
        <f t="shared" si="36"/>
        <v xml:space="preserve">  </v>
      </c>
      <c r="U169" t="str">
        <f>IF((C169+D169+E169+F169)&lt;1,"",IF(A169&lt;2,Settings!$B$11,Settings!$B$12))</f>
        <v/>
      </c>
    </row>
    <row r="170" spans="1:21">
      <c r="A170" s="4">
        <f>Arabic!A170</f>
        <v>0</v>
      </c>
      <c r="B170" s="4">
        <f t="shared" si="27"/>
        <v>0</v>
      </c>
      <c r="C170" s="5">
        <f t="shared" si="28"/>
        <v>0</v>
      </c>
      <c r="D170" s="5">
        <f t="shared" si="29"/>
        <v>0</v>
      </c>
      <c r="E170" s="5">
        <f t="shared" si="30"/>
        <v>0</v>
      </c>
      <c r="F170" s="5">
        <f t="shared" si="31"/>
        <v>0</v>
      </c>
      <c r="G170" s="26">
        <f t="shared" si="32"/>
        <v>0</v>
      </c>
      <c r="H170" s="3" t="str">
        <f>IF((D170+E170+F170)&lt;=0,IF(ISNA(VLOOKUP(C170,Data!$A$2:$T$1000,17,FALSE)),"",VLOOKUP(C170,Data!$A$2:$T$1000,17,FALSE)),IF(ISNA(VLOOKUP(C170,Data!$A$2:$T$1000,17,FALSE)),"",VLOOKUP(C170,Data!$A$2:$T$1000,17,FALSE)))</f>
        <v/>
      </c>
      <c r="I170" t="str">
        <f>IF((E170+F170)&lt;=0,IF(ISNA(VLOOKUP(D170,Data!$A$2:$T$1000,18,FALSE)),"",VLOOKUP(D170,Data!$A$2:$T$1000,18,FALSE)),IF(ISNA(VLOOKUP(D170,Data!$A$2:$T$1000,18,FALSE)),"",VLOOKUP(D170,Data!$A$2:$T$1000,18,FALSE)))</f>
        <v/>
      </c>
      <c r="J170" s="3" t="str">
        <f>IF((F170)&lt;=0,IF(ISNA(VLOOKUP(E170,Data!$A$2:$T$1000,19,FALSE)),"",VLOOKUP(E170,Data!$A$2:$T$1000,19,FALSE)),IF(ISNA(VLOOKUP(E170,Data!$A$2:$T$1000,19,FALSE)),"",VLOOKUP(E170,Data!$A$2:$T$1000,19,FALSE)))</f>
        <v/>
      </c>
      <c r="K170" s="7" t="str">
        <f>IF(ISNA(VLOOKUP(F170,Data!$A$2:$T$1000,20,FALSE)),"",VLOOKUP(F170,Data!$A$2:$T$1000,20,FALSE))</f>
        <v/>
      </c>
      <c r="L170" t="str">
        <f t="shared" si="33"/>
        <v/>
      </c>
      <c r="M170" t="str">
        <f>IF(L170="","",IF(L170&gt;10,Settings!$B$14,IF(L170&gt;2,Settings!$B$14,IF(L170=2,Settings!$B$14,Settings!$B$13))))</f>
        <v/>
      </c>
      <c r="N170" s="8" t="str">
        <f t="shared" si="34"/>
        <v xml:space="preserve"> </v>
      </c>
      <c r="O170" t="s">
        <v>49</v>
      </c>
      <c r="Q170" t="s">
        <v>49</v>
      </c>
      <c r="R170" t="s">
        <v>49</v>
      </c>
      <c r="S170" s="9" t="str">
        <f t="shared" si="35"/>
        <v/>
      </c>
      <c r="T170" s="9" t="str">
        <f t="shared" si="36"/>
        <v xml:space="preserve">  </v>
      </c>
      <c r="U170" t="str">
        <f>IF((C170+D170+E170+F170)&lt;1,"",IF(A170&lt;2,Settings!$B$11,Settings!$B$12))</f>
        <v/>
      </c>
    </row>
    <row r="171" spans="1:21">
      <c r="A171" s="4">
        <f>Arabic!A171</f>
        <v>0</v>
      </c>
      <c r="B171" s="4">
        <f t="shared" si="27"/>
        <v>0</v>
      </c>
      <c r="C171" s="5">
        <f t="shared" si="28"/>
        <v>0</v>
      </c>
      <c r="D171" s="5">
        <f t="shared" si="29"/>
        <v>0</v>
      </c>
      <c r="E171" s="5">
        <f t="shared" si="30"/>
        <v>0</v>
      </c>
      <c r="F171" s="5">
        <f t="shared" si="31"/>
        <v>0</v>
      </c>
      <c r="G171" s="26">
        <f t="shared" si="32"/>
        <v>0</v>
      </c>
      <c r="H171" s="3" t="str">
        <f>IF((D171+E171+F171)&lt;=0,IF(ISNA(VLOOKUP(C171,Data!$A$2:$T$1000,17,FALSE)),"",VLOOKUP(C171,Data!$A$2:$T$1000,17,FALSE)),IF(ISNA(VLOOKUP(C171,Data!$A$2:$T$1000,17,FALSE)),"",VLOOKUP(C171,Data!$A$2:$T$1000,17,FALSE)))</f>
        <v/>
      </c>
      <c r="I171" t="str">
        <f>IF((E171+F171)&lt;=0,IF(ISNA(VLOOKUP(D171,Data!$A$2:$T$1000,18,FALSE)),"",VLOOKUP(D171,Data!$A$2:$T$1000,18,FALSE)),IF(ISNA(VLOOKUP(D171,Data!$A$2:$T$1000,18,FALSE)),"",VLOOKUP(D171,Data!$A$2:$T$1000,18,FALSE)))</f>
        <v/>
      </c>
      <c r="J171" s="3" t="str">
        <f>IF((F171)&lt;=0,IF(ISNA(VLOOKUP(E171,Data!$A$2:$T$1000,19,FALSE)),"",VLOOKUP(E171,Data!$A$2:$T$1000,19,FALSE)),IF(ISNA(VLOOKUP(E171,Data!$A$2:$T$1000,19,FALSE)),"",VLOOKUP(E171,Data!$A$2:$T$1000,19,FALSE)))</f>
        <v/>
      </c>
      <c r="K171" s="7" t="str">
        <f>IF(ISNA(VLOOKUP(F171,Data!$A$2:$T$1000,20,FALSE)),"",VLOOKUP(F171,Data!$A$2:$T$1000,20,FALSE))</f>
        <v/>
      </c>
      <c r="L171" t="str">
        <f t="shared" si="33"/>
        <v/>
      </c>
      <c r="M171" t="str">
        <f>IF(L171="","",IF(L171&gt;10,Settings!$B$14,IF(L171&gt;2,Settings!$B$14,IF(L171=2,Settings!$B$14,Settings!$B$13))))</f>
        <v/>
      </c>
      <c r="N171" s="8" t="str">
        <f t="shared" si="34"/>
        <v xml:space="preserve"> </v>
      </c>
      <c r="O171" t="s">
        <v>49</v>
      </c>
      <c r="Q171" t="s">
        <v>49</v>
      </c>
      <c r="R171" t="s">
        <v>49</v>
      </c>
      <c r="S171" s="9" t="str">
        <f t="shared" si="35"/>
        <v/>
      </c>
      <c r="T171" s="9" t="str">
        <f t="shared" si="36"/>
        <v xml:space="preserve">  </v>
      </c>
      <c r="U171" t="str">
        <f>IF((C171+D171+E171+F171)&lt;1,"",IF(A171&lt;2,Settings!$B$11,Settings!$B$12))</f>
        <v/>
      </c>
    </row>
    <row r="172" spans="1:21">
      <c r="A172" s="4">
        <f>Arabic!A172</f>
        <v>0</v>
      </c>
      <c r="B172" s="4">
        <f t="shared" si="27"/>
        <v>0</v>
      </c>
      <c r="C172" s="5">
        <f t="shared" si="28"/>
        <v>0</v>
      </c>
      <c r="D172" s="5">
        <f t="shared" si="29"/>
        <v>0</v>
      </c>
      <c r="E172" s="5">
        <f t="shared" si="30"/>
        <v>0</v>
      </c>
      <c r="F172" s="5">
        <f t="shared" si="31"/>
        <v>0</v>
      </c>
      <c r="G172" s="26">
        <f t="shared" si="32"/>
        <v>0</v>
      </c>
      <c r="H172" s="3" t="str">
        <f>IF((D172+E172+F172)&lt;=0,IF(ISNA(VLOOKUP(C172,Data!$A$2:$T$1000,17,FALSE)),"",VLOOKUP(C172,Data!$A$2:$T$1000,17,FALSE)),IF(ISNA(VLOOKUP(C172,Data!$A$2:$T$1000,17,FALSE)),"",VLOOKUP(C172,Data!$A$2:$T$1000,17,FALSE)))</f>
        <v/>
      </c>
      <c r="I172" t="str">
        <f>IF((E172+F172)&lt;=0,IF(ISNA(VLOOKUP(D172,Data!$A$2:$T$1000,18,FALSE)),"",VLOOKUP(D172,Data!$A$2:$T$1000,18,FALSE)),IF(ISNA(VLOOKUP(D172,Data!$A$2:$T$1000,18,FALSE)),"",VLOOKUP(D172,Data!$A$2:$T$1000,18,FALSE)))</f>
        <v/>
      </c>
      <c r="J172" s="3" t="str">
        <f>IF((F172)&lt;=0,IF(ISNA(VLOOKUP(E172,Data!$A$2:$T$1000,19,FALSE)),"",VLOOKUP(E172,Data!$A$2:$T$1000,19,FALSE)),IF(ISNA(VLOOKUP(E172,Data!$A$2:$T$1000,19,FALSE)),"",VLOOKUP(E172,Data!$A$2:$T$1000,19,FALSE)))</f>
        <v/>
      </c>
      <c r="K172" s="7" t="str">
        <f>IF(ISNA(VLOOKUP(F172,Data!$A$2:$T$1000,20,FALSE)),"",VLOOKUP(F172,Data!$A$2:$T$1000,20,FALSE))</f>
        <v/>
      </c>
      <c r="L172" t="str">
        <f t="shared" si="33"/>
        <v/>
      </c>
      <c r="M172" t="str">
        <f>IF(L172="","",IF(L172&gt;10,Settings!$B$14,IF(L172&gt;2,Settings!$B$14,IF(L172=2,Settings!$B$14,Settings!$B$13))))</f>
        <v/>
      </c>
      <c r="N172" s="8" t="str">
        <f t="shared" si="34"/>
        <v xml:space="preserve"> </v>
      </c>
      <c r="O172" t="s">
        <v>49</v>
      </c>
      <c r="Q172" t="s">
        <v>49</v>
      </c>
      <c r="R172" t="s">
        <v>49</v>
      </c>
      <c r="S172" s="9" t="str">
        <f t="shared" si="35"/>
        <v/>
      </c>
      <c r="T172" s="9" t="str">
        <f t="shared" si="36"/>
        <v xml:space="preserve">  </v>
      </c>
      <c r="U172" t="str">
        <f>IF((C172+D172+E172+F172)&lt;1,"",IF(A172&lt;2,Settings!$B$11,Settings!$B$12))</f>
        <v/>
      </c>
    </row>
    <row r="173" spans="1:21">
      <c r="A173" s="4">
        <f>Arabic!A173</f>
        <v>0</v>
      </c>
      <c r="B173" s="4">
        <f t="shared" si="27"/>
        <v>0</v>
      </c>
      <c r="C173" s="5">
        <f t="shared" si="28"/>
        <v>0</v>
      </c>
      <c r="D173" s="5">
        <f t="shared" si="29"/>
        <v>0</v>
      </c>
      <c r="E173" s="5">
        <f t="shared" si="30"/>
        <v>0</v>
      </c>
      <c r="F173" s="5">
        <f t="shared" si="31"/>
        <v>0</v>
      </c>
      <c r="G173" s="26">
        <f t="shared" si="32"/>
        <v>0</v>
      </c>
      <c r="H173" s="3" t="str">
        <f>IF((D173+E173+F173)&lt;=0,IF(ISNA(VLOOKUP(C173,Data!$A$2:$T$1000,17,FALSE)),"",VLOOKUP(C173,Data!$A$2:$T$1000,17,FALSE)),IF(ISNA(VLOOKUP(C173,Data!$A$2:$T$1000,17,FALSE)),"",VLOOKUP(C173,Data!$A$2:$T$1000,17,FALSE)))</f>
        <v/>
      </c>
      <c r="I173" t="str">
        <f>IF((E173+F173)&lt;=0,IF(ISNA(VLOOKUP(D173,Data!$A$2:$T$1000,18,FALSE)),"",VLOOKUP(D173,Data!$A$2:$T$1000,18,FALSE)),IF(ISNA(VLOOKUP(D173,Data!$A$2:$T$1000,18,FALSE)),"",VLOOKUP(D173,Data!$A$2:$T$1000,18,FALSE)))</f>
        <v/>
      </c>
      <c r="J173" s="3" t="str">
        <f>IF((F173)&lt;=0,IF(ISNA(VLOOKUP(E173,Data!$A$2:$T$1000,19,FALSE)),"",VLOOKUP(E173,Data!$A$2:$T$1000,19,FALSE)),IF(ISNA(VLOOKUP(E173,Data!$A$2:$T$1000,19,FALSE)),"",VLOOKUP(E173,Data!$A$2:$T$1000,19,FALSE)))</f>
        <v/>
      </c>
      <c r="K173" s="7" t="str">
        <f>IF(ISNA(VLOOKUP(F173,Data!$A$2:$T$1000,20,FALSE)),"",VLOOKUP(F173,Data!$A$2:$T$1000,20,FALSE))</f>
        <v/>
      </c>
      <c r="L173" t="str">
        <f t="shared" si="33"/>
        <v/>
      </c>
      <c r="M173" t="str">
        <f>IF(L173="","",IF(L173&gt;10,Settings!$B$14,IF(L173&gt;2,Settings!$B$14,IF(L173=2,Settings!$B$14,Settings!$B$13))))</f>
        <v/>
      </c>
      <c r="N173" s="8" t="str">
        <f t="shared" si="34"/>
        <v xml:space="preserve"> </v>
      </c>
      <c r="O173" t="s">
        <v>49</v>
      </c>
      <c r="Q173" t="s">
        <v>49</v>
      </c>
      <c r="R173" t="s">
        <v>49</v>
      </c>
      <c r="S173" s="9" t="str">
        <f t="shared" si="35"/>
        <v/>
      </c>
      <c r="T173" s="9" t="str">
        <f t="shared" si="36"/>
        <v xml:space="preserve">  </v>
      </c>
      <c r="U173" t="str">
        <f>IF((C173+D173+E173+F173)&lt;1,"",IF(A173&lt;2,Settings!$B$11,Settings!$B$12))</f>
        <v/>
      </c>
    </row>
    <row r="174" spans="1:21">
      <c r="A174" s="4">
        <f>Arabic!A174</f>
        <v>0</v>
      </c>
      <c r="B174" s="4">
        <f t="shared" si="27"/>
        <v>0</v>
      </c>
      <c r="C174" s="5">
        <f t="shared" si="28"/>
        <v>0</v>
      </c>
      <c r="D174" s="5">
        <f t="shared" si="29"/>
        <v>0</v>
      </c>
      <c r="E174" s="5">
        <f t="shared" si="30"/>
        <v>0</v>
      </c>
      <c r="F174" s="5">
        <f t="shared" si="31"/>
        <v>0</v>
      </c>
      <c r="G174" s="26">
        <f t="shared" si="32"/>
        <v>0</v>
      </c>
      <c r="H174" s="3" t="str">
        <f>IF((D174+E174+F174)&lt;=0,IF(ISNA(VLOOKUP(C174,Data!$A$2:$T$1000,17,FALSE)),"",VLOOKUP(C174,Data!$A$2:$T$1000,17,FALSE)),IF(ISNA(VLOOKUP(C174,Data!$A$2:$T$1000,17,FALSE)),"",VLOOKUP(C174,Data!$A$2:$T$1000,17,FALSE)))</f>
        <v/>
      </c>
      <c r="I174" t="str">
        <f>IF((E174+F174)&lt;=0,IF(ISNA(VLOOKUP(D174,Data!$A$2:$T$1000,18,FALSE)),"",VLOOKUP(D174,Data!$A$2:$T$1000,18,FALSE)),IF(ISNA(VLOOKUP(D174,Data!$A$2:$T$1000,18,FALSE)),"",VLOOKUP(D174,Data!$A$2:$T$1000,18,FALSE)))</f>
        <v/>
      </c>
      <c r="J174" s="3" t="str">
        <f>IF((F174)&lt;=0,IF(ISNA(VLOOKUP(E174,Data!$A$2:$T$1000,19,FALSE)),"",VLOOKUP(E174,Data!$A$2:$T$1000,19,FALSE)),IF(ISNA(VLOOKUP(E174,Data!$A$2:$T$1000,19,FALSE)),"",VLOOKUP(E174,Data!$A$2:$T$1000,19,FALSE)))</f>
        <v/>
      </c>
      <c r="K174" s="7" t="str">
        <f>IF(ISNA(VLOOKUP(F174,Data!$A$2:$T$1000,20,FALSE)),"",VLOOKUP(F174,Data!$A$2:$T$1000,20,FALSE))</f>
        <v/>
      </c>
      <c r="L174" t="str">
        <f t="shared" si="33"/>
        <v/>
      </c>
      <c r="M174" t="str">
        <f>IF(L174="","",IF(L174&gt;10,Settings!$B$14,IF(L174&gt;2,Settings!$B$14,IF(L174=2,Settings!$B$14,Settings!$B$13))))</f>
        <v/>
      </c>
      <c r="N174" s="8" t="str">
        <f t="shared" si="34"/>
        <v xml:space="preserve"> </v>
      </c>
      <c r="O174" t="s">
        <v>49</v>
      </c>
      <c r="Q174" t="s">
        <v>49</v>
      </c>
      <c r="R174" t="s">
        <v>49</v>
      </c>
      <c r="S174" s="9" t="str">
        <f t="shared" si="35"/>
        <v/>
      </c>
      <c r="T174" s="9" t="str">
        <f t="shared" si="36"/>
        <v xml:space="preserve">  </v>
      </c>
      <c r="U174" t="str">
        <f>IF((C174+D174+E174+F174)&lt;1,"",IF(A174&lt;2,Settings!$B$11,Settings!$B$12))</f>
        <v/>
      </c>
    </row>
    <row r="175" spans="1:21">
      <c r="A175" s="4">
        <f>Arabic!A175</f>
        <v>0</v>
      </c>
      <c r="B175" s="4">
        <f t="shared" si="27"/>
        <v>0</v>
      </c>
      <c r="C175" s="5">
        <f t="shared" si="28"/>
        <v>0</v>
      </c>
      <c r="D175" s="5">
        <f t="shared" si="29"/>
        <v>0</v>
      </c>
      <c r="E175" s="5">
        <f t="shared" si="30"/>
        <v>0</v>
      </c>
      <c r="F175" s="5">
        <f t="shared" si="31"/>
        <v>0</v>
      </c>
      <c r="G175" s="26">
        <f t="shared" si="32"/>
        <v>0</v>
      </c>
      <c r="H175" s="3" t="str">
        <f>IF((D175+E175+F175)&lt;=0,IF(ISNA(VLOOKUP(C175,Data!$A$2:$T$1000,17,FALSE)),"",VLOOKUP(C175,Data!$A$2:$T$1000,17,FALSE)),IF(ISNA(VLOOKUP(C175,Data!$A$2:$T$1000,17,FALSE)),"",VLOOKUP(C175,Data!$A$2:$T$1000,17,FALSE)))</f>
        <v/>
      </c>
      <c r="I175" t="str">
        <f>IF((E175+F175)&lt;=0,IF(ISNA(VLOOKUP(D175,Data!$A$2:$T$1000,18,FALSE)),"",VLOOKUP(D175,Data!$A$2:$T$1000,18,FALSE)),IF(ISNA(VLOOKUP(D175,Data!$A$2:$T$1000,18,FALSE)),"",VLOOKUP(D175,Data!$A$2:$T$1000,18,FALSE)))</f>
        <v/>
      </c>
      <c r="J175" s="3" t="str">
        <f>IF((F175)&lt;=0,IF(ISNA(VLOOKUP(E175,Data!$A$2:$T$1000,19,FALSE)),"",VLOOKUP(E175,Data!$A$2:$T$1000,19,FALSE)),IF(ISNA(VLOOKUP(E175,Data!$A$2:$T$1000,19,FALSE)),"",VLOOKUP(E175,Data!$A$2:$T$1000,19,FALSE)))</f>
        <v/>
      </c>
      <c r="K175" s="7" t="str">
        <f>IF(ISNA(VLOOKUP(F175,Data!$A$2:$T$1000,20,FALSE)),"",VLOOKUP(F175,Data!$A$2:$T$1000,20,FALSE))</f>
        <v/>
      </c>
      <c r="L175" t="str">
        <f t="shared" si="33"/>
        <v/>
      </c>
      <c r="M175" t="str">
        <f>IF(L175="","",IF(L175&gt;10,Settings!$B$14,IF(L175&gt;2,Settings!$B$14,IF(L175=2,Settings!$B$14,Settings!$B$13))))</f>
        <v/>
      </c>
      <c r="N175" s="8" t="str">
        <f t="shared" si="34"/>
        <v xml:space="preserve"> </v>
      </c>
      <c r="O175" t="s">
        <v>49</v>
      </c>
      <c r="Q175" t="s">
        <v>49</v>
      </c>
      <c r="R175" t="s">
        <v>49</v>
      </c>
      <c r="S175" s="9" t="str">
        <f t="shared" si="35"/>
        <v/>
      </c>
      <c r="T175" s="9" t="str">
        <f t="shared" si="36"/>
        <v xml:space="preserve">  </v>
      </c>
      <c r="U175" t="str">
        <f>IF((C175+D175+E175+F175)&lt;1,"",IF(A175&lt;2,Settings!$B$11,Settings!$B$12))</f>
        <v/>
      </c>
    </row>
    <row r="176" spans="1:21">
      <c r="A176" s="4">
        <f>Arabic!A176</f>
        <v>0</v>
      </c>
      <c r="B176" s="4">
        <f t="shared" si="27"/>
        <v>0</v>
      </c>
      <c r="C176" s="5">
        <f t="shared" si="28"/>
        <v>0</v>
      </c>
      <c r="D176" s="5">
        <f t="shared" si="29"/>
        <v>0</v>
      </c>
      <c r="E176" s="5">
        <f t="shared" si="30"/>
        <v>0</v>
      </c>
      <c r="F176" s="5">
        <f t="shared" si="31"/>
        <v>0</v>
      </c>
      <c r="G176" s="26">
        <f t="shared" si="32"/>
        <v>0</v>
      </c>
      <c r="H176" s="3" t="str">
        <f>IF((D176+E176+F176)&lt;=0,IF(ISNA(VLOOKUP(C176,Data!$A$2:$T$1000,17,FALSE)),"",VLOOKUP(C176,Data!$A$2:$T$1000,17,FALSE)),IF(ISNA(VLOOKUP(C176,Data!$A$2:$T$1000,17,FALSE)),"",VLOOKUP(C176,Data!$A$2:$T$1000,17,FALSE)))</f>
        <v/>
      </c>
      <c r="I176" t="str">
        <f>IF((E176+F176)&lt;=0,IF(ISNA(VLOOKUP(D176,Data!$A$2:$T$1000,18,FALSE)),"",VLOOKUP(D176,Data!$A$2:$T$1000,18,FALSE)),IF(ISNA(VLOOKUP(D176,Data!$A$2:$T$1000,18,FALSE)),"",VLOOKUP(D176,Data!$A$2:$T$1000,18,FALSE)))</f>
        <v/>
      </c>
      <c r="J176" s="3" t="str">
        <f>IF((F176)&lt;=0,IF(ISNA(VLOOKUP(E176,Data!$A$2:$T$1000,19,FALSE)),"",VLOOKUP(E176,Data!$A$2:$T$1000,19,FALSE)),IF(ISNA(VLOOKUP(E176,Data!$A$2:$T$1000,19,FALSE)),"",VLOOKUP(E176,Data!$A$2:$T$1000,19,FALSE)))</f>
        <v/>
      </c>
      <c r="K176" s="7" t="str">
        <f>IF(ISNA(VLOOKUP(F176,Data!$A$2:$T$1000,20,FALSE)),"",VLOOKUP(F176,Data!$A$2:$T$1000,20,FALSE))</f>
        <v/>
      </c>
      <c r="L176" t="str">
        <f t="shared" si="33"/>
        <v/>
      </c>
      <c r="M176" t="str">
        <f>IF(L176="","",IF(L176&gt;10,Settings!$B$14,IF(L176&gt;2,Settings!$B$14,IF(L176=2,Settings!$B$14,Settings!$B$13))))</f>
        <v/>
      </c>
      <c r="N176" s="8" t="str">
        <f t="shared" si="34"/>
        <v xml:space="preserve"> </v>
      </c>
      <c r="O176" t="s">
        <v>49</v>
      </c>
      <c r="Q176" t="s">
        <v>49</v>
      </c>
      <c r="R176" t="s">
        <v>49</v>
      </c>
      <c r="S176" s="9" t="str">
        <f t="shared" si="35"/>
        <v/>
      </c>
      <c r="T176" s="9" t="str">
        <f t="shared" si="36"/>
        <v xml:space="preserve">  </v>
      </c>
      <c r="U176" t="str">
        <f>IF((C176+D176+E176+F176)&lt;1,"",IF(A176&lt;2,Settings!$B$11,Settings!$B$12))</f>
        <v/>
      </c>
    </row>
    <row r="177" spans="1:21">
      <c r="A177" s="4">
        <f>Arabic!A177</f>
        <v>0</v>
      </c>
      <c r="B177" s="4">
        <f t="shared" si="27"/>
        <v>0</v>
      </c>
      <c r="C177" s="5">
        <f t="shared" si="28"/>
        <v>0</v>
      </c>
      <c r="D177" s="5">
        <f t="shared" si="29"/>
        <v>0</v>
      </c>
      <c r="E177" s="5">
        <f t="shared" si="30"/>
        <v>0</v>
      </c>
      <c r="F177" s="5">
        <f t="shared" si="31"/>
        <v>0</v>
      </c>
      <c r="G177" s="26">
        <f t="shared" si="32"/>
        <v>0</v>
      </c>
      <c r="H177" s="3" t="str">
        <f>IF((D177+E177+F177)&lt;=0,IF(ISNA(VLOOKUP(C177,Data!$A$2:$T$1000,17,FALSE)),"",VLOOKUP(C177,Data!$A$2:$T$1000,17,FALSE)),IF(ISNA(VLOOKUP(C177,Data!$A$2:$T$1000,17,FALSE)),"",VLOOKUP(C177,Data!$A$2:$T$1000,17,FALSE)))</f>
        <v/>
      </c>
      <c r="I177" t="str">
        <f>IF((E177+F177)&lt;=0,IF(ISNA(VLOOKUP(D177,Data!$A$2:$T$1000,18,FALSE)),"",VLOOKUP(D177,Data!$A$2:$T$1000,18,FALSE)),IF(ISNA(VLOOKUP(D177,Data!$A$2:$T$1000,18,FALSE)),"",VLOOKUP(D177,Data!$A$2:$T$1000,18,FALSE)))</f>
        <v/>
      </c>
      <c r="J177" s="3" t="str">
        <f>IF((F177)&lt;=0,IF(ISNA(VLOOKUP(E177,Data!$A$2:$T$1000,19,FALSE)),"",VLOOKUP(E177,Data!$A$2:$T$1000,19,FALSE)),IF(ISNA(VLOOKUP(E177,Data!$A$2:$T$1000,19,FALSE)),"",VLOOKUP(E177,Data!$A$2:$T$1000,19,FALSE)))</f>
        <v/>
      </c>
      <c r="K177" s="7" t="str">
        <f>IF(ISNA(VLOOKUP(F177,Data!$A$2:$T$1000,20,FALSE)),"",VLOOKUP(F177,Data!$A$2:$T$1000,20,FALSE))</f>
        <v/>
      </c>
      <c r="L177" t="str">
        <f t="shared" si="33"/>
        <v/>
      </c>
      <c r="M177" t="str">
        <f>IF(L177="","",IF(L177&gt;10,Settings!$B$14,IF(L177&gt;2,Settings!$B$14,IF(L177=2,Settings!$B$14,Settings!$B$13))))</f>
        <v/>
      </c>
      <c r="N177" s="8" t="str">
        <f t="shared" si="34"/>
        <v xml:space="preserve"> </v>
      </c>
      <c r="O177" t="s">
        <v>49</v>
      </c>
      <c r="Q177" t="s">
        <v>49</v>
      </c>
      <c r="R177" t="s">
        <v>49</v>
      </c>
      <c r="S177" s="9" t="str">
        <f t="shared" si="35"/>
        <v/>
      </c>
      <c r="T177" s="9" t="str">
        <f t="shared" si="36"/>
        <v xml:space="preserve">  </v>
      </c>
      <c r="U177" t="str">
        <f>IF((C177+D177+E177+F177)&lt;1,"",IF(A177&lt;2,Settings!$B$11,Settings!$B$12))</f>
        <v/>
      </c>
    </row>
    <row r="178" spans="1:21">
      <c r="A178" s="4">
        <f>Arabic!A178</f>
        <v>0</v>
      </c>
      <c r="B178" s="4">
        <f t="shared" si="27"/>
        <v>0</v>
      </c>
      <c r="C178" s="5">
        <f t="shared" si="28"/>
        <v>0</v>
      </c>
      <c r="D178" s="5">
        <f t="shared" si="29"/>
        <v>0</v>
      </c>
      <c r="E178" s="5">
        <f t="shared" si="30"/>
        <v>0</v>
      </c>
      <c r="F178" s="5">
        <f t="shared" si="31"/>
        <v>0</v>
      </c>
      <c r="G178" s="26">
        <f t="shared" si="32"/>
        <v>0</v>
      </c>
      <c r="H178" s="3" t="str">
        <f>IF((D178+E178+F178)&lt;=0,IF(ISNA(VLOOKUP(C178,Data!$A$2:$T$1000,17,FALSE)),"",VLOOKUP(C178,Data!$A$2:$T$1000,17,FALSE)),IF(ISNA(VLOOKUP(C178,Data!$A$2:$T$1000,17,FALSE)),"",VLOOKUP(C178,Data!$A$2:$T$1000,17,FALSE)))</f>
        <v/>
      </c>
      <c r="I178" t="str">
        <f>IF((E178+F178)&lt;=0,IF(ISNA(VLOOKUP(D178,Data!$A$2:$T$1000,18,FALSE)),"",VLOOKUP(D178,Data!$A$2:$T$1000,18,FALSE)),IF(ISNA(VLOOKUP(D178,Data!$A$2:$T$1000,18,FALSE)),"",VLOOKUP(D178,Data!$A$2:$T$1000,18,FALSE)))</f>
        <v/>
      </c>
      <c r="J178" s="3" t="str">
        <f>IF((F178)&lt;=0,IF(ISNA(VLOOKUP(E178,Data!$A$2:$T$1000,19,FALSE)),"",VLOOKUP(E178,Data!$A$2:$T$1000,19,FALSE)),IF(ISNA(VLOOKUP(E178,Data!$A$2:$T$1000,19,FALSE)),"",VLOOKUP(E178,Data!$A$2:$T$1000,19,FALSE)))</f>
        <v/>
      </c>
      <c r="K178" s="7" t="str">
        <f>IF(ISNA(VLOOKUP(F178,Data!$A$2:$T$1000,20,FALSE)),"",VLOOKUP(F178,Data!$A$2:$T$1000,20,FALSE))</f>
        <v/>
      </c>
      <c r="L178" t="str">
        <f t="shared" si="33"/>
        <v/>
      </c>
      <c r="M178" t="str">
        <f>IF(L178="","",IF(L178&gt;10,Settings!$B$14,IF(L178&gt;2,Settings!$B$14,IF(L178=2,Settings!$B$14,Settings!$B$13))))</f>
        <v/>
      </c>
      <c r="N178" s="8" t="str">
        <f t="shared" si="34"/>
        <v xml:space="preserve"> </v>
      </c>
      <c r="O178" t="s">
        <v>49</v>
      </c>
      <c r="Q178" t="s">
        <v>49</v>
      </c>
      <c r="R178" t="s">
        <v>49</v>
      </c>
      <c r="S178" s="9" t="str">
        <f t="shared" si="35"/>
        <v/>
      </c>
      <c r="T178" s="9" t="str">
        <f t="shared" si="36"/>
        <v xml:space="preserve">  </v>
      </c>
      <c r="U178" t="str">
        <f>IF((C178+D178+E178+F178)&lt;1,"",IF(A178&lt;2,Settings!$B$11,Settings!$B$12))</f>
        <v/>
      </c>
    </row>
    <row r="179" spans="1:21">
      <c r="A179" s="4">
        <f>Arabic!A179</f>
        <v>0</v>
      </c>
      <c r="B179" s="4">
        <f t="shared" si="27"/>
        <v>0</v>
      </c>
      <c r="C179" s="5">
        <f t="shared" si="28"/>
        <v>0</v>
      </c>
      <c r="D179" s="5">
        <f t="shared" si="29"/>
        <v>0</v>
      </c>
      <c r="E179" s="5">
        <f t="shared" si="30"/>
        <v>0</v>
      </c>
      <c r="F179" s="5">
        <f t="shared" si="31"/>
        <v>0</v>
      </c>
      <c r="G179" s="26">
        <f t="shared" si="32"/>
        <v>0</v>
      </c>
      <c r="H179" s="3" t="str">
        <f>IF((D179+E179+F179)&lt;=0,IF(ISNA(VLOOKUP(C179,Data!$A$2:$T$1000,17,FALSE)),"",VLOOKUP(C179,Data!$A$2:$T$1000,17,FALSE)),IF(ISNA(VLOOKUP(C179,Data!$A$2:$T$1000,17,FALSE)),"",VLOOKUP(C179,Data!$A$2:$T$1000,17,FALSE)))</f>
        <v/>
      </c>
      <c r="I179" t="str">
        <f>IF((E179+F179)&lt;=0,IF(ISNA(VLOOKUP(D179,Data!$A$2:$T$1000,18,FALSE)),"",VLOOKUP(D179,Data!$A$2:$T$1000,18,FALSE)),IF(ISNA(VLOOKUP(D179,Data!$A$2:$T$1000,18,FALSE)),"",VLOOKUP(D179,Data!$A$2:$T$1000,18,FALSE)))</f>
        <v/>
      </c>
      <c r="J179" s="3" t="str">
        <f>IF((F179)&lt;=0,IF(ISNA(VLOOKUP(E179,Data!$A$2:$T$1000,19,FALSE)),"",VLOOKUP(E179,Data!$A$2:$T$1000,19,FALSE)),IF(ISNA(VLOOKUP(E179,Data!$A$2:$T$1000,19,FALSE)),"",VLOOKUP(E179,Data!$A$2:$T$1000,19,FALSE)))</f>
        <v/>
      </c>
      <c r="K179" s="7" t="str">
        <f>IF(ISNA(VLOOKUP(F179,Data!$A$2:$T$1000,20,FALSE)),"",VLOOKUP(F179,Data!$A$2:$T$1000,20,FALSE))</f>
        <v/>
      </c>
      <c r="L179" t="str">
        <f t="shared" si="33"/>
        <v/>
      </c>
      <c r="M179" t="str">
        <f>IF(L179="","",IF(L179&gt;10,Settings!$B$14,IF(L179&gt;2,Settings!$B$14,IF(L179=2,Settings!$B$14,Settings!$B$13))))</f>
        <v/>
      </c>
      <c r="N179" s="8" t="str">
        <f t="shared" si="34"/>
        <v xml:space="preserve"> </v>
      </c>
      <c r="O179" t="s">
        <v>49</v>
      </c>
      <c r="Q179" t="s">
        <v>49</v>
      </c>
      <c r="R179" t="s">
        <v>49</v>
      </c>
      <c r="S179" s="9" t="str">
        <f t="shared" si="35"/>
        <v/>
      </c>
      <c r="T179" s="9" t="str">
        <f t="shared" si="36"/>
        <v xml:space="preserve">  </v>
      </c>
      <c r="U179" t="str">
        <f>IF((C179+D179+E179+F179)&lt;1,"",IF(A179&lt;2,Settings!$B$11,Settings!$B$12))</f>
        <v/>
      </c>
    </row>
    <row r="180" spans="1:21">
      <c r="A180" s="4">
        <f>Arabic!A180</f>
        <v>0</v>
      </c>
      <c r="B180" s="4">
        <f t="shared" si="27"/>
        <v>0</v>
      </c>
      <c r="C180" s="5">
        <f t="shared" si="28"/>
        <v>0</v>
      </c>
      <c r="D180" s="5">
        <f t="shared" si="29"/>
        <v>0</v>
      </c>
      <c r="E180" s="5">
        <f t="shared" si="30"/>
        <v>0</v>
      </c>
      <c r="F180" s="5">
        <f t="shared" si="31"/>
        <v>0</v>
      </c>
      <c r="G180" s="26">
        <f t="shared" si="32"/>
        <v>0</v>
      </c>
      <c r="H180" s="3" t="str">
        <f>IF((D180+E180+F180)&lt;=0,IF(ISNA(VLOOKUP(C180,Data!$A$2:$T$1000,17,FALSE)),"",VLOOKUP(C180,Data!$A$2:$T$1000,17,FALSE)),IF(ISNA(VLOOKUP(C180,Data!$A$2:$T$1000,17,FALSE)),"",VLOOKUP(C180,Data!$A$2:$T$1000,17,FALSE)))</f>
        <v/>
      </c>
      <c r="I180" t="str">
        <f>IF((E180+F180)&lt;=0,IF(ISNA(VLOOKUP(D180,Data!$A$2:$T$1000,18,FALSE)),"",VLOOKUP(D180,Data!$A$2:$T$1000,18,FALSE)),IF(ISNA(VLOOKUP(D180,Data!$A$2:$T$1000,18,FALSE)),"",VLOOKUP(D180,Data!$A$2:$T$1000,18,FALSE)))</f>
        <v/>
      </c>
      <c r="J180" s="3" t="str">
        <f>IF((F180)&lt;=0,IF(ISNA(VLOOKUP(E180,Data!$A$2:$T$1000,19,FALSE)),"",VLOOKUP(E180,Data!$A$2:$T$1000,19,FALSE)),IF(ISNA(VLOOKUP(E180,Data!$A$2:$T$1000,19,FALSE)),"",VLOOKUP(E180,Data!$A$2:$T$1000,19,FALSE)))</f>
        <v/>
      </c>
      <c r="K180" s="7" t="str">
        <f>IF(ISNA(VLOOKUP(F180,Data!$A$2:$T$1000,20,FALSE)),"",VLOOKUP(F180,Data!$A$2:$T$1000,20,FALSE))</f>
        <v/>
      </c>
      <c r="L180" t="str">
        <f t="shared" si="33"/>
        <v/>
      </c>
      <c r="M180" t="str">
        <f>IF(L180="","",IF(L180&gt;10,Settings!$B$14,IF(L180&gt;2,Settings!$B$14,IF(L180=2,Settings!$B$14,Settings!$B$13))))</f>
        <v/>
      </c>
      <c r="N180" s="8" t="str">
        <f t="shared" si="34"/>
        <v xml:space="preserve"> </v>
      </c>
      <c r="O180" t="s">
        <v>49</v>
      </c>
      <c r="Q180" t="s">
        <v>49</v>
      </c>
      <c r="R180" t="s">
        <v>49</v>
      </c>
      <c r="S180" s="9" t="str">
        <f t="shared" si="35"/>
        <v/>
      </c>
      <c r="T180" s="9" t="str">
        <f t="shared" si="36"/>
        <v xml:space="preserve">  </v>
      </c>
      <c r="U180" t="str">
        <f>IF((C180+D180+E180+F180)&lt;1,"",IF(A180&lt;2,Settings!$B$11,Settings!$B$12))</f>
        <v/>
      </c>
    </row>
    <row r="181" spans="1:21">
      <c r="A181" s="4">
        <f>Arabic!A181</f>
        <v>0</v>
      </c>
      <c r="B181" s="4">
        <f t="shared" si="27"/>
        <v>0</v>
      </c>
      <c r="C181" s="5">
        <f t="shared" si="28"/>
        <v>0</v>
      </c>
      <c r="D181" s="5">
        <f t="shared" si="29"/>
        <v>0</v>
      </c>
      <c r="E181" s="5">
        <f t="shared" si="30"/>
        <v>0</v>
      </c>
      <c r="F181" s="5">
        <f t="shared" si="31"/>
        <v>0</v>
      </c>
      <c r="G181" s="26">
        <f t="shared" si="32"/>
        <v>0</v>
      </c>
      <c r="H181" s="3" t="str">
        <f>IF((D181+E181+F181)&lt;=0,IF(ISNA(VLOOKUP(C181,Data!$A$2:$T$1000,17,FALSE)),"",VLOOKUP(C181,Data!$A$2:$T$1000,17,FALSE)),IF(ISNA(VLOOKUP(C181,Data!$A$2:$T$1000,17,FALSE)),"",VLOOKUP(C181,Data!$A$2:$T$1000,17,FALSE)))</f>
        <v/>
      </c>
      <c r="I181" t="str">
        <f>IF((E181+F181)&lt;=0,IF(ISNA(VLOOKUP(D181,Data!$A$2:$T$1000,18,FALSE)),"",VLOOKUP(D181,Data!$A$2:$T$1000,18,FALSE)),IF(ISNA(VLOOKUP(D181,Data!$A$2:$T$1000,18,FALSE)),"",VLOOKUP(D181,Data!$A$2:$T$1000,18,FALSE)))</f>
        <v/>
      </c>
      <c r="J181" s="3" t="str">
        <f>IF((F181)&lt;=0,IF(ISNA(VLOOKUP(E181,Data!$A$2:$T$1000,19,FALSE)),"",VLOOKUP(E181,Data!$A$2:$T$1000,19,FALSE)),IF(ISNA(VLOOKUP(E181,Data!$A$2:$T$1000,19,FALSE)),"",VLOOKUP(E181,Data!$A$2:$T$1000,19,FALSE)))</f>
        <v/>
      </c>
      <c r="K181" s="7" t="str">
        <f>IF(ISNA(VLOOKUP(F181,Data!$A$2:$T$1000,20,FALSE)),"",VLOOKUP(F181,Data!$A$2:$T$1000,20,FALSE))</f>
        <v/>
      </c>
      <c r="L181" t="str">
        <f t="shared" si="33"/>
        <v/>
      </c>
      <c r="M181" t="str">
        <f>IF(L181="","",IF(L181&gt;10,Settings!$B$14,IF(L181&gt;2,Settings!$B$14,IF(L181=2,Settings!$B$14,Settings!$B$13))))</f>
        <v/>
      </c>
      <c r="N181" s="8" t="str">
        <f t="shared" si="34"/>
        <v xml:space="preserve"> </v>
      </c>
      <c r="O181" t="s">
        <v>49</v>
      </c>
      <c r="Q181" t="s">
        <v>49</v>
      </c>
      <c r="R181" t="s">
        <v>49</v>
      </c>
      <c r="S181" s="9" t="str">
        <f t="shared" si="35"/>
        <v/>
      </c>
      <c r="T181" s="9" t="str">
        <f t="shared" si="36"/>
        <v xml:space="preserve">  </v>
      </c>
      <c r="U181" t="str">
        <f>IF((C181+D181+E181+F181)&lt;1,"",IF(A181&lt;2,Settings!$B$11,Settings!$B$12))</f>
        <v/>
      </c>
    </row>
    <row r="182" spans="1:21">
      <c r="A182" s="4">
        <f>Arabic!A182</f>
        <v>0</v>
      </c>
      <c r="B182" s="4">
        <f t="shared" si="27"/>
        <v>0</v>
      </c>
      <c r="C182" s="5">
        <f t="shared" si="28"/>
        <v>0</v>
      </c>
      <c r="D182" s="5">
        <f t="shared" si="29"/>
        <v>0</v>
      </c>
      <c r="E182" s="5">
        <f t="shared" si="30"/>
        <v>0</v>
      </c>
      <c r="F182" s="5">
        <f t="shared" si="31"/>
        <v>0</v>
      </c>
      <c r="G182" s="26">
        <f t="shared" si="32"/>
        <v>0</v>
      </c>
      <c r="H182" s="3" t="str">
        <f>IF((D182+E182+F182)&lt;=0,IF(ISNA(VLOOKUP(C182,Data!$A$2:$T$1000,17,FALSE)),"",VLOOKUP(C182,Data!$A$2:$T$1000,17,FALSE)),IF(ISNA(VLOOKUP(C182,Data!$A$2:$T$1000,17,FALSE)),"",VLOOKUP(C182,Data!$A$2:$T$1000,17,FALSE)))</f>
        <v/>
      </c>
      <c r="I182" t="str">
        <f>IF((E182+F182)&lt;=0,IF(ISNA(VLOOKUP(D182,Data!$A$2:$T$1000,18,FALSE)),"",VLOOKUP(D182,Data!$A$2:$T$1000,18,FALSE)),IF(ISNA(VLOOKUP(D182,Data!$A$2:$T$1000,18,FALSE)),"",VLOOKUP(D182,Data!$A$2:$T$1000,18,FALSE)))</f>
        <v/>
      </c>
      <c r="J182" s="3" t="str">
        <f>IF((F182)&lt;=0,IF(ISNA(VLOOKUP(E182,Data!$A$2:$T$1000,19,FALSE)),"",VLOOKUP(E182,Data!$A$2:$T$1000,19,FALSE)),IF(ISNA(VLOOKUP(E182,Data!$A$2:$T$1000,19,FALSE)),"",VLOOKUP(E182,Data!$A$2:$T$1000,19,FALSE)))</f>
        <v/>
      </c>
      <c r="K182" s="7" t="str">
        <f>IF(ISNA(VLOOKUP(F182,Data!$A$2:$T$1000,20,FALSE)),"",VLOOKUP(F182,Data!$A$2:$T$1000,20,FALSE))</f>
        <v/>
      </c>
      <c r="L182" t="str">
        <f t="shared" si="33"/>
        <v/>
      </c>
      <c r="M182" t="str">
        <f>IF(L182="","",IF(L182&gt;10,Settings!$B$14,IF(L182&gt;2,Settings!$B$14,IF(L182=2,Settings!$B$14,Settings!$B$13))))</f>
        <v/>
      </c>
      <c r="N182" s="8" t="str">
        <f t="shared" si="34"/>
        <v xml:space="preserve"> </v>
      </c>
      <c r="O182" t="s">
        <v>49</v>
      </c>
      <c r="Q182" t="s">
        <v>49</v>
      </c>
      <c r="R182" t="s">
        <v>49</v>
      </c>
      <c r="S182" s="9" t="str">
        <f t="shared" si="35"/>
        <v/>
      </c>
      <c r="T182" s="9" t="str">
        <f t="shared" si="36"/>
        <v xml:space="preserve">  </v>
      </c>
      <c r="U182" t="str">
        <f>IF((C182+D182+E182+F182)&lt;1,"",IF(A182&lt;2,Settings!$B$11,Settings!$B$12))</f>
        <v/>
      </c>
    </row>
    <row r="183" spans="1:21">
      <c r="A183" s="4">
        <f>Arabic!A183</f>
        <v>0</v>
      </c>
      <c r="B183" s="4">
        <f t="shared" si="27"/>
        <v>0</v>
      </c>
      <c r="C183" s="5">
        <f t="shared" si="28"/>
        <v>0</v>
      </c>
      <c r="D183" s="5">
        <f t="shared" si="29"/>
        <v>0</v>
      </c>
      <c r="E183" s="5">
        <f t="shared" si="30"/>
        <v>0</v>
      </c>
      <c r="F183" s="5">
        <f t="shared" si="31"/>
        <v>0</v>
      </c>
      <c r="G183" s="26">
        <f t="shared" si="32"/>
        <v>0</v>
      </c>
      <c r="H183" s="3" t="str">
        <f>IF((D183+E183+F183)&lt;=0,IF(ISNA(VLOOKUP(C183,Data!$A$2:$T$1000,17,FALSE)),"",VLOOKUP(C183,Data!$A$2:$T$1000,17,FALSE)),IF(ISNA(VLOOKUP(C183,Data!$A$2:$T$1000,17,FALSE)),"",VLOOKUP(C183,Data!$A$2:$T$1000,17,FALSE)))</f>
        <v/>
      </c>
      <c r="I183" t="str">
        <f>IF((E183+F183)&lt;=0,IF(ISNA(VLOOKUP(D183,Data!$A$2:$T$1000,18,FALSE)),"",VLOOKUP(D183,Data!$A$2:$T$1000,18,FALSE)),IF(ISNA(VLOOKUP(D183,Data!$A$2:$T$1000,18,FALSE)),"",VLOOKUP(D183,Data!$A$2:$T$1000,18,FALSE)))</f>
        <v/>
      </c>
      <c r="J183" s="3" t="str">
        <f>IF((F183)&lt;=0,IF(ISNA(VLOOKUP(E183,Data!$A$2:$T$1000,19,FALSE)),"",VLOOKUP(E183,Data!$A$2:$T$1000,19,FALSE)),IF(ISNA(VLOOKUP(E183,Data!$A$2:$T$1000,19,FALSE)),"",VLOOKUP(E183,Data!$A$2:$T$1000,19,FALSE)))</f>
        <v/>
      </c>
      <c r="K183" s="7" t="str">
        <f>IF(ISNA(VLOOKUP(F183,Data!$A$2:$T$1000,20,FALSE)),"",VLOOKUP(F183,Data!$A$2:$T$1000,20,FALSE))</f>
        <v/>
      </c>
      <c r="L183" t="str">
        <f t="shared" si="33"/>
        <v/>
      </c>
      <c r="M183" t="str">
        <f>IF(L183="","",IF(L183&gt;10,Settings!$B$14,IF(L183&gt;2,Settings!$B$14,IF(L183=2,Settings!$B$14,Settings!$B$13))))</f>
        <v/>
      </c>
      <c r="N183" s="8" t="str">
        <f t="shared" si="34"/>
        <v xml:space="preserve"> </v>
      </c>
      <c r="O183" t="s">
        <v>49</v>
      </c>
      <c r="Q183" t="s">
        <v>49</v>
      </c>
      <c r="R183" t="s">
        <v>49</v>
      </c>
      <c r="S183" s="9" t="str">
        <f t="shared" si="35"/>
        <v/>
      </c>
      <c r="T183" s="9" t="str">
        <f t="shared" si="36"/>
        <v xml:space="preserve">  </v>
      </c>
      <c r="U183" t="str">
        <f>IF((C183+D183+E183+F183)&lt;1,"",IF(A183&lt;2,Settings!$B$11,Settings!$B$12))</f>
        <v/>
      </c>
    </row>
    <row r="184" spans="1:21">
      <c r="A184" s="4">
        <f>Arabic!A184</f>
        <v>0</v>
      </c>
      <c r="B184" s="4">
        <f t="shared" si="27"/>
        <v>0</v>
      </c>
      <c r="C184" s="5">
        <f t="shared" si="28"/>
        <v>0</v>
      </c>
      <c r="D184" s="5">
        <f t="shared" si="29"/>
        <v>0</v>
      </c>
      <c r="E184" s="5">
        <f t="shared" si="30"/>
        <v>0</v>
      </c>
      <c r="F184" s="5">
        <f t="shared" si="31"/>
        <v>0</v>
      </c>
      <c r="G184" s="26">
        <f t="shared" si="32"/>
        <v>0</v>
      </c>
      <c r="H184" s="3" t="str">
        <f>IF((D184+E184+F184)&lt;=0,IF(ISNA(VLOOKUP(C184,Data!$A$2:$T$1000,17,FALSE)),"",VLOOKUP(C184,Data!$A$2:$T$1000,17,FALSE)),IF(ISNA(VLOOKUP(C184,Data!$A$2:$T$1000,17,FALSE)),"",VLOOKUP(C184,Data!$A$2:$T$1000,17,FALSE)))</f>
        <v/>
      </c>
      <c r="I184" t="str">
        <f>IF((E184+F184)&lt;=0,IF(ISNA(VLOOKUP(D184,Data!$A$2:$T$1000,18,FALSE)),"",VLOOKUP(D184,Data!$A$2:$T$1000,18,FALSE)),IF(ISNA(VLOOKUP(D184,Data!$A$2:$T$1000,18,FALSE)),"",VLOOKUP(D184,Data!$A$2:$T$1000,18,FALSE)))</f>
        <v/>
      </c>
      <c r="J184" s="3" t="str">
        <f>IF((F184)&lt;=0,IF(ISNA(VLOOKUP(E184,Data!$A$2:$T$1000,19,FALSE)),"",VLOOKUP(E184,Data!$A$2:$T$1000,19,FALSE)),IF(ISNA(VLOOKUP(E184,Data!$A$2:$T$1000,19,FALSE)),"",VLOOKUP(E184,Data!$A$2:$T$1000,19,FALSE)))</f>
        <v/>
      </c>
      <c r="K184" s="7" t="str">
        <f>IF(ISNA(VLOOKUP(F184,Data!$A$2:$T$1000,20,FALSE)),"",VLOOKUP(F184,Data!$A$2:$T$1000,20,FALSE))</f>
        <v/>
      </c>
      <c r="L184" t="str">
        <f t="shared" si="33"/>
        <v/>
      </c>
      <c r="M184" t="str">
        <f>IF(L184="","",IF(L184&gt;10,Settings!$B$14,IF(L184&gt;2,Settings!$B$14,IF(L184=2,Settings!$B$14,Settings!$B$13))))</f>
        <v/>
      </c>
      <c r="N184" s="8" t="str">
        <f t="shared" si="34"/>
        <v xml:space="preserve"> </v>
      </c>
      <c r="O184" t="s">
        <v>49</v>
      </c>
      <c r="Q184" t="s">
        <v>49</v>
      </c>
      <c r="R184" t="s">
        <v>49</v>
      </c>
      <c r="S184" s="9" t="str">
        <f t="shared" si="35"/>
        <v/>
      </c>
      <c r="T184" s="9" t="str">
        <f t="shared" si="36"/>
        <v xml:space="preserve">  </v>
      </c>
      <c r="U184" t="str">
        <f>IF((C184+D184+E184+F184)&lt;1,"",IF(A184&lt;2,Settings!$B$11,Settings!$B$12))</f>
        <v/>
      </c>
    </row>
    <row r="185" spans="1:21">
      <c r="A185" s="4">
        <f>Arabic!A185</f>
        <v>0</v>
      </c>
      <c r="B185" s="4">
        <f t="shared" si="27"/>
        <v>0</v>
      </c>
      <c r="C185" s="5">
        <f t="shared" si="28"/>
        <v>0</v>
      </c>
      <c r="D185" s="5">
        <f t="shared" si="29"/>
        <v>0</v>
      </c>
      <c r="E185" s="5">
        <f t="shared" si="30"/>
        <v>0</v>
      </c>
      <c r="F185" s="5">
        <f t="shared" si="31"/>
        <v>0</v>
      </c>
      <c r="G185" s="26">
        <f t="shared" si="32"/>
        <v>0</v>
      </c>
      <c r="H185" s="3" t="str">
        <f>IF((D185+E185+F185)&lt;=0,IF(ISNA(VLOOKUP(C185,Data!$A$2:$T$1000,17,FALSE)),"",VLOOKUP(C185,Data!$A$2:$T$1000,17,FALSE)),IF(ISNA(VLOOKUP(C185,Data!$A$2:$T$1000,17,FALSE)),"",VLOOKUP(C185,Data!$A$2:$T$1000,17,FALSE)))</f>
        <v/>
      </c>
      <c r="I185" t="str">
        <f>IF((E185+F185)&lt;=0,IF(ISNA(VLOOKUP(D185,Data!$A$2:$T$1000,18,FALSE)),"",VLOOKUP(D185,Data!$A$2:$T$1000,18,FALSE)),IF(ISNA(VLOOKUP(D185,Data!$A$2:$T$1000,18,FALSE)),"",VLOOKUP(D185,Data!$A$2:$T$1000,18,FALSE)))</f>
        <v/>
      </c>
      <c r="J185" s="3" t="str">
        <f>IF((F185)&lt;=0,IF(ISNA(VLOOKUP(E185,Data!$A$2:$T$1000,19,FALSE)),"",VLOOKUP(E185,Data!$A$2:$T$1000,19,FALSE)),IF(ISNA(VLOOKUP(E185,Data!$A$2:$T$1000,19,FALSE)),"",VLOOKUP(E185,Data!$A$2:$T$1000,19,FALSE)))</f>
        <v/>
      </c>
      <c r="K185" s="7" t="str">
        <f>IF(ISNA(VLOOKUP(F185,Data!$A$2:$T$1000,20,FALSE)),"",VLOOKUP(F185,Data!$A$2:$T$1000,20,FALSE))</f>
        <v/>
      </c>
      <c r="L185" t="str">
        <f t="shared" si="33"/>
        <v/>
      </c>
      <c r="M185" t="str">
        <f>IF(L185="","",IF(L185&gt;10,Settings!$B$14,IF(L185&gt;2,Settings!$B$14,IF(L185=2,Settings!$B$14,Settings!$B$13))))</f>
        <v/>
      </c>
      <c r="N185" s="8" t="str">
        <f t="shared" si="34"/>
        <v xml:space="preserve"> </v>
      </c>
      <c r="O185" t="s">
        <v>49</v>
      </c>
      <c r="Q185" t="s">
        <v>49</v>
      </c>
      <c r="R185" t="s">
        <v>49</v>
      </c>
      <c r="S185" s="9" t="str">
        <f t="shared" si="35"/>
        <v/>
      </c>
      <c r="T185" s="9" t="str">
        <f t="shared" si="36"/>
        <v xml:space="preserve">  </v>
      </c>
      <c r="U185" t="str">
        <f>IF((C185+D185+E185+F185)&lt;1,"",IF(A185&lt;2,Settings!$B$11,Settings!$B$12))</f>
        <v/>
      </c>
    </row>
    <row r="186" spans="1:21">
      <c r="A186" s="4">
        <f>Arabic!A186</f>
        <v>0</v>
      </c>
      <c r="B186" s="4">
        <f t="shared" si="27"/>
        <v>0</v>
      </c>
      <c r="C186" s="5">
        <f t="shared" si="28"/>
        <v>0</v>
      </c>
      <c r="D186" s="5">
        <f t="shared" si="29"/>
        <v>0</v>
      </c>
      <c r="E186" s="5">
        <f t="shared" si="30"/>
        <v>0</v>
      </c>
      <c r="F186" s="5">
        <f t="shared" si="31"/>
        <v>0</v>
      </c>
      <c r="G186" s="26">
        <f t="shared" si="32"/>
        <v>0</v>
      </c>
      <c r="H186" s="3" t="str">
        <f>IF((D186+E186+F186)&lt;=0,IF(ISNA(VLOOKUP(C186,Data!$A$2:$T$1000,17,FALSE)),"",VLOOKUP(C186,Data!$A$2:$T$1000,17,FALSE)),IF(ISNA(VLOOKUP(C186,Data!$A$2:$T$1000,17,FALSE)),"",VLOOKUP(C186,Data!$A$2:$T$1000,17,FALSE)))</f>
        <v/>
      </c>
      <c r="I186" t="str">
        <f>IF((E186+F186)&lt;=0,IF(ISNA(VLOOKUP(D186,Data!$A$2:$T$1000,18,FALSE)),"",VLOOKUP(D186,Data!$A$2:$T$1000,18,FALSE)),IF(ISNA(VLOOKUP(D186,Data!$A$2:$T$1000,18,FALSE)),"",VLOOKUP(D186,Data!$A$2:$T$1000,18,FALSE)))</f>
        <v/>
      </c>
      <c r="J186" s="3" t="str">
        <f>IF((F186)&lt;=0,IF(ISNA(VLOOKUP(E186,Data!$A$2:$T$1000,19,FALSE)),"",VLOOKUP(E186,Data!$A$2:$T$1000,19,FALSE)),IF(ISNA(VLOOKUP(E186,Data!$A$2:$T$1000,19,FALSE)),"",VLOOKUP(E186,Data!$A$2:$T$1000,19,FALSE)))</f>
        <v/>
      </c>
      <c r="K186" s="7" t="str">
        <f>IF(ISNA(VLOOKUP(F186,Data!$A$2:$T$1000,20,FALSE)),"",VLOOKUP(F186,Data!$A$2:$T$1000,20,FALSE))</f>
        <v/>
      </c>
      <c r="L186" t="str">
        <f t="shared" si="33"/>
        <v/>
      </c>
      <c r="M186" t="str">
        <f>IF(L186="","",IF(L186&gt;10,Settings!$B$14,IF(L186&gt;2,Settings!$B$14,IF(L186=2,Settings!$B$14,Settings!$B$13))))</f>
        <v/>
      </c>
      <c r="N186" s="8" t="str">
        <f t="shared" si="34"/>
        <v xml:space="preserve"> </v>
      </c>
      <c r="O186" t="s">
        <v>49</v>
      </c>
      <c r="Q186" t="s">
        <v>49</v>
      </c>
      <c r="R186" t="s">
        <v>49</v>
      </c>
      <c r="S186" s="9" t="str">
        <f t="shared" si="35"/>
        <v/>
      </c>
      <c r="T186" s="9" t="str">
        <f t="shared" si="36"/>
        <v xml:space="preserve">  </v>
      </c>
      <c r="U186" t="str">
        <f>IF((C186+D186+E186+F186)&lt;1,"",IF(A186&lt;2,Settings!$B$11,Settings!$B$12))</f>
        <v/>
      </c>
    </row>
    <row r="187" spans="1:21">
      <c r="A187" s="4">
        <f>Arabic!A187</f>
        <v>0</v>
      </c>
      <c r="B187" s="4">
        <f t="shared" si="27"/>
        <v>0</v>
      </c>
      <c r="C187" s="5">
        <f t="shared" si="28"/>
        <v>0</v>
      </c>
      <c r="D187" s="5">
        <f t="shared" si="29"/>
        <v>0</v>
      </c>
      <c r="E187" s="5">
        <f t="shared" si="30"/>
        <v>0</v>
      </c>
      <c r="F187" s="5">
        <f t="shared" si="31"/>
        <v>0</v>
      </c>
      <c r="G187" s="26">
        <f t="shared" si="32"/>
        <v>0</v>
      </c>
      <c r="H187" s="3" t="str">
        <f>IF((D187+E187+F187)&lt;=0,IF(ISNA(VLOOKUP(C187,Data!$A$2:$T$1000,17,FALSE)),"",VLOOKUP(C187,Data!$A$2:$T$1000,17,FALSE)),IF(ISNA(VLOOKUP(C187,Data!$A$2:$T$1000,17,FALSE)),"",VLOOKUP(C187,Data!$A$2:$T$1000,17,FALSE)))</f>
        <v/>
      </c>
      <c r="I187" t="str">
        <f>IF((E187+F187)&lt;=0,IF(ISNA(VLOOKUP(D187,Data!$A$2:$T$1000,18,FALSE)),"",VLOOKUP(D187,Data!$A$2:$T$1000,18,FALSE)),IF(ISNA(VLOOKUP(D187,Data!$A$2:$T$1000,18,FALSE)),"",VLOOKUP(D187,Data!$A$2:$T$1000,18,FALSE)))</f>
        <v/>
      </c>
      <c r="J187" s="3" t="str">
        <f>IF((F187)&lt;=0,IF(ISNA(VLOOKUP(E187,Data!$A$2:$T$1000,19,FALSE)),"",VLOOKUP(E187,Data!$A$2:$T$1000,19,FALSE)),IF(ISNA(VLOOKUP(E187,Data!$A$2:$T$1000,19,FALSE)),"",VLOOKUP(E187,Data!$A$2:$T$1000,19,FALSE)))</f>
        <v/>
      </c>
      <c r="K187" s="7" t="str">
        <f>IF(ISNA(VLOOKUP(F187,Data!$A$2:$T$1000,20,FALSE)),"",VLOOKUP(F187,Data!$A$2:$T$1000,20,FALSE))</f>
        <v/>
      </c>
      <c r="L187" t="str">
        <f t="shared" si="33"/>
        <v/>
      </c>
      <c r="M187" t="str">
        <f>IF(L187="","",IF(L187&gt;10,Settings!$B$14,IF(L187&gt;2,Settings!$B$14,IF(L187=2,Settings!$B$14,Settings!$B$13))))</f>
        <v/>
      </c>
      <c r="N187" s="8" t="str">
        <f t="shared" si="34"/>
        <v xml:space="preserve"> </v>
      </c>
      <c r="O187" t="s">
        <v>49</v>
      </c>
      <c r="Q187" t="s">
        <v>49</v>
      </c>
      <c r="R187" t="s">
        <v>49</v>
      </c>
      <c r="S187" s="9" t="str">
        <f t="shared" si="35"/>
        <v/>
      </c>
      <c r="T187" s="9" t="str">
        <f t="shared" si="36"/>
        <v xml:space="preserve">  </v>
      </c>
      <c r="U187" t="str">
        <f>IF((C187+D187+E187+F187)&lt;1,"",IF(A187&lt;2,Settings!$B$11,Settings!$B$12))</f>
        <v/>
      </c>
    </row>
    <row r="188" spans="1:21">
      <c r="A188" s="4">
        <f>Arabic!A188</f>
        <v>0</v>
      </c>
      <c r="B188" s="4">
        <f t="shared" si="27"/>
        <v>0</v>
      </c>
      <c r="C188" s="5">
        <f t="shared" si="28"/>
        <v>0</v>
      </c>
      <c r="D188" s="5">
        <f t="shared" si="29"/>
        <v>0</v>
      </c>
      <c r="E188" s="5">
        <f t="shared" si="30"/>
        <v>0</v>
      </c>
      <c r="F188" s="5">
        <f t="shared" si="31"/>
        <v>0</v>
      </c>
      <c r="G188" s="26">
        <f t="shared" si="32"/>
        <v>0</v>
      </c>
      <c r="H188" s="3" t="str">
        <f>IF((D188+E188+F188)&lt;=0,IF(ISNA(VLOOKUP(C188,Data!$A$2:$T$1000,17,FALSE)),"",VLOOKUP(C188,Data!$A$2:$T$1000,17,FALSE)),IF(ISNA(VLOOKUP(C188,Data!$A$2:$T$1000,17,FALSE)),"",VLOOKUP(C188,Data!$A$2:$T$1000,17,FALSE)))</f>
        <v/>
      </c>
      <c r="I188" t="str">
        <f>IF((E188+F188)&lt;=0,IF(ISNA(VLOOKUP(D188,Data!$A$2:$T$1000,18,FALSE)),"",VLOOKUP(D188,Data!$A$2:$T$1000,18,FALSE)),IF(ISNA(VLOOKUP(D188,Data!$A$2:$T$1000,18,FALSE)),"",VLOOKUP(D188,Data!$A$2:$T$1000,18,FALSE)))</f>
        <v/>
      </c>
      <c r="J188" s="3" t="str">
        <f>IF((F188)&lt;=0,IF(ISNA(VLOOKUP(E188,Data!$A$2:$T$1000,19,FALSE)),"",VLOOKUP(E188,Data!$A$2:$T$1000,19,FALSE)),IF(ISNA(VLOOKUP(E188,Data!$A$2:$T$1000,19,FALSE)),"",VLOOKUP(E188,Data!$A$2:$T$1000,19,FALSE)))</f>
        <v/>
      </c>
      <c r="K188" s="7" t="str">
        <f>IF(ISNA(VLOOKUP(F188,Data!$A$2:$T$1000,20,FALSE)),"",VLOOKUP(F188,Data!$A$2:$T$1000,20,FALSE))</f>
        <v/>
      </c>
      <c r="L188" t="str">
        <f t="shared" si="33"/>
        <v/>
      </c>
      <c r="M188" t="str">
        <f>IF(L188="","",IF(L188&gt;10,Settings!$B$14,IF(L188&gt;2,Settings!$B$14,IF(L188=2,Settings!$B$14,Settings!$B$13))))</f>
        <v/>
      </c>
      <c r="N188" s="8" t="str">
        <f t="shared" si="34"/>
        <v xml:space="preserve"> </v>
      </c>
      <c r="O188" t="s">
        <v>49</v>
      </c>
      <c r="Q188" t="s">
        <v>49</v>
      </c>
      <c r="R188" t="s">
        <v>49</v>
      </c>
      <c r="S188" s="9" t="str">
        <f t="shared" si="35"/>
        <v/>
      </c>
      <c r="T188" s="9" t="str">
        <f t="shared" si="36"/>
        <v xml:space="preserve">  </v>
      </c>
      <c r="U188" t="str">
        <f>IF((C188+D188+E188+F188)&lt;1,"",IF(A188&lt;2,Settings!$B$11,Settings!$B$12))</f>
        <v/>
      </c>
    </row>
    <row r="189" spans="1:21">
      <c r="A189" s="4">
        <f>Arabic!A189</f>
        <v>0</v>
      </c>
      <c r="B189" s="4">
        <f t="shared" si="27"/>
        <v>0</v>
      </c>
      <c r="C189" s="5">
        <f t="shared" si="28"/>
        <v>0</v>
      </c>
      <c r="D189" s="5">
        <f t="shared" si="29"/>
        <v>0</v>
      </c>
      <c r="E189" s="5">
        <f t="shared" si="30"/>
        <v>0</v>
      </c>
      <c r="F189" s="5">
        <f t="shared" si="31"/>
        <v>0</v>
      </c>
      <c r="G189" s="26">
        <f t="shared" si="32"/>
        <v>0</v>
      </c>
      <c r="H189" s="3" t="str">
        <f>IF((D189+E189+F189)&lt;=0,IF(ISNA(VLOOKUP(C189,Data!$A$2:$T$1000,17,FALSE)),"",VLOOKUP(C189,Data!$A$2:$T$1000,17,FALSE)),IF(ISNA(VLOOKUP(C189,Data!$A$2:$T$1000,17,FALSE)),"",VLOOKUP(C189,Data!$A$2:$T$1000,17,FALSE)))</f>
        <v/>
      </c>
      <c r="I189" t="str">
        <f>IF((E189+F189)&lt;=0,IF(ISNA(VLOOKUP(D189,Data!$A$2:$T$1000,18,FALSE)),"",VLOOKUP(D189,Data!$A$2:$T$1000,18,FALSE)),IF(ISNA(VLOOKUP(D189,Data!$A$2:$T$1000,18,FALSE)),"",VLOOKUP(D189,Data!$A$2:$T$1000,18,FALSE)))</f>
        <v/>
      </c>
      <c r="J189" s="3" t="str">
        <f>IF((F189)&lt;=0,IF(ISNA(VLOOKUP(E189,Data!$A$2:$T$1000,19,FALSE)),"",VLOOKUP(E189,Data!$A$2:$T$1000,19,FALSE)),IF(ISNA(VLOOKUP(E189,Data!$A$2:$T$1000,19,FALSE)),"",VLOOKUP(E189,Data!$A$2:$T$1000,19,FALSE)))</f>
        <v/>
      </c>
      <c r="K189" s="7" t="str">
        <f>IF(ISNA(VLOOKUP(F189,Data!$A$2:$T$1000,20,FALSE)),"",VLOOKUP(F189,Data!$A$2:$T$1000,20,FALSE))</f>
        <v/>
      </c>
      <c r="L189" t="str">
        <f t="shared" si="33"/>
        <v/>
      </c>
      <c r="M189" t="str">
        <f>IF(L189="","",IF(L189&gt;10,Settings!$B$14,IF(L189&gt;2,Settings!$B$14,IF(L189=2,Settings!$B$14,Settings!$B$13))))</f>
        <v/>
      </c>
      <c r="N189" s="8" t="str">
        <f t="shared" si="34"/>
        <v xml:space="preserve"> </v>
      </c>
      <c r="O189" t="s">
        <v>49</v>
      </c>
      <c r="Q189" t="s">
        <v>49</v>
      </c>
      <c r="R189" t="s">
        <v>49</v>
      </c>
      <c r="S189" s="9" t="str">
        <f t="shared" si="35"/>
        <v/>
      </c>
      <c r="T189" s="9" t="str">
        <f t="shared" si="36"/>
        <v xml:space="preserve">  </v>
      </c>
      <c r="U189" t="str">
        <f>IF((C189+D189+E189+F189)&lt;1,"",IF(A189&lt;2,Settings!$B$11,Settings!$B$12))</f>
        <v/>
      </c>
    </row>
    <row r="190" spans="1:21">
      <c r="A190" s="4">
        <f>Arabic!A190</f>
        <v>0</v>
      </c>
      <c r="B190" s="4">
        <f t="shared" si="27"/>
        <v>0</v>
      </c>
      <c r="C190" s="5">
        <f t="shared" si="28"/>
        <v>0</v>
      </c>
      <c r="D190" s="5">
        <f t="shared" si="29"/>
        <v>0</v>
      </c>
      <c r="E190" s="5">
        <f t="shared" si="30"/>
        <v>0</v>
      </c>
      <c r="F190" s="5">
        <f t="shared" si="31"/>
        <v>0</v>
      </c>
      <c r="G190" s="26">
        <f t="shared" si="32"/>
        <v>0</v>
      </c>
      <c r="H190" s="3" t="str">
        <f>IF((D190+E190+F190)&lt;=0,IF(ISNA(VLOOKUP(C190,Data!$A$2:$T$1000,17,FALSE)),"",VLOOKUP(C190,Data!$A$2:$T$1000,17,FALSE)),IF(ISNA(VLOOKUP(C190,Data!$A$2:$T$1000,17,FALSE)),"",VLOOKUP(C190,Data!$A$2:$T$1000,17,FALSE)))</f>
        <v/>
      </c>
      <c r="I190" t="str">
        <f>IF((E190+F190)&lt;=0,IF(ISNA(VLOOKUP(D190,Data!$A$2:$T$1000,18,FALSE)),"",VLOOKUP(D190,Data!$A$2:$T$1000,18,FALSE)),IF(ISNA(VLOOKUP(D190,Data!$A$2:$T$1000,18,FALSE)),"",VLOOKUP(D190,Data!$A$2:$T$1000,18,FALSE)))</f>
        <v/>
      </c>
      <c r="J190" s="3" t="str">
        <f>IF((F190)&lt;=0,IF(ISNA(VLOOKUP(E190,Data!$A$2:$T$1000,19,FALSE)),"",VLOOKUP(E190,Data!$A$2:$T$1000,19,FALSE)),IF(ISNA(VLOOKUP(E190,Data!$A$2:$T$1000,19,FALSE)),"",VLOOKUP(E190,Data!$A$2:$T$1000,19,FALSE)))</f>
        <v/>
      </c>
      <c r="K190" s="7" t="str">
        <f>IF(ISNA(VLOOKUP(F190,Data!$A$2:$T$1000,20,FALSE)),"",VLOOKUP(F190,Data!$A$2:$T$1000,20,FALSE))</f>
        <v/>
      </c>
      <c r="L190" t="str">
        <f t="shared" si="33"/>
        <v/>
      </c>
      <c r="M190" t="str">
        <f>IF(L190="","",IF(L190&gt;10,Settings!$B$14,IF(L190&gt;2,Settings!$B$14,IF(L190=2,Settings!$B$14,Settings!$B$13))))</f>
        <v/>
      </c>
      <c r="N190" s="8" t="str">
        <f t="shared" si="34"/>
        <v xml:space="preserve"> </v>
      </c>
      <c r="O190" t="s">
        <v>49</v>
      </c>
      <c r="Q190" t="s">
        <v>49</v>
      </c>
      <c r="R190" t="s">
        <v>49</v>
      </c>
      <c r="S190" s="9" t="str">
        <f t="shared" si="35"/>
        <v/>
      </c>
      <c r="T190" s="9" t="str">
        <f t="shared" si="36"/>
        <v xml:space="preserve">  </v>
      </c>
      <c r="U190" t="str">
        <f>IF((C190+D190+E190+F190)&lt;1,"",IF(A190&lt;2,Settings!$B$11,Settings!$B$12))</f>
        <v/>
      </c>
    </row>
    <row r="191" spans="1:21">
      <c r="A191" s="4">
        <f>Arabic!A191</f>
        <v>0</v>
      </c>
      <c r="B191" s="4">
        <f t="shared" si="27"/>
        <v>0</v>
      </c>
      <c r="C191" s="5">
        <f t="shared" si="28"/>
        <v>0</v>
      </c>
      <c r="D191" s="5">
        <f t="shared" si="29"/>
        <v>0</v>
      </c>
      <c r="E191" s="5">
        <f t="shared" si="30"/>
        <v>0</v>
      </c>
      <c r="F191" s="5">
        <f t="shared" si="31"/>
        <v>0</v>
      </c>
      <c r="G191" s="26">
        <f t="shared" si="32"/>
        <v>0</v>
      </c>
      <c r="H191" s="3" t="str">
        <f>IF((D191+E191+F191)&lt;=0,IF(ISNA(VLOOKUP(C191,Data!$A$2:$T$1000,17,FALSE)),"",VLOOKUP(C191,Data!$A$2:$T$1000,17,FALSE)),IF(ISNA(VLOOKUP(C191,Data!$A$2:$T$1000,17,FALSE)),"",VLOOKUP(C191,Data!$A$2:$T$1000,17,FALSE)))</f>
        <v/>
      </c>
      <c r="I191" t="str">
        <f>IF((E191+F191)&lt;=0,IF(ISNA(VLOOKUP(D191,Data!$A$2:$T$1000,18,FALSE)),"",VLOOKUP(D191,Data!$A$2:$T$1000,18,FALSE)),IF(ISNA(VLOOKUP(D191,Data!$A$2:$T$1000,18,FALSE)),"",VLOOKUP(D191,Data!$A$2:$T$1000,18,FALSE)))</f>
        <v/>
      </c>
      <c r="J191" s="3" t="str">
        <f>IF((F191)&lt;=0,IF(ISNA(VLOOKUP(E191,Data!$A$2:$T$1000,19,FALSE)),"",VLOOKUP(E191,Data!$A$2:$T$1000,19,FALSE)),IF(ISNA(VLOOKUP(E191,Data!$A$2:$T$1000,19,FALSE)),"",VLOOKUP(E191,Data!$A$2:$T$1000,19,FALSE)))</f>
        <v/>
      </c>
      <c r="K191" s="7" t="str">
        <f>IF(ISNA(VLOOKUP(F191,Data!$A$2:$T$1000,20,FALSE)),"",VLOOKUP(F191,Data!$A$2:$T$1000,20,FALSE))</f>
        <v/>
      </c>
      <c r="L191" t="str">
        <f t="shared" si="33"/>
        <v/>
      </c>
      <c r="M191" t="str">
        <f>IF(L191="","",IF(L191&gt;10,Settings!$B$14,IF(L191&gt;2,Settings!$B$14,IF(L191=2,Settings!$B$14,Settings!$B$13))))</f>
        <v/>
      </c>
      <c r="N191" s="8" t="str">
        <f t="shared" si="34"/>
        <v xml:space="preserve"> </v>
      </c>
      <c r="O191" t="s">
        <v>49</v>
      </c>
      <c r="Q191" t="s">
        <v>49</v>
      </c>
      <c r="R191" t="s">
        <v>49</v>
      </c>
      <c r="S191" s="9" t="str">
        <f t="shared" si="35"/>
        <v/>
      </c>
      <c r="T191" s="9" t="str">
        <f t="shared" si="36"/>
        <v xml:space="preserve">  </v>
      </c>
      <c r="U191" t="str">
        <f>IF((C191+D191+E191+F191)&lt;1,"",IF(A191&lt;2,Settings!$B$11,Settings!$B$12))</f>
        <v/>
      </c>
    </row>
    <row r="192" spans="1:21">
      <c r="A192" s="4">
        <f>Arabic!A192</f>
        <v>0</v>
      </c>
      <c r="B192" s="4">
        <f t="shared" si="27"/>
        <v>0</v>
      </c>
      <c r="C192" s="5">
        <f t="shared" si="28"/>
        <v>0</v>
      </c>
      <c r="D192" s="5">
        <f t="shared" si="29"/>
        <v>0</v>
      </c>
      <c r="E192" s="5">
        <f t="shared" si="30"/>
        <v>0</v>
      </c>
      <c r="F192" s="5">
        <f t="shared" si="31"/>
        <v>0</v>
      </c>
      <c r="G192" s="26">
        <f t="shared" si="32"/>
        <v>0</v>
      </c>
      <c r="H192" s="3" t="str">
        <f>IF((D192+E192+F192)&lt;=0,IF(ISNA(VLOOKUP(C192,Data!$A$2:$T$1000,17,FALSE)),"",VLOOKUP(C192,Data!$A$2:$T$1000,17,FALSE)),IF(ISNA(VLOOKUP(C192,Data!$A$2:$T$1000,17,FALSE)),"",VLOOKUP(C192,Data!$A$2:$T$1000,17,FALSE)))</f>
        <v/>
      </c>
      <c r="I192" t="str">
        <f>IF((E192+F192)&lt;=0,IF(ISNA(VLOOKUP(D192,Data!$A$2:$T$1000,18,FALSE)),"",VLOOKUP(D192,Data!$A$2:$T$1000,18,FALSE)),IF(ISNA(VLOOKUP(D192,Data!$A$2:$T$1000,18,FALSE)),"",VLOOKUP(D192,Data!$A$2:$T$1000,18,FALSE)))</f>
        <v/>
      </c>
      <c r="J192" s="3" t="str">
        <f>IF((F192)&lt;=0,IF(ISNA(VLOOKUP(E192,Data!$A$2:$T$1000,19,FALSE)),"",VLOOKUP(E192,Data!$A$2:$T$1000,19,FALSE)),IF(ISNA(VLOOKUP(E192,Data!$A$2:$T$1000,19,FALSE)),"",VLOOKUP(E192,Data!$A$2:$T$1000,19,FALSE)))</f>
        <v/>
      </c>
      <c r="K192" s="7" t="str">
        <f>IF(ISNA(VLOOKUP(F192,Data!$A$2:$T$1000,20,FALSE)),"",VLOOKUP(F192,Data!$A$2:$T$1000,20,FALSE))</f>
        <v/>
      </c>
      <c r="L192" t="str">
        <f t="shared" si="33"/>
        <v/>
      </c>
      <c r="M192" t="str">
        <f>IF(L192="","",IF(L192&gt;10,Settings!$B$14,IF(L192&gt;2,Settings!$B$14,IF(L192=2,Settings!$B$14,Settings!$B$13))))</f>
        <v/>
      </c>
      <c r="N192" s="8" t="str">
        <f t="shared" si="34"/>
        <v xml:space="preserve"> </v>
      </c>
      <c r="O192" t="s">
        <v>49</v>
      </c>
      <c r="Q192" t="s">
        <v>49</v>
      </c>
      <c r="R192" t="s">
        <v>49</v>
      </c>
      <c r="S192" s="9" t="str">
        <f t="shared" si="35"/>
        <v/>
      </c>
      <c r="T192" s="9" t="str">
        <f t="shared" si="36"/>
        <v xml:space="preserve">  </v>
      </c>
      <c r="U192" t="str">
        <f>IF((C192+D192+E192+F192)&lt;1,"",IF(A192&lt;2,Settings!$B$11,Settings!$B$12))</f>
        <v/>
      </c>
    </row>
    <row r="193" spans="1:21">
      <c r="A193" s="4">
        <f>Arabic!A193</f>
        <v>0</v>
      </c>
      <c r="B193" s="4">
        <f t="shared" si="27"/>
        <v>0</v>
      </c>
      <c r="C193" s="5">
        <f t="shared" si="28"/>
        <v>0</v>
      </c>
      <c r="D193" s="5">
        <f t="shared" si="29"/>
        <v>0</v>
      </c>
      <c r="E193" s="5">
        <f t="shared" si="30"/>
        <v>0</v>
      </c>
      <c r="F193" s="5">
        <f t="shared" si="31"/>
        <v>0</v>
      </c>
      <c r="G193" s="26">
        <f t="shared" si="32"/>
        <v>0</v>
      </c>
      <c r="H193" s="3" t="str">
        <f>IF((D193+E193+F193)&lt;=0,IF(ISNA(VLOOKUP(C193,Data!$A$2:$T$1000,17,FALSE)),"",VLOOKUP(C193,Data!$A$2:$T$1000,17,FALSE)),IF(ISNA(VLOOKUP(C193,Data!$A$2:$T$1000,17,FALSE)),"",VLOOKUP(C193,Data!$A$2:$T$1000,17,FALSE)))</f>
        <v/>
      </c>
      <c r="I193" t="str">
        <f>IF((E193+F193)&lt;=0,IF(ISNA(VLOOKUP(D193,Data!$A$2:$T$1000,18,FALSE)),"",VLOOKUP(D193,Data!$A$2:$T$1000,18,FALSE)),IF(ISNA(VLOOKUP(D193,Data!$A$2:$T$1000,18,FALSE)),"",VLOOKUP(D193,Data!$A$2:$T$1000,18,FALSE)))</f>
        <v/>
      </c>
      <c r="J193" s="3" t="str">
        <f>IF((F193)&lt;=0,IF(ISNA(VLOOKUP(E193,Data!$A$2:$T$1000,19,FALSE)),"",VLOOKUP(E193,Data!$A$2:$T$1000,19,FALSE)),IF(ISNA(VLOOKUP(E193,Data!$A$2:$T$1000,19,FALSE)),"",VLOOKUP(E193,Data!$A$2:$T$1000,19,FALSE)))</f>
        <v/>
      </c>
      <c r="K193" s="7" t="str">
        <f>IF(ISNA(VLOOKUP(F193,Data!$A$2:$T$1000,20,FALSE)),"",VLOOKUP(F193,Data!$A$2:$T$1000,20,FALSE))</f>
        <v/>
      </c>
      <c r="L193" t="str">
        <f t="shared" si="33"/>
        <v/>
      </c>
      <c r="M193" t="str">
        <f>IF(L193="","",IF(L193&gt;10,Settings!$B$14,IF(L193&gt;2,Settings!$B$14,IF(L193=2,Settings!$B$14,Settings!$B$13))))</f>
        <v/>
      </c>
      <c r="N193" s="8" t="str">
        <f t="shared" si="34"/>
        <v xml:space="preserve"> </v>
      </c>
      <c r="O193" t="s">
        <v>49</v>
      </c>
      <c r="Q193" t="s">
        <v>49</v>
      </c>
      <c r="R193" t="s">
        <v>49</v>
      </c>
      <c r="S193" s="9" t="str">
        <f t="shared" si="35"/>
        <v/>
      </c>
      <c r="T193" s="9" t="str">
        <f t="shared" si="36"/>
        <v xml:space="preserve">  </v>
      </c>
      <c r="U193" t="str">
        <f>IF((C193+D193+E193+F193)&lt;1,"",IF(A193&lt;2,Settings!$B$11,Settings!$B$12))</f>
        <v/>
      </c>
    </row>
    <row r="194" spans="1:21">
      <c r="A194" s="4">
        <f>Arabic!A194</f>
        <v>0</v>
      </c>
      <c r="B194" s="4">
        <f t="shared" si="27"/>
        <v>0</v>
      </c>
      <c r="C194" s="5">
        <f t="shared" si="28"/>
        <v>0</v>
      </c>
      <c r="D194" s="5">
        <f t="shared" si="29"/>
        <v>0</v>
      </c>
      <c r="E194" s="5">
        <f t="shared" si="30"/>
        <v>0</v>
      </c>
      <c r="F194" s="5">
        <f t="shared" si="31"/>
        <v>0</v>
      </c>
      <c r="G194" s="26">
        <f t="shared" si="32"/>
        <v>0</v>
      </c>
      <c r="H194" s="3" t="str">
        <f>IF((D194+E194+F194)&lt;=0,IF(ISNA(VLOOKUP(C194,Data!$A$2:$T$1000,17,FALSE)),"",VLOOKUP(C194,Data!$A$2:$T$1000,17,FALSE)),IF(ISNA(VLOOKUP(C194,Data!$A$2:$T$1000,17,FALSE)),"",VLOOKUP(C194,Data!$A$2:$T$1000,17,FALSE)))</f>
        <v/>
      </c>
      <c r="I194" t="str">
        <f>IF((E194+F194)&lt;=0,IF(ISNA(VLOOKUP(D194,Data!$A$2:$T$1000,18,FALSE)),"",VLOOKUP(D194,Data!$A$2:$T$1000,18,FALSE)),IF(ISNA(VLOOKUP(D194,Data!$A$2:$T$1000,18,FALSE)),"",VLOOKUP(D194,Data!$A$2:$T$1000,18,FALSE)))</f>
        <v/>
      </c>
      <c r="J194" s="3" t="str">
        <f>IF((F194)&lt;=0,IF(ISNA(VLOOKUP(E194,Data!$A$2:$T$1000,19,FALSE)),"",VLOOKUP(E194,Data!$A$2:$T$1000,19,FALSE)),IF(ISNA(VLOOKUP(E194,Data!$A$2:$T$1000,19,FALSE)),"",VLOOKUP(E194,Data!$A$2:$T$1000,19,FALSE)))</f>
        <v/>
      </c>
      <c r="K194" s="7" t="str">
        <f>IF(ISNA(VLOOKUP(F194,Data!$A$2:$T$1000,20,FALSE)),"",VLOOKUP(F194,Data!$A$2:$T$1000,20,FALSE))</f>
        <v/>
      </c>
      <c r="L194" t="str">
        <f t="shared" si="33"/>
        <v/>
      </c>
      <c r="M194" t="str">
        <f>IF(L194="","",IF(L194&gt;10,Settings!$B$14,IF(L194&gt;2,Settings!$B$14,IF(L194=2,Settings!$B$14,Settings!$B$13))))</f>
        <v/>
      </c>
      <c r="N194" s="8" t="str">
        <f t="shared" si="34"/>
        <v xml:space="preserve"> </v>
      </c>
      <c r="O194" t="s">
        <v>49</v>
      </c>
      <c r="Q194" t="s">
        <v>49</v>
      </c>
      <c r="R194" t="s">
        <v>49</v>
      </c>
      <c r="S194" s="9" t="str">
        <f t="shared" si="35"/>
        <v/>
      </c>
      <c r="T194" s="9" t="str">
        <f t="shared" si="36"/>
        <v xml:space="preserve">  </v>
      </c>
      <c r="U194" t="str">
        <f>IF((C194+D194+E194+F194)&lt;1,"",IF(A194&lt;2,Settings!$B$11,Settings!$B$12))</f>
        <v/>
      </c>
    </row>
    <row r="195" spans="1:21">
      <c r="A195" s="4">
        <f>Arabic!A195</f>
        <v>0</v>
      </c>
      <c r="B195" s="4">
        <f t="shared" ref="B195:B258" si="37">IF(A195&gt;999999999999.99,"Out Of Range",ROUND(A195,2))</f>
        <v>0</v>
      </c>
      <c r="C195" s="5">
        <f t="shared" ref="C195:C258" si="38">IF(A195&lt;=999999999999.99,TRUNC(B195/1000000000,0),0)</f>
        <v>0</v>
      </c>
      <c r="D195" s="5">
        <f t="shared" ref="D195:D258" si="39">IF(A195&lt;=999999999999.99,TRUNC(((B195-(C195*1000000000))/1000000),0),0)</f>
        <v>0</v>
      </c>
      <c r="E195" s="5">
        <f t="shared" ref="E195:E258" si="40">IF(A195&lt;=999999999999.99,TRUNC(((B195-(C195*1000000000)-(D195*1000000))/1000),0),0)</f>
        <v>0</v>
      </c>
      <c r="F195" s="5">
        <f t="shared" ref="F195:F258" si="41">IF(A195&lt;=999999999999.99,TRUNC(B195-(C195*1000000000)-(D195*1000000)-(E195*1000),0),0)</f>
        <v>0</v>
      </c>
      <c r="G195" s="26">
        <f t="shared" ref="G195:G258" si="42">IF(A195&lt;=999999999999.99,ROUND((B195-(C195*1000000000)-(D195*1000000)-(E195*1000)-F195),2),0)</f>
        <v>0</v>
      </c>
      <c r="H195" s="3" t="str">
        <f>IF((D195+E195+F195)&lt;=0,IF(ISNA(VLOOKUP(C195,Data!$A$2:$T$1000,17,FALSE)),"",VLOOKUP(C195,Data!$A$2:$T$1000,17,FALSE)),IF(ISNA(VLOOKUP(C195,Data!$A$2:$T$1000,17,FALSE)),"",VLOOKUP(C195,Data!$A$2:$T$1000,17,FALSE)))</f>
        <v/>
      </c>
      <c r="I195" t="str">
        <f>IF((E195+F195)&lt;=0,IF(ISNA(VLOOKUP(D195,Data!$A$2:$T$1000,18,FALSE)),"",VLOOKUP(D195,Data!$A$2:$T$1000,18,FALSE)),IF(ISNA(VLOOKUP(D195,Data!$A$2:$T$1000,18,FALSE)),"",VLOOKUP(D195,Data!$A$2:$T$1000,18,FALSE)))</f>
        <v/>
      </c>
      <c r="J195" s="3" t="str">
        <f>IF((F195)&lt;=0,IF(ISNA(VLOOKUP(E195,Data!$A$2:$T$1000,19,FALSE)),"",VLOOKUP(E195,Data!$A$2:$T$1000,19,FALSE)),IF(ISNA(VLOOKUP(E195,Data!$A$2:$T$1000,19,FALSE)),"",VLOOKUP(E195,Data!$A$2:$T$1000,19,FALSE)))</f>
        <v/>
      </c>
      <c r="K195" s="7" t="str">
        <f>IF(ISNA(VLOOKUP(F195,Data!$A$2:$T$1000,20,FALSE)),"",VLOOKUP(F195,Data!$A$2:$T$1000,20,FALSE))</f>
        <v/>
      </c>
      <c r="L195" t="str">
        <f t="shared" ref="L195:L258" si="43">IF(G195&lt;&gt;0,G195*100,"")</f>
        <v/>
      </c>
      <c r="M195" t="str">
        <f>IF(L195="","",IF(L195&gt;10,Settings!$B$14,IF(L195&gt;2,Settings!$B$14,IF(L195=2,Settings!$B$14,Settings!$B$13))))</f>
        <v/>
      </c>
      <c r="N195" s="8" t="str">
        <f t="shared" ref="N195:N258" si="44">IF(A195&lt;=0.999,IF(L195=1,"one"&amp;O195&amp;M195,IF(L195=2,"two"&amp;O195&amp;M195,L195&amp;O195&amp;M195)),IF(L195=1,S195&amp;"one"&amp;O195&amp;M195,IF(L195=2,S195&amp;"two"&amp;O195&amp;M195,S195&amp;O195&amp;L195&amp;O195&amp;M195)))</f>
        <v xml:space="preserve"> </v>
      </c>
      <c r="O195" t="s">
        <v>49</v>
      </c>
      <c r="Q195" t="s">
        <v>49</v>
      </c>
      <c r="R195" t="s">
        <v>49</v>
      </c>
      <c r="S195" s="9" t="str">
        <f t="shared" ref="S195:S258" si="45">IF(L195="",""," and ")</f>
        <v/>
      </c>
      <c r="T195" s="9" t="str">
        <f t="shared" ref="T195:T258" si="46">IF(A195&lt;1,O195&amp;N195,IF(A195&lt;1000,H195&amp;I195&amp;J195&amp;O195&amp;K195&amp;U195&amp;N195,IF(A195&lt;1000000,H195&amp;I195&amp;O195&amp;J195&amp;O195&amp;K195&amp;O195&amp;U195&amp;N195,H195&amp;O195&amp;I195&amp;O195&amp;J195&amp;O195&amp;K195&amp;O195&amp;U195&amp;N195)))</f>
        <v xml:space="preserve">  </v>
      </c>
      <c r="U195" t="str">
        <f>IF((C195+D195+E195+F195)&lt;1,"",IF(A195&lt;2,Settings!$B$11,Settings!$B$12))</f>
        <v/>
      </c>
    </row>
    <row r="196" spans="1:21">
      <c r="A196" s="4">
        <f>Arabic!A196</f>
        <v>0</v>
      </c>
      <c r="B196" s="4">
        <f t="shared" si="37"/>
        <v>0</v>
      </c>
      <c r="C196" s="5">
        <f t="shared" si="38"/>
        <v>0</v>
      </c>
      <c r="D196" s="5">
        <f t="shared" si="39"/>
        <v>0</v>
      </c>
      <c r="E196" s="5">
        <f t="shared" si="40"/>
        <v>0</v>
      </c>
      <c r="F196" s="5">
        <f t="shared" si="41"/>
        <v>0</v>
      </c>
      <c r="G196" s="26">
        <f t="shared" si="42"/>
        <v>0</v>
      </c>
      <c r="H196" s="3" t="str">
        <f>IF((D196+E196+F196)&lt;=0,IF(ISNA(VLOOKUP(C196,Data!$A$2:$T$1000,17,FALSE)),"",VLOOKUP(C196,Data!$A$2:$T$1000,17,FALSE)),IF(ISNA(VLOOKUP(C196,Data!$A$2:$T$1000,17,FALSE)),"",VLOOKUP(C196,Data!$A$2:$T$1000,17,FALSE)))</f>
        <v/>
      </c>
      <c r="I196" t="str">
        <f>IF((E196+F196)&lt;=0,IF(ISNA(VLOOKUP(D196,Data!$A$2:$T$1000,18,FALSE)),"",VLOOKUP(D196,Data!$A$2:$T$1000,18,FALSE)),IF(ISNA(VLOOKUP(D196,Data!$A$2:$T$1000,18,FALSE)),"",VLOOKUP(D196,Data!$A$2:$T$1000,18,FALSE)))</f>
        <v/>
      </c>
      <c r="J196" s="3" t="str">
        <f>IF((F196)&lt;=0,IF(ISNA(VLOOKUP(E196,Data!$A$2:$T$1000,19,FALSE)),"",VLOOKUP(E196,Data!$A$2:$T$1000,19,FALSE)),IF(ISNA(VLOOKUP(E196,Data!$A$2:$T$1000,19,FALSE)),"",VLOOKUP(E196,Data!$A$2:$T$1000,19,FALSE)))</f>
        <v/>
      </c>
      <c r="K196" s="7" t="str">
        <f>IF(ISNA(VLOOKUP(F196,Data!$A$2:$T$1000,20,FALSE)),"",VLOOKUP(F196,Data!$A$2:$T$1000,20,FALSE))</f>
        <v/>
      </c>
      <c r="L196" t="str">
        <f t="shared" si="43"/>
        <v/>
      </c>
      <c r="M196" t="str">
        <f>IF(L196="","",IF(L196&gt;10,Settings!$B$14,IF(L196&gt;2,Settings!$B$14,IF(L196=2,Settings!$B$14,Settings!$B$13))))</f>
        <v/>
      </c>
      <c r="N196" s="8" t="str">
        <f t="shared" si="44"/>
        <v xml:space="preserve"> </v>
      </c>
      <c r="O196" t="s">
        <v>49</v>
      </c>
      <c r="Q196" t="s">
        <v>49</v>
      </c>
      <c r="R196" t="s">
        <v>49</v>
      </c>
      <c r="S196" s="9" t="str">
        <f t="shared" si="45"/>
        <v/>
      </c>
      <c r="T196" s="9" t="str">
        <f t="shared" si="46"/>
        <v xml:space="preserve">  </v>
      </c>
      <c r="U196" t="str">
        <f>IF((C196+D196+E196+F196)&lt;1,"",IF(A196&lt;2,Settings!$B$11,Settings!$B$12))</f>
        <v/>
      </c>
    </row>
    <row r="197" spans="1:21">
      <c r="A197" s="4">
        <f>Arabic!A197</f>
        <v>0</v>
      </c>
      <c r="B197" s="4">
        <f t="shared" si="37"/>
        <v>0</v>
      </c>
      <c r="C197" s="5">
        <f t="shared" si="38"/>
        <v>0</v>
      </c>
      <c r="D197" s="5">
        <f t="shared" si="39"/>
        <v>0</v>
      </c>
      <c r="E197" s="5">
        <f t="shared" si="40"/>
        <v>0</v>
      </c>
      <c r="F197" s="5">
        <f t="shared" si="41"/>
        <v>0</v>
      </c>
      <c r="G197" s="26">
        <f t="shared" si="42"/>
        <v>0</v>
      </c>
      <c r="H197" s="3" t="str">
        <f>IF((D197+E197+F197)&lt;=0,IF(ISNA(VLOOKUP(C197,Data!$A$2:$T$1000,17,FALSE)),"",VLOOKUP(C197,Data!$A$2:$T$1000,17,FALSE)),IF(ISNA(VLOOKUP(C197,Data!$A$2:$T$1000,17,FALSE)),"",VLOOKUP(C197,Data!$A$2:$T$1000,17,FALSE)))</f>
        <v/>
      </c>
      <c r="I197" t="str">
        <f>IF((E197+F197)&lt;=0,IF(ISNA(VLOOKUP(D197,Data!$A$2:$T$1000,18,FALSE)),"",VLOOKUP(D197,Data!$A$2:$T$1000,18,FALSE)),IF(ISNA(VLOOKUP(D197,Data!$A$2:$T$1000,18,FALSE)),"",VLOOKUP(D197,Data!$A$2:$T$1000,18,FALSE)))</f>
        <v/>
      </c>
      <c r="J197" s="3" t="str">
        <f>IF((F197)&lt;=0,IF(ISNA(VLOOKUP(E197,Data!$A$2:$T$1000,19,FALSE)),"",VLOOKUP(E197,Data!$A$2:$T$1000,19,FALSE)),IF(ISNA(VLOOKUP(E197,Data!$A$2:$T$1000,19,FALSE)),"",VLOOKUP(E197,Data!$A$2:$T$1000,19,FALSE)))</f>
        <v/>
      </c>
      <c r="K197" s="7" t="str">
        <f>IF(ISNA(VLOOKUP(F197,Data!$A$2:$T$1000,20,FALSE)),"",VLOOKUP(F197,Data!$A$2:$T$1000,20,FALSE))</f>
        <v/>
      </c>
      <c r="L197" t="str">
        <f t="shared" si="43"/>
        <v/>
      </c>
      <c r="M197" t="str">
        <f>IF(L197="","",IF(L197&gt;10,Settings!$B$14,IF(L197&gt;2,Settings!$B$14,IF(L197=2,Settings!$B$14,Settings!$B$13))))</f>
        <v/>
      </c>
      <c r="N197" s="8" t="str">
        <f t="shared" si="44"/>
        <v xml:space="preserve"> </v>
      </c>
      <c r="O197" t="s">
        <v>49</v>
      </c>
      <c r="Q197" t="s">
        <v>49</v>
      </c>
      <c r="R197" t="s">
        <v>49</v>
      </c>
      <c r="S197" s="9" t="str">
        <f t="shared" si="45"/>
        <v/>
      </c>
      <c r="T197" s="9" t="str">
        <f t="shared" si="46"/>
        <v xml:space="preserve">  </v>
      </c>
      <c r="U197" t="str">
        <f>IF((C197+D197+E197+F197)&lt;1,"",IF(A197&lt;2,Settings!$B$11,Settings!$B$12))</f>
        <v/>
      </c>
    </row>
    <row r="198" spans="1:21">
      <c r="A198" s="4">
        <f>Arabic!A198</f>
        <v>0</v>
      </c>
      <c r="B198" s="4">
        <f t="shared" si="37"/>
        <v>0</v>
      </c>
      <c r="C198" s="5">
        <f t="shared" si="38"/>
        <v>0</v>
      </c>
      <c r="D198" s="5">
        <f t="shared" si="39"/>
        <v>0</v>
      </c>
      <c r="E198" s="5">
        <f t="shared" si="40"/>
        <v>0</v>
      </c>
      <c r="F198" s="5">
        <f t="shared" si="41"/>
        <v>0</v>
      </c>
      <c r="G198" s="26">
        <f t="shared" si="42"/>
        <v>0</v>
      </c>
      <c r="H198" s="3" t="str">
        <f>IF((D198+E198+F198)&lt;=0,IF(ISNA(VLOOKUP(C198,Data!$A$2:$T$1000,17,FALSE)),"",VLOOKUP(C198,Data!$A$2:$T$1000,17,FALSE)),IF(ISNA(VLOOKUP(C198,Data!$A$2:$T$1000,17,FALSE)),"",VLOOKUP(C198,Data!$A$2:$T$1000,17,FALSE)))</f>
        <v/>
      </c>
      <c r="I198" t="str">
        <f>IF((E198+F198)&lt;=0,IF(ISNA(VLOOKUP(D198,Data!$A$2:$T$1000,18,FALSE)),"",VLOOKUP(D198,Data!$A$2:$T$1000,18,FALSE)),IF(ISNA(VLOOKUP(D198,Data!$A$2:$T$1000,18,FALSE)),"",VLOOKUP(D198,Data!$A$2:$T$1000,18,FALSE)))</f>
        <v/>
      </c>
      <c r="J198" s="3" t="str">
        <f>IF((F198)&lt;=0,IF(ISNA(VLOOKUP(E198,Data!$A$2:$T$1000,19,FALSE)),"",VLOOKUP(E198,Data!$A$2:$T$1000,19,FALSE)),IF(ISNA(VLOOKUP(E198,Data!$A$2:$T$1000,19,FALSE)),"",VLOOKUP(E198,Data!$A$2:$T$1000,19,FALSE)))</f>
        <v/>
      </c>
      <c r="K198" s="7" t="str">
        <f>IF(ISNA(VLOOKUP(F198,Data!$A$2:$T$1000,20,FALSE)),"",VLOOKUP(F198,Data!$A$2:$T$1000,20,FALSE))</f>
        <v/>
      </c>
      <c r="L198" t="str">
        <f t="shared" si="43"/>
        <v/>
      </c>
      <c r="M198" t="str">
        <f>IF(L198="","",IF(L198&gt;10,Settings!$B$14,IF(L198&gt;2,Settings!$B$14,IF(L198=2,Settings!$B$14,Settings!$B$13))))</f>
        <v/>
      </c>
      <c r="N198" s="8" t="str">
        <f t="shared" si="44"/>
        <v xml:space="preserve"> </v>
      </c>
      <c r="O198" t="s">
        <v>49</v>
      </c>
      <c r="Q198" t="s">
        <v>49</v>
      </c>
      <c r="R198" t="s">
        <v>49</v>
      </c>
      <c r="S198" s="9" t="str">
        <f t="shared" si="45"/>
        <v/>
      </c>
      <c r="T198" s="9" t="str">
        <f t="shared" si="46"/>
        <v xml:space="preserve">  </v>
      </c>
      <c r="U198" t="str">
        <f>IF((C198+D198+E198+F198)&lt;1,"",IF(A198&lt;2,Settings!$B$11,Settings!$B$12))</f>
        <v/>
      </c>
    </row>
    <row r="199" spans="1:21">
      <c r="A199" s="4">
        <f>Arabic!A199</f>
        <v>0</v>
      </c>
      <c r="B199" s="4">
        <f t="shared" si="37"/>
        <v>0</v>
      </c>
      <c r="C199" s="5">
        <f t="shared" si="38"/>
        <v>0</v>
      </c>
      <c r="D199" s="5">
        <f t="shared" si="39"/>
        <v>0</v>
      </c>
      <c r="E199" s="5">
        <f t="shared" si="40"/>
        <v>0</v>
      </c>
      <c r="F199" s="5">
        <f t="shared" si="41"/>
        <v>0</v>
      </c>
      <c r="G199" s="26">
        <f t="shared" si="42"/>
        <v>0</v>
      </c>
      <c r="H199" s="3" t="str">
        <f>IF((D199+E199+F199)&lt;=0,IF(ISNA(VLOOKUP(C199,Data!$A$2:$T$1000,17,FALSE)),"",VLOOKUP(C199,Data!$A$2:$T$1000,17,FALSE)),IF(ISNA(VLOOKUP(C199,Data!$A$2:$T$1000,17,FALSE)),"",VLOOKUP(C199,Data!$A$2:$T$1000,17,FALSE)))</f>
        <v/>
      </c>
      <c r="I199" t="str">
        <f>IF((E199+F199)&lt;=0,IF(ISNA(VLOOKUP(D199,Data!$A$2:$T$1000,18,FALSE)),"",VLOOKUP(D199,Data!$A$2:$T$1000,18,FALSE)),IF(ISNA(VLOOKUP(D199,Data!$A$2:$T$1000,18,FALSE)),"",VLOOKUP(D199,Data!$A$2:$T$1000,18,FALSE)))</f>
        <v/>
      </c>
      <c r="J199" s="3" t="str">
        <f>IF((F199)&lt;=0,IF(ISNA(VLOOKUP(E199,Data!$A$2:$T$1000,19,FALSE)),"",VLOOKUP(E199,Data!$A$2:$T$1000,19,FALSE)),IF(ISNA(VLOOKUP(E199,Data!$A$2:$T$1000,19,FALSE)),"",VLOOKUP(E199,Data!$A$2:$T$1000,19,FALSE)))</f>
        <v/>
      </c>
      <c r="K199" s="7" t="str">
        <f>IF(ISNA(VLOOKUP(F199,Data!$A$2:$T$1000,20,FALSE)),"",VLOOKUP(F199,Data!$A$2:$T$1000,20,FALSE))</f>
        <v/>
      </c>
      <c r="L199" t="str">
        <f t="shared" si="43"/>
        <v/>
      </c>
      <c r="M199" t="str">
        <f>IF(L199="","",IF(L199&gt;10,Settings!$B$14,IF(L199&gt;2,Settings!$B$14,IF(L199=2,Settings!$B$14,Settings!$B$13))))</f>
        <v/>
      </c>
      <c r="N199" s="8" t="str">
        <f t="shared" si="44"/>
        <v xml:space="preserve"> </v>
      </c>
      <c r="O199" t="s">
        <v>49</v>
      </c>
      <c r="Q199" t="s">
        <v>49</v>
      </c>
      <c r="R199" t="s">
        <v>49</v>
      </c>
      <c r="S199" s="9" t="str">
        <f t="shared" si="45"/>
        <v/>
      </c>
      <c r="T199" s="9" t="str">
        <f t="shared" si="46"/>
        <v xml:space="preserve">  </v>
      </c>
      <c r="U199" t="str">
        <f>IF((C199+D199+E199+F199)&lt;1,"",IF(A199&lt;2,Settings!$B$11,Settings!$B$12))</f>
        <v/>
      </c>
    </row>
    <row r="200" spans="1:21">
      <c r="A200" s="4">
        <f>Arabic!A200</f>
        <v>0</v>
      </c>
      <c r="B200" s="4">
        <f t="shared" si="37"/>
        <v>0</v>
      </c>
      <c r="C200" s="5">
        <f t="shared" si="38"/>
        <v>0</v>
      </c>
      <c r="D200" s="5">
        <f t="shared" si="39"/>
        <v>0</v>
      </c>
      <c r="E200" s="5">
        <f t="shared" si="40"/>
        <v>0</v>
      </c>
      <c r="F200" s="5">
        <f t="shared" si="41"/>
        <v>0</v>
      </c>
      <c r="G200" s="26">
        <f t="shared" si="42"/>
        <v>0</v>
      </c>
      <c r="H200" s="3" t="str">
        <f>IF((D200+E200+F200)&lt;=0,IF(ISNA(VLOOKUP(C200,Data!$A$2:$T$1000,17,FALSE)),"",VLOOKUP(C200,Data!$A$2:$T$1000,17,FALSE)),IF(ISNA(VLOOKUP(C200,Data!$A$2:$T$1000,17,FALSE)),"",VLOOKUP(C200,Data!$A$2:$T$1000,17,FALSE)))</f>
        <v/>
      </c>
      <c r="I200" t="str">
        <f>IF((E200+F200)&lt;=0,IF(ISNA(VLOOKUP(D200,Data!$A$2:$T$1000,18,FALSE)),"",VLOOKUP(D200,Data!$A$2:$T$1000,18,FALSE)),IF(ISNA(VLOOKUP(D200,Data!$A$2:$T$1000,18,FALSE)),"",VLOOKUP(D200,Data!$A$2:$T$1000,18,FALSE)))</f>
        <v/>
      </c>
      <c r="J200" s="3" t="str">
        <f>IF((F200)&lt;=0,IF(ISNA(VLOOKUP(E200,Data!$A$2:$T$1000,19,FALSE)),"",VLOOKUP(E200,Data!$A$2:$T$1000,19,FALSE)),IF(ISNA(VLOOKUP(E200,Data!$A$2:$T$1000,19,FALSE)),"",VLOOKUP(E200,Data!$A$2:$T$1000,19,FALSE)))</f>
        <v/>
      </c>
      <c r="K200" s="7" t="str">
        <f>IF(ISNA(VLOOKUP(F200,Data!$A$2:$T$1000,20,FALSE)),"",VLOOKUP(F200,Data!$A$2:$T$1000,20,FALSE))</f>
        <v/>
      </c>
      <c r="L200" t="str">
        <f t="shared" si="43"/>
        <v/>
      </c>
      <c r="M200" t="str">
        <f>IF(L200="","",IF(L200&gt;10,Settings!$B$14,IF(L200&gt;2,Settings!$B$14,IF(L200=2,Settings!$B$14,Settings!$B$13))))</f>
        <v/>
      </c>
      <c r="N200" s="8" t="str">
        <f t="shared" si="44"/>
        <v xml:space="preserve"> </v>
      </c>
      <c r="O200" t="s">
        <v>49</v>
      </c>
      <c r="Q200" t="s">
        <v>49</v>
      </c>
      <c r="R200" t="s">
        <v>49</v>
      </c>
      <c r="S200" s="9" t="str">
        <f t="shared" si="45"/>
        <v/>
      </c>
      <c r="T200" s="9" t="str">
        <f t="shared" si="46"/>
        <v xml:space="preserve">  </v>
      </c>
      <c r="U200" t="str">
        <f>IF((C200+D200+E200+F200)&lt;1,"",IF(A200&lt;2,Settings!$B$11,Settings!$B$12))</f>
        <v/>
      </c>
    </row>
    <row r="201" spans="1:21">
      <c r="A201" s="4">
        <f>Arabic!A201</f>
        <v>0</v>
      </c>
      <c r="B201" s="4">
        <f t="shared" si="37"/>
        <v>0</v>
      </c>
      <c r="C201" s="5">
        <f t="shared" si="38"/>
        <v>0</v>
      </c>
      <c r="D201" s="5">
        <f t="shared" si="39"/>
        <v>0</v>
      </c>
      <c r="E201" s="5">
        <f t="shared" si="40"/>
        <v>0</v>
      </c>
      <c r="F201" s="5">
        <f t="shared" si="41"/>
        <v>0</v>
      </c>
      <c r="G201" s="26">
        <f t="shared" si="42"/>
        <v>0</v>
      </c>
      <c r="H201" s="3" t="str">
        <f>IF((D201+E201+F201)&lt;=0,IF(ISNA(VLOOKUP(C201,Data!$A$2:$T$1000,17,FALSE)),"",VLOOKUP(C201,Data!$A$2:$T$1000,17,FALSE)),IF(ISNA(VLOOKUP(C201,Data!$A$2:$T$1000,17,FALSE)),"",VLOOKUP(C201,Data!$A$2:$T$1000,17,FALSE)))</f>
        <v/>
      </c>
      <c r="I201" t="str">
        <f>IF((E201+F201)&lt;=0,IF(ISNA(VLOOKUP(D201,Data!$A$2:$T$1000,18,FALSE)),"",VLOOKUP(D201,Data!$A$2:$T$1000,18,FALSE)),IF(ISNA(VLOOKUP(D201,Data!$A$2:$T$1000,18,FALSE)),"",VLOOKUP(D201,Data!$A$2:$T$1000,18,FALSE)))</f>
        <v/>
      </c>
      <c r="J201" s="3" t="str">
        <f>IF((F201)&lt;=0,IF(ISNA(VLOOKUP(E201,Data!$A$2:$T$1000,19,FALSE)),"",VLOOKUP(E201,Data!$A$2:$T$1000,19,FALSE)),IF(ISNA(VLOOKUP(E201,Data!$A$2:$T$1000,19,FALSE)),"",VLOOKUP(E201,Data!$A$2:$T$1000,19,FALSE)))</f>
        <v/>
      </c>
      <c r="K201" s="7" t="str">
        <f>IF(ISNA(VLOOKUP(F201,Data!$A$2:$T$1000,20,FALSE)),"",VLOOKUP(F201,Data!$A$2:$T$1000,20,FALSE))</f>
        <v/>
      </c>
      <c r="L201" t="str">
        <f t="shared" si="43"/>
        <v/>
      </c>
      <c r="M201" t="str">
        <f>IF(L201="","",IF(L201&gt;10,Settings!$B$14,IF(L201&gt;2,Settings!$B$14,IF(L201=2,Settings!$B$14,Settings!$B$13))))</f>
        <v/>
      </c>
      <c r="N201" s="8" t="str">
        <f t="shared" si="44"/>
        <v xml:space="preserve"> </v>
      </c>
      <c r="O201" t="s">
        <v>49</v>
      </c>
      <c r="Q201" t="s">
        <v>49</v>
      </c>
      <c r="R201" t="s">
        <v>49</v>
      </c>
      <c r="S201" s="9" t="str">
        <f t="shared" si="45"/>
        <v/>
      </c>
      <c r="T201" s="9" t="str">
        <f t="shared" si="46"/>
        <v xml:space="preserve">  </v>
      </c>
      <c r="U201" t="str">
        <f>IF((C201+D201+E201+F201)&lt;1,"",IF(A201&lt;2,Settings!$B$11,Settings!$B$12))</f>
        <v/>
      </c>
    </row>
    <row r="202" spans="1:21">
      <c r="A202" s="4">
        <f>Arabic!A202</f>
        <v>0</v>
      </c>
      <c r="B202" s="4">
        <f t="shared" si="37"/>
        <v>0</v>
      </c>
      <c r="C202" s="5">
        <f t="shared" si="38"/>
        <v>0</v>
      </c>
      <c r="D202" s="5">
        <f t="shared" si="39"/>
        <v>0</v>
      </c>
      <c r="E202" s="5">
        <f t="shared" si="40"/>
        <v>0</v>
      </c>
      <c r="F202" s="5">
        <f t="shared" si="41"/>
        <v>0</v>
      </c>
      <c r="G202" s="26">
        <f t="shared" si="42"/>
        <v>0</v>
      </c>
      <c r="H202" s="3" t="str">
        <f>IF((D202+E202+F202)&lt;=0,IF(ISNA(VLOOKUP(C202,Data!$A$2:$T$1000,17,FALSE)),"",VLOOKUP(C202,Data!$A$2:$T$1000,17,FALSE)),IF(ISNA(VLOOKUP(C202,Data!$A$2:$T$1000,17,FALSE)),"",VLOOKUP(C202,Data!$A$2:$T$1000,17,FALSE)))</f>
        <v/>
      </c>
      <c r="I202" t="str">
        <f>IF((E202+F202)&lt;=0,IF(ISNA(VLOOKUP(D202,Data!$A$2:$T$1000,18,FALSE)),"",VLOOKUP(D202,Data!$A$2:$T$1000,18,FALSE)),IF(ISNA(VLOOKUP(D202,Data!$A$2:$T$1000,18,FALSE)),"",VLOOKUP(D202,Data!$A$2:$T$1000,18,FALSE)))</f>
        <v/>
      </c>
      <c r="J202" s="3" t="str">
        <f>IF((F202)&lt;=0,IF(ISNA(VLOOKUP(E202,Data!$A$2:$T$1000,19,FALSE)),"",VLOOKUP(E202,Data!$A$2:$T$1000,19,FALSE)),IF(ISNA(VLOOKUP(E202,Data!$A$2:$T$1000,19,FALSE)),"",VLOOKUP(E202,Data!$A$2:$T$1000,19,FALSE)))</f>
        <v/>
      </c>
      <c r="K202" s="7" t="str">
        <f>IF(ISNA(VLOOKUP(F202,Data!$A$2:$T$1000,20,FALSE)),"",VLOOKUP(F202,Data!$A$2:$T$1000,20,FALSE))</f>
        <v/>
      </c>
      <c r="L202" t="str">
        <f t="shared" si="43"/>
        <v/>
      </c>
      <c r="M202" t="str">
        <f>IF(L202="","",IF(L202&gt;10,Settings!$B$14,IF(L202&gt;2,Settings!$B$14,IF(L202=2,Settings!$B$14,Settings!$B$13))))</f>
        <v/>
      </c>
      <c r="N202" s="8" t="str">
        <f t="shared" si="44"/>
        <v xml:space="preserve"> </v>
      </c>
      <c r="O202" t="s">
        <v>49</v>
      </c>
      <c r="Q202" t="s">
        <v>49</v>
      </c>
      <c r="R202" t="s">
        <v>49</v>
      </c>
      <c r="S202" s="9" t="str">
        <f t="shared" si="45"/>
        <v/>
      </c>
      <c r="T202" s="9" t="str">
        <f t="shared" si="46"/>
        <v xml:space="preserve">  </v>
      </c>
      <c r="U202" t="str">
        <f>IF((C202+D202+E202+F202)&lt;1,"",IF(A202&lt;2,Settings!$B$11,Settings!$B$12))</f>
        <v/>
      </c>
    </row>
    <row r="203" spans="1:21">
      <c r="A203" s="4">
        <f>Arabic!A203</f>
        <v>0</v>
      </c>
      <c r="B203" s="4">
        <f t="shared" si="37"/>
        <v>0</v>
      </c>
      <c r="C203" s="5">
        <f t="shared" si="38"/>
        <v>0</v>
      </c>
      <c r="D203" s="5">
        <f t="shared" si="39"/>
        <v>0</v>
      </c>
      <c r="E203" s="5">
        <f t="shared" si="40"/>
        <v>0</v>
      </c>
      <c r="F203" s="5">
        <f t="shared" si="41"/>
        <v>0</v>
      </c>
      <c r="G203" s="26">
        <f t="shared" si="42"/>
        <v>0</v>
      </c>
      <c r="H203" s="3" t="str">
        <f>IF((D203+E203+F203)&lt;=0,IF(ISNA(VLOOKUP(C203,Data!$A$2:$T$1000,17,FALSE)),"",VLOOKUP(C203,Data!$A$2:$T$1000,17,FALSE)),IF(ISNA(VLOOKUP(C203,Data!$A$2:$T$1000,17,FALSE)),"",VLOOKUP(C203,Data!$A$2:$T$1000,17,FALSE)))</f>
        <v/>
      </c>
      <c r="I203" t="str">
        <f>IF((E203+F203)&lt;=0,IF(ISNA(VLOOKUP(D203,Data!$A$2:$T$1000,18,FALSE)),"",VLOOKUP(D203,Data!$A$2:$T$1000,18,FALSE)),IF(ISNA(VLOOKUP(D203,Data!$A$2:$T$1000,18,FALSE)),"",VLOOKUP(D203,Data!$A$2:$T$1000,18,FALSE)))</f>
        <v/>
      </c>
      <c r="J203" s="3" t="str">
        <f>IF((F203)&lt;=0,IF(ISNA(VLOOKUP(E203,Data!$A$2:$T$1000,19,FALSE)),"",VLOOKUP(E203,Data!$A$2:$T$1000,19,FALSE)),IF(ISNA(VLOOKUP(E203,Data!$A$2:$T$1000,19,FALSE)),"",VLOOKUP(E203,Data!$A$2:$T$1000,19,FALSE)))</f>
        <v/>
      </c>
      <c r="K203" s="7" t="str">
        <f>IF(ISNA(VLOOKUP(F203,Data!$A$2:$T$1000,20,FALSE)),"",VLOOKUP(F203,Data!$A$2:$T$1000,20,FALSE))</f>
        <v/>
      </c>
      <c r="L203" t="str">
        <f t="shared" si="43"/>
        <v/>
      </c>
      <c r="M203" t="str">
        <f>IF(L203="","",IF(L203&gt;10,Settings!$B$14,IF(L203&gt;2,Settings!$B$14,IF(L203=2,Settings!$B$14,Settings!$B$13))))</f>
        <v/>
      </c>
      <c r="N203" s="8" t="str">
        <f t="shared" si="44"/>
        <v xml:space="preserve"> </v>
      </c>
      <c r="O203" t="s">
        <v>49</v>
      </c>
      <c r="Q203" t="s">
        <v>49</v>
      </c>
      <c r="R203" t="s">
        <v>49</v>
      </c>
      <c r="S203" s="9" t="str">
        <f t="shared" si="45"/>
        <v/>
      </c>
      <c r="T203" s="9" t="str">
        <f t="shared" si="46"/>
        <v xml:space="preserve">  </v>
      </c>
      <c r="U203" t="str">
        <f>IF((C203+D203+E203+F203)&lt;1,"",IF(A203&lt;2,Settings!$B$11,Settings!$B$12))</f>
        <v/>
      </c>
    </row>
    <row r="204" spans="1:21">
      <c r="A204" s="4">
        <f>Arabic!A204</f>
        <v>0</v>
      </c>
      <c r="B204" s="4">
        <f t="shared" si="37"/>
        <v>0</v>
      </c>
      <c r="C204" s="5">
        <f t="shared" si="38"/>
        <v>0</v>
      </c>
      <c r="D204" s="5">
        <f t="shared" si="39"/>
        <v>0</v>
      </c>
      <c r="E204" s="5">
        <f t="shared" si="40"/>
        <v>0</v>
      </c>
      <c r="F204" s="5">
        <f t="shared" si="41"/>
        <v>0</v>
      </c>
      <c r="G204" s="26">
        <f t="shared" si="42"/>
        <v>0</v>
      </c>
      <c r="H204" s="3" t="str">
        <f>IF((D204+E204+F204)&lt;=0,IF(ISNA(VLOOKUP(C204,Data!$A$2:$T$1000,17,FALSE)),"",VLOOKUP(C204,Data!$A$2:$T$1000,17,FALSE)),IF(ISNA(VLOOKUP(C204,Data!$A$2:$T$1000,17,FALSE)),"",VLOOKUP(C204,Data!$A$2:$T$1000,17,FALSE)))</f>
        <v/>
      </c>
      <c r="I204" t="str">
        <f>IF((E204+F204)&lt;=0,IF(ISNA(VLOOKUP(D204,Data!$A$2:$T$1000,18,FALSE)),"",VLOOKUP(D204,Data!$A$2:$T$1000,18,FALSE)),IF(ISNA(VLOOKUP(D204,Data!$A$2:$T$1000,18,FALSE)),"",VLOOKUP(D204,Data!$A$2:$T$1000,18,FALSE)))</f>
        <v/>
      </c>
      <c r="J204" s="3" t="str">
        <f>IF((F204)&lt;=0,IF(ISNA(VLOOKUP(E204,Data!$A$2:$T$1000,19,FALSE)),"",VLOOKUP(E204,Data!$A$2:$T$1000,19,FALSE)),IF(ISNA(VLOOKUP(E204,Data!$A$2:$T$1000,19,FALSE)),"",VLOOKUP(E204,Data!$A$2:$T$1000,19,FALSE)))</f>
        <v/>
      </c>
      <c r="K204" s="7" t="str">
        <f>IF(ISNA(VLOOKUP(F204,Data!$A$2:$T$1000,20,FALSE)),"",VLOOKUP(F204,Data!$A$2:$T$1000,20,FALSE))</f>
        <v/>
      </c>
      <c r="L204" t="str">
        <f t="shared" si="43"/>
        <v/>
      </c>
      <c r="M204" t="str">
        <f>IF(L204="","",IF(L204&gt;10,Settings!$B$14,IF(L204&gt;2,Settings!$B$14,IF(L204=2,Settings!$B$14,Settings!$B$13))))</f>
        <v/>
      </c>
      <c r="N204" s="8" t="str">
        <f t="shared" si="44"/>
        <v xml:space="preserve"> </v>
      </c>
      <c r="O204" t="s">
        <v>49</v>
      </c>
      <c r="Q204" t="s">
        <v>49</v>
      </c>
      <c r="R204" t="s">
        <v>49</v>
      </c>
      <c r="S204" s="9" t="str">
        <f t="shared" si="45"/>
        <v/>
      </c>
      <c r="T204" s="9" t="str">
        <f t="shared" si="46"/>
        <v xml:space="preserve">  </v>
      </c>
      <c r="U204" t="str">
        <f>IF((C204+D204+E204+F204)&lt;1,"",IF(A204&lt;2,Settings!$B$11,Settings!$B$12))</f>
        <v/>
      </c>
    </row>
    <row r="205" spans="1:21">
      <c r="A205" s="4">
        <f>Arabic!A205</f>
        <v>0</v>
      </c>
      <c r="B205" s="4">
        <f t="shared" si="37"/>
        <v>0</v>
      </c>
      <c r="C205" s="5">
        <f t="shared" si="38"/>
        <v>0</v>
      </c>
      <c r="D205" s="5">
        <f t="shared" si="39"/>
        <v>0</v>
      </c>
      <c r="E205" s="5">
        <f t="shared" si="40"/>
        <v>0</v>
      </c>
      <c r="F205" s="5">
        <f t="shared" si="41"/>
        <v>0</v>
      </c>
      <c r="G205" s="26">
        <f t="shared" si="42"/>
        <v>0</v>
      </c>
      <c r="H205" s="3" t="str">
        <f>IF((D205+E205+F205)&lt;=0,IF(ISNA(VLOOKUP(C205,Data!$A$2:$T$1000,17,FALSE)),"",VLOOKUP(C205,Data!$A$2:$T$1000,17,FALSE)),IF(ISNA(VLOOKUP(C205,Data!$A$2:$T$1000,17,FALSE)),"",VLOOKUP(C205,Data!$A$2:$T$1000,17,FALSE)))</f>
        <v/>
      </c>
      <c r="I205" t="str">
        <f>IF((E205+F205)&lt;=0,IF(ISNA(VLOOKUP(D205,Data!$A$2:$T$1000,18,FALSE)),"",VLOOKUP(D205,Data!$A$2:$T$1000,18,FALSE)),IF(ISNA(VLOOKUP(D205,Data!$A$2:$T$1000,18,FALSE)),"",VLOOKUP(D205,Data!$A$2:$T$1000,18,FALSE)))</f>
        <v/>
      </c>
      <c r="J205" s="3" t="str">
        <f>IF((F205)&lt;=0,IF(ISNA(VLOOKUP(E205,Data!$A$2:$T$1000,19,FALSE)),"",VLOOKUP(E205,Data!$A$2:$T$1000,19,FALSE)),IF(ISNA(VLOOKUP(E205,Data!$A$2:$T$1000,19,FALSE)),"",VLOOKUP(E205,Data!$A$2:$T$1000,19,FALSE)))</f>
        <v/>
      </c>
      <c r="K205" s="7" t="str">
        <f>IF(ISNA(VLOOKUP(F205,Data!$A$2:$T$1000,20,FALSE)),"",VLOOKUP(F205,Data!$A$2:$T$1000,20,FALSE))</f>
        <v/>
      </c>
      <c r="L205" t="str">
        <f t="shared" si="43"/>
        <v/>
      </c>
      <c r="M205" t="str">
        <f>IF(L205="","",IF(L205&gt;10,Settings!$B$14,IF(L205&gt;2,Settings!$B$14,IF(L205=2,Settings!$B$14,Settings!$B$13))))</f>
        <v/>
      </c>
      <c r="N205" s="8" t="str">
        <f t="shared" si="44"/>
        <v xml:space="preserve"> </v>
      </c>
      <c r="O205" t="s">
        <v>49</v>
      </c>
      <c r="Q205" t="s">
        <v>49</v>
      </c>
      <c r="R205" t="s">
        <v>49</v>
      </c>
      <c r="S205" s="9" t="str">
        <f t="shared" si="45"/>
        <v/>
      </c>
      <c r="T205" s="9" t="str">
        <f t="shared" si="46"/>
        <v xml:space="preserve">  </v>
      </c>
      <c r="U205" t="str">
        <f>IF((C205+D205+E205+F205)&lt;1,"",IF(A205&lt;2,Settings!$B$11,Settings!$B$12))</f>
        <v/>
      </c>
    </row>
    <row r="206" spans="1:21">
      <c r="A206" s="4">
        <f>Arabic!A206</f>
        <v>0</v>
      </c>
      <c r="B206" s="4">
        <f t="shared" si="37"/>
        <v>0</v>
      </c>
      <c r="C206" s="5">
        <f t="shared" si="38"/>
        <v>0</v>
      </c>
      <c r="D206" s="5">
        <f t="shared" si="39"/>
        <v>0</v>
      </c>
      <c r="E206" s="5">
        <f t="shared" si="40"/>
        <v>0</v>
      </c>
      <c r="F206" s="5">
        <f t="shared" si="41"/>
        <v>0</v>
      </c>
      <c r="G206" s="26">
        <f t="shared" si="42"/>
        <v>0</v>
      </c>
      <c r="H206" s="3" t="str">
        <f>IF((D206+E206+F206)&lt;=0,IF(ISNA(VLOOKUP(C206,Data!$A$2:$T$1000,17,FALSE)),"",VLOOKUP(C206,Data!$A$2:$T$1000,17,FALSE)),IF(ISNA(VLOOKUP(C206,Data!$A$2:$T$1000,17,FALSE)),"",VLOOKUP(C206,Data!$A$2:$T$1000,17,FALSE)))</f>
        <v/>
      </c>
      <c r="I206" t="str">
        <f>IF((E206+F206)&lt;=0,IF(ISNA(VLOOKUP(D206,Data!$A$2:$T$1000,18,FALSE)),"",VLOOKUP(D206,Data!$A$2:$T$1000,18,FALSE)),IF(ISNA(VLOOKUP(D206,Data!$A$2:$T$1000,18,FALSE)),"",VLOOKUP(D206,Data!$A$2:$T$1000,18,FALSE)))</f>
        <v/>
      </c>
      <c r="J206" s="3" t="str">
        <f>IF((F206)&lt;=0,IF(ISNA(VLOOKUP(E206,Data!$A$2:$T$1000,19,FALSE)),"",VLOOKUP(E206,Data!$A$2:$T$1000,19,FALSE)),IF(ISNA(VLOOKUP(E206,Data!$A$2:$T$1000,19,FALSE)),"",VLOOKUP(E206,Data!$A$2:$T$1000,19,FALSE)))</f>
        <v/>
      </c>
      <c r="K206" s="7" t="str">
        <f>IF(ISNA(VLOOKUP(F206,Data!$A$2:$T$1000,20,FALSE)),"",VLOOKUP(F206,Data!$A$2:$T$1000,20,FALSE))</f>
        <v/>
      </c>
      <c r="L206" t="str">
        <f t="shared" si="43"/>
        <v/>
      </c>
      <c r="M206" t="str">
        <f>IF(L206="","",IF(L206&gt;10,Settings!$B$14,IF(L206&gt;2,Settings!$B$14,IF(L206=2,Settings!$B$14,Settings!$B$13))))</f>
        <v/>
      </c>
      <c r="N206" s="8" t="str">
        <f t="shared" si="44"/>
        <v xml:space="preserve"> </v>
      </c>
      <c r="O206" t="s">
        <v>49</v>
      </c>
      <c r="Q206" t="s">
        <v>49</v>
      </c>
      <c r="R206" t="s">
        <v>49</v>
      </c>
      <c r="S206" s="9" t="str">
        <f t="shared" si="45"/>
        <v/>
      </c>
      <c r="T206" s="9" t="str">
        <f t="shared" si="46"/>
        <v xml:space="preserve">  </v>
      </c>
      <c r="U206" t="str">
        <f>IF((C206+D206+E206+F206)&lt;1,"",IF(A206&lt;2,Settings!$B$11,Settings!$B$12))</f>
        <v/>
      </c>
    </row>
    <row r="207" spans="1:21">
      <c r="A207" s="4">
        <f>Arabic!A207</f>
        <v>0</v>
      </c>
      <c r="B207" s="4">
        <f t="shared" si="37"/>
        <v>0</v>
      </c>
      <c r="C207" s="5">
        <f t="shared" si="38"/>
        <v>0</v>
      </c>
      <c r="D207" s="5">
        <f t="shared" si="39"/>
        <v>0</v>
      </c>
      <c r="E207" s="5">
        <f t="shared" si="40"/>
        <v>0</v>
      </c>
      <c r="F207" s="5">
        <f t="shared" si="41"/>
        <v>0</v>
      </c>
      <c r="G207" s="26">
        <f t="shared" si="42"/>
        <v>0</v>
      </c>
      <c r="H207" s="3" t="str">
        <f>IF((D207+E207+F207)&lt;=0,IF(ISNA(VLOOKUP(C207,Data!$A$2:$T$1000,17,FALSE)),"",VLOOKUP(C207,Data!$A$2:$T$1000,17,FALSE)),IF(ISNA(VLOOKUP(C207,Data!$A$2:$T$1000,17,FALSE)),"",VLOOKUP(C207,Data!$A$2:$T$1000,17,FALSE)))</f>
        <v/>
      </c>
      <c r="I207" t="str">
        <f>IF((E207+F207)&lt;=0,IF(ISNA(VLOOKUP(D207,Data!$A$2:$T$1000,18,FALSE)),"",VLOOKUP(D207,Data!$A$2:$T$1000,18,FALSE)),IF(ISNA(VLOOKUP(D207,Data!$A$2:$T$1000,18,FALSE)),"",VLOOKUP(D207,Data!$A$2:$T$1000,18,FALSE)))</f>
        <v/>
      </c>
      <c r="J207" s="3" t="str">
        <f>IF((F207)&lt;=0,IF(ISNA(VLOOKUP(E207,Data!$A$2:$T$1000,19,FALSE)),"",VLOOKUP(E207,Data!$A$2:$T$1000,19,FALSE)),IF(ISNA(VLOOKUP(E207,Data!$A$2:$T$1000,19,FALSE)),"",VLOOKUP(E207,Data!$A$2:$T$1000,19,FALSE)))</f>
        <v/>
      </c>
      <c r="K207" s="7" t="str">
        <f>IF(ISNA(VLOOKUP(F207,Data!$A$2:$T$1000,20,FALSE)),"",VLOOKUP(F207,Data!$A$2:$T$1000,20,FALSE))</f>
        <v/>
      </c>
      <c r="L207" t="str">
        <f t="shared" si="43"/>
        <v/>
      </c>
      <c r="M207" t="str">
        <f>IF(L207="","",IF(L207&gt;10,Settings!$B$14,IF(L207&gt;2,Settings!$B$14,IF(L207=2,Settings!$B$14,Settings!$B$13))))</f>
        <v/>
      </c>
      <c r="N207" s="8" t="str">
        <f t="shared" si="44"/>
        <v xml:space="preserve"> </v>
      </c>
      <c r="O207" t="s">
        <v>49</v>
      </c>
      <c r="Q207" t="s">
        <v>49</v>
      </c>
      <c r="R207" t="s">
        <v>49</v>
      </c>
      <c r="S207" s="9" t="str">
        <f t="shared" si="45"/>
        <v/>
      </c>
      <c r="T207" s="9" t="str">
        <f t="shared" si="46"/>
        <v xml:space="preserve">  </v>
      </c>
      <c r="U207" t="str">
        <f>IF((C207+D207+E207+F207)&lt;1,"",IF(A207&lt;2,Settings!$B$11,Settings!$B$12))</f>
        <v/>
      </c>
    </row>
    <row r="208" spans="1:21">
      <c r="A208" s="4">
        <f>Arabic!A208</f>
        <v>0</v>
      </c>
      <c r="B208" s="4">
        <f t="shared" si="37"/>
        <v>0</v>
      </c>
      <c r="C208" s="5">
        <f t="shared" si="38"/>
        <v>0</v>
      </c>
      <c r="D208" s="5">
        <f t="shared" si="39"/>
        <v>0</v>
      </c>
      <c r="E208" s="5">
        <f t="shared" si="40"/>
        <v>0</v>
      </c>
      <c r="F208" s="5">
        <f t="shared" si="41"/>
        <v>0</v>
      </c>
      <c r="G208" s="26">
        <f t="shared" si="42"/>
        <v>0</v>
      </c>
      <c r="H208" s="3" t="str">
        <f>IF((D208+E208+F208)&lt;=0,IF(ISNA(VLOOKUP(C208,Data!$A$2:$T$1000,17,FALSE)),"",VLOOKUP(C208,Data!$A$2:$T$1000,17,FALSE)),IF(ISNA(VLOOKUP(C208,Data!$A$2:$T$1000,17,FALSE)),"",VLOOKUP(C208,Data!$A$2:$T$1000,17,FALSE)))</f>
        <v/>
      </c>
      <c r="I208" t="str">
        <f>IF((E208+F208)&lt;=0,IF(ISNA(VLOOKUP(D208,Data!$A$2:$T$1000,18,FALSE)),"",VLOOKUP(D208,Data!$A$2:$T$1000,18,FALSE)),IF(ISNA(VLOOKUP(D208,Data!$A$2:$T$1000,18,FALSE)),"",VLOOKUP(D208,Data!$A$2:$T$1000,18,FALSE)))</f>
        <v/>
      </c>
      <c r="J208" s="3" t="str">
        <f>IF((F208)&lt;=0,IF(ISNA(VLOOKUP(E208,Data!$A$2:$T$1000,19,FALSE)),"",VLOOKUP(E208,Data!$A$2:$T$1000,19,FALSE)),IF(ISNA(VLOOKUP(E208,Data!$A$2:$T$1000,19,FALSE)),"",VLOOKUP(E208,Data!$A$2:$T$1000,19,FALSE)))</f>
        <v/>
      </c>
      <c r="K208" s="7" t="str">
        <f>IF(ISNA(VLOOKUP(F208,Data!$A$2:$T$1000,20,FALSE)),"",VLOOKUP(F208,Data!$A$2:$T$1000,20,FALSE))</f>
        <v/>
      </c>
      <c r="L208" t="str">
        <f t="shared" si="43"/>
        <v/>
      </c>
      <c r="M208" t="str">
        <f>IF(L208="","",IF(L208&gt;10,Settings!$B$14,IF(L208&gt;2,Settings!$B$14,IF(L208=2,Settings!$B$14,Settings!$B$13))))</f>
        <v/>
      </c>
      <c r="N208" s="8" t="str">
        <f t="shared" si="44"/>
        <v xml:space="preserve"> </v>
      </c>
      <c r="O208" t="s">
        <v>49</v>
      </c>
      <c r="Q208" t="s">
        <v>49</v>
      </c>
      <c r="R208" t="s">
        <v>49</v>
      </c>
      <c r="S208" s="9" t="str">
        <f t="shared" si="45"/>
        <v/>
      </c>
      <c r="T208" s="9" t="str">
        <f t="shared" si="46"/>
        <v xml:space="preserve">  </v>
      </c>
      <c r="U208" t="str">
        <f>IF((C208+D208+E208+F208)&lt;1,"",IF(A208&lt;2,Settings!$B$11,Settings!$B$12))</f>
        <v/>
      </c>
    </row>
    <row r="209" spans="1:21">
      <c r="A209" s="4">
        <f>Arabic!A209</f>
        <v>0</v>
      </c>
      <c r="B209" s="4">
        <f t="shared" si="37"/>
        <v>0</v>
      </c>
      <c r="C209" s="5">
        <f t="shared" si="38"/>
        <v>0</v>
      </c>
      <c r="D209" s="5">
        <f t="shared" si="39"/>
        <v>0</v>
      </c>
      <c r="E209" s="5">
        <f t="shared" si="40"/>
        <v>0</v>
      </c>
      <c r="F209" s="5">
        <f t="shared" si="41"/>
        <v>0</v>
      </c>
      <c r="G209" s="26">
        <f t="shared" si="42"/>
        <v>0</v>
      </c>
      <c r="H209" s="3" t="str">
        <f>IF((D209+E209+F209)&lt;=0,IF(ISNA(VLOOKUP(C209,Data!$A$2:$T$1000,17,FALSE)),"",VLOOKUP(C209,Data!$A$2:$T$1000,17,FALSE)),IF(ISNA(VLOOKUP(C209,Data!$A$2:$T$1000,17,FALSE)),"",VLOOKUP(C209,Data!$A$2:$T$1000,17,FALSE)))</f>
        <v/>
      </c>
      <c r="I209" t="str">
        <f>IF((E209+F209)&lt;=0,IF(ISNA(VLOOKUP(D209,Data!$A$2:$T$1000,18,FALSE)),"",VLOOKUP(D209,Data!$A$2:$T$1000,18,FALSE)),IF(ISNA(VLOOKUP(D209,Data!$A$2:$T$1000,18,FALSE)),"",VLOOKUP(D209,Data!$A$2:$T$1000,18,FALSE)))</f>
        <v/>
      </c>
      <c r="J209" s="3" t="str">
        <f>IF((F209)&lt;=0,IF(ISNA(VLOOKUP(E209,Data!$A$2:$T$1000,19,FALSE)),"",VLOOKUP(E209,Data!$A$2:$T$1000,19,FALSE)),IF(ISNA(VLOOKUP(E209,Data!$A$2:$T$1000,19,FALSE)),"",VLOOKUP(E209,Data!$A$2:$T$1000,19,FALSE)))</f>
        <v/>
      </c>
      <c r="K209" s="7" t="str">
        <f>IF(ISNA(VLOOKUP(F209,Data!$A$2:$T$1000,20,FALSE)),"",VLOOKUP(F209,Data!$A$2:$T$1000,20,FALSE))</f>
        <v/>
      </c>
      <c r="L209" t="str">
        <f t="shared" si="43"/>
        <v/>
      </c>
      <c r="M209" t="str">
        <f>IF(L209="","",IF(L209&gt;10,Settings!$B$14,IF(L209&gt;2,Settings!$B$14,IF(L209=2,Settings!$B$14,Settings!$B$13))))</f>
        <v/>
      </c>
      <c r="N209" s="8" t="str">
        <f t="shared" si="44"/>
        <v xml:space="preserve"> </v>
      </c>
      <c r="O209" t="s">
        <v>49</v>
      </c>
      <c r="Q209" t="s">
        <v>49</v>
      </c>
      <c r="R209" t="s">
        <v>49</v>
      </c>
      <c r="S209" s="9" t="str">
        <f t="shared" si="45"/>
        <v/>
      </c>
      <c r="T209" s="9" t="str">
        <f t="shared" si="46"/>
        <v xml:space="preserve">  </v>
      </c>
      <c r="U209" t="str">
        <f>IF((C209+D209+E209+F209)&lt;1,"",IF(A209&lt;2,Settings!$B$11,Settings!$B$12))</f>
        <v/>
      </c>
    </row>
    <row r="210" spans="1:21">
      <c r="A210" s="4">
        <f>Arabic!A210</f>
        <v>0</v>
      </c>
      <c r="B210" s="4">
        <f t="shared" si="37"/>
        <v>0</v>
      </c>
      <c r="C210" s="5">
        <f t="shared" si="38"/>
        <v>0</v>
      </c>
      <c r="D210" s="5">
        <f t="shared" si="39"/>
        <v>0</v>
      </c>
      <c r="E210" s="5">
        <f t="shared" si="40"/>
        <v>0</v>
      </c>
      <c r="F210" s="5">
        <f t="shared" si="41"/>
        <v>0</v>
      </c>
      <c r="G210" s="26">
        <f t="shared" si="42"/>
        <v>0</v>
      </c>
      <c r="H210" s="3" t="str">
        <f>IF((D210+E210+F210)&lt;=0,IF(ISNA(VLOOKUP(C210,Data!$A$2:$T$1000,17,FALSE)),"",VLOOKUP(C210,Data!$A$2:$T$1000,17,FALSE)),IF(ISNA(VLOOKUP(C210,Data!$A$2:$T$1000,17,FALSE)),"",VLOOKUP(C210,Data!$A$2:$T$1000,17,FALSE)))</f>
        <v/>
      </c>
      <c r="I210" t="str">
        <f>IF((E210+F210)&lt;=0,IF(ISNA(VLOOKUP(D210,Data!$A$2:$T$1000,18,FALSE)),"",VLOOKUP(D210,Data!$A$2:$T$1000,18,FALSE)),IF(ISNA(VLOOKUP(D210,Data!$A$2:$T$1000,18,FALSE)),"",VLOOKUP(D210,Data!$A$2:$T$1000,18,FALSE)))</f>
        <v/>
      </c>
      <c r="J210" s="3" t="str">
        <f>IF((F210)&lt;=0,IF(ISNA(VLOOKUP(E210,Data!$A$2:$T$1000,19,FALSE)),"",VLOOKUP(E210,Data!$A$2:$T$1000,19,FALSE)),IF(ISNA(VLOOKUP(E210,Data!$A$2:$T$1000,19,FALSE)),"",VLOOKUP(E210,Data!$A$2:$T$1000,19,FALSE)))</f>
        <v/>
      </c>
      <c r="K210" s="7" t="str">
        <f>IF(ISNA(VLOOKUP(F210,Data!$A$2:$T$1000,20,FALSE)),"",VLOOKUP(F210,Data!$A$2:$T$1000,20,FALSE))</f>
        <v/>
      </c>
      <c r="L210" t="str">
        <f t="shared" si="43"/>
        <v/>
      </c>
      <c r="M210" t="str">
        <f>IF(L210="","",IF(L210&gt;10,Settings!$B$14,IF(L210&gt;2,Settings!$B$14,IF(L210=2,Settings!$B$14,Settings!$B$13))))</f>
        <v/>
      </c>
      <c r="N210" s="8" t="str">
        <f t="shared" si="44"/>
        <v xml:space="preserve"> </v>
      </c>
      <c r="O210" t="s">
        <v>49</v>
      </c>
      <c r="Q210" t="s">
        <v>49</v>
      </c>
      <c r="R210" t="s">
        <v>49</v>
      </c>
      <c r="S210" s="9" t="str">
        <f t="shared" si="45"/>
        <v/>
      </c>
      <c r="T210" s="9" t="str">
        <f t="shared" si="46"/>
        <v xml:space="preserve">  </v>
      </c>
      <c r="U210" t="str">
        <f>IF((C210+D210+E210+F210)&lt;1,"",IF(A210&lt;2,Settings!$B$11,Settings!$B$12))</f>
        <v/>
      </c>
    </row>
    <row r="211" spans="1:21">
      <c r="A211" s="4">
        <f>Arabic!A211</f>
        <v>0</v>
      </c>
      <c r="B211" s="4">
        <f t="shared" si="37"/>
        <v>0</v>
      </c>
      <c r="C211" s="5">
        <f t="shared" si="38"/>
        <v>0</v>
      </c>
      <c r="D211" s="5">
        <f t="shared" si="39"/>
        <v>0</v>
      </c>
      <c r="E211" s="5">
        <f t="shared" si="40"/>
        <v>0</v>
      </c>
      <c r="F211" s="5">
        <f t="shared" si="41"/>
        <v>0</v>
      </c>
      <c r="G211" s="26">
        <f t="shared" si="42"/>
        <v>0</v>
      </c>
      <c r="H211" s="3" t="str">
        <f>IF((D211+E211+F211)&lt;=0,IF(ISNA(VLOOKUP(C211,Data!$A$2:$T$1000,17,FALSE)),"",VLOOKUP(C211,Data!$A$2:$T$1000,17,FALSE)),IF(ISNA(VLOOKUP(C211,Data!$A$2:$T$1000,17,FALSE)),"",VLOOKUP(C211,Data!$A$2:$T$1000,17,FALSE)))</f>
        <v/>
      </c>
      <c r="I211" t="str">
        <f>IF((E211+F211)&lt;=0,IF(ISNA(VLOOKUP(D211,Data!$A$2:$T$1000,18,FALSE)),"",VLOOKUP(D211,Data!$A$2:$T$1000,18,FALSE)),IF(ISNA(VLOOKUP(D211,Data!$A$2:$T$1000,18,FALSE)),"",VLOOKUP(D211,Data!$A$2:$T$1000,18,FALSE)))</f>
        <v/>
      </c>
      <c r="J211" s="3" t="str">
        <f>IF((F211)&lt;=0,IF(ISNA(VLOOKUP(E211,Data!$A$2:$T$1000,19,FALSE)),"",VLOOKUP(E211,Data!$A$2:$T$1000,19,FALSE)),IF(ISNA(VLOOKUP(E211,Data!$A$2:$T$1000,19,FALSE)),"",VLOOKUP(E211,Data!$A$2:$T$1000,19,FALSE)))</f>
        <v/>
      </c>
      <c r="K211" s="7" t="str">
        <f>IF(ISNA(VLOOKUP(F211,Data!$A$2:$T$1000,20,FALSE)),"",VLOOKUP(F211,Data!$A$2:$T$1000,20,FALSE))</f>
        <v/>
      </c>
      <c r="L211" t="str">
        <f t="shared" si="43"/>
        <v/>
      </c>
      <c r="M211" t="str">
        <f>IF(L211="","",IF(L211&gt;10,Settings!$B$14,IF(L211&gt;2,Settings!$B$14,IF(L211=2,Settings!$B$14,Settings!$B$13))))</f>
        <v/>
      </c>
      <c r="N211" s="8" t="str">
        <f t="shared" si="44"/>
        <v xml:space="preserve"> </v>
      </c>
      <c r="O211" t="s">
        <v>49</v>
      </c>
      <c r="Q211" t="s">
        <v>49</v>
      </c>
      <c r="R211" t="s">
        <v>49</v>
      </c>
      <c r="S211" s="9" t="str">
        <f t="shared" si="45"/>
        <v/>
      </c>
      <c r="T211" s="9" t="str">
        <f t="shared" si="46"/>
        <v xml:space="preserve">  </v>
      </c>
      <c r="U211" t="str">
        <f>IF((C211+D211+E211+F211)&lt;1,"",IF(A211&lt;2,Settings!$B$11,Settings!$B$12))</f>
        <v/>
      </c>
    </row>
    <row r="212" spans="1:21">
      <c r="A212" s="4">
        <f>Arabic!A212</f>
        <v>0</v>
      </c>
      <c r="B212" s="4">
        <f t="shared" si="37"/>
        <v>0</v>
      </c>
      <c r="C212" s="5">
        <f t="shared" si="38"/>
        <v>0</v>
      </c>
      <c r="D212" s="5">
        <f t="shared" si="39"/>
        <v>0</v>
      </c>
      <c r="E212" s="5">
        <f t="shared" si="40"/>
        <v>0</v>
      </c>
      <c r="F212" s="5">
        <f t="shared" si="41"/>
        <v>0</v>
      </c>
      <c r="G212" s="26">
        <f t="shared" si="42"/>
        <v>0</v>
      </c>
      <c r="H212" s="3" t="str">
        <f>IF((D212+E212+F212)&lt;=0,IF(ISNA(VLOOKUP(C212,Data!$A$2:$T$1000,17,FALSE)),"",VLOOKUP(C212,Data!$A$2:$T$1000,17,FALSE)),IF(ISNA(VLOOKUP(C212,Data!$A$2:$T$1000,17,FALSE)),"",VLOOKUP(C212,Data!$A$2:$T$1000,17,FALSE)))</f>
        <v/>
      </c>
      <c r="I212" t="str">
        <f>IF((E212+F212)&lt;=0,IF(ISNA(VLOOKUP(D212,Data!$A$2:$T$1000,18,FALSE)),"",VLOOKUP(D212,Data!$A$2:$T$1000,18,FALSE)),IF(ISNA(VLOOKUP(D212,Data!$A$2:$T$1000,18,FALSE)),"",VLOOKUP(D212,Data!$A$2:$T$1000,18,FALSE)))</f>
        <v/>
      </c>
      <c r="J212" s="3" t="str">
        <f>IF((F212)&lt;=0,IF(ISNA(VLOOKUP(E212,Data!$A$2:$T$1000,19,FALSE)),"",VLOOKUP(E212,Data!$A$2:$T$1000,19,FALSE)),IF(ISNA(VLOOKUP(E212,Data!$A$2:$T$1000,19,FALSE)),"",VLOOKUP(E212,Data!$A$2:$T$1000,19,FALSE)))</f>
        <v/>
      </c>
      <c r="K212" s="7" t="str">
        <f>IF(ISNA(VLOOKUP(F212,Data!$A$2:$T$1000,20,FALSE)),"",VLOOKUP(F212,Data!$A$2:$T$1000,20,FALSE))</f>
        <v/>
      </c>
      <c r="L212" t="str">
        <f t="shared" si="43"/>
        <v/>
      </c>
      <c r="M212" t="str">
        <f>IF(L212="","",IF(L212&gt;10,Settings!$B$14,IF(L212&gt;2,Settings!$B$14,IF(L212=2,Settings!$B$14,Settings!$B$13))))</f>
        <v/>
      </c>
      <c r="N212" s="8" t="str">
        <f t="shared" si="44"/>
        <v xml:space="preserve"> </v>
      </c>
      <c r="O212" t="s">
        <v>49</v>
      </c>
      <c r="Q212" t="s">
        <v>49</v>
      </c>
      <c r="R212" t="s">
        <v>49</v>
      </c>
      <c r="S212" s="9" t="str">
        <f t="shared" si="45"/>
        <v/>
      </c>
      <c r="T212" s="9" t="str">
        <f t="shared" si="46"/>
        <v xml:space="preserve">  </v>
      </c>
      <c r="U212" t="str">
        <f>IF((C212+D212+E212+F212)&lt;1,"",IF(A212&lt;2,Settings!$B$11,Settings!$B$12))</f>
        <v/>
      </c>
    </row>
    <row r="213" spans="1:21">
      <c r="A213" s="4">
        <f>Arabic!A213</f>
        <v>0</v>
      </c>
      <c r="B213" s="4">
        <f t="shared" si="37"/>
        <v>0</v>
      </c>
      <c r="C213" s="5">
        <f t="shared" si="38"/>
        <v>0</v>
      </c>
      <c r="D213" s="5">
        <f t="shared" si="39"/>
        <v>0</v>
      </c>
      <c r="E213" s="5">
        <f t="shared" si="40"/>
        <v>0</v>
      </c>
      <c r="F213" s="5">
        <f t="shared" si="41"/>
        <v>0</v>
      </c>
      <c r="G213" s="26">
        <f t="shared" si="42"/>
        <v>0</v>
      </c>
      <c r="H213" s="3" t="str">
        <f>IF((D213+E213+F213)&lt;=0,IF(ISNA(VLOOKUP(C213,Data!$A$2:$T$1000,17,FALSE)),"",VLOOKUP(C213,Data!$A$2:$T$1000,17,FALSE)),IF(ISNA(VLOOKUP(C213,Data!$A$2:$T$1000,17,FALSE)),"",VLOOKUP(C213,Data!$A$2:$T$1000,17,FALSE)))</f>
        <v/>
      </c>
      <c r="I213" t="str">
        <f>IF((E213+F213)&lt;=0,IF(ISNA(VLOOKUP(D213,Data!$A$2:$T$1000,18,FALSE)),"",VLOOKUP(D213,Data!$A$2:$T$1000,18,FALSE)),IF(ISNA(VLOOKUP(D213,Data!$A$2:$T$1000,18,FALSE)),"",VLOOKUP(D213,Data!$A$2:$T$1000,18,FALSE)))</f>
        <v/>
      </c>
      <c r="J213" s="3" t="str">
        <f>IF((F213)&lt;=0,IF(ISNA(VLOOKUP(E213,Data!$A$2:$T$1000,19,FALSE)),"",VLOOKUP(E213,Data!$A$2:$T$1000,19,FALSE)),IF(ISNA(VLOOKUP(E213,Data!$A$2:$T$1000,19,FALSE)),"",VLOOKUP(E213,Data!$A$2:$T$1000,19,FALSE)))</f>
        <v/>
      </c>
      <c r="K213" s="7" t="str">
        <f>IF(ISNA(VLOOKUP(F213,Data!$A$2:$T$1000,20,FALSE)),"",VLOOKUP(F213,Data!$A$2:$T$1000,20,FALSE))</f>
        <v/>
      </c>
      <c r="L213" t="str">
        <f t="shared" si="43"/>
        <v/>
      </c>
      <c r="M213" t="str">
        <f>IF(L213="","",IF(L213&gt;10,Settings!$B$14,IF(L213&gt;2,Settings!$B$14,IF(L213=2,Settings!$B$14,Settings!$B$13))))</f>
        <v/>
      </c>
      <c r="N213" s="8" t="str">
        <f t="shared" si="44"/>
        <v xml:space="preserve"> </v>
      </c>
      <c r="O213" t="s">
        <v>49</v>
      </c>
      <c r="Q213" t="s">
        <v>49</v>
      </c>
      <c r="R213" t="s">
        <v>49</v>
      </c>
      <c r="S213" s="9" t="str">
        <f t="shared" si="45"/>
        <v/>
      </c>
      <c r="T213" s="9" t="str">
        <f t="shared" si="46"/>
        <v xml:space="preserve">  </v>
      </c>
      <c r="U213" t="str">
        <f>IF((C213+D213+E213+F213)&lt;1,"",IF(A213&lt;2,Settings!$B$11,Settings!$B$12))</f>
        <v/>
      </c>
    </row>
    <row r="214" spans="1:21">
      <c r="A214" s="4">
        <f>Arabic!A214</f>
        <v>0</v>
      </c>
      <c r="B214" s="4">
        <f t="shared" si="37"/>
        <v>0</v>
      </c>
      <c r="C214" s="5">
        <f t="shared" si="38"/>
        <v>0</v>
      </c>
      <c r="D214" s="5">
        <f t="shared" si="39"/>
        <v>0</v>
      </c>
      <c r="E214" s="5">
        <f t="shared" si="40"/>
        <v>0</v>
      </c>
      <c r="F214" s="5">
        <f t="shared" si="41"/>
        <v>0</v>
      </c>
      <c r="G214" s="26">
        <f t="shared" si="42"/>
        <v>0</v>
      </c>
      <c r="H214" s="3" t="str">
        <f>IF((D214+E214+F214)&lt;=0,IF(ISNA(VLOOKUP(C214,Data!$A$2:$T$1000,17,FALSE)),"",VLOOKUP(C214,Data!$A$2:$T$1000,17,FALSE)),IF(ISNA(VLOOKUP(C214,Data!$A$2:$T$1000,17,FALSE)),"",VLOOKUP(C214,Data!$A$2:$T$1000,17,FALSE)))</f>
        <v/>
      </c>
      <c r="I214" t="str">
        <f>IF((E214+F214)&lt;=0,IF(ISNA(VLOOKUP(D214,Data!$A$2:$T$1000,18,FALSE)),"",VLOOKUP(D214,Data!$A$2:$T$1000,18,FALSE)),IF(ISNA(VLOOKUP(D214,Data!$A$2:$T$1000,18,FALSE)),"",VLOOKUP(D214,Data!$A$2:$T$1000,18,FALSE)))</f>
        <v/>
      </c>
      <c r="J214" s="3" t="str">
        <f>IF((F214)&lt;=0,IF(ISNA(VLOOKUP(E214,Data!$A$2:$T$1000,19,FALSE)),"",VLOOKUP(E214,Data!$A$2:$T$1000,19,FALSE)),IF(ISNA(VLOOKUP(E214,Data!$A$2:$T$1000,19,FALSE)),"",VLOOKUP(E214,Data!$A$2:$T$1000,19,FALSE)))</f>
        <v/>
      </c>
      <c r="K214" s="7" t="str">
        <f>IF(ISNA(VLOOKUP(F214,Data!$A$2:$T$1000,20,FALSE)),"",VLOOKUP(F214,Data!$A$2:$T$1000,20,FALSE))</f>
        <v/>
      </c>
      <c r="L214" t="str">
        <f t="shared" si="43"/>
        <v/>
      </c>
      <c r="M214" t="str">
        <f>IF(L214="","",IF(L214&gt;10,Settings!$B$14,IF(L214&gt;2,Settings!$B$14,IF(L214=2,Settings!$B$14,Settings!$B$13))))</f>
        <v/>
      </c>
      <c r="N214" s="8" t="str">
        <f t="shared" si="44"/>
        <v xml:space="preserve"> </v>
      </c>
      <c r="O214" t="s">
        <v>49</v>
      </c>
      <c r="Q214" t="s">
        <v>49</v>
      </c>
      <c r="R214" t="s">
        <v>49</v>
      </c>
      <c r="S214" s="9" t="str">
        <f t="shared" si="45"/>
        <v/>
      </c>
      <c r="T214" s="9" t="str">
        <f t="shared" si="46"/>
        <v xml:space="preserve">  </v>
      </c>
      <c r="U214" t="str">
        <f>IF((C214+D214+E214+F214)&lt;1,"",IF(A214&lt;2,Settings!$B$11,Settings!$B$12))</f>
        <v/>
      </c>
    </row>
    <row r="215" spans="1:21">
      <c r="A215" s="4">
        <f>Arabic!A215</f>
        <v>0</v>
      </c>
      <c r="B215" s="4">
        <f t="shared" si="37"/>
        <v>0</v>
      </c>
      <c r="C215" s="5">
        <f t="shared" si="38"/>
        <v>0</v>
      </c>
      <c r="D215" s="5">
        <f t="shared" si="39"/>
        <v>0</v>
      </c>
      <c r="E215" s="5">
        <f t="shared" si="40"/>
        <v>0</v>
      </c>
      <c r="F215" s="5">
        <f t="shared" si="41"/>
        <v>0</v>
      </c>
      <c r="G215" s="26">
        <f t="shared" si="42"/>
        <v>0</v>
      </c>
      <c r="H215" s="3" t="str">
        <f>IF((D215+E215+F215)&lt;=0,IF(ISNA(VLOOKUP(C215,Data!$A$2:$T$1000,17,FALSE)),"",VLOOKUP(C215,Data!$A$2:$T$1000,17,FALSE)),IF(ISNA(VLOOKUP(C215,Data!$A$2:$T$1000,17,FALSE)),"",VLOOKUP(C215,Data!$A$2:$T$1000,17,FALSE)))</f>
        <v/>
      </c>
      <c r="I215" t="str">
        <f>IF((E215+F215)&lt;=0,IF(ISNA(VLOOKUP(D215,Data!$A$2:$T$1000,18,FALSE)),"",VLOOKUP(D215,Data!$A$2:$T$1000,18,FALSE)),IF(ISNA(VLOOKUP(D215,Data!$A$2:$T$1000,18,FALSE)),"",VLOOKUP(D215,Data!$A$2:$T$1000,18,FALSE)))</f>
        <v/>
      </c>
      <c r="J215" s="3" t="str">
        <f>IF((F215)&lt;=0,IF(ISNA(VLOOKUP(E215,Data!$A$2:$T$1000,19,FALSE)),"",VLOOKUP(E215,Data!$A$2:$T$1000,19,FALSE)),IF(ISNA(VLOOKUP(E215,Data!$A$2:$T$1000,19,FALSE)),"",VLOOKUP(E215,Data!$A$2:$T$1000,19,FALSE)))</f>
        <v/>
      </c>
      <c r="K215" s="7" t="str">
        <f>IF(ISNA(VLOOKUP(F215,Data!$A$2:$T$1000,20,FALSE)),"",VLOOKUP(F215,Data!$A$2:$T$1000,20,FALSE))</f>
        <v/>
      </c>
      <c r="L215" t="str">
        <f t="shared" si="43"/>
        <v/>
      </c>
      <c r="M215" t="str">
        <f>IF(L215="","",IF(L215&gt;10,Settings!$B$14,IF(L215&gt;2,Settings!$B$14,IF(L215=2,Settings!$B$14,Settings!$B$13))))</f>
        <v/>
      </c>
      <c r="N215" s="8" t="str">
        <f t="shared" si="44"/>
        <v xml:space="preserve"> </v>
      </c>
      <c r="O215" t="s">
        <v>49</v>
      </c>
      <c r="Q215" t="s">
        <v>49</v>
      </c>
      <c r="R215" t="s">
        <v>49</v>
      </c>
      <c r="S215" s="9" t="str">
        <f t="shared" si="45"/>
        <v/>
      </c>
      <c r="T215" s="9" t="str">
        <f t="shared" si="46"/>
        <v xml:space="preserve">  </v>
      </c>
      <c r="U215" t="str">
        <f>IF((C215+D215+E215+F215)&lt;1,"",IF(A215&lt;2,Settings!$B$11,Settings!$B$12))</f>
        <v/>
      </c>
    </row>
    <row r="216" spans="1:21">
      <c r="A216" s="4">
        <f>Arabic!A216</f>
        <v>0</v>
      </c>
      <c r="B216" s="4">
        <f t="shared" si="37"/>
        <v>0</v>
      </c>
      <c r="C216" s="5">
        <f t="shared" si="38"/>
        <v>0</v>
      </c>
      <c r="D216" s="5">
        <f t="shared" si="39"/>
        <v>0</v>
      </c>
      <c r="E216" s="5">
        <f t="shared" si="40"/>
        <v>0</v>
      </c>
      <c r="F216" s="5">
        <f t="shared" si="41"/>
        <v>0</v>
      </c>
      <c r="G216" s="26">
        <f t="shared" si="42"/>
        <v>0</v>
      </c>
      <c r="H216" s="3" t="str">
        <f>IF((D216+E216+F216)&lt;=0,IF(ISNA(VLOOKUP(C216,Data!$A$2:$T$1000,17,FALSE)),"",VLOOKUP(C216,Data!$A$2:$T$1000,17,FALSE)),IF(ISNA(VLOOKUP(C216,Data!$A$2:$T$1000,17,FALSE)),"",VLOOKUP(C216,Data!$A$2:$T$1000,17,FALSE)))</f>
        <v/>
      </c>
      <c r="I216" t="str">
        <f>IF((E216+F216)&lt;=0,IF(ISNA(VLOOKUP(D216,Data!$A$2:$T$1000,18,FALSE)),"",VLOOKUP(D216,Data!$A$2:$T$1000,18,FALSE)),IF(ISNA(VLOOKUP(D216,Data!$A$2:$T$1000,18,FALSE)),"",VLOOKUP(D216,Data!$A$2:$T$1000,18,FALSE)))</f>
        <v/>
      </c>
      <c r="J216" s="3" t="str">
        <f>IF((F216)&lt;=0,IF(ISNA(VLOOKUP(E216,Data!$A$2:$T$1000,19,FALSE)),"",VLOOKUP(E216,Data!$A$2:$T$1000,19,FALSE)),IF(ISNA(VLOOKUP(E216,Data!$A$2:$T$1000,19,FALSE)),"",VLOOKUP(E216,Data!$A$2:$T$1000,19,FALSE)))</f>
        <v/>
      </c>
      <c r="K216" s="7" t="str">
        <f>IF(ISNA(VLOOKUP(F216,Data!$A$2:$T$1000,20,FALSE)),"",VLOOKUP(F216,Data!$A$2:$T$1000,20,FALSE))</f>
        <v/>
      </c>
      <c r="L216" t="str">
        <f t="shared" si="43"/>
        <v/>
      </c>
      <c r="M216" t="str">
        <f>IF(L216="","",IF(L216&gt;10,Settings!$B$14,IF(L216&gt;2,Settings!$B$14,IF(L216=2,Settings!$B$14,Settings!$B$13))))</f>
        <v/>
      </c>
      <c r="N216" s="8" t="str">
        <f t="shared" si="44"/>
        <v xml:space="preserve"> </v>
      </c>
      <c r="O216" t="s">
        <v>49</v>
      </c>
      <c r="Q216" t="s">
        <v>49</v>
      </c>
      <c r="R216" t="s">
        <v>49</v>
      </c>
      <c r="S216" s="9" t="str">
        <f t="shared" si="45"/>
        <v/>
      </c>
      <c r="T216" s="9" t="str">
        <f t="shared" si="46"/>
        <v xml:space="preserve">  </v>
      </c>
      <c r="U216" t="str">
        <f>IF((C216+D216+E216+F216)&lt;1,"",IF(A216&lt;2,Settings!$B$11,Settings!$B$12))</f>
        <v/>
      </c>
    </row>
    <row r="217" spans="1:21">
      <c r="A217" s="4">
        <f>Arabic!A217</f>
        <v>0</v>
      </c>
      <c r="B217" s="4">
        <f t="shared" si="37"/>
        <v>0</v>
      </c>
      <c r="C217" s="5">
        <f t="shared" si="38"/>
        <v>0</v>
      </c>
      <c r="D217" s="5">
        <f t="shared" si="39"/>
        <v>0</v>
      </c>
      <c r="E217" s="5">
        <f t="shared" si="40"/>
        <v>0</v>
      </c>
      <c r="F217" s="5">
        <f t="shared" si="41"/>
        <v>0</v>
      </c>
      <c r="G217" s="26">
        <f t="shared" si="42"/>
        <v>0</v>
      </c>
      <c r="H217" s="3" t="str">
        <f>IF((D217+E217+F217)&lt;=0,IF(ISNA(VLOOKUP(C217,Data!$A$2:$T$1000,17,FALSE)),"",VLOOKUP(C217,Data!$A$2:$T$1000,17,FALSE)),IF(ISNA(VLOOKUP(C217,Data!$A$2:$T$1000,17,FALSE)),"",VLOOKUP(C217,Data!$A$2:$T$1000,17,FALSE)))</f>
        <v/>
      </c>
      <c r="I217" t="str">
        <f>IF((E217+F217)&lt;=0,IF(ISNA(VLOOKUP(D217,Data!$A$2:$T$1000,18,FALSE)),"",VLOOKUP(D217,Data!$A$2:$T$1000,18,FALSE)),IF(ISNA(VLOOKUP(D217,Data!$A$2:$T$1000,18,FALSE)),"",VLOOKUP(D217,Data!$A$2:$T$1000,18,FALSE)))</f>
        <v/>
      </c>
      <c r="J217" s="3" t="str">
        <f>IF((F217)&lt;=0,IF(ISNA(VLOOKUP(E217,Data!$A$2:$T$1000,19,FALSE)),"",VLOOKUP(E217,Data!$A$2:$T$1000,19,FALSE)),IF(ISNA(VLOOKUP(E217,Data!$A$2:$T$1000,19,FALSE)),"",VLOOKUP(E217,Data!$A$2:$T$1000,19,FALSE)))</f>
        <v/>
      </c>
      <c r="K217" s="7" t="str">
        <f>IF(ISNA(VLOOKUP(F217,Data!$A$2:$T$1000,20,FALSE)),"",VLOOKUP(F217,Data!$A$2:$T$1000,20,FALSE))</f>
        <v/>
      </c>
      <c r="L217" t="str">
        <f t="shared" si="43"/>
        <v/>
      </c>
      <c r="M217" t="str">
        <f>IF(L217="","",IF(L217&gt;10,Settings!$B$14,IF(L217&gt;2,Settings!$B$14,IF(L217=2,Settings!$B$14,Settings!$B$13))))</f>
        <v/>
      </c>
      <c r="N217" s="8" t="str">
        <f t="shared" si="44"/>
        <v xml:space="preserve"> </v>
      </c>
      <c r="O217" t="s">
        <v>49</v>
      </c>
      <c r="Q217" t="s">
        <v>49</v>
      </c>
      <c r="R217" t="s">
        <v>49</v>
      </c>
      <c r="S217" s="9" t="str">
        <f t="shared" si="45"/>
        <v/>
      </c>
      <c r="T217" s="9" t="str">
        <f t="shared" si="46"/>
        <v xml:space="preserve">  </v>
      </c>
      <c r="U217" t="str">
        <f>IF((C217+D217+E217+F217)&lt;1,"",IF(A217&lt;2,Settings!$B$11,Settings!$B$12))</f>
        <v/>
      </c>
    </row>
    <row r="218" spans="1:21">
      <c r="A218" s="4">
        <f>Arabic!A218</f>
        <v>0</v>
      </c>
      <c r="B218" s="4">
        <f t="shared" si="37"/>
        <v>0</v>
      </c>
      <c r="C218" s="5">
        <f t="shared" si="38"/>
        <v>0</v>
      </c>
      <c r="D218" s="5">
        <f t="shared" si="39"/>
        <v>0</v>
      </c>
      <c r="E218" s="5">
        <f t="shared" si="40"/>
        <v>0</v>
      </c>
      <c r="F218" s="5">
        <f t="shared" si="41"/>
        <v>0</v>
      </c>
      <c r="G218" s="26">
        <f t="shared" si="42"/>
        <v>0</v>
      </c>
      <c r="H218" s="3" t="str">
        <f>IF((D218+E218+F218)&lt;=0,IF(ISNA(VLOOKUP(C218,Data!$A$2:$T$1000,17,FALSE)),"",VLOOKUP(C218,Data!$A$2:$T$1000,17,FALSE)),IF(ISNA(VLOOKUP(C218,Data!$A$2:$T$1000,17,FALSE)),"",VLOOKUP(C218,Data!$A$2:$T$1000,17,FALSE)))</f>
        <v/>
      </c>
      <c r="I218" t="str">
        <f>IF((E218+F218)&lt;=0,IF(ISNA(VLOOKUP(D218,Data!$A$2:$T$1000,18,FALSE)),"",VLOOKUP(D218,Data!$A$2:$T$1000,18,FALSE)),IF(ISNA(VLOOKUP(D218,Data!$A$2:$T$1000,18,FALSE)),"",VLOOKUP(D218,Data!$A$2:$T$1000,18,FALSE)))</f>
        <v/>
      </c>
      <c r="J218" s="3" t="str">
        <f>IF((F218)&lt;=0,IF(ISNA(VLOOKUP(E218,Data!$A$2:$T$1000,19,FALSE)),"",VLOOKUP(E218,Data!$A$2:$T$1000,19,FALSE)),IF(ISNA(VLOOKUP(E218,Data!$A$2:$T$1000,19,FALSE)),"",VLOOKUP(E218,Data!$A$2:$T$1000,19,FALSE)))</f>
        <v/>
      </c>
      <c r="K218" s="7" t="str">
        <f>IF(ISNA(VLOOKUP(F218,Data!$A$2:$T$1000,20,FALSE)),"",VLOOKUP(F218,Data!$A$2:$T$1000,20,FALSE))</f>
        <v/>
      </c>
      <c r="L218" t="str">
        <f t="shared" si="43"/>
        <v/>
      </c>
      <c r="M218" t="str">
        <f>IF(L218="","",IF(L218&gt;10,Settings!$B$14,IF(L218&gt;2,Settings!$B$14,IF(L218=2,Settings!$B$14,Settings!$B$13))))</f>
        <v/>
      </c>
      <c r="N218" s="8" t="str">
        <f t="shared" si="44"/>
        <v xml:space="preserve"> </v>
      </c>
      <c r="O218" t="s">
        <v>49</v>
      </c>
      <c r="Q218" t="s">
        <v>49</v>
      </c>
      <c r="R218" t="s">
        <v>49</v>
      </c>
      <c r="S218" s="9" t="str">
        <f t="shared" si="45"/>
        <v/>
      </c>
      <c r="T218" s="9" t="str">
        <f t="shared" si="46"/>
        <v xml:space="preserve">  </v>
      </c>
      <c r="U218" t="str">
        <f>IF((C218+D218+E218+F218)&lt;1,"",IF(A218&lt;2,Settings!$B$11,Settings!$B$12))</f>
        <v/>
      </c>
    </row>
    <row r="219" spans="1:21">
      <c r="A219" s="4">
        <f>Arabic!A219</f>
        <v>0</v>
      </c>
      <c r="B219" s="4">
        <f t="shared" si="37"/>
        <v>0</v>
      </c>
      <c r="C219" s="5">
        <f t="shared" si="38"/>
        <v>0</v>
      </c>
      <c r="D219" s="5">
        <f t="shared" si="39"/>
        <v>0</v>
      </c>
      <c r="E219" s="5">
        <f t="shared" si="40"/>
        <v>0</v>
      </c>
      <c r="F219" s="5">
        <f t="shared" si="41"/>
        <v>0</v>
      </c>
      <c r="G219" s="26">
        <f t="shared" si="42"/>
        <v>0</v>
      </c>
      <c r="H219" s="3" t="str">
        <f>IF((D219+E219+F219)&lt;=0,IF(ISNA(VLOOKUP(C219,Data!$A$2:$T$1000,17,FALSE)),"",VLOOKUP(C219,Data!$A$2:$T$1000,17,FALSE)),IF(ISNA(VLOOKUP(C219,Data!$A$2:$T$1000,17,FALSE)),"",VLOOKUP(C219,Data!$A$2:$T$1000,17,FALSE)))</f>
        <v/>
      </c>
      <c r="I219" t="str">
        <f>IF((E219+F219)&lt;=0,IF(ISNA(VLOOKUP(D219,Data!$A$2:$T$1000,18,FALSE)),"",VLOOKUP(D219,Data!$A$2:$T$1000,18,FALSE)),IF(ISNA(VLOOKUP(D219,Data!$A$2:$T$1000,18,FALSE)),"",VLOOKUP(D219,Data!$A$2:$T$1000,18,FALSE)))</f>
        <v/>
      </c>
      <c r="J219" s="3" t="str">
        <f>IF((F219)&lt;=0,IF(ISNA(VLOOKUP(E219,Data!$A$2:$T$1000,19,FALSE)),"",VLOOKUP(E219,Data!$A$2:$T$1000,19,FALSE)),IF(ISNA(VLOOKUP(E219,Data!$A$2:$T$1000,19,FALSE)),"",VLOOKUP(E219,Data!$A$2:$T$1000,19,FALSE)))</f>
        <v/>
      </c>
      <c r="K219" s="7" t="str">
        <f>IF(ISNA(VLOOKUP(F219,Data!$A$2:$T$1000,20,FALSE)),"",VLOOKUP(F219,Data!$A$2:$T$1000,20,FALSE))</f>
        <v/>
      </c>
      <c r="L219" t="str">
        <f t="shared" si="43"/>
        <v/>
      </c>
      <c r="M219" t="str">
        <f>IF(L219="","",IF(L219&gt;10,Settings!$B$14,IF(L219&gt;2,Settings!$B$14,IF(L219=2,Settings!$B$14,Settings!$B$13))))</f>
        <v/>
      </c>
      <c r="N219" s="8" t="str">
        <f t="shared" si="44"/>
        <v xml:space="preserve"> </v>
      </c>
      <c r="O219" t="s">
        <v>49</v>
      </c>
      <c r="Q219" t="s">
        <v>49</v>
      </c>
      <c r="R219" t="s">
        <v>49</v>
      </c>
      <c r="S219" s="9" t="str">
        <f t="shared" si="45"/>
        <v/>
      </c>
      <c r="T219" s="9" t="str">
        <f t="shared" si="46"/>
        <v xml:space="preserve">  </v>
      </c>
      <c r="U219" t="str">
        <f>IF((C219+D219+E219+F219)&lt;1,"",IF(A219&lt;2,Settings!$B$11,Settings!$B$12))</f>
        <v/>
      </c>
    </row>
    <row r="220" spans="1:21">
      <c r="A220" s="4">
        <f>Arabic!A220</f>
        <v>0</v>
      </c>
      <c r="B220" s="4">
        <f t="shared" si="37"/>
        <v>0</v>
      </c>
      <c r="C220" s="5">
        <f t="shared" si="38"/>
        <v>0</v>
      </c>
      <c r="D220" s="5">
        <f t="shared" si="39"/>
        <v>0</v>
      </c>
      <c r="E220" s="5">
        <f t="shared" si="40"/>
        <v>0</v>
      </c>
      <c r="F220" s="5">
        <f t="shared" si="41"/>
        <v>0</v>
      </c>
      <c r="G220" s="26">
        <f t="shared" si="42"/>
        <v>0</v>
      </c>
      <c r="H220" s="3" t="str">
        <f>IF((D220+E220+F220)&lt;=0,IF(ISNA(VLOOKUP(C220,Data!$A$2:$T$1000,17,FALSE)),"",VLOOKUP(C220,Data!$A$2:$T$1000,17,FALSE)),IF(ISNA(VLOOKUP(C220,Data!$A$2:$T$1000,17,FALSE)),"",VLOOKUP(C220,Data!$A$2:$T$1000,17,FALSE)))</f>
        <v/>
      </c>
      <c r="I220" t="str">
        <f>IF((E220+F220)&lt;=0,IF(ISNA(VLOOKUP(D220,Data!$A$2:$T$1000,18,FALSE)),"",VLOOKUP(D220,Data!$A$2:$T$1000,18,FALSE)),IF(ISNA(VLOOKUP(D220,Data!$A$2:$T$1000,18,FALSE)),"",VLOOKUP(D220,Data!$A$2:$T$1000,18,FALSE)))</f>
        <v/>
      </c>
      <c r="J220" s="3" t="str">
        <f>IF((F220)&lt;=0,IF(ISNA(VLOOKUP(E220,Data!$A$2:$T$1000,19,FALSE)),"",VLOOKUP(E220,Data!$A$2:$T$1000,19,FALSE)),IF(ISNA(VLOOKUP(E220,Data!$A$2:$T$1000,19,FALSE)),"",VLOOKUP(E220,Data!$A$2:$T$1000,19,FALSE)))</f>
        <v/>
      </c>
      <c r="K220" s="7" t="str">
        <f>IF(ISNA(VLOOKUP(F220,Data!$A$2:$T$1000,20,FALSE)),"",VLOOKUP(F220,Data!$A$2:$T$1000,20,FALSE))</f>
        <v/>
      </c>
      <c r="L220" t="str">
        <f t="shared" si="43"/>
        <v/>
      </c>
      <c r="M220" t="str">
        <f>IF(L220="","",IF(L220&gt;10,Settings!$B$14,IF(L220&gt;2,Settings!$B$14,IF(L220=2,Settings!$B$14,Settings!$B$13))))</f>
        <v/>
      </c>
      <c r="N220" s="8" t="str">
        <f t="shared" si="44"/>
        <v xml:space="preserve"> </v>
      </c>
      <c r="O220" t="s">
        <v>49</v>
      </c>
      <c r="Q220" t="s">
        <v>49</v>
      </c>
      <c r="R220" t="s">
        <v>49</v>
      </c>
      <c r="S220" s="9" t="str">
        <f t="shared" si="45"/>
        <v/>
      </c>
      <c r="T220" s="9" t="str">
        <f t="shared" si="46"/>
        <v xml:space="preserve">  </v>
      </c>
      <c r="U220" t="str">
        <f>IF((C220+D220+E220+F220)&lt;1,"",IF(A220&lt;2,Settings!$B$11,Settings!$B$12))</f>
        <v/>
      </c>
    </row>
    <row r="221" spans="1:21">
      <c r="A221" s="4">
        <f>Arabic!A221</f>
        <v>0</v>
      </c>
      <c r="B221" s="4">
        <f t="shared" si="37"/>
        <v>0</v>
      </c>
      <c r="C221" s="5">
        <f t="shared" si="38"/>
        <v>0</v>
      </c>
      <c r="D221" s="5">
        <f t="shared" si="39"/>
        <v>0</v>
      </c>
      <c r="E221" s="5">
        <f t="shared" si="40"/>
        <v>0</v>
      </c>
      <c r="F221" s="5">
        <f t="shared" si="41"/>
        <v>0</v>
      </c>
      <c r="G221" s="26">
        <f t="shared" si="42"/>
        <v>0</v>
      </c>
      <c r="H221" s="3" t="str">
        <f>IF((D221+E221+F221)&lt;=0,IF(ISNA(VLOOKUP(C221,Data!$A$2:$T$1000,17,FALSE)),"",VLOOKUP(C221,Data!$A$2:$T$1000,17,FALSE)),IF(ISNA(VLOOKUP(C221,Data!$A$2:$T$1000,17,FALSE)),"",VLOOKUP(C221,Data!$A$2:$T$1000,17,FALSE)))</f>
        <v/>
      </c>
      <c r="I221" t="str">
        <f>IF((E221+F221)&lt;=0,IF(ISNA(VLOOKUP(D221,Data!$A$2:$T$1000,18,FALSE)),"",VLOOKUP(D221,Data!$A$2:$T$1000,18,FALSE)),IF(ISNA(VLOOKUP(D221,Data!$A$2:$T$1000,18,FALSE)),"",VLOOKUP(D221,Data!$A$2:$T$1000,18,FALSE)))</f>
        <v/>
      </c>
      <c r="J221" s="3" t="str">
        <f>IF((F221)&lt;=0,IF(ISNA(VLOOKUP(E221,Data!$A$2:$T$1000,19,FALSE)),"",VLOOKUP(E221,Data!$A$2:$T$1000,19,FALSE)),IF(ISNA(VLOOKUP(E221,Data!$A$2:$T$1000,19,FALSE)),"",VLOOKUP(E221,Data!$A$2:$T$1000,19,FALSE)))</f>
        <v/>
      </c>
      <c r="K221" s="7" t="str">
        <f>IF(ISNA(VLOOKUP(F221,Data!$A$2:$T$1000,20,FALSE)),"",VLOOKUP(F221,Data!$A$2:$T$1000,20,FALSE))</f>
        <v/>
      </c>
      <c r="L221" t="str">
        <f t="shared" si="43"/>
        <v/>
      </c>
      <c r="M221" t="str">
        <f>IF(L221="","",IF(L221&gt;10,Settings!$B$14,IF(L221&gt;2,Settings!$B$14,IF(L221=2,Settings!$B$14,Settings!$B$13))))</f>
        <v/>
      </c>
      <c r="N221" s="8" t="str">
        <f t="shared" si="44"/>
        <v xml:space="preserve"> </v>
      </c>
      <c r="O221" t="s">
        <v>49</v>
      </c>
      <c r="Q221" t="s">
        <v>49</v>
      </c>
      <c r="R221" t="s">
        <v>49</v>
      </c>
      <c r="S221" s="9" t="str">
        <f t="shared" si="45"/>
        <v/>
      </c>
      <c r="T221" s="9" t="str">
        <f t="shared" si="46"/>
        <v xml:space="preserve">  </v>
      </c>
      <c r="U221" t="str">
        <f>IF((C221+D221+E221+F221)&lt;1,"",IF(A221&lt;2,Settings!$B$11,Settings!$B$12))</f>
        <v/>
      </c>
    </row>
    <row r="222" spans="1:21">
      <c r="A222" s="4">
        <f>Arabic!A222</f>
        <v>0</v>
      </c>
      <c r="B222" s="4">
        <f t="shared" si="37"/>
        <v>0</v>
      </c>
      <c r="C222" s="5">
        <f t="shared" si="38"/>
        <v>0</v>
      </c>
      <c r="D222" s="5">
        <f t="shared" si="39"/>
        <v>0</v>
      </c>
      <c r="E222" s="5">
        <f t="shared" si="40"/>
        <v>0</v>
      </c>
      <c r="F222" s="5">
        <f t="shared" si="41"/>
        <v>0</v>
      </c>
      <c r="G222" s="26">
        <f t="shared" si="42"/>
        <v>0</v>
      </c>
      <c r="H222" s="3" t="str">
        <f>IF((D222+E222+F222)&lt;=0,IF(ISNA(VLOOKUP(C222,Data!$A$2:$T$1000,17,FALSE)),"",VLOOKUP(C222,Data!$A$2:$T$1000,17,FALSE)),IF(ISNA(VLOOKUP(C222,Data!$A$2:$T$1000,17,FALSE)),"",VLOOKUP(C222,Data!$A$2:$T$1000,17,FALSE)))</f>
        <v/>
      </c>
      <c r="I222" t="str">
        <f>IF((E222+F222)&lt;=0,IF(ISNA(VLOOKUP(D222,Data!$A$2:$T$1000,18,FALSE)),"",VLOOKUP(D222,Data!$A$2:$T$1000,18,FALSE)),IF(ISNA(VLOOKUP(D222,Data!$A$2:$T$1000,18,FALSE)),"",VLOOKUP(D222,Data!$A$2:$T$1000,18,FALSE)))</f>
        <v/>
      </c>
      <c r="J222" s="3" t="str">
        <f>IF((F222)&lt;=0,IF(ISNA(VLOOKUP(E222,Data!$A$2:$T$1000,19,FALSE)),"",VLOOKUP(E222,Data!$A$2:$T$1000,19,FALSE)),IF(ISNA(VLOOKUP(E222,Data!$A$2:$T$1000,19,FALSE)),"",VLOOKUP(E222,Data!$A$2:$T$1000,19,FALSE)))</f>
        <v/>
      </c>
      <c r="K222" s="7" t="str">
        <f>IF(ISNA(VLOOKUP(F222,Data!$A$2:$T$1000,20,FALSE)),"",VLOOKUP(F222,Data!$A$2:$T$1000,20,FALSE))</f>
        <v/>
      </c>
      <c r="L222" t="str">
        <f t="shared" si="43"/>
        <v/>
      </c>
      <c r="M222" t="str">
        <f>IF(L222="","",IF(L222&gt;10,Settings!$B$14,IF(L222&gt;2,Settings!$B$14,IF(L222=2,Settings!$B$14,Settings!$B$13))))</f>
        <v/>
      </c>
      <c r="N222" s="8" t="str">
        <f t="shared" si="44"/>
        <v xml:space="preserve"> </v>
      </c>
      <c r="O222" t="s">
        <v>49</v>
      </c>
      <c r="Q222" t="s">
        <v>49</v>
      </c>
      <c r="R222" t="s">
        <v>49</v>
      </c>
      <c r="S222" s="9" t="str">
        <f t="shared" si="45"/>
        <v/>
      </c>
      <c r="T222" s="9" t="str">
        <f t="shared" si="46"/>
        <v xml:space="preserve">  </v>
      </c>
      <c r="U222" t="str">
        <f>IF((C222+D222+E222+F222)&lt;1,"",IF(A222&lt;2,Settings!$B$11,Settings!$B$12))</f>
        <v/>
      </c>
    </row>
    <row r="223" spans="1:21">
      <c r="A223" s="4">
        <f>Arabic!A223</f>
        <v>0</v>
      </c>
      <c r="B223" s="4">
        <f t="shared" si="37"/>
        <v>0</v>
      </c>
      <c r="C223" s="5">
        <f t="shared" si="38"/>
        <v>0</v>
      </c>
      <c r="D223" s="5">
        <f t="shared" si="39"/>
        <v>0</v>
      </c>
      <c r="E223" s="5">
        <f t="shared" si="40"/>
        <v>0</v>
      </c>
      <c r="F223" s="5">
        <f t="shared" si="41"/>
        <v>0</v>
      </c>
      <c r="G223" s="26">
        <f t="shared" si="42"/>
        <v>0</v>
      </c>
      <c r="H223" s="3" t="str">
        <f>IF((D223+E223+F223)&lt;=0,IF(ISNA(VLOOKUP(C223,Data!$A$2:$T$1000,17,FALSE)),"",VLOOKUP(C223,Data!$A$2:$T$1000,17,FALSE)),IF(ISNA(VLOOKUP(C223,Data!$A$2:$T$1000,17,FALSE)),"",VLOOKUP(C223,Data!$A$2:$T$1000,17,FALSE)))</f>
        <v/>
      </c>
      <c r="I223" t="str">
        <f>IF((E223+F223)&lt;=0,IF(ISNA(VLOOKUP(D223,Data!$A$2:$T$1000,18,FALSE)),"",VLOOKUP(D223,Data!$A$2:$T$1000,18,FALSE)),IF(ISNA(VLOOKUP(D223,Data!$A$2:$T$1000,18,FALSE)),"",VLOOKUP(D223,Data!$A$2:$T$1000,18,FALSE)))</f>
        <v/>
      </c>
      <c r="J223" s="3" t="str">
        <f>IF((F223)&lt;=0,IF(ISNA(VLOOKUP(E223,Data!$A$2:$T$1000,19,FALSE)),"",VLOOKUP(E223,Data!$A$2:$T$1000,19,FALSE)),IF(ISNA(VLOOKUP(E223,Data!$A$2:$T$1000,19,FALSE)),"",VLOOKUP(E223,Data!$A$2:$T$1000,19,FALSE)))</f>
        <v/>
      </c>
      <c r="K223" s="7" t="str">
        <f>IF(ISNA(VLOOKUP(F223,Data!$A$2:$T$1000,20,FALSE)),"",VLOOKUP(F223,Data!$A$2:$T$1000,20,FALSE))</f>
        <v/>
      </c>
      <c r="L223" t="str">
        <f t="shared" si="43"/>
        <v/>
      </c>
      <c r="M223" t="str">
        <f>IF(L223="","",IF(L223&gt;10,Settings!$B$14,IF(L223&gt;2,Settings!$B$14,IF(L223=2,Settings!$B$14,Settings!$B$13))))</f>
        <v/>
      </c>
      <c r="N223" s="8" t="str">
        <f t="shared" si="44"/>
        <v xml:space="preserve"> </v>
      </c>
      <c r="O223" t="s">
        <v>49</v>
      </c>
      <c r="Q223" t="s">
        <v>49</v>
      </c>
      <c r="R223" t="s">
        <v>49</v>
      </c>
      <c r="S223" s="9" t="str">
        <f t="shared" si="45"/>
        <v/>
      </c>
      <c r="T223" s="9" t="str">
        <f t="shared" si="46"/>
        <v xml:space="preserve">  </v>
      </c>
      <c r="U223" t="str">
        <f>IF((C223+D223+E223+F223)&lt;1,"",IF(A223&lt;2,Settings!$B$11,Settings!$B$12))</f>
        <v/>
      </c>
    </row>
    <row r="224" spans="1:21">
      <c r="A224" s="4">
        <f>Arabic!A224</f>
        <v>0</v>
      </c>
      <c r="B224" s="4">
        <f t="shared" si="37"/>
        <v>0</v>
      </c>
      <c r="C224" s="5">
        <f t="shared" si="38"/>
        <v>0</v>
      </c>
      <c r="D224" s="5">
        <f t="shared" si="39"/>
        <v>0</v>
      </c>
      <c r="E224" s="5">
        <f t="shared" si="40"/>
        <v>0</v>
      </c>
      <c r="F224" s="5">
        <f t="shared" si="41"/>
        <v>0</v>
      </c>
      <c r="G224" s="26">
        <f t="shared" si="42"/>
        <v>0</v>
      </c>
      <c r="H224" s="3" t="str">
        <f>IF((D224+E224+F224)&lt;=0,IF(ISNA(VLOOKUP(C224,Data!$A$2:$T$1000,17,FALSE)),"",VLOOKUP(C224,Data!$A$2:$T$1000,17,FALSE)),IF(ISNA(VLOOKUP(C224,Data!$A$2:$T$1000,17,FALSE)),"",VLOOKUP(C224,Data!$A$2:$T$1000,17,FALSE)))</f>
        <v/>
      </c>
      <c r="I224" t="str">
        <f>IF((E224+F224)&lt;=0,IF(ISNA(VLOOKUP(D224,Data!$A$2:$T$1000,18,FALSE)),"",VLOOKUP(D224,Data!$A$2:$T$1000,18,FALSE)),IF(ISNA(VLOOKUP(D224,Data!$A$2:$T$1000,18,FALSE)),"",VLOOKUP(D224,Data!$A$2:$T$1000,18,FALSE)))</f>
        <v/>
      </c>
      <c r="J224" s="3" t="str">
        <f>IF((F224)&lt;=0,IF(ISNA(VLOOKUP(E224,Data!$A$2:$T$1000,19,FALSE)),"",VLOOKUP(E224,Data!$A$2:$T$1000,19,FALSE)),IF(ISNA(VLOOKUP(E224,Data!$A$2:$T$1000,19,FALSE)),"",VLOOKUP(E224,Data!$A$2:$T$1000,19,FALSE)))</f>
        <v/>
      </c>
      <c r="K224" s="7" t="str">
        <f>IF(ISNA(VLOOKUP(F224,Data!$A$2:$T$1000,20,FALSE)),"",VLOOKUP(F224,Data!$A$2:$T$1000,20,FALSE))</f>
        <v/>
      </c>
      <c r="L224" t="str">
        <f t="shared" si="43"/>
        <v/>
      </c>
      <c r="M224" t="str">
        <f>IF(L224="","",IF(L224&gt;10,Settings!$B$14,IF(L224&gt;2,Settings!$B$14,IF(L224=2,Settings!$B$14,Settings!$B$13))))</f>
        <v/>
      </c>
      <c r="N224" s="8" t="str">
        <f t="shared" si="44"/>
        <v xml:space="preserve"> </v>
      </c>
      <c r="O224" t="s">
        <v>49</v>
      </c>
      <c r="Q224" t="s">
        <v>49</v>
      </c>
      <c r="R224" t="s">
        <v>49</v>
      </c>
      <c r="S224" s="9" t="str">
        <f t="shared" si="45"/>
        <v/>
      </c>
      <c r="T224" s="9" t="str">
        <f t="shared" si="46"/>
        <v xml:space="preserve">  </v>
      </c>
      <c r="U224" t="str">
        <f>IF((C224+D224+E224+F224)&lt;1,"",IF(A224&lt;2,Settings!$B$11,Settings!$B$12))</f>
        <v/>
      </c>
    </row>
    <row r="225" spans="1:21">
      <c r="A225" s="4">
        <f>Arabic!A225</f>
        <v>0</v>
      </c>
      <c r="B225" s="4">
        <f t="shared" si="37"/>
        <v>0</v>
      </c>
      <c r="C225" s="5">
        <f t="shared" si="38"/>
        <v>0</v>
      </c>
      <c r="D225" s="5">
        <f t="shared" si="39"/>
        <v>0</v>
      </c>
      <c r="E225" s="5">
        <f t="shared" si="40"/>
        <v>0</v>
      </c>
      <c r="F225" s="5">
        <f t="shared" si="41"/>
        <v>0</v>
      </c>
      <c r="G225" s="26">
        <f t="shared" si="42"/>
        <v>0</v>
      </c>
      <c r="H225" s="3" t="str">
        <f>IF((D225+E225+F225)&lt;=0,IF(ISNA(VLOOKUP(C225,Data!$A$2:$T$1000,17,FALSE)),"",VLOOKUP(C225,Data!$A$2:$T$1000,17,FALSE)),IF(ISNA(VLOOKUP(C225,Data!$A$2:$T$1000,17,FALSE)),"",VLOOKUP(C225,Data!$A$2:$T$1000,17,FALSE)))</f>
        <v/>
      </c>
      <c r="I225" t="str">
        <f>IF((E225+F225)&lt;=0,IF(ISNA(VLOOKUP(D225,Data!$A$2:$T$1000,18,FALSE)),"",VLOOKUP(D225,Data!$A$2:$T$1000,18,FALSE)),IF(ISNA(VLOOKUP(D225,Data!$A$2:$T$1000,18,FALSE)),"",VLOOKUP(D225,Data!$A$2:$T$1000,18,FALSE)))</f>
        <v/>
      </c>
      <c r="J225" s="3" t="str">
        <f>IF((F225)&lt;=0,IF(ISNA(VLOOKUP(E225,Data!$A$2:$T$1000,19,FALSE)),"",VLOOKUP(E225,Data!$A$2:$T$1000,19,FALSE)),IF(ISNA(VLOOKUP(E225,Data!$A$2:$T$1000,19,FALSE)),"",VLOOKUP(E225,Data!$A$2:$T$1000,19,FALSE)))</f>
        <v/>
      </c>
      <c r="K225" s="7" t="str">
        <f>IF(ISNA(VLOOKUP(F225,Data!$A$2:$T$1000,20,FALSE)),"",VLOOKUP(F225,Data!$A$2:$T$1000,20,FALSE))</f>
        <v/>
      </c>
      <c r="L225" t="str">
        <f t="shared" si="43"/>
        <v/>
      </c>
      <c r="M225" t="str">
        <f>IF(L225="","",IF(L225&gt;10,Settings!$B$14,IF(L225&gt;2,Settings!$B$14,IF(L225=2,Settings!$B$14,Settings!$B$13))))</f>
        <v/>
      </c>
      <c r="N225" s="8" t="str">
        <f t="shared" si="44"/>
        <v xml:space="preserve"> </v>
      </c>
      <c r="O225" t="s">
        <v>49</v>
      </c>
      <c r="Q225" t="s">
        <v>49</v>
      </c>
      <c r="R225" t="s">
        <v>49</v>
      </c>
      <c r="S225" s="9" t="str">
        <f t="shared" si="45"/>
        <v/>
      </c>
      <c r="T225" s="9" t="str">
        <f t="shared" si="46"/>
        <v xml:space="preserve">  </v>
      </c>
      <c r="U225" t="str">
        <f>IF((C225+D225+E225+F225)&lt;1,"",IF(A225&lt;2,Settings!$B$11,Settings!$B$12))</f>
        <v/>
      </c>
    </row>
    <row r="226" spans="1:21">
      <c r="A226" s="4">
        <f>Arabic!A226</f>
        <v>0</v>
      </c>
      <c r="B226" s="4">
        <f t="shared" si="37"/>
        <v>0</v>
      </c>
      <c r="C226" s="5">
        <f t="shared" si="38"/>
        <v>0</v>
      </c>
      <c r="D226" s="5">
        <f t="shared" si="39"/>
        <v>0</v>
      </c>
      <c r="E226" s="5">
        <f t="shared" si="40"/>
        <v>0</v>
      </c>
      <c r="F226" s="5">
        <f t="shared" si="41"/>
        <v>0</v>
      </c>
      <c r="G226" s="26">
        <f t="shared" si="42"/>
        <v>0</v>
      </c>
      <c r="H226" s="3" t="str">
        <f>IF((D226+E226+F226)&lt;=0,IF(ISNA(VLOOKUP(C226,Data!$A$2:$T$1000,17,FALSE)),"",VLOOKUP(C226,Data!$A$2:$T$1000,17,FALSE)),IF(ISNA(VLOOKUP(C226,Data!$A$2:$T$1000,17,FALSE)),"",VLOOKUP(C226,Data!$A$2:$T$1000,17,FALSE)))</f>
        <v/>
      </c>
      <c r="I226" t="str">
        <f>IF((E226+F226)&lt;=0,IF(ISNA(VLOOKUP(D226,Data!$A$2:$T$1000,18,FALSE)),"",VLOOKUP(D226,Data!$A$2:$T$1000,18,FALSE)),IF(ISNA(VLOOKUP(D226,Data!$A$2:$T$1000,18,FALSE)),"",VLOOKUP(D226,Data!$A$2:$T$1000,18,FALSE)))</f>
        <v/>
      </c>
      <c r="J226" s="3" t="str">
        <f>IF((F226)&lt;=0,IF(ISNA(VLOOKUP(E226,Data!$A$2:$T$1000,19,FALSE)),"",VLOOKUP(E226,Data!$A$2:$T$1000,19,FALSE)),IF(ISNA(VLOOKUP(E226,Data!$A$2:$T$1000,19,FALSE)),"",VLOOKUP(E226,Data!$A$2:$T$1000,19,FALSE)))</f>
        <v/>
      </c>
      <c r="K226" s="7" t="str">
        <f>IF(ISNA(VLOOKUP(F226,Data!$A$2:$T$1000,20,FALSE)),"",VLOOKUP(F226,Data!$A$2:$T$1000,20,FALSE))</f>
        <v/>
      </c>
      <c r="L226" t="str">
        <f t="shared" si="43"/>
        <v/>
      </c>
      <c r="M226" t="str">
        <f>IF(L226="","",IF(L226&gt;10,Settings!$B$14,IF(L226&gt;2,Settings!$B$14,IF(L226=2,Settings!$B$14,Settings!$B$13))))</f>
        <v/>
      </c>
      <c r="N226" s="8" t="str">
        <f t="shared" si="44"/>
        <v xml:space="preserve"> </v>
      </c>
      <c r="O226" t="s">
        <v>49</v>
      </c>
      <c r="Q226" t="s">
        <v>49</v>
      </c>
      <c r="R226" t="s">
        <v>49</v>
      </c>
      <c r="S226" s="9" t="str">
        <f t="shared" si="45"/>
        <v/>
      </c>
      <c r="T226" s="9" t="str">
        <f t="shared" si="46"/>
        <v xml:space="preserve">  </v>
      </c>
      <c r="U226" t="str">
        <f>IF((C226+D226+E226+F226)&lt;1,"",IF(A226&lt;2,Settings!$B$11,Settings!$B$12))</f>
        <v/>
      </c>
    </row>
    <row r="227" spans="1:21">
      <c r="A227" s="4">
        <f>Arabic!A227</f>
        <v>0</v>
      </c>
      <c r="B227" s="4">
        <f t="shared" si="37"/>
        <v>0</v>
      </c>
      <c r="C227" s="5">
        <f t="shared" si="38"/>
        <v>0</v>
      </c>
      <c r="D227" s="5">
        <f t="shared" si="39"/>
        <v>0</v>
      </c>
      <c r="E227" s="5">
        <f t="shared" si="40"/>
        <v>0</v>
      </c>
      <c r="F227" s="5">
        <f t="shared" si="41"/>
        <v>0</v>
      </c>
      <c r="G227" s="26">
        <f t="shared" si="42"/>
        <v>0</v>
      </c>
      <c r="H227" s="3" t="str">
        <f>IF((D227+E227+F227)&lt;=0,IF(ISNA(VLOOKUP(C227,Data!$A$2:$T$1000,17,FALSE)),"",VLOOKUP(C227,Data!$A$2:$T$1000,17,FALSE)),IF(ISNA(VLOOKUP(C227,Data!$A$2:$T$1000,17,FALSE)),"",VLOOKUP(C227,Data!$A$2:$T$1000,17,FALSE)))</f>
        <v/>
      </c>
      <c r="I227" t="str">
        <f>IF((E227+F227)&lt;=0,IF(ISNA(VLOOKUP(D227,Data!$A$2:$T$1000,18,FALSE)),"",VLOOKUP(D227,Data!$A$2:$T$1000,18,FALSE)),IF(ISNA(VLOOKUP(D227,Data!$A$2:$T$1000,18,FALSE)),"",VLOOKUP(D227,Data!$A$2:$T$1000,18,FALSE)))</f>
        <v/>
      </c>
      <c r="J227" s="3" t="str">
        <f>IF((F227)&lt;=0,IF(ISNA(VLOOKUP(E227,Data!$A$2:$T$1000,19,FALSE)),"",VLOOKUP(E227,Data!$A$2:$T$1000,19,FALSE)),IF(ISNA(VLOOKUP(E227,Data!$A$2:$T$1000,19,FALSE)),"",VLOOKUP(E227,Data!$A$2:$T$1000,19,FALSE)))</f>
        <v/>
      </c>
      <c r="K227" s="7" t="str">
        <f>IF(ISNA(VLOOKUP(F227,Data!$A$2:$T$1000,20,FALSE)),"",VLOOKUP(F227,Data!$A$2:$T$1000,20,FALSE))</f>
        <v/>
      </c>
      <c r="L227" t="str">
        <f t="shared" si="43"/>
        <v/>
      </c>
      <c r="M227" t="str">
        <f>IF(L227="","",IF(L227&gt;10,Settings!$B$14,IF(L227&gt;2,Settings!$B$14,IF(L227=2,Settings!$B$14,Settings!$B$13))))</f>
        <v/>
      </c>
      <c r="N227" s="8" t="str">
        <f t="shared" si="44"/>
        <v xml:space="preserve"> </v>
      </c>
      <c r="O227" t="s">
        <v>49</v>
      </c>
      <c r="Q227" t="s">
        <v>49</v>
      </c>
      <c r="R227" t="s">
        <v>49</v>
      </c>
      <c r="S227" s="9" t="str">
        <f t="shared" si="45"/>
        <v/>
      </c>
      <c r="T227" s="9" t="str">
        <f t="shared" si="46"/>
        <v xml:space="preserve">  </v>
      </c>
      <c r="U227" t="str">
        <f>IF((C227+D227+E227+F227)&lt;1,"",IF(A227&lt;2,Settings!$B$11,Settings!$B$12))</f>
        <v/>
      </c>
    </row>
    <row r="228" spans="1:21">
      <c r="A228" s="4">
        <f>Arabic!A228</f>
        <v>0</v>
      </c>
      <c r="B228" s="4">
        <f t="shared" si="37"/>
        <v>0</v>
      </c>
      <c r="C228" s="5">
        <f t="shared" si="38"/>
        <v>0</v>
      </c>
      <c r="D228" s="5">
        <f t="shared" si="39"/>
        <v>0</v>
      </c>
      <c r="E228" s="5">
        <f t="shared" si="40"/>
        <v>0</v>
      </c>
      <c r="F228" s="5">
        <f t="shared" si="41"/>
        <v>0</v>
      </c>
      <c r="G228" s="26">
        <f t="shared" si="42"/>
        <v>0</v>
      </c>
      <c r="H228" s="3" t="str">
        <f>IF((D228+E228+F228)&lt;=0,IF(ISNA(VLOOKUP(C228,Data!$A$2:$T$1000,17,FALSE)),"",VLOOKUP(C228,Data!$A$2:$T$1000,17,FALSE)),IF(ISNA(VLOOKUP(C228,Data!$A$2:$T$1000,17,FALSE)),"",VLOOKUP(C228,Data!$A$2:$T$1000,17,FALSE)))</f>
        <v/>
      </c>
      <c r="I228" t="str">
        <f>IF((E228+F228)&lt;=0,IF(ISNA(VLOOKUP(D228,Data!$A$2:$T$1000,18,FALSE)),"",VLOOKUP(D228,Data!$A$2:$T$1000,18,FALSE)),IF(ISNA(VLOOKUP(D228,Data!$A$2:$T$1000,18,FALSE)),"",VLOOKUP(D228,Data!$A$2:$T$1000,18,FALSE)))</f>
        <v/>
      </c>
      <c r="J228" s="3" t="str">
        <f>IF((F228)&lt;=0,IF(ISNA(VLOOKUP(E228,Data!$A$2:$T$1000,19,FALSE)),"",VLOOKUP(E228,Data!$A$2:$T$1000,19,FALSE)),IF(ISNA(VLOOKUP(E228,Data!$A$2:$T$1000,19,FALSE)),"",VLOOKUP(E228,Data!$A$2:$T$1000,19,FALSE)))</f>
        <v/>
      </c>
      <c r="K228" s="7" t="str">
        <f>IF(ISNA(VLOOKUP(F228,Data!$A$2:$T$1000,20,FALSE)),"",VLOOKUP(F228,Data!$A$2:$T$1000,20,FALSE))</f>
        <v/>
      </c>
      <c r="L228" t="str">
        <f t="shared" si="43"/>
        <v/>
      </c>
      <c r="M228" t="str">
        <f>IF(L228="","",IF(L228&gt;10,Settings!$B$14,IF(L228&gt;2,Settings!$B$14,IF(L228=2,Settings!$B$14,Settings!$B$13))))</f>
        <v/>
      </c>
      <c r="N228" s="8" t="str">
        <f t="shared" si="44"/>
        <v xml:space="preserve"> </v>
      </c>
      <c r="O228" t="s">
        <v>49</v>
      </c>
      <c r="Q228" t="s">
        <v>49</v>
      </c>
      <c r="R228" t="s">
        <v>49</v>
      </c>
      <c r="S228" s="9" t="str">
        <f t="shared" si="45"/>
        <v/>
      </c>
      <c r="T228" s="9" t="str">
        <f t="shared" si="46"/>
        <v xml:space="preserve">  </v>
      </c>
      <c r="U228" t="str">
        <f>IF((C228+D228+E228+F228)&lt;1,"",IF(A228&lt;2,Settings!$B$11,Settings!$B$12))</f>
        <v/>
      </c>
    </row>
    <row r="229" spans="1:21">
      <c r="A229" s="4">
        <f>Arabic!A229</f>
        <v>0</v>
      </c>
      <c r="B229" s="4">
        <f t="shared" si="37"/>
        <v>0</v>
      </c>
      <c r="C229" s="5">
        <f t="shared" si="38"/>
        <v>0</v>
      </c>
      <c r="D229" s="5">
        <f t="shared" si="39"/>
        <v>0</v>
      </c>
      <c r="E229" s="5">
        <f t="shared" si="40"/>
        <v>0</v>
      </c>
      <c r="F229" s="5">
        <f t="shared" si="41"/>
        <v>0</v>
      </c>
      <c r="G229" s="26">
        <f t="shared" si="42"/>
        <v>0</v>
      </c>
      <c r="H229" s="3" t="str">
        <f>IF((D229+E229+F229)&lt;=0,IF(ISNA(VLOOKUP(C229,Data!$A$2:$T$1000,17,FALSE)),"",VLOOKUP(C229,Data!$A$2:$T$1000,17,FALSE)),IF(ISNA(VLOOKUP(C229,Data!$A$2:$T$1000,17,FALSE)),"",VLOOKUP(C229,Data!$A$2:$T$1000,17,FALSE)))</f>
        <v/>
      </c>
      <c r="I229" t="str">
        <f>IF((E229+F229)&lt;=0,IF(ISNA(VLOOKUP(D229,Data!$A$2:$T$1000,18,FALSE)),"",VLOOKUP(D229,Data!$A$2:$T$1000,18,FALSE)),IF(ISNA(VLOOKUP(D229,Data!$A$2:$T$1000,18,FALSE)),"",VLOOKUP(D229,Data!$A$2:$T$1000,18,FALSE)))</f>
        <v/>
      </c>
      <c r="J229" s="3" t="str">
        <f>IF((F229)&lt;=0,IF(ISNA(VLOOKUP(E229,Data!$A$2:$T$1000,19,FALSE)),"",VLOOKUP(E229,Data!$A$2:$T$1000,19,FALSE)),IF(ISNA(VLOOKUP(E229,Data!$A$2:$T$1000,19,FALSE)),"",VLOOKUP(E229,Data!$A$2:$T$1000,19,FALSE)))</f>
        <v/>
      </c>
      <c r="K229" s="7" t="str">
        <f>IF(ISNA(VLOOKUP(F229,Data!$A$2:$T$1000,20,FALSE)),"",VLOOKUP(F229,Data!$A$2:$T$1000,20,FALSE))</f>
        <v/>
      </c>
      <c r="L229" t="str">
        <f t="shared" si="43"/>
        <v/>
      </c>
      <c r="M229" t="str">
        <f>IF(L229="","",IF(L229&gt;10,Settings!$B$14,IF(L229&gt;2,Settings!$B$14,IF(L229=2,Settings!$B$14,Settings!$B$13))))</f>
        <v/>
      </c>
      <c r="N229" s="8" t="str">
        <f t="shared" si="44"/>
        <v xml:space="preserve"> </v>
      </c>
      <c r="O229" t="s">
        <v>49</v>
      </c>
      <c r="Q229" t="s">
        <v>49</v>
      </c>
      <c r="R229" t="s">
        <v>49</v>
      </c>
      <c r="S229" s="9" t="str">
        <f t="shared" si="45"/>
        <v/>
      </c>
      <c r="T229" s="9" t="str">
        <f t="shared" si="46"/>
        <v xml:space="preserve">  </v>
      </c>
      <c r="U229" t="str">
        <f>IF((C229+D229+E229+F229)&lt;1,"",IF(A229&lt;2,Settings!$B$11,Settings!$B$12))</f>
        <v/>
      </c>
    </row>
    <row r="230" spans="1:21">
      <c r="A230" s="4">
        <f>Arabic!A230</f>
        <v>0</v>
      </c>
      <c r="B230" s="4">
        <f t="shared" si="37"/>
        <v>0</v>
      </c>
      <c r="C230" s="5">
        <f t="shared" si="38"/>
        <v>0</v>
      </c>
      <c r="D230" s="5">
        <f t="shared" si="39"/>
        <v>0</v>
      </c>
      <c r="E230" s="5">
        <f t="shared" si="40"/>
        <v>0</v>
      </c>
      <c r="F230" s="5">
        <f t="shared" si="41"/>
        <v>0</v>
      </c>
      <c r="G230" s="26">
        <f t="shared" si="42"/>
        <v>0</v>
      </c>
      <c r="H230" s="3" t="str">
        <f>IF((D230+E230+F230)&lt;=0,IF(ISNA(VLOOKUP(C230,Data!$A$2:$T$1000,17,FALSE)),"",VLOOKUP(C230,Data!$A$2:$T$1000,17,FALSE)),IF(ISNA(VLOOKUP(C230,Data!$A$2:$T$1000,17,FALSE)),"",VLOOKUP(C230,Data!$A$2:$T$1000,17,FALSE)))</f>
        <v/>
      </c>
      <c r="I230" t="str">
        <f>IF((E230+F230)&lt;=0,IF(ISNA(VLOOKUP(D230,Data!$A$2:$T$1000,18,FALSE)),"",VLOOKUP(D230,Data!$A$2:$T$1000,18,FALSE)),IF(ISNA(VLOOKUP(D230,Data!$A$2:$T$1000,18,FALSE)),"",VLOOKUP(D230,Data!$A$2:$T$1000,18,FALSE)))</f>
        <v/>
      </c>
      <c r="J230" s="3" t="str">
        <f>IF((F230)&lt;=0,IF(ISNA(VLOOKUP(E230,Data!$A$2:$T$1000,19,FALSE)),"",VLOOKUP(E230,Data!$A$2:$T$1000,19,FALSE)),IF(ISNA(VLOOKUP(E230,Data!$A$2:$T$1000,19,FALSE)),"",VLOOKUP(E230,Data!$A$2:$T$1000,19,FALSE)))</f>
        <v/>
      </c>
      <c r="K230" s="7" t="str">
        <f>IF(ISNA(VLOOKUP(F230,Data!$A$2:$T$1000,20,FALSE)),"",VLOOKUP(F230,Data!$A$2:$T$1000,20,FALSE))</f>
        <v/>
      </c>
      <c r="L230" t="str">
        <f t="shared" si="43"/>
        <v/>
      </c>
      <c r="M230" t="str">
        <f>IF(L230="","",IF(L230&gt;10,Settings!$B$14,IF(L230&gt;2,Settings!$B$14,IF(L230=2,Settings!$B$14,Settings!$B$13))))</f>
        <v/>
      </c>
      <c r="N230" s="8" t="str">
        <f t="shared" si="44"/>
        <v xml:space="preserve"> </v>
      </c>
      <c r="O230" t="s">
        <v>49</v>
      </c>
      <c r="Q230" t="s">
        <v>49</v>
      </c>
      <c r="R230" t="s">
        <v>49</v>
      </c>
      <c r="S230" s="9" t="str">
        <f t="shared" si="45"/>
        <v/>
      </c>
      <c r="T230" s="9" t="str">
        <f t="shared" si="46"/>
        <v xml:space="preserve">  </v>
      </c>
      <c r="U230" t="str">
        <f>IF((C230+D230+E230+F230)&lt;1,"",IF(A230&lt;2,Settings!$B$11,Settings!$B$12))</f>
        <v/>
      </c>
    </row>
    <row r="231" spans="1:21">
      <c r="A231" s="4">
        <f>Arabic!A231</f>
        <v>0</v>
      </c>
      <c r="B231" s="4">
        <f t="shared" si="37"/>
        <v>0</v>
      </c>
      <c r="C231" s="5">
        <f t="shared" si="38"/>
        <v>0</v>
      </c>
      <c r="D231" s="5">
        <f t="shared" si="39"/>
        <v>0</v>
      </c>
      <c r="E231" s="5">
        <f t="shared" si="40"/>
        <v>0</v>
      </c>
      <c r="F231" s="5">
        <f t="shared" si="41"/>
        <v>0</v>
      </c>
      <c r="G231" s="26">
        <f t="shared" si="42"/>
        <v>0</v>
      </c>
      <c r="H231" s="3" t="str">
        <f>IF((D231+E231+F231)&lt;=0,IF(ISNA(VLOOKUP(C231,Data!$A$2:$T$1000,17,FALSE)),"",VLOOKUP(C231,Data!$A$2:$T$1000,17,FALSE)),IF(ISNA(VLOOKUP(C231,Data!$A$2:$T$1000,17,FALSE)),"",VLOOKUP(C231,Data!$A$2:$T$1000,17,FALSE)))</f>
        <v/>
      </c>
      <c r="I231" t="str">
        <f>IF((E231+F231)&lt;=0,IF(ISNA(VLOOKUP(D231,Data!$A$2:$T$1000,18,FALSE)),"",VLOOKUP(D231,Data!$A$2:$T$1000,18,FALSE)),IF(ISNA(VLOOKUP(D231,Data!$A$2:$T$1000,18,FALSE)),"",VLOOKUP(D231,Data!$A$2:$T$1000,18,FALSE)))</f>
        <v/>
      </c>
      <c r="J231" s="3" t="str">
        <f>IF((F231)&lt;=0,IF(ISNA(VLOOKUP(E231,Data!$A$2:$T$1000,19,FALSE)),"",VLOOKUP(E231,Data!$A$2:$T$1000,19,FALSE)),IF(ISNA(VLOOKUP(E231,Data!$A$2:$T$1000,19,FALSE)),"",VLOOKUP(E231,Data!$A$2:$T$1000,19,FALSE)))</f>
        <v/>
      </c>
      <c r="K231" s="7" t="str">
        <f>IF(ISNA(VLOOKUP(F231,Data!$A$2:$T$1000,20,FALSE)),"",VLOOKUP(F231,Data!$A$2:$T$1000,20,FALSE))</f>
        <v/>
      </c>
      <c r="L231" t="str">
        <f t="shared" si="43"/>
        <v/>
      </c>
      <c r="M231" t="str">
        <f>IF(L231="","",IF(L231&gt;10,Settings!$B$14,IF(L231&gt;2,Settings!$B$14,IF(L231=2,Settings!$B$14,Settings!$B$13))))</f>
        <v/>
      </c>
      <c r="N231" s="8" t="str">
        <f t="shared" si="44"/>
        <v xml:space="preserve"> </v>
      </c>
      <c r="O231" t="s">
        <v>49</v>
      </c>
      <c r="Q231" t="s">
        <v>49</v>
      </c>
      <c r="R231" t="s">
        <v>49</v>
      </c>
      <c r="S231" s="9" t="str">
        <f t="shared" si="45"/>
        <v/>
      </c>
      <c r="T231" s="9" t="str">
        <f t="shared" si="46"/>
        <v xml:space="preserve">  </v>
      </c>
      <c r="U231" t="str">
        <f>IF((C231+D231+E231+F231)&lt;1,"",IF(A231&lt;2,Settings!$B$11,Settings!$B$12))</f>
        <v/>
      </c>
    </row>
    <row r="232" spans="1:21">
      <c r="A232" s="4">
        <f>Arabic!A232</f>
        <v>0</v>
      </c>
      <c r="B232" s="4">
        <f t="shared" si="37"/>
        <v>0</v>
      </c>
      <c r="C232" s="5">
        <f t="shared" si="38"/>
        <v>0</v>
      </c>
      <c r="D232" s="5">
        <f t="shared" si="39"/>
        <v>0</v>
      </c>
      <c r="E232" s="5">
        <f t="shared" si="40"/>
        <v>0</v>
      </c>
      <c r="F232" s="5">
        <f t="shared" si="41"/>
        <v>0</v>
      </c>
      <c r="G232" s="26">
        <f t="shared" si="42"/>
        <v>0</v>
      </c>
      <c r="H232" s="3" t="str">
        <f>IF((D232+E232+F232)&lt;=0,IF(ISNA(VLOOKUP(C232,Data!$A$2:$T$1000,17,FALSE)),"",VLOOKUP(C232,Data!$A$2:$T$1000,17,FALSE)),IF(ISNA(VLOOKUP(C232,Data!$A$2:$T$1000,17,FALSE)),"",VLOOKUP(C232,Data!$A$2:$T$1000,17,FALSE)))</f>
        <v/>
      </c>
      <c r="I232" t="str">
        <f>IF((E232+F232)&lt;=0,IF(ISNA(VLOOKUP(D232,Data!$A$2:$T$1000,18,FALSE)),"",VLOOKUP(D232,Data!$A$2:$T$1000,18,FALSE)),IF(ISNA(VLOOKUP(D232,Data!$A$2:$T$1000,18,FALSE)),"",VLOOKUP(D232,Data!$A$2:$T$1000,18,FALSE)))</f>
        <v/>
      </c>
      <c r="J232" s="3" t="str">
        <f>IF((F232)&lt;=0,IF(ISNA(VLOOKUP(E232,Data!$A$2:$T$1000,19,FALSE)),"",VLOOKUP(E232,Data!$A$2:$T$1000,19,FALSE)),IF(ISNA(VLOOKUP(E232,Data!$A$2:$T$1000,19,FALSE)),"",VLOOKUP(E232,Data!$A$2:$T$1000,19,FALSE)))</f>
        <v/>
      </c>
      <c r="K232" s="7" t="str">
        <f>IF(ISNA(VLOOKUP(F232,Data!$A$2:$T$1000,20,FALSE)),"",VLOOKUP(F232,Data!$A$2:$T$1000,20,FALSE))</f>
        <v/>
      </c>
      <c r="L232" t="str">
        <f t="shared" si="43"/>
        <v/>
      </c>
      <c r="M232" t="str">
        <f>IF(L232="","",IF(L232&gt;10,Settings!$B$14,IF(L232&gt;2,Settings!$B$14,IF(L232=2,Settings!$B$14,Settings!$B$13))))</f>
        <v/>
      </c>
      <c r="N232" s="8" t="str">
        <f t="shared" si="44"/>
        <v xml:space="preserve"> </v>
      </c>
      <c r="O232" t="s">
        <v>49</v>
      </c>
      <c r="Q232" t="s">
        <v>49</v>
      </c>
      <c r="R232" t="s">
        <v>49</v>
      </c>
      <c r="S232" s="9" t="str">
        <f t="shared" si="45"/>
        <v/>
      </c>
      <c r="T232" s="9" t="str">
        <f t="shared" si="46"/>
        <v xml:space="preserve">  </v>
      </c>
      <c r="U232" t="str">
        <f>IF((C232+D232+E232+F232)&lt;1,"",IF(A232&lt;2,Settings!$B$11,Settings!$B$12))</f>
        <v/>
      </c>
    </row>
    <row r="233" spans="1:21">
      <c r="A233" s="4">
        <f>Arabic!A233</f>
        <v>0</v>
      </c>
      <c r="B233" s="4">
        <f t="shared" si="37"/>
        <v>0</v>
      </c>
      <c r="C233" s="5">
        <f t="shared" si="38"/>
        <v>0</v>
      </c>
      <c r="D233" s="5">
        <f t="shared" si="39"/>
        <v>0</v>
      </c>
      <c r="E233" s="5">
        <f t="shared" si="40"/>
        <v>0</v>
      </c>
      <c r="F233" s="5">
        <f t="shared" si="41"/>
        <v>0</v>
      </c>
      <c r="G233" s="26">
        <f t="shared" si="42"/>
        <v>0</v>
      </c>
      <c r="H233" s="3" t="str">
        <f>IF((D233+E233+F233)&lt;=0,IF(ISNA(VLOOKUP(C233,Data!$A$2:$T$1000,17,FALSE)),"",VLOOKUP(C233,Data!$A$2:$T$1000,17,FALSE)),IF(ISNA(VLOOKUP(C233,Data!$A$2:$T$1000,17,FALSE)),"",VLOOKUP(C233,Data!$A$2:$T$1000,17,FALSE)))</f>
        <v/>
      </c>
      <c r="I233" t="str">
        <f>IF((E233+F233)&lt;=0,IF(ISNA(VLOOKUP(D233,Data!$A$2:$T$1000,18,FALSE)),"",VLOOKUP(D233,Data!$A$2:$T$1000,18,FALSE)),IF(ISNA(VLOOKUP(D233,Data!$A$2:$T$1000,18,FALSE)),"",VLOOKUP(D233,Data!$A$2:$T$1000,18,FALSE)))</f>
        <v/>
      </c>
      <c r="J233" s="3" t="str">
        <f>IF((F233)&lt;=0,IF(ISNA(VLOOKUP(E233,Data!$A$2:$T$1000,19,FALSE)),"",VLOOKUP(E233,Data!$A$2:$T$1000,19,FALSE)),IF(ISNA(VLOOKUP(E233,Data!$A$2:$T$1000,19,FALSE)),"",VLOOKUP(E233,Data!$A$2:$T$1000,19,FALSE)))</f>
        <v/>
      </c>
      <c r="K233" s="7" t="str">
        <f>IF(ISNA(VLOOKUP(F233,Data!$A$2:$T$1000,20,FALSE)),"",VLOOKUP(F233,Data!$A$2:$T$1000,20,FALSE))</f>
        <v/>
      </c>
      <c r="L233" t="str">
        <f t="shared" si="43"/>
        <v/>
      </c>
      <c r="M233" t="str">
        <f>IF(L233="","",IF(L233&gt;10,Settings!$B$14,IF(L233&gt;2,Settings!$B$14,IF(L233=2,Settings!$B$14,Settings!$B$13))))</f>
        <v/>
      </c>
      <c r="N233" s="8" t="str">
        <f t="shared" si="44"/>
        <v xml:space="preserve"> </v>
      </c>
      <c r="O233" t="s">
        <v>49</v>
      </c>
      <c r="Q233" t="s">
        <v>49</v>
      </c>
      <c r="R233" t="s">
        <v>49</v>
      </c>
      <c r="S233" s="9" t="str">
        <f t="shared" si="45"/>
        <v/>
      </c>
      <c r="T233" s="9" t="str">
        <f t="shared" si="46"/>
        <v xml:space="preserve">  </v>
      </c>
      <c r="U233" t="str">
        <f>IF((C233+D233+E233+F233)&lt;1,"",IF(A233&lt;2,Settings!$B$11,Settings!$B$12))</f>
        <v/>
      </c>
    </row>
    <row r="234" spans="1:21">
      <c r="A234" s="4">
        <f>Arabic!A234</f>
        <v>0</v>
      </c>
      <c r="B234" s="4">
        <f t="shared" si="37"/>
        <v>0</v>
      </c>
      <c r="C234" s="5">
        <f t="shared" si="38"/>
        <v>0</v>
      </c>
      <c r="D234" s="5">
        <f t="shared" si="39"/>
        <v>0</v>
      </c>
      <c r="E234" s="5">
        <f t="shared" si="40"/>
        <v>0</v>
      </c>
      <c r="F234" s="5">
        <f t="shared" si="41"/>
        <v>0</v>
      </c>
      <c r="G234" s="26">
        <f t="shared" si="42"/>
        <v>0</v>
      </c>
      <c r="H234" s="3" t="str">
        <f>IF((D234+E234+F234)&lt;=0,IF(ISNA(VLOOKUP(C234,Data!$A$2:$T$1000,17,FALSE)),"",VLOOKUP(C234,Data!$A$2:$T$1000,17,FALSE)),IF(ISNA(VLOOKUP(C234,Data!$A$2:$T$1000,17,FALSE)),"",VLOOKUP(C234,Data!$A$2:$T$1000,17,FALSE)))</f>
        <v/>
      </c>
      <c r="I234" t="str">
        <f>IF((E234+F234)&lt;=0,IF(ISNA(VLOOKUP(D234,Data!$A$2:$T$1000,18,FALSE)),"",VLOOKUP(D234,Data!$A$2:$T$1000,18,FALSE)),IF(ISNA(VLOOKUP(D234,Data!$A$2:$T$1000,18,FALSE)),"",VLOOKUP(D234,Data!$A$2:$T$1000,18,FALSE)))</f>
        <v/>
      </c>
      <c r="J234" s="3" t="str">
        <f>IF((F234)&lt;=0,IF(ISNA(VLOOKUP(E234,Data!$A$2:$T$1000,19,FALSE)),"",VLOOKUP(E234,Data!$A$2:$T$1000,19,FALSE)),IF(ISNA(VLOOKUP(E234,Data!$A$2:$T$1000,19,FALSE)),"",VLOOKUP(E234,Data!$A$2:$T$1000,19,FALSE)))</f>
        <v/>
      </c>
      <c r="K234" s="7" t="str">
        <f>IF(ISNA(VLOOKUP(F234,Data!$A$2:$T$1000,20,FALSE)),"",VLOOKUP(F234,Data!$A$2:$T$1000,20,FALSE))</f>
        <v/>
      </c>
      <c r="L234" t="str">
        <f t="shared" si="43"/>
        <v/>
      </c>
      <c r="M234" t="str">
        <f>IF(L234="","",IF(L234&gt;10,Settings!$B$14,IF(L234&gt;2,Settings!$B$14,IF(L234=2,Settings!$B$14,Settings!$B$13))))</f>
        <v/>
      </c>
      <c r="N234" s="8" t="str">
        <f t="shared" si="44"/>
        <v xml:space="preserve"> </v>
      </c>
      <c r="O234" t="s">
        <v>49</v>
      </c>
      <c r="Q234" t="s">
        <v>49</v>
      </c>
      <c r="R234" t="s">
        <v>49</v>
      </c>
      <c r="S234" s="9" t="str">
        <f t="shared" si="45"/>
        <v/>
      </c>
      <c r="T234" s="9" t="str">
        <f t="shared" si="46"/>
        <v xml:space="preserve">  </v>
      </c>
      <c r="U234" t="str">
        <f>IF((C234+D234+E234+F234)&lt;1,"",IF(A234&lt;2,Settings!$B$11,Settings!$B$12))</f>
        <v/>
      </c>
    </row>
    <row r="235" spans="1:21">
      <c r="A235" s="4">
        <f>Arabic!A235</f>
        <v>0</v>
      </c>
      <c r="B235" s="4">
        <f t="shared" si="37"/>
        <v>0</v>
      </c>
      <c r="C235" s="5">
        <f t="shared" si="38"/>
        <v>0</v>
      </c>
      <c r="D235" s="5">
        <f t="shared" si="39"/>
        <v>0</v>
      </c>
      <c r="E235" s="5">
        <f t="shared" si="40"/>
        <v>0</v>
      </c>
      <c r="F235" s="5">
        <f t="shared" si="41"/>
        <v>0</v>
      </c>
      <c r="G235" s="26">
        <f t="shared" si="42"/>
        <v>0</v>
      </c>
      <c r="H235" s="3" t="str">
        <f>IF((D235+E235+F235)&lt;=0,IF(ISNA(VLOOKUP(C235,Data!$A$2:$T$1000,17,FALSE)),"",VLOOKUP(C235,Data!$A$2:$T$1000,17,FALSE)),IF(ISNA(VLOOKUP(C235,Data!$A$2:$T$1000,17,FALSE)),"",VLOOKUP(C235,Data!$A$2:$T$1000,17,FALSE)))</f>
        <v/>
      </c>
      <c r="I235" t="str">
        <f>IF((E235+F235)&lt;=0,IF(ISNA(VLOOKUP(D235,Data!$A$2:$T$1000,18,FALSE)),"",VLOOKUP(D235,Data!$A$2:$T$1000,18,FALSE)),IF(ISNA(VLOOKUP(D235,Data!$A$2:$T$1000,18,FALSE)),"",VLOOKUP(D235,Data!$A$2:$T$1000,18,FALSE)))</f>
        <v/>
      </c>
      <c r="J235" s="3" t="str">
        <f>IF((F235)&lt;=0,IF(ISNA(VLOOKUP(E235,Data!$A$2:$T$1000,19,FALSE)),"",VLOOKUP(E235,Data!$A$2:$T$1000,19,FALSE)),IF(ISNA(VLOOKUP(E235,Data!$A$2:$T$1000,19,FALSE)),"",VLOOKUP(E235,Data!$A$2:$T$1000,19,FALSE)))</f>
        <v/>
      </c>
      <c r="K235" s="7" t="str">
        <f>IF(ISNA(VLOOKUP(F235,Data!$A$2:$T$1000,20,FALSE)),"",VLOOKUP(F235,Data!$A$2:$T$1000,20,FALSE))</f>
        <v/>
      </c>
      <c r="L235" t="str">
        <f t="shared" si="43"/>
        <v/>
      </c>
      <c r="M235" t="str">
        <f>IF(L235="","",IF(L235&gt;10,Settings!$B$14,IF(L235&gt;2,Settings!$B$14,IF(L235=2,Settings!$B$14,Settings!$B$13))))</f>
        <v/>
      </c>
      <c r="N235" s="8" t="str">
        <f t="shared" si="44"/>
        <v xml:space="preserve"> </v>
      </c>
      <c r="O235" t="s">
        <v>49</v>
      </c>
      <c r="Q235" t="s">
        <v>49</v>
      </c>
      <c r="R235" t="s">
        <v>49</v>
      </c>
      <c r="S235" s="9" t="str">
        <f t="shared" si="45"/>
        <v/>
      </c>
      <c r="T235" s="9" t="str">
        <f t="shared" si="46"/>
        <v xml:space="preserve">  </v>
      </c>
      <c r="U235" t="str">
        <f>IF((C235+D235+E235+F235)&lt;1,"",IF(A235&lt;2,Settings!$B$11,Settings!$B$12))</f>
        <v/>
      </c>
    </row>
    <row r="236" spans="1:21">
      <c r="A236" s="4">
        <f>Arabic!A236</f>
        <v>0</v>
      </c>
      <c r="B236" s="4">
        <f t="shared" si="37"/>
        <v>0</v>
      </c>
      <c r="C236" s="5">
        <f t="shared" si="38"/>
        <v>0</v>
      </c>
      <c r="D236" s="5">
        <f t="shared" si="39"/>
        <v>0</v>
      </c>
      <c r="E236" s="5">
        <f t="shared" si="40"/>
        <v>0</v>
      </c>
      <c r="F236" s="5">
        <f t="shared" si="41"/>
        <v>0</v>
      </c>
      <c r="G236" s="26">
        <f t="shared" si="42"/>
        <v>0</v>
      </c>
      <c r="H236" s="3" t="str">
        <f>IF((D236+E236+F236)&lt;=0,IF(ISNA(VLOOKUP(C236,Data!$A$2:$T$1000,17,FALSE)),"",VLOOKUP(C236,Data!$A$2:$T$1000,17,FALSE)),IF(ISNA(VLOOKUP(C236,Data!$A$2:$T$1000,17,FALSE)),"",VLOOKUP(C236,Data!$A$2:$T$1000,17,FALSE)))</f>
        <v/>
      </c>
      <c r="I236" t="str">
        <f>IF((E236+F236)&lt;=0,IF(ISNA(VLOOKUP(D236,Data!$A$2:$T$1000,18,FALSE)),"",VLOOKUP(D236,Data!$A$2:$T$1000,18,FALSE)),IF(ISNA(VLOOKUP(D236,Data!$A$2:$T$1000,18,FALSE)),"",VLOOKUP(D236,Data!$A$2:$T$1000,18,FALSE)))</f>
        <v/>
      </c>
      <c r="J236" s="3" t="str">
        <f>IF((F236)&lt;=0,IF(ISNA(VLOOKUP(E236,Data!$A$2:$T$1000,19,FALSE)),"",VLOOKUP(E236,Data!$A$2:$T$1000,19,FALSE)),IF(ISNA(VLOOKUP(E236,Data!$A$2:$T$1000,19,FALSE)),"",VLOOKUP(E236,Data!$A$2:$T$1000,19,FALSE)))</f>
        <v/>
      </c>
      <c r="K236" s="7" t="str">
        <f>IF(ISNA(VLOOKUP(F236,Data!$A$2:$T$1000,20,FALSE)),"",VLOOKUP(F236,Data!$A$2:$T$1000,20,FALSE))</f>
        <v/>
      </c>
      <c r="L236" t="str">
        <f t="shared" si="43"/>
        <v/>
      </c>
      <c r="M236" t="str">
        <f>IF(L236="","",IF(L236&gt;10,Settings!$B$14,IF(L236&gt;2,Settings!$B$14,IF(L236=2,Settings!$B$14,Settings!$B$13))))</f>
        <v/>
      </c>
      <c r="N236" s="8" t="str">
        <f t="shared" si="44"/>
        <v xml:space="preserve"> </v>
      </c>
      <c r="O236" t="s">
        <v>49</v>
      </c>
      <c r="Q236" t="s">
        <v>49</v>
      </c>
      <c r="R236" t="s">
        <v>49</v>
      </c>
      <c r="S236" s="9" t="str">
        <f t="shared" si="45"/>
        <v/>
      </c>
      <c r="T236" s="9" t="str">
        <f t="shared" si="46"/>
        <v xml:space="preserve">  </v>
      </c>
      <c r="U236" t="str">
        <f>IF((C236+D236+E236+F236)&lt;1,"",IF(A236&lt;2,Settings!$B$11,Settings!$B$12))</f>
        <v/>
      </c>
    </row>
    <row r="237" spans="1:21">
      <c r="A237" s="4">
        <f>Arabic!A237</f>
        <v>0</v>
      </c>
      <c r="B237" s="4">
        <f t="shared" si="37"/>
        <v>0</v>
      </c>
      <c r="C237" s="5">
        <f t="shared" si="38"/>
        <v>0</v>
      </c>
      <c r="D237" s="5">
        <f t="shared" si="39"/>
        <v>0</v>
      </c>
      <c r="E237" s="5">
        <f t="shared" si="40"/>
        <v>0</v>
      </c>
      <c r="F237" s="5">
        <f t="shared" si="41"/>
        <v>0</v>
      </c>
      <c r="G237" s="26">
        <f t="shared" si="42"/>
        <v>0</v>
      </c>
      <c r="H237" s="3" t="str">
        <f>IF((D237+E237+F237)&lt;=0,IF(ISNA(VLOOKUP(C237,Data!$A$2:$T$1000,17,FALSE)),"",VLOOKUP(C237,Data!$A$2:$T$1000,17,FALSE)),IF(ISNA(VLOOKUP(C237,Data!$A$2:$T$1000,17,FALSE)),"",VLOOKUP(C237,Data!$A$2:$T$1000,17,FALSE)))</f>
        <v/>
      </c>
      <c r="I237" t="str">
        <f>IF((E237+F237)&lt;=0,IF(ISNA(VLOOKUP(D237,Data!$A$2:$T$1000,18,FALSE)),"",VLOOKUP(D237,Data!$A$2:$T$1000,18,FALSE)),IF(ISNA(VLOOKUP(D237,Data!$A$2:$T$1000,18,FALSE)),"",VLOOKUP(D237,Data!$A$2:$T$1000,18,FALSE)))</f>
        <v/>
      </c>
      <c r="J237" s="3" t="str">
        <f>IF((F237)&lt;=0,IF(ISNA(VLOOKUP(E237,Data!$A$2:$T$1000,19,FALSE)),"",VLOOKUP(E237,Data!$A$2:$T$1000,19,FALSE)),IF(ISNA(VLOOKUP(E237,Data!$A$2:$T$1000,19,FALSE)),"",VLOOKUP(E237,Data!$A$2:$T$1000,19,FALSE)))</f>
        <v/>
      </c>
      <c r="K237" s="7" t="str">
        <f>IF(ISNA(VLOOKUP(F237,Data!$A$2:$T$1000,20,FALSE)),"",VLOOKUP(F237,Data!$A$2:$T$1000,20,FALSE))</f>
        <v/>
      </c>
      <c r="L237" t="str">
        <f t="shared" si="43"/>
        <v/>
      </c>
      <c r="M237" t="str">
        <f>IF(L237="","",IF(L237&gt;10,Settings!$B$14,IF(L237&gt;2,Settings!$B$14,IF(L237=2,Settings!$B$14,Settings!$B$13))))</f>
        <v/>
      </c>
      <c r="N237" s="8" t="str">
        <f t="shared" si="44"/>
        <v xml:space="preserve"> </v>
      </c>
      <c r="O237" t="s">
        <v>49</v>
      </c>
      <c r="Q237" t="s">
        <v>49</v>
      </c>
      <c r="R237" t="s">
        <v>49</v>
      </c>
      <c r="S237" s="9" t="str">
        <f t="shared" si="45"/>
        <v/>
      </c>
      <c r="T237" s="9" t="str">
        <f t="shared" si="46"/>
        <v xml:space="preserve">  </v>
      </c>
      <c r="U237" t="str">
        <f>IF((C237+D237+E237+F237)&lt;1,"",IF(A237&lt;2,Settings!$B$11,Settings!$B$12))</f>
        <v/>
      </c>
    </row>
    <row r="238" spans="1:21">
      <c r="A238" s="4">
        <f>Arabic!A238</f>
        <v>0</v>
      </c>
      <c r="B238" s="4">
        <f t="shared" si="37"/>
        <v>0</v>
      </c>
      <c r="C238" s="5">
        <f t="shared" si="38"/>
        <v>0</v>
      </c>
      <c r="D238" s="5">
        <f t="shared" si="39"/>
        <v>0</v>
      </c>
      <c r="E238" s="5">
        <f t="shared" si="40"/>
        <v>0</v>
      </c>
      <c r="F238" s="5">
        <f t="shared" si="41"/>
        <v>0</v>
      </c>
      <c r="G238" s="26">
        <f t="shared" si="42"/>
        <v>0</v>
      </c>
      <c r="H238" s="3" t="str">
        <f>IF((D238+E238+F238)&lt;=0,IF(ISNA(VLOOKUP(C238,Data!$A$2:$T$1000,17,FALSE)),"",VLOOKUP(C238,Data!$A$2:$T$1000,17,FALSE)),IF(ISNA(VLOOKUP(C238,Data!$A$2:$T$1000,17,FALSE)),"",VLOOKUP(C238,Data!$A$2:$T$1000,17,FALSE)))</f>
        <v/>
      </c>
      <c r="I238" t="str">
        <f>IF((E238+F238)&lt;=0,IF(ISNA(VLOOKUP(D238,Data!$A$2:$T$1000,18,FALSE)),"",VLOOKUP(D238,Data!$A$2:$T$1000,18,FALSE)),IF(ISNA(VLOOKUP(D238,Data!$A$2:$T$1000,18,FALSE)),"",VLOOKUP(D238,Data!$A$2:$T$1000,18,FALSE)))</f>
        <v/>
      </c>
      <c r="J238" s="3" t="str">
        <f>IF((F238)&lt;=0,IF(ISNA(VLOOKUP(E238,Data!$A$2:$T$1000,19,FALSE)),"",VLOOKUP(E238,Data!$A$2:$T$1000,19,FALSE)),IF(ISNA(VLOOKUP(E238,Data!$A$2:$T$1000,19,FALSE)),"",VLOOKUP(E238,Data!$A$2:$T$1000,19,FALSE)))</f>
        <v/>
      </c>
      <c r="K238" s="7" t="str">
        <f>IF(ISNA(VLOOKUP(F238,Data!$A$2:$T$1000,20,FALSE)),"",VLOOKUP(F238,Data!$A$2:$T$1000,20,FALSE))</f>
        <v/>
      </c>
      <c r="L238" t="str">
        <f t="shared" si="43"/>
        <v/>
      </c>
      <c r="M238" t="str">
        <f>IF(L238="","",IF(L238&gt;10,Settings!$B$14,IF(L238&gt;2,Settings!$B$14,IF(L238=2,Settings!$B$14,Settings!$B$13))))</f>
        <v/>
      </c>
      <c r="N238" s="8" t="str">
        <f t="shared" si="44"/>
        <v xml:space="preserve"> </v>
      </c>
      <c r="O238" t="s">
        <v>49</v>
      </c>
      <c r="Q238" t="s">
        <v>49</v>
      </c>
      <c r="R238" t="s">
        <v>49</v>
      </c>
      <c r="S238" s="9" t="str">
        <f t="shared" si="45"/>
        <v/>
      </c>
      <c r="T238" s="9" t="str">
        <f t="shared" si="46"/>
        <v xml:space="preserve">  </v>
      </c>
      <c r="U238" t="str">
        <f>IF((C238+D238+E238+F238)&lt;1,"",IF(A238&lt;2,Settings!$B$11,Settings!$B$12))</f>
        <v/>
      </c>
    </row>
    <row r="239" spans="1:21">
      <c r="A239" s="4">
        <f>Arabic!A239</f>
        <v>0</v>
      </c>
      <c r="B239" s="4">
        <f t="shared" si="37"/>
        <v>0</v>
      </c>
      <c r="C239" s="5">
        <f t="shared" si="38"/>
        <v>0</v>
      </c>
      <c r="D239" s="5">
        <f t="shared" si="39"/>
        <v>0</v>
      </c>
      <c r="E239" s="5">
        <f t="shared" si="40"/>
        <v>0</v>
      </c>
      <c r="F239" s="5">
        <f t="shared" si="41"/>
        <v>0</v>
      </c>
      <c r="G239" s="26">
        <f t="shared" si="42"/>
        <v>0</v>
      </c>
      <c r="H239" s="3" t="str">
        <f>IF((D239+E239+F239)&lt;=0,IF(ISNA(VLOOKUP(C239,Data!$A$2:$T$1000,17,FALSE)),"",VLOOKUP(C239,Data!$A$2:$T$1000,17,FALSE)),IF(ISNA(VLOOKUP(C239,Data!$A$2:$T$1000,17,FALSE)),"",VLOOKUP(C239,Data!$A$2:$T$1000,17,FALSE)))</f>
        <v/>
      </c>
      <c r="I239" t="str">
        <f>IF((E239+F239)&lt;=0,IF(ISNA(VLOOKUP(D239,Data!$A$2:$T$1000,18,FALSE)),"",VLOOKUP(D239,Data!$A$2:$T$1000,18,FALSE)),IF(ISNA(VLOOKUP(D239,Data!$A$2:$T$1000,18,FALSE)),"",VLOOKUP(D239,Data!$A$2:$T$1000,18,FALSE)))</f>
        <v/>
      </c>
      <c r="J239" s="3" t="str">
        <f>IF((F239)&lt;=0,IF(ISNA(VLOOKUP(E239,Data!$A$2:$T$1000,19,FALSE)),"",VLOOKUP(E239,Data!$A$2:$T$1000,19,FALSE)),IF(ISNA(VLOOKUP(E239,Data!$A$2:$T$1000,19,FALSE)),"",VLOOKUP(E239,Data!$A$2:$T$1000,19,FALSE)))</f>
        <v/>
      </c>
      <c r="K239" s="7" t="str">
        <f>IF(ISNA(VLOOKUP(F239,Data!$A$2:$T$1000,20,FALSE)),"",VLOOKUP(F239,Data!$A$2:$T$1000,20,FALSE))</f>
        <v/>
      </c>
      <c r="L239" t="str">
        <f t="shared" si="43"/>
        <v/>
      </c>
      <c r="M239" t="str">
        <f>IF(L239="","",IF(L239&gt;10,Settings!$B$14,IF(L239&gt;2,Settings!$B$14,IF(L239=2,Settings!$B$14,Settings!$B$13))))</f>
        <v/>
      </c>
      <c r="N239" s="8" t="str">
        <f t="shared" si="44"/>
        <v xml:space="preserve"> </v>
      </c>
      <c r="O239" t="s">
        <v>49</v>
      </c>
      <c r="Q239" t="s">
        <v>49</v>
      </c>
      <c r="R239" t="s">
        <v>49</v>
      </c>
      <c r="S239" s="9" t="str">
        <f t="shared" si="45"/>
        <v/>
      </c>
      <c r="T239" s="9" t="str">
        <f t="shared" si="46"/>
        <v xml:space="preserve">  </v>
      </c>
      <c r="U239" t="str">
        <f>IF((C239+D239+E239+F239)&lt;1,"",IF(A239&lt;2,Settings!$B$11,Settings!$B$12))</f>
        <v/>
      </c>
    </row>
    <row r="240" spans="1:21">
      <c r="A240" s="4">
        <f>Arabic!A240</f>
        <v>0</v>
      </c>
      <c r="B240" s="4">
        <f t="shared" si="37"/>
        <v>0</v>
      </c>
      <c r="C240" s="5">
        <f t="shared" si="38"/>
        <v>0</v>
      </c>
      <c r="D240" s="5">
        <f t="shared" si="39"/>
        <v>0</v>
      </c>
      <c r="E240" s="5">
        <f t="shared" si="40"/>
        <v>0</v>
      </c>
      <c r="F240" s="5">
        <f t="shared" si="41"/>
        <v>0</v>
      </c>
      <c r="G240" s="26">
        <f t="shared" si="42"/>
        <v>0</v>
      </c>
      <c r="H240" s="3" t="str">
        <f>IF((D240+E240+F240)&lt;=0,IF(ISNA(VLOOKUP(C240,Data!$A$2:$T$1000,17,FALSE)),"",VLOOKUP(C240,Data!$A$2:$T$1000,17,FALSE)),IF(ISNA(VLOOKUP(C240,Data!$A$2:$T$1000,17,FALSE)),"",VLOOKUP(C240,Data!$A$2:$T$1000,17,FALSE)))</f>
        <v/>
      </c>
      <c r="I240" t="str">
        <f>IF((E240+F240)&lt;=0,IF(ISNA(VLOOKUP(D240,Data!$A$2:$T$1000,18,FALSE)),"",VLOOKUP(D240,Data!$A$2:$T$1000,18,FALSE)),IF(ISNA(VLOOKUP(D240,Data!$A$2:$T$1000,18,FALSE)),"",VLOOKUP(D240,Data!$A$2:$T$1000,18,FALSE)))</f>
        <v/>
      </c>
      <c r="J240" s="3" t="str">
        <f>IF((F240)&lt;=0,IF(ISNA(VLOOKUP(E240,Data!$A$2:$T$1000,19,FALSE)),"",VLOOKUP(E240,Data!$A$2:$T$1000,19,FALSE)),IF(ISNA(VLOOKUP(E240,Data!$A$2:$T$1000,19,FALSE)),"",VLOOKUP(E240,Data!$A$2:$T$1000,19,FALSE)))</f>
        <v/>
      </c>
      <c r="K240" s="7" t="str">
        <f>IF(ISNA(VLOOKUP(F240,Data!$A$2:$T$1000,20,FALSE)),"",VLOOKUP(F240,Data!$A$2:$T$1000,20,FALSE))</f>
        <v/>
      </c>
      <c r="L240" t="str">
        <f t="shared" si="43"/>
        <v/>
      </c>
      <c r="M240" t="str">
        <f>IF(L240="","",IF(L240&gt;10,Settings!$B$14,IF(L240&gt;2,Settings!$B$14,IF(L240=2,Settings!$B$14,Settings!$B$13))))</f>
        <v/>
      </c>
      <c r="N240" s="8" t="str">
        <f t="shared" si="44"/>
        <v xml:space="preserve"> </v>
      </c>
      <c r="O240" t="s">
        <v>49</v>
      </c>
      <c r="Q240" t="s">
        <v>49</v>
      </c>
      <c r="R240" t="s">
        <v>49</v>
      </c>
      <c r="S240" s="9" t="str">
        <f t="shared" si="45"/>
        <v/>
      </c>
      <c r="T240" s="9" t="str">
        <f t="shared" si="46"/>
        <v xml:space="preserve">  </v>
      </c>
      <c r="U240" t="str">
        <f>IF((C240+D240+E240+F240)&lt;1,"",IF(A240&lt;2,Settings!$B$11,Settings!$B$12))</f>
        <v/>
      </c>
    </row>
    <row r="241" spans="1:21">
      <c r="A241" s="4">
        <f>Arabic!A241</f>
        <v>0</v>
      </c>
      <c r="B241" s="4">
        <f t="shared" si="37"/>
        <v>0</v>
      </c>
      <c r="C241" s="5">
        <f t="shared" si="38"/>
        <v>0</v>
      </c>
      <c r="D241" s="5">
        <f t="shared" si="39"/>
        <v>0</v>
      </c>
      <c r="E241" s="5">
        <f t="shared" si="40"/>
        <v>0</v>
      </c>
      <c r="F241" s="5">
        <f t="shared" si="41"/>
        <v>0</v>
      </c>
      <c r="G241" s="26">
        <f t="shared" si="42"/>
        <v>0</v>
      </c>
      <c r="H241" s="3" t="str">
        <f>IF((D241+E241+F241)&lt;=0,IF(ISNA(VLOOKUP(C241,Data!$A$2:$T$1000,17,FALSE)),"",VLOOKUP(C241,Data!$A$2:$T$1000,17,FALSE)),IF(ISNA(VLOOKUP(C241,Data!$A$2:$T$1000,17,FALSE)),"",VLOOKUP(C241,Data!$A$2:$T$1000,17,FALSE)))</f>
        <v/>
      </c>
      <c r="I241" t="str">
        <f>IF((E241+F241)&lt;=0,IF(ISNA(VLOOKUP(D241,Data!$A$2:$T$1000,18,FALSE)),"",VLOOKUP(D241,Data!$A$2:$T$1000,18,FALSE)),IF(ISNA(VLOOKUP(D241,Data!$A$2:$T$1000,18,FALSE)),"",VLOOKUP(D241,Data!$A$2:$T$1000,18,FALSE)))</f>
        <v/>
      </c>
      <c r="J241" s="3" t="str">
        <f>IF((F241)&lt;=0,IF(ISNA(VLOOKUP(E241,Data!$A$2:$T$1000,19,FALSE)),"",VLOOKUP(E241,Data!$A$2:$T$1000,19,FALSE)),IF(ISNA(VLOOKUP(E241,Data!$A$2:$T$1000,19,FALSE)),"",VLOOKUP(E241,Data!$A$2:$T$1000,19,FALSE)))</f>
        <v/>
      </c>
      <c r="K241" s="7" t="str">
        <f>IF(ISNA(VLOOKUP(F241,Data!$A$2:$T$1000,20,FALSE)),"",VLOOKUP(F241,Data!$A$2:$T$1000,20,FALSE))</f>
        <v/>
      </c>
      <c r="L241" t="str">
        <f t="shared" si="43"/>
        <v/>
      </c>
      <c r="M241" t="str">
        <f>IF(L241="","",IF(L241&gt;10,Settings!$B$14,IF(L241&gt;2,Settings!$B$14,IF(L241=2,Settings!$B$14,Settings!$B$13))))</f>
        <v/>
      </c>
      <c r="N241" s="8" t="str">
        <f t="shared" si="44"/>
        <v xml:space="preserve"> </v>
      </c>
      <c r="O241" t="s">
        <v>49</v>
      </c>
      <c r="Q241" t="s">
        <v>49</v>
      </c>
      <c r="R241" t="s">
        <v>49</v>
      </c>
      <c r="S241" s="9" t="str">
        <f t="shared" si="45"/>
        <v/>
      </c>
      <c r="T241" s="9" t="str">
        <f t="shared" si="46"/>
        <v xml:space="preserve">  </v>
      </c>
      <c r="U241" t="str">
        <f>IF((C241+D241+E241+F241)&lt;1,"",IF(A241&lt;2,Settings!$B$11,Settings!$B$12))</f>
        <v/>
      </c>
    </row>
    <row r="242" spans="1:21">
      <c r="A242" s="4">
        <f>Arabic!A242</f>
        <v>0</v>
      </c>
      <c r="B242" s="4">
        <f t="shared" si="37"/>
        <v>0</v>
      </c>
      <c r="C242" s="5">
        <f t="shared" si="38"/>
        <v>0</v>
      </c>
      <c r="D242" s="5">
        <f t="shared" si="39"/>
        <v>0</v>
      </c>
      <c r="E242" s="5">
        <f t="shared" si="40"/>
        <v>0</v>
      </c>
      <c r="F242" s="5">
        <f t="shared" si="41"/>
        <v>0</v>
      </c>
      <c r="G242" s="26">
        <f t="shared" si="42"/>
        <v>0</v>
      </c>
      <c r="H242" s="3" t="str">
        <f>IF((D242+E242+F242)&lt;=0,IF(ISNA(VLOOKUP(C242,Data!$A$2:$T$1000,17,FALSE)),"",VLOOKUP(C242,Data!$A$2:$T$1000,17,FALSE)),IF(ISNA(VLOOKUP(C242,Data!$A$2:$T$1000,17,FALSE)),"",VLOOKUP(C242,Data!$A$2:$T$1000,17,FALSE)))</f>
        <v/>
      </c>
      <c r="I242" t="str">
        <f>IF((E242+F242)&lt;=0,IF(ISNA(VLOOKUP(D242,Data!$A$2:$T$1000,18,FALSE)),"",VLOOKUP(D242,Data!$A$2:$T$1000,18,FALSE)),IF(ISNA(VLOOKUP(D242,Data!$A$2:$T$1000,18,FALSE)),"",VLOOKUP(D242,Data!$A$2:$T$1000,18,FALSE)))</f>
        <v/>
      </c>
      <c r="J242" s="3" t="str">
        <f>IF((F242)&lt;=0,IF(ISNA(VLOOKUP(E242,Data!$A$2:$T$1000,19,FALSE)),"",VLOOKUP(E242,Data!$A$2:$T$1000,19,FALSE)),IF(ISNA(VLOOKUP(E242,Data!$A$2:$T$1000,19,FALSE)),"",VLOOKUP(E242,Data!$A$2:$T$1000,19,FALSE)))</f>
        <v/>
      </c>
      <c r="K242" s="7" t="str">
        <f>IF(ISNA(VLOOKUP(F242,Data!$A$2:$T$1000,20,FALSE)),"",VLOOKUP(F242,Data!$A$2:$T$1000,20,FALSE))</f>
        <v/>
      </c>
      <c r="L242" t="str">
        <f t="shared" si="43"/>
        <v/>
      </c>
      <c r="M242" t="str">
        <f>IF(L242="","",IF(L242&gt;10,Settings!$B$14,IF(L242&gt;2,Settings!$B$14,IF(L242=2,Settings!$B$14,Settings!$B$13))))</f>
        <v/>
      </c>
      <c r="N242" s="8" t="str">
        <f t="shared" si="44"/>
        <v xml:space="preserve"> </v>
      </c>
      <c r="O242" t="s">
        <v>49</v>
      </c>
      <c r="Q242" t="s">
        <v>49</v>
      </c>
      <c r="R242" t="s">
        <v>49</v>
      </c>
      <c r="S242" s="9" t="str">
        <f t="shared" si="45"/>
        <v/>
      </c>
      <c r="T242" s="9" t="str">
        <f t="shared" si="46"/>
        <v xml:space="preserve">  </v>
      </c>
      <c r="U242" t="str">
        <f>IF((C242+D242+E242+F242)&lt;1,"",IF(A242&lt;2,Settings!$B$11,Settings!$B$12))</f>
        <v/>
      </c>
    </row>
    <row r="243" spans="1:21">
      <c r="A243" s="4">
        <f>Arabic!A243</f>
        <v>0</v>
      </c>
      <c r="B243" s="4">
        <f t="shared" si="37"/>
        <v>0</v>
      </c>
      <c r="C243" s="5">
        <f t="shared" si="38"/>
        <v>0</v>
      </c>
      <c r="D243" s="5">
        <f t="shared" si="39"/>
        <v>0</v>
      </c>
      <c r="E243" s="5">
        <f t="shared" si="40"/>
        <v>0</v>
      </c>
      <c r="F243" s="5">
        <f t="shared" si="41"/>
        <v>0</v>
      </c>
      <c r="G243" s="26">
        <f t="shared" si="42"/>
        <v>0</v>
      </c>
      <c r="H243" s="3" t="str">
        <f>IF((D243+E243+F243)&lt;=0,IF(ISNA(VLOOKUP(C243,Data!$A$2:$T$1000,17,FALSE)),"",VLOOKUP(C243,Data!$A$2:$T$1000,17,FALSE)),IF(ISNA(VLOOKUP(C243,Data!$A$2:$T$1000,17,FALSE)),"",VLOOKUP(C243,Data!$A$2:$T$1000,17,FALSE)))</f>
        <v/>
      </c>
      <c r="I243" t="str">
        <f>IF((E243+F243)&lt;=0,IF(ISNA(VLOOKUP(D243,Data!$A$2:$T$1000,18,FALSE)),"",VLOOKUP(D243,Data!$A$2:$T$1000,18,FALSE)),IF(ISNA(VLOOKUP(D243,Data!$A$2:$T$1000,18,FALSE)),"",VLOOKUP(D243,Data!$A$2:$T$1000,18,FALSE)))</f>
        <v/>
      </c>
      <c r="J243" s="3" t="str">
        <f>IF((F243)&lt;=0,IF(ISNA(VLOOKUP(E243,Data!$A$2:$T$1000,19,FALSE)),"",VLOOKUP(E243,Data!$A$2:$T$1000,19,FALSE)),IF(ISNA(VLOOKUP(E243,Data!$A$2:$T$1000,19,FALSE)),"",VLOOKUP(E243,Data!$A$2:$T$1000,19,FALSE)))</f>
        <v/>
      </c>
      <c r="K243" s="7" t="str">
        <f>IF(ISNA(VLOOKUP(F243,Data!$A$2:$T$1000,20,FALSE)),"",VLOOKUP(F243,Data!$A$2:$T$1000,20,FALSE))</f>
        <v/>
      </c>
      <c r="L243" t="str">
        <f t="shared" si="43"/>
        <v/>
      </c>
      <c r="M243" t="str">
        <f>IF(L243="","",IF(L243&gt;10,Settings!$B$14,IF(L243&gt;2,Settings!$B$14,IF(L243=2,Settings!$B$14,Settings!$B$13))))</f>
        <v/>
      </c>
      <c r="N243" s="8" t="str">
        <f t="shared" si="44"/>
        <v xml:space="preserve"> </v>
      </c>
      <c r="O243" t="s">
        <v>49</v>
      </c>
      <c r="Q243" t="s">
        <v>49</v>
      </c>
      <c r="R243" t="s">
        <v>49</v>
      </c>
      <c r="S243" s="9" t="str">
        <f t="shared" si="45"/>
        <v/>
      </c>
      <c r="T243" s="9" t="str">
        <f t="shared" si="46"/>
        <v xml:space="preserve">  </v>
      </c>
      <c r="U243" t="str">
        <f>IF((C243+D243+E243+F243)&lt;1,"",IF(A243&lt;2,Settings!$B$11,Settings!$B$12))</f>
        <v/>
      </c>
    </row>
    <row r="244" spans="1:21">
      <c r="A244" s="4">
        <f>Arabic!A244</f>
        <v>0</v>
      </c>
      <c r="B244" s="4">
        <f t="shared" si="37"/>
        <v>0</v>
      </c>
      <c r="C244" s="5">
        <f t="shared" si="38"/>
        <v>0</v>
      </c>
      <c r="D244" s="5">
        <f t="shared" si="39"/>
        <v>0</v>
      </c>
      <c r="E244" s="5">
        <f t="shared" si="40"/>
        <v>0</v>
      </c>
      <c r="F244" s="5">
        <f t="shared" si="41"/>
        <v>0</v>
      </c>
      <c r="G244" s="26">
        <f t="shared" si="42"/>
        <v>0</v>
      </c>
      <c r="H244" s="3" t="str">
        <f>IF((D244+E244+F244)&lt;=0,IF(ISNA(VLOOKUP(C244,Data!$A$2:$T$1000,17,FALSE)),"",VLOOKUP(C244,Data!$A$2:$T$1000,17,FALSE)),IF(ISNA(VLOOKUP(C244,Data!$A$2:$T$1000,17,FALSE)),"",VLOOKUP(C244,Data!$A$2:$T$1000,17,FALSE)))</f>
        <v/>
      </c>
      <c r="I244" t="str">
        <f>IF((E244+F244)&lt;=0,IF(ISNA(VLOOKUP(D244,Data!$A$2:$T$1000,18,FALSE)),"",VLOOKUP(D244,Data!$A$2:$T$1000,18,FALSE)),IF(ISNA(VLOOKUP(D244,Data!$A$2:$T$1000,18,FALSE)),"",VLOOKUP(D244,Data!$A$2:$T$1000,18,FALSE)))</f>
        <v/>
      </c>
      <c r="J244" s="3" t="str">
        <f>IF((F244)&lt;=0,IF(ISNA(VLOOKUP(E244,Data!$A$2:$T$1000,19,FALSE)),"",VLOOKUP(E244,Data!$A$2:$T$1000,19,FALSE)),IF(ISNA(VLOOKUP(E244,Data!$A$2:$T$1000,19,FALSE)),"",VLOOKUP(E244,Data!$A$2:$T$1000,19,FALSE)))</f>
        <v/>
      </c>
      <c r="K244" s="7" t="str">
        <f>IF(ISNA(VLOOKUP(F244,Data!$A$2:$T$1000,20,FALSE)),"",VLOOKUP(F244,Data!$A$2:$T$1000,20,FALSE))</f>
        <v/>
      </c>
      <c r="L244" t="str">
        <f t="shared" si="43"/>
        <v/>
      </c>
      <c r="M244" t="str">
        <f>IF(L244="","",IF(L244&gt;10,Settings!$B$14,IF(L244&gt;2,Settings!$B$14,IF(L244=2,Settings!$B$14,Settings!$B$13))))</f>
        <v/>
      </c>
      <c r="N244" s="8" t="str">
        <f t="shared" si="44"/>
        <v xml:space="preserve"> </v>
      </c>
      <c r="O244" t="s">
        <v>49</v>
      </c>
      <c r="Q244" t="s">
        <v>49</v>
      </c>
      <c r="R244" t="s">
        <v>49</v>
      </c>
      <c r="S244" s="9" t="str">
        <f t="shared" si="45"/>
        <v/>
      </c>
      <c r="T244" s="9" t="str">
        <f t="shared" si="46"/>
        <v xml:space="preserve">  </v>
      </c>
      <c r="U244" t="str">
        <f>IF((C244+D244+E244+F244)&lt;1,"",IF(A244&lt;2,Settings!$B$11,Settings!$B$12))</f>
        <v/>
      </c>
    </row>
    <row r="245" spans="1:21">
      <c r="A245" s="4">
        <f>Arabic!A245</f>
        <v>0</v>
      </c>
      <c r="B245" s="4">
        <f t="shared" si="37"/>
        <v>0</v>
      </c>
      <c r="C245" s="5">
        <f t="shared" si="38"/>
        <v>0</v>
      </c>
      <c r="D245" s="5">
        <f t="shared" si="39"/>
        <v>0</v>
      </c>
      <c r="E245" s="5">
        <f t="shared" si="40"/>
        <v>0</v>
      </c>
      <c r="F245" s="5">
        <f t="shared" si="41"/>
        <v>0</v>
      </c>
      <c r="G245" s="26">
        <f t="shared" si="42"/>
        <v>0</v>
      </c>
      <c r="H245" s="3" t="str">
        <f>IF((D245+E245+F245)&lt;=0,IF(ISNA(VLOOKUP(C245,Data!$A$2:$T$1000,17,FALSE)),"",VLOOKUP(C245,Data!$A$2:$T$1000,17,FALSE)),IF(ISNA(VLOOKUP(C245,Data!$A$2:$T$1000,17,FALSE)),"",VLOOKUP(C245,Data!$A$2:$T$1000,17,FALSE)))</f>
        <v/>
      </c>
      <c r="I245" t="str">
        <f>IF((E245+F245)&lt;=0,IF(ISNA(VLOOKUP(D245,Data!$A$2:$T$1000,18,FALSE)),"",VLOOKUP(D245,Data!$A$2:$T$1000,18,FALSE)),IF(ISNA(VLOOKUP(D245,Data!$A$2:$T$1000,18,FALSE)),"",VLOOKUP(D245,Data!$A$2:$T$1000,18,FALSE)))</f>
        <v/>
      </c>
      <c r="J245" s="3" t="str">
        <f>IF((F245)&lt;=0,IF(ISNA(VLOOKUP(E245,Data!$A$2:$T$1000,19,FALSE)),"",VLOOKUP(E245,Data!$A$2:$T$1000,19,FALSE)),IF(ISNA(VLOOKUP(E245,Data!$A$2:$T$1000,19,FALSE)),"",VLOOKUP(E245,Data!$A$2:$T$1000,19,FALSE)))</f>
        <v/>
      </c>
      <c r="K245" s="7" t="str">
        <f>IF(ISNA(VLOOKUP(F245,Data!$A$2:$T$1000,20,FALSE)),"",VLOOKUP(F245,Data!$A$2:$T$1000,20,FALSE))</f>
        <v/>
      </c>
      <c r="L245" t="str">
        <f t="shared" si="43"/>
        <v/>
      </c>
      <c r="M245" t="str">
        <f>IF(L245="","",IF(L245&gt;10,Settings!$B$14,IF(L245&gt;2,Settings!$B$14,IF(L245=2,Settings!$B$14,Settings!$B$13))))</f>
        <v/>
      </c>
      <c r="N245" s="8" t="str">
        <f t="shared" si="44"/>
        <v xml:space="preserve"> </v>
      </c>
      <c r="O245" t="s">
        <v>49</v>
      </c>
      <c r="Q245" t="s">
        <v>49</v>
      </c>
      <c r="R245" t="s">
        <v>49</v>
      </c>
      <c r="S245" s="9" t="str">
        <f t="shared" si="45"/>
        <v/>
      </c>
      <c r="T245" s="9" t="str">
        <f t="shared" si="46"/>
        <v xml:space="preserve">  </v>
      </c>
      <c r="U245" t="str">
        <f>IF((C245+D245+E245+F245)&lt;1,"",IF(A245&lt;2,Settings!$B$11,Settings!$B$12))</f>
        <v/>
      </c>
    </row>
    <row r="246" spans="1:21">
      <c r="A246" s="4">
        <f>Arabic!A246</f>
        <v>0</v>
      </c>
      <c r="B246" s="4">
        <f t="shared" si="37"/>
        <v>0</v>
      </c>
      <c r="C246" s="5">
        <f t="shared" si="38"/>
        <v>0</v>
      </c>
      <c r="D246" s="5">
        <f t="shared" si="39"/>
        <v>0</v>
      </c>
      <c r="E246" s="5">
        <f t="shared" si="40"/>
        <v>0</v>
      </c>
      <c r="F246" s="5">
        <f t="shared" si="41"/>
        <v>0</v>
      </c>
      <c r="G246" s="26">
        <f t="shared" si="42"/>
        <v>0</v>
      </c>
      <c r="H246" s="3" t="str">
        <f>IF((D246+E246+F246)&lt;=0,IF(ISNA(VLOOKUP(C246,Data!$A$2:$T$1000,17,FALSE)),"",VLOOKUP(C246,Data!$A$2:$T$1000,17,FALSE)),IF(ISNA(VLOOKUP(C246,Data!$A$2:$T$1000,17,FALSE)),"",VLOOKUP(C246,Data!$A$2:$T$1000,17,FALSE)))</f>
        <v/>
      </c>
      <c r="I246" t="str">
        <f>IF((E246+F246)&lt;=0,IF(ISNA(VLOOKUP(D246,Data!$A$2:$T$1000,18,FALSE)),"",VLOOKUP(D246,Data!$A$2:$T$1000,18,FALSE)),IF(ISNA(VLOOKUP(D246,Data!$A$2:$T$1000,18,FALSE)),"",VLOOKUP(D246,Data!$A$2:$T$1000,18,FALSE)))</f>
        <v/>
      </c>
      <c r="J246" s="3" t="str">
        <f>IF((F246)&lt;=0,IF(ISNA(VLOOKUP(E246,Data!$A$2:$T$1000,19,FALSE)),"",VLOOKUP(E246,Data!$A$2:$T$1000,19,FALSE)),IF(ISNA(VLOOKUP(E246,Data!$A$2:$T$1000,19,FALSE)),"",VLOOKUP(E246,Data!$A$2:$T$1000,19,FALSE)))</f>
        <v/>
      </c>
      <c r="K246" s="7" t="str">
        <f>IF(ISNA(VLOOKUP(F246,Data!$A$2:$T$1000,20,FALSE)),"",VLOOKUP(F246,Data!$A$2:$T$1000,20,FALSE))</f>
        <v/>
      </c>
      <c r="L246" t="str">
        <f t="shared" si="43"/>
        <v/>
      </c>
      <c r="M246" t="str">
        <f>IF(L246="","",IF(L246&gt;10,Settings!$B$14,IF(L246&gt;2,Settings!$B$14,IF(L246=2,Settings!$B$14,Settings!$B$13))))</f>
        <v/>
      </c>
      <c r="N246" s="8" t="str">
        <f t="shared" si="44"/>
        <v xml:space="preserve"> </v>
      </c>
      <c r="O246" t="s">
        <v>49</v>
      </c>
      <c r="Q246" t="s">
        <v>49</v>
      </c>
      <c r="R246" t="s">
        <v>49</v>
      </c>
      <c r="S246" s="9" t="str">
        <f t="shared" si="45"/>
        <v/>
      </c>
      <c r="T246" s="9" t="str">
        <f t="shared" si="46"/>
        <v xml:space="preserve">  </v>
      </c>
      <c r="U246" t="str">
        <f>IF((C246+D246+E246+F246)&lt;1,"",IF(A246&lt;2,Settings!$B$11,Settings!$B$12))</f>
        <v/>
      </c>
    </row>
    <row r="247" spans="1:21">
      <c r="A247" s="4">
        <f>Arabic!A247</f>
        <v>0</v>
      </c>
      <c r="B247" s="4">
        <f t="shared" si="37"/>
        <v>0</v>
      </c>
      <c r="C247" s="5">
        <f t="shared" si="38"/>
        <v>0</v>
      </c>
      <c r="D247" s="5">
        <f t="shared" si="39"/>
        <v>0</v>
      </c>
      <c r="E247" s="5">
        <f t="shared" si="40"/>
        <v>0</v>
      </c>
      <c r="F247" s="5">
        <f t="shared" si="41"/>
        <v>0</v>
      </c>
      <c r="G247" s="26">
        <f t="shared" si="42"/>
        <v>0</v>
      </c>
      <c r="H247" s="3" t="str">
        <f>IF((D247+E247+F247)&lt;=0,IF(ISNA(VLOOKUP(C247,Data!$A$2:$T$1000,17,FALSE)),"",VLOOKUP(C247,Data!$A$2:$T$1000,17,FALSE)),IF(ISNA(VLOOKUP(C247,Data!$A$2:$T$1000,17,FALSE)),"",VLOOKUP(C247,Data!$A$2:$T$1000,17,FALSE)))</f>
        <v/>
      </c>
      <c r="I247" t="str">
        <f>IF((E247+F247)&lt;=0,IF(ISNA(VLOOKUP(D247,Data!$A$2:$T$1000,18,FALSE)),"",VLOOKUP(D247,Data!$A$2:$T$1000,18,FALSE)),IF(ISNA(VLOOKUP(D247,Data!$A$2:$T$1000,18,FALSE)),"",VLOOKUP(D247,Data!$A$2:$T$1000,18,FALSE)))</f>
        <v/>
      </c>
      <c r="J247" s="3" t="str">
        <f>IF((F247)&lt;=0,IF(ISNA(VLOOKUP(E247,Data!$A$2:$T$1000,19,FALSE)),"",VLOOKUP(E247,Data!$A$2:$T$1000,19,FALSE)),IF(ISNA(VLOOKUP(E247,Data!$A$2:$T$1000,19,FALSE)),"",VLOOKUP(E247,Data!$A$2:$T$1000,19,FALSE)))</f>
        <v/>
      </c>
      <c r="K247" s="7" t="str">
        <f>IF(ISNA(VLOOKUP(F247,Data!$A$2:$T$1000,20,FALSE)),"",VLOOKUP(F247,Data!$A$2:$T$1000,20,FALSE))</f>
        <v/>
      </c>
      <c r="L247" t="str">
        <f t="shared" si="43"/>
        <v/>
      </c>
      <c r="M247" t="str">
        <f>IF(L247="","",IF(L247&gt;10,Settings!$B$14,IF(L247&gt;2,Settings!$B$14,IF(L247=2,Settings!$B$14,Settings!$B$13))))</f>
        <v/>
      </c>
      <c r="N247" s="8" t="str">
        <f t="shared" si="44"/>
        <v xml:space="preserve"> </v>
      </c>
      <c r="O247" t="s">
        <v>49</v>
      </c>
      <c r="Q247" t="s">
        <v>49</v>
      </c>
      <c r="R247" t="s">
        <v>49</v>
      </c>
      <c r="S247" s="9" t="str">
        <f t="shared" si="45"/>
        <v/>
      </c>
      <c r="T247" s="9" t="str">
        <f t="shared" si="46"/>
        <v xml:space="preserve">  </v>
      </c>
      <c r="U247" t="str">
        <f>IF((C247+D247+E247+F247)&lt;1,"",IF(A247&lt;2,Settings!$B$11,Settings!$B$12))</f>
        <v/>
      </c>
    </row>
    <row r="248" spans="1:21">
      <c r="A248" s="4">
        <f>Arabic!A248</f>
        <v>0</v>
      </c>
      <c r="B248" s="4">
        <f t="shared" si="37"/>
        <v>0</v>
      </c>
      <c r="C248" s="5">
        <f t="shared" si="38"/>
        <v>0</v>
      </c>
      <c r="D248" s="5">
        <f t="shared" si="39"/>
        <v>0</v>
      </c>
      <c r="E248" s="5">
        <f t="shared" si="40"/>
        <v>0</v>
      </c>
      <c r="F248" s="5">
        <f t="shared" si="41"/>
        <v>0</v>
      </c>
      <c r="G248" s="26">
        <f t="shared" si="42"/>
        <v>0</v>
      </c>
      <c r="H248" s="3" t="str">
        <f>IF((D248+E248+F248)&lt;=0,IF(ISNA(VLOOKUP(C248,Data!$A$2:$T$1000,17,FALSE)),"",VLOOKUP(C248,Data!$A$2:$T$1000,17,FALSE)),IF(ISNA(VLOOKUP(C248,Data!$A$2:$T$1000,17,FALSE)),"",VLOOKUP(C248,Data!$A$2:$T$1000,17,FALSE)))</f>
        <v/>
      </c>
      <c r="I248" t="str">
        <f>IF((E248+F248)&lt;=0,IF(ISNA(VLOOKUP(D248,Data!$A$2:$T$1000,18,FALSE)),"",VLOOKUP(D248,Data!$A$2:$T$1000,18,FALSE)),IF(ISNA(VLOOKUP(D248,Data!$A$2:$T$1000,18,FALSE)),"",VLOOKUP(D248,Data!$A$2:$T$1000,18,FALSE)))</f>
        <v/>
      </c>
      <c r="J248" s="3" t="str">
        <f>IF((F248)&lt;=0,IF(ISNA(VLOOKUP(E248,Data!$A$2:$T$1000,19,FALSE)),"",VLOOKUP(E248,Data!$A$2:$T$1000,19,FALSE)),IF(ISNA(VLOOKUP(E248,Data!$A$2:$T$1000,19,FALSE)),"",VLOOKUP(E248,Data!$A$2:$T$1000,19,FALSE)))</f>
        <v/>
      </c>
      <c r="K248" s="7" t="str">
        <f>IF(ISNA(VLOOKUP(F248,Data!$A$2:$T$1000,20,FALSE)),"",VLOOKUP(F248,Data!$A$2:$T$1000,20,FALSE))</f>
        <v/>
      </c>
      <c r="L248" t="str">
        <f t="shared" si="43"/>
        <v/>
      </c>
      <c r="M248" t="str">
        <f>IF(L248="","",IF(L248&gt;10,Settings!$B$14,IF(L248&gt;2,Settings!$B$14,IF(L248=2,Settings!$B$14,Settings!$B$13))))</f>
        <v/>
      </c>
      <c r="N248" s="8" t="str">
        <f t="shared" si="44"/>
        <v xml:space="preserve"> </v>
      </c>
      <c r="O248" t="s">
        <v>49</v>
      </c>
      <c r="Q248" t="s">
        <v>49</v>
      </c>
      <c r="R248" t="s">
        <v>49</v>
      </c>
      <c r="S248" s="9" t="str">
        <f t="shared" si="45"/>
        <v/>
      </c>
      <c r="T248" s="9" t="str">
        <f t="shared" si="46"/>
        <v xml:space="preserve">  </v>
      </c>
      <c r="U248" t="str">
        <f>IF((C248+D248+E248+F248)&lt;1,"",IF(A248&lt;2,Settings!$B$11,Settings!$B$12))</f>
        <v/>
      </c>
    </row>
    <row r="249" spans="1:21">
      <c r="A249" s="4">
        <f>Arabic!A249</f>
        <v>0</v>
      </c>
      <c r="B249" s="4">
        <f t="shared" si="37"/>
        <v>0</v>
      </c>
      <c r="C249" s="5">
        <f t="shared" si="38"/>
        <v>0</v>
      </c>
      <c r="D249" s="5">
        <f t="shared" si="39"/>
        <v>0</v>
      </c>
      <c r="E249" s="5">
        <f t="shared" si="40"/>
        <v>0</v>
      </c>
      <c r="F249" s="5">
        <f t="shared" si="41"/>
        <v>0</v>
      </c>
      <c r="G249" s="26">
        <f t="shared" si="42"/>
        <v>0</v>
      </c>
      <c r="H249" s="3" t="str">
        <f>IF((D249+E249+F249)&lt;=0,IF(ISNA(VLOOKUP(C249,Data!$A$2:$T$1000,17,FALSE)),"",VLOOKUP(C249,Data!$A$2:$T$1000,17,FALSE)),IF(ISNA(VLOOKUP(C249,Data!$A$2:$T$1000,17,FALSE)),"",VLOOKUP(C249,Data!$A$2:$T$1000,17,FALSE)))</f>
        <v/>
      </c>
      <c r="I249" t="str">
        <f>IF((E249+F249)&lt;=0,IF(ISNA(VLOOKUP(D249,Data!$A$2:$T$1000,18,FALSE)),"",VLOOKUP(D249,Data!$A$2:$T$1000,18,FALSE)),IF(ISNA(VLOOKUP(D249,Data!$A$2:$T$1000,18,FALSE)),"",VLOOKUP(D249,Data!$A$2:$T$1000,18,FALSE)))</f>
        <v/>
      </c>
      <c r="J249" s="3" t="str">
        <f>IF((F249)&lt;=0,IF(ISNA(VLOOKUP(E249,Data!$A$2:$T$1000,19,FALSE)),"",VLOOKUP(E249,Data!$A$2:$T$1000,19,FALSE)),IF(ISNA(VLOOKUP(E249,Data!$A$2:$T$1000,19,FALSE)),"",VLOOKUP(E249,Data!$A$2:$T$1000,19,FALSE)))</f>
        <v/>
      </c>
      <c r="K249" s="7" t="str">
        <f>IF(ISNA(VLOOKUP(F249,Data!$A$2:$T$1000,20,FALSE)),"",VLOOKUP(F249,Data!$A$2:$T$1000,20,FALSE))</f>
        <v/>
      </c>
      <c r="L249" t="str">
        <f t="shared" si="43"/>
        <v/>
      </c>
      <c r="M249" t="str">
        <f>IF(L249="","",IF(L249&gt;10,Settings!$B$14,IF(L249&gt;2,Settings!$B$14,IF(L249=2,Settings!$B$14,Settings!$B$13))))</f>
        <v/>
      </c>
      <c r="N249" s="8" t="str">
        <f t="shared" si="44"/>
        <v xml:space="preserve"> </v>
      </c>
      <c r="O249" t="s">
        <v>49</v>
      </c>
      <c r="Q249" t="s">
        <v>49</v>
      </c>
      <c r="R249" t="s">
        <v>49</v>
      </c>
      <c r="S249" s="9" t="str">
        <f t="shared" si="45"/>
        <v/>
      </c>
      <c r="T249" s="9" t="str">
        <f t="shared" si="46"/>
        <v xml:space="preserve">  </v>
      </c>
      <c r="U249" t="str">
        <f>IF((C249+D249+E249+F249)&lt;1,"",IF(A249&lt;2,Settings!$B$11,Settings!$B$12))</f>
        <v/>
      </c>
    </row>
    <row r="250" spans="1:21">
      <c r="A250" s="4">
        <f>Arabic!A250</f>
        <v>0</v>
      </c>
      <c r="B250" s="4">
        <f t="shared" si="37"/>
        <v>0</v>
      </c>
      <c r="C250" s="5">
        <f t="shared" si="38"/>
        <v>0</v>
      </c>
      <c r="D250" s="5">
        <f t="shared" si="39"/>
        <v>0</v>
      </c>
      <c r="E250" s="5">
        <f t="shared" si="40"/>
        <v>0</v>
      </c>
      <c r="F250" s="5">
        <f t="shared" si="41"/>
        <v>0</v>
      </c>
      <c r="G250" s="26">
        <f t="shared" si="42"/>
        <v>0</v>
      </c>
      <c r="H250" s="3" t="str">
        <f>IF((D250+E250+F250)&lt;=0,IF(ISNA(VLOOKUP(C250,Data!$A$2:$T$1000,17,FALSE)),"",VLOOKUP(C250,Data!$A$2:$T$1000,17,FALSE)),IF(ISNA(VLOOKUP(C250,Data!$A$2:$T$1000,17,FALSE)),"",VLOOKUP(C250,Data!$A$2:$T$1000,17,FALSE)))</f>
        <v/>
      </c>
      <c r="I250" t="str">
        <f>IF((E250+F250)&lt;=0,IF(ISNA(VLOOKUP(D250,Data!$A$2:$T$1000,18,FALSE)),"",VLOOKUP(D250,Data!$A$2:$T$1000,18,FALSE)),IF(ISNA(VLOOKUP(D250,Data!$A$2:$T$1000,18,FALSE)),"",VLOOKUP(D250,Data!$A$2:$T$1000,18,FALSE)))</f>
        <v/>
      </c>
      <c r="J250" s="3" t="str">
        <f>IF((F250)&lt;=0,IF(ISNA(VLOOKUP(E250,Data!$A$2:$T$1000,19,FALSE)),"",VLOOKUP(E250,Data!$A$2:$T$1000,19,FALSE)),IF(ISNA(VLOOKUP(E250,Data!$A$2:$T$1000,19,FALSE)),"",VLOOKUP(E250,Data!$A$2:$T$1000,19,FALSE)))</f>
        <v/>
      </c>
      <c r="K250" s="7" t="str">
        <f>IF(ISNA(VLOOKUP(F250,Data!$A$2:$T$1000,20,FALSE)),"",VLOOKUP(F250,Data!$A$2:$T$1000,20,FALSE))</f>
        <v/>
      </c>
      <c r="L250" t="str">
        <f t="shared" si="43"/>
        <v/>
      </c>
      <c r="M250" t="str">
        <f>IF(L250="","",IF(L250&gt;10,Settings!$B$14,IF(L250&gt;2,Settings!$B$14,IF(L250=2,Settings!$B$14,Settings!$B$13))))</f>
        <v/>
      </c>
      <c r="N250" s="8" t="str">
        <f t="shared" si="44"/>
        <v xml:space="preserve"> </v>
      </c>
      <c r="O250" t="s">
        <v>49</v>
      </c>
      <c r="Q250" t="s">
        <v>49</v>
      </c>
      <c r="R250" t="s">
        <v>49</v>
      </c>
      <c r="S250" s="9" t="str">
        <f t="shared" si="45"/>
        <v/>
      </c>
      <c r="T250" s="9" t="str">
        <f t="shared" si="46"/>
        <v xml:space="preserve">  </v>
      </c>
      <c r="U250" t="str">
        <f>IF((C250+D250+E250+F250)&lt;1,"",IF(A250&lt;2,Settings!$B$11,Settings!$B$12))</f>
        <v/>
      </c>
    </row>
    <row r="251" spans="1:21">
      <c r="A251" s="4">
        <f>Arabic!A251</f>
        <v>0</v>
      </c>
      <c r="B251" s="4">
        <f t="shared" si="37"/>
        <v>0</v>
      </c>
      <c r="C251" s="5">
        <f t="shared" si="38"/>
        <v>0</v>
      </c>
      <c r="D251" s="5">
        <f t="shared" si="39"/>
        <v>0</v>
      </c>
      <c r="E251" s="5">
        <f t="shared" si="40"/>
        <v>0</v>
      </c>
      <c r="F251" s="5">
        <f t="shared" si="41"/>
        <v>0</v>
      </c>
      <c r="G251" s="26">
        <f t="shared" si="42"/>
        <v>0</v>
      </c>
      <c r="H251" s="3" t="str">
        <f>IF((D251+E251+F251)&lt;=0,IF(ISNA(VLOOKUP(C251,Data!$A$2:$T$1000,17,FALSE)),"",VLOOKUP(C251,Data!$A$2:$T$1000,17,FALSE)),IF(ISNA(VLOOKUP(C251,Data!$A$2:$T$1000,17,FALSE)),"",VLOOKUP(C251,Data!$A$2:$T$1000,17,FALSE)))</f>
        <v/>
      </c>
      <c r="I251" t="str">
        <f>IF((E251+F251)&lt;=0,IF(ISNA(VLOOKUP(D251,Data!$A$2:$T$1000,18,FALSE)),"",VLOOKUP(D251,Data!$A$2:$T$1000,18,FALSE)),IF(ISNA(VLOOKUP(D251,Data!$A$2:$T$1000,18,FALSE)),"",VLOOKUP(D251,Data!$A$2:$T$1000,18,FALSE)))</f>
        <v/>
      </c>
      <c r="J251" s="3" t="str">
        <f>IF((F251)&lt;=0,IF(ISNA(VLOOKUP(E251,Data!$A$2:$T$1000,19,FALSE)),"",VLOOKUP(E251,Data!$A$2:$T$1000,19,FALSE)),IF(ISNA(VLOOKUP(E251,Data!$A$2:$T$1000,19,FALSE)),"",VLOOKUP(E251,Data!$A$2:$T$1000,19,FALSE)))</f>
        <v/>
      </c>
      <c r="K251" s="7" t="str">
        <f>IF(ISNA(VLOOKUP(F251,Data!$A$2:$T$1000,20,FALSE)),"",VLOOKUP(F251,Data!$A$2:$T$1000,20,FALSE))</f>
        <v/>
      </c>
      <c r="L251" t="str">
        <f t="shared" si="43"/>
        <v/>
      </c>
      <c r="M251" t="str">
        <f>IF(L251="","",IF(L251&gt;10,Settings!$B$14,IF(L251&gt;2,Settings!$B$14,IF(L251=2,Settings!$B$14,Settings!$B$13))))</f>
        <v/>
      </c>
      <c r="N251" s="8" t="str">
        <f t="shared" si="44"/>
        <v xml:space="preserve"> </v>
      </c>
      <c r="O251" t="s">
        <v>49</v>
      </c>
      <c r="Q251" t="s">
        <v>49</v>
      </c>
      <c r="R251" t="s">
        <v>49</v>
      </c>
      <c r="S251" s="9" t="str">
        <f t="shared" si="45"/>
        <v/>
      </c>
      <c r="T251" s="9" t="str">
        <f t="shared" si="46"/>
        <v xml:space="preserve">  </v>
      </c>
      <c r="U251" t="str">
        <f>IF((C251+D251+E251+F251)&lt;1,"",IF(A251&lt;2,Settings!$B$11,Settings!$B$12))</f>
        <v/>
      </c>
    </row>
    <row r="252" spans="1:21">
      <c r="A252" s="4">
        <f>Arabic!A252</f>
        <v>0</v>
      </c>
      <c r="B252" s="4">
        <f t="shared" si="37"/>
        <v>0</v>
      </c>
      <c r="C252" s="5">
        <f t="shared" si="38"/>
        <v>0</v>
      </c>
      <c r="D252" s="5">
        <f t="shared" si="39"/>
        <v>0</v>
      </c>
      <c r="E252" s="5">
        <f t="shared" si="40"/>
        <v>0</v>
      </c>
      <c r="F252" s="5">
        <f t="shared" si="41"/>
        <v>0</v>
      </c>
      <c r="G252" s="26">
        <f t="shared" si="42"/>
        <v>0</v>
      </c>
      <c r="H252" s="3" t="str">
        <f>IF((D252+E252+F252)&lt;=0,IF(ISNA(VLOOKUP(C252,Data!$A$2:$T$1000,17,FALSE)),"",VLOOKUP(C252,Data!$A$2:$T$1000,17,FALSE)),IF(ISNA(VLOOKUP(C252,Data!$A$2:$T$1000,17,FALSE)),"",VLOOKUP(C252,Data!$A$2:$T$1000,17,FALSE)))</f>
        <v/>
      </c>
      <c r="I252" t="str">
        <f>IF((E252+F252)&lt;=0,IF(ISNA(VLOOKUP(D252,Data!$A$2:$T$1000,18,FALSE)),"",VLOOKUP(D252,Data!$A$2:$T$1000,18,FALSE)),IF(ISNA(VLOOKUP(D252,Data!$A$2:$T$1000,18,FALSE)),"",VLOOKUP(D252,Data!$A$2:$T$1000,18,FALSE)))</f>
        <v/>
      </c>
      <c r="J252" s="3" t="str">
        <f>IF((F252)&lt;=0,IF(ISNA(VLOOKUP(E252,Data!$A$2:$T$1000,19,FALSE)),"",VLOOKUP(E252,Data!$A$2:$T$1000,19,FALSE)),IF(ISNA(VLOOKUP(E252,Data!$A$2:$T$1000,19,FALSE)),"",VLOOKUP(E252,Data!$A$2:$T$1000,19,FALSE)))</f>
        <v/>
      </c>
      <c r="K252" s="7" t="str">
        <f>IF(ISNA(VLOOKUP(F252,Data!$A$2:$T$1000,20,FALSE)),"",VLOOKUP(F252,Data!$A$2:$T$1000,20,FALSE))</f>
        <v/>
      </c>
      <c r="L252" t="str">
        <f t="shared" si="43"/>
        <v/>
      </c>
      <c r="M252" t="str">
        <f>IF(L252="","",IF(L252&gt;10,Settings!$B$14,IF(L252&gt;2,Settings!$B$14,IF(L252=2,Settings!$B$14,Settings!$B$13))))</f>
        <v/>
      </c>
      <c r="N252" s="8" t="str">
        <f t="shared" si="44"/>
        <v xml:space="preserve"> </v>
      </c>
      <c r="O252" t="s">
        <v>49</v>
      </c>
      <c r="Q252" t="s">
        <v>49</v>
      </c>
      <c r="R252" t="s">
        <v>49</v>
      </c>
      <c r="S252" s="9" t="str">
        <f t="shared" si="45"/>
        <v/>
      </c>
      <c r="T252" s="9" t="str">
        <f t="shared" si="46"/>
        <v xml:space="preserve">  </v>
      </c>
      <c r="U252" t="str">
        <f>IF((C252+D252+E252+F252)&lt;1,"",IF(A252&lt;2,Settings!$B$11,Settings!$B$12))</f>
        <v/>
      </c>
    </row>
    <row r="253" spans="1:21">
      <c r="A253" s="4">
        <f>Arabic!A253</f>
        <v>0</v>
      </c>
      <c r="B253" s="4">
        <f t="shared" si="37"/>
        <v>0</v>
      </c>
      <c r="C253" s="5">
        <f t="shared" si="38"/>
        <v>0</v>
      </c>
      <c r="D253" s="5">
        <f t="shared" si="39"/>
        <v>0</v>
      </c>
      <c r="E253" s="5">
        <f t="shared" si="40"/>
        <v>0</v>
      </c>
      <c r="F253" s="5">
        <f t="shared" si="41"/>
        <v>0</v>
      </c>
      <c r="G253" s="26">
        <f t="shared" si="42"/>
        <v>0</v>
      </c>
      <c r="H253" s="3" t="str">
        <f>IF((D253+E253+F253)&lt;=0,IF(ISNA(VLOOKUP(C253,Data!$A$2:$T$1000,17,FALSE)),"",VLOOKUP(C253,Data!$A$2:$T$1000,17,FALSE)),IF(ISNA(VLOOKUP(C253,Data!$A$2:$T$1000,17,FALSE)),"",VLOOKUP(C253,Data!$A$2:$T$1000,17,FALSE)))</f>
        <v/>
      </c>
      <c r="I253" t="str">
        <f>IF((E253+F253)&lt;=0,IF(ISNA(VLOOKUP(D253,Data!$A$2:$T$1000,18,FALSE)),"",VLOOKUP(D253,Data!$A$2:$T$1000,18,FALSE)),IF(ISNA(VLOOKUP(D253,Data!$A$2:$T$1000,18,FALSE)),"",VLOOKUP(D253,Data!$A$2:$T$1000,18,FALSE)))</f>
        <v/>
      </c>
      <c r="J253" s="3" t="str">
        <f>IF((F253)&lt;=0,IF(ISNA(VLOOKUP(E253,Data!$A$2:$T$1000,19,FALSE)),"",VLOOKUP(E253,Data!$A$2:$T$1000,19,FALSE)),IF(ISNA(VLOOKUP(E253,Data!$A$2:$T$1000,19,FALSE)),"",VLOOKUP(E253,Data!$A$2:$T$1000,19,FALSE)))</f>
        <v/>
      </c>
      <c r="K253" s="7" t="str">
        <f>IF(ISNA(VLOOKUP(F253,Data!$A$2:$T$1000,20,FALSE)),"",VLOOKUP(F253,Data!$A$2:$T$1000,20,FALSE))</f>
        <v/>
      </c>
      <c r="L253" t="str">
        <f t="shared" si="43"/>
        <v/>
      </c>
      <c r="M253" t="str">
        <f>IF(L253="","",IF(L253&gt;10,Settings!$B$14,IF(L253&gt;2,Settings!$B$14,IF(L253=2,Settings!$B$14,Settings!$B$13))))</f>
        <v/>
      </c>
      <c r="N253" s="8" t="str">
        <f t="shared" si="44"/>
        <v xml:space="preserve"> </v>
      </c>
      <c r="O253" t="s">
        <v>49</v>
      </c>
      <c r="Q253" t="s">
        <v>49</v>
      </c>
      <c r="R253" t="s">
        <v>49</v>
      </c>
      <c r="S253" s="9" t="str">
        <f t="shared" si="45"/>
        <v/>
      </c>
      <c r="T253" s="9" t="str">
        <f t="shared" si="46"/>
        <v xml:space="preserve">  </v>
      </c>
      <c r="U253" t="str">
        <f>IF((C253+D253+E253+F253)&lt;1,"",IF(A253&lt;2,Settings!$B$11,Settings!$B$12))</f>
        <v/>
      </c>
    </row>
    <row r="254" spans="1:21">
      <c r="A254" s="4">
        <f>Arabic!A254</f>
        <v>0</v>
      </c>
      <c r="B254" s="4">
        <f t="shared" si="37"/>
        <v>0</v>
      </c>
      <c r="C254" s="5">
        <f t="shared" si="38"/>
        <v>0</v>
      </c>
      <c r="D254" s="5">
        <f t="shared" si="39"/>
        <v>0</v>
      </c>
      <c r="E254" s="5">
        <f t="shared" si="40"/>
        <v>0</v>
      </c>
      <c r="F254" s="5">
        <f t="shared" si="41"/>
        <v>0</v>
      </c>
      <c r="G254" s="26">
        <f t="shared" si="42"/>
        <v>0</v>
      </c>
      <c r="H254" s="3" t="str">
        <f>IF((D254+E254+F254)&lt;=0,IF(ISNA(VLOOKUP(C254,Data!$A$2:$T$1000,17,FALSE)),"",VLOOKUP(C254,Data!$A$2:$T$1000,17,FALSE)),IF(ISNA(VLOOKUP(C254,Data!$A$2:$T$1000,17,FALSE)),"",VLOOKUP(C254,Data!$A$2:$T$1000,17,FALSE)))</f>
        <v/>
      </c>
      <c r="I254" t="str">
        <f>IF((E254+F254)&lt;=0,IF(ISNA(VLOOKUP(D254,Data!$A$2:$T$1000,18,FALSE)),"",VLOOKUP(D254,Data!$A$2:$T$1000,18,FALSE)),IF(ISNA(VLOOKUP(D254,Data!$A$2:$T$1000,18,FALSE)),"",VLOOKUP(D254,Data!$A$2:$T$1000,18,FALSE)))</f>
        <v/>
      </c>
      <c r="J254" s="3" t="str">
        <f>IF((F254)&lt;=0,IF(ISNA(VLOOKUP(E254,Data!$A$2:$T$1000,19,FALSE)),"",VLOOKUP(E254,Data!$A$2:$T$1000,19,FALSE)),IF(ISNA(VLOOKUP(E254,Data!$A$2:$T$1000,19,FALSE)),"",VLOOKUP(E254,Data!$A$2:$T$1000,19,FALSE)))</f>
        <v/>
      </c>
      <c r="K254" s="7" t="str">
        <f>IF(ISNA(VLOOKUP(F254,Data!$A$2:$T$1000,20,FALSE)),"",VLOOKUP(F254,Data!$A$2:$T$1000,20,FALSE))</f>
        <v/>
      </c>
      <c r="L254" t="str">
        <f t="shared" si="43"/>
        <v/>
      </c>
      <c r="M254" t="str">
        <f>IF(L254="","",IF(L254&gt;10,Settings!$B$14,IF(L254&gt;2,Settings!$B$14,IF(L254=2,Settings!$B$14,Settings!$B$13))))</f>
        <v/>
      </c>
      <c r="N254" s="8" t="str">
        <f t="shared" si="44"/>
        <v xml:space="preserve"> </v>
      </c>
      <c r="O254" t="s">
        <v>49</v>
      </c>
      <c r="Q254" t="s">
        <v>49</v>
      </c>
      <c r="R254" t="s">
        <v>49</v>
      </c>
      <c r="S254" s="9" t="str">
        <f t="shared" si="45"/>
        <v/>
      </c>
      <c r="T254" s="9" t="str">
        <f t="shared" si="46"/>
        <v xml:space="preserve">  </v>
      </c>
      <c r="U254" t="str">
        <f>IF((C254+D254+E254+F254)&lt;1,"",IF(A254&lt;2,Settings!$B$11,Settings!$B$12))</f>
        <v/>
      </c>
    </row>
    <row r="255" spans="1:21">
      <c r="A255" s="4">
        <f>Arabic!A255</f>
        <v>0</v>
      </c>
      <c r="B255" s="4">
        <f t="shared" si="37"/>
        <v>0</v>
      </c>
      <c r="C255" s="5">
        <f t="shared" si="38"/>
        <v>0</v>
      </c>
      <c r="D255" s="5">
        <f t="shared" si="39"/>
        <v>0</v>
      </c>
      <c r="E255" s="5">
        <f t="shared" si="40"/>
        <v>0</v>
      </c>
      <c r="F255" s="5">
        <f t="shared" si="41"/>
        <v>0</v>
      </c>
      <c r="G255" s="26">
        <f t="shared" si="42"/>
        <v>0</v>
      </c>
      <c r="H255" s="3" t="str">
        <f>IF((D255+E255+F255)&lt;=0,IF(ISNA(VLOOKUP(C255,Data!$A$2:$T$1000,17,FALSE)),"",VLOOKUP(C255,Data!$A$2:$T$1000,17,FALSE)),IF(ISNA(VLOOKUP(C255,Data!$A$2:$T$1000,17,FALSE)),"",VLOOKUP(C255,Data!$A$2:$T$1000,17,FALSE)))</f>
        <v/>
      </c>
      <c r="I255" t="str">
        <f>IF((E255+F255)&lt;=0,IF(ISNA(VLOOKUP(D255,Data!$A$2:$T$1000,18,FALSE)),"",VLOOKUP(D255,Data!$A$2:$T$1000,18,FALSE)),IF(ISNA(VLOOKUP(D255,Data!$A$2:$T$1000,18,FALSE)),"",VLOOKUP(D255,Data!$A$2:$T$1000,18,FALSE)))</f>
        <v/>
      </c>
      <c r="J255" s="3" t="str">
        <f>IF((F255)&lt;=0,IF(ISNA(VLOOKUP(E255,Data!$A$2:$T$1000,19,FALSE)),"",VLOOKUP(E255,Data!$A$2:$T$1000,19,FALSE)),IF(ISNA(VLOOKUP(E255,Data!$A$2:$T$1000,19,FALSE)),"",VLOOKUP(E255,Data!$A$2:$T$1000,19,FALSE)))</f>
        <v/>
      </c>
      <c r="K255" s="7" t="str">
        <f>IF(ISNA(VLOOKUP(F255,Data!$A$2:$T$1000,20,FALSE)),"",VLOOKUP(F255,Data!$A$2:$T$1000,20,FALSE))</f>
        <v/>
      </c>
      <c r="L255" t="str">
        <f t="shared" si="43"/>
        <v/>
      </c>
      <c r="M255" t="str">
        <f>IF(L255="","",IF(L255&gt;10,Settings!$B$14,IF(L255&gt;2,Settings!$B$14,IF(L255=2,Settings!$B$14,Settings!$B$13))))</f>
        <v/>
      </c>
      <c r="N255" s="8" t="str">
        <f t="shared" si="44"/>
        <v xml:space="preserve"> </v>
      </c>
      <c r="O255" t="s">
        <v>49</v>
      </c>
      <c r="Q255" t="s">
        <v>49</v>
      </c>
      <c r="R255" t="s">
        <v>49</v>
      </c>
      <c r="S255" s="9" t="str">
        <f t="shared" si="45"/>
        <v/>
      </c>
      <c r="T255" s="9" t="str">
        <f t="shared" si="46"/>
        <v xml:space="preserve">  </v>
      </c>
      <c r="U255" t="str">
        <f>IF((C255+D255+E255+F255)&lt;1,"",IF(A255&lt;2,Settings!$B$11,Settings!$B$12))</f>
        <v/>
      </c>
    </row>
    <row r="256" spans="1:21">
      <c r="A256" s="4">
        <f>Arabic!A256</f>
        <v>0</v>
      </c>
      <c r="B256" s="4">
        <f t="shared" si="37"/>
        <v>0</v>
      </c>
      <c r="C256" s="5">
        <f t="shared" si="38"/>
        <v>0</v>
      </c>
      <c r="D256" s="5">
        <f t="shared" si="39"/>
        <v>0</v>
      </c>
      <c r="E256" s="5">
        <f t="shared" si="40"/>
        <v>0</v>
      </c>
      <c r="F256" s="5">
        <f t="shared" si="41"/>
        <v>0</v>
      </c>
      <c r="G256" s="26">
        <f t="shared" si="42"/>
        <v>0</v>
      </c>
      <c r="H256" s="3" t="str">
        <f>IF((D256+E256+F256)&lt;=0,IF(ISNA(VLOOKUP(C256,Data!$A$2:$T$1000,17,FALSE)),"",VLOOKUP(C256,Data!$A$2:$T$1000,17,FALSE)),IF(ISNA(VLOOKUP(C256,Data!$A$2:$T$1000,17,FALSE)),"",VLOOKUP(C256,Data!$A$2:$T$1000,17,FALSE)))</f>
        <v/>
      </c>
      <c r="I256" t="str">
        <f>IF((E256+F256)&lt;=0,IF(ISNA(VLOOKUP(D256,Data!$A$2:$T$1000,18,FALSE)),"",VLOOKUP(D256,Data!$A$2:$T$1000,18,FALSE)),IF(ISNA(VLOOKUP(D256,Data!$A$2:$T$1000,18,FALSE)),"",VLOOKUP(D256,Data!$A$2:$T$1000,18,FALSE)))</f>
        <v/>
      </c>
      <c r="J256" s="3" t="str">
        <f>IF((F256)&lt;=0,IF(ISNA(VLOOKUP(E256,Data!$A$2:$T$1000,19,FALSE)),"",VLOOKUP(E256,Data!$A$2:$T$1000,19,FALSE)),IF(ISNA(VLOOKUP(E256,Data!$A$2:$T$1000,19,FALSE)),"",VLOOKUP(E256,Data!$A$2:$T$1000,19,FALSE)))</f>
        <v/>
      </c>
      <c r="K256" s="7" t="str">
        <f>IF(ISNA(VLOOKUP(F256,Data!$A$2:$T$1000,20,FALSE)),"",VLOOKUP(F256,Data!$A$2:$T$1000,20,FALSE))</f>
        <v/>
      </c>
      <c r="L256" t="str">
        <f t="shared" si="43"/>
        <v/>
      </c>
      <c r="M256" t="str">
        <f>IF(L256="","",IF(L256&gt;10,Settings!$B$14,IF(L256&gt;2,Settings!$B$14,IF(L256=2,Settings!$B$14,Settings!$B$13))))</f>
        <v/>
      </c>
      <c r="N256" s="8" t="str">
        <f t="shared" si="44"/>
        <v xml:space="preserve"> </v>
      </c>
      <c r="O256" t="s">
        <v>49</v>
      </c>
      <c r="Q256" t="s">
        <v>49</v>
      </c>
      <c r="R256" t="s">
        <v>49</v>
      </c>
      <c r="S256" s="9" t="str">
        <f t="shared" si="45"/>
        <v/>
      </c>
      <c r="T256" s="9" t="str">
        <f t="shared" si="46"/>
        <v xml:space="preserve">  </v>
      </c>
      <c r="U256" t="str">
        <f>IF((C256+D256+E256+F256)&lt;1,"",IF(A256&lt;2,Settings!$B$11,Settings!$B$12))</f>
        <v/>
      </c>
    </row>
    <row r="257" spans="1:21">
      <c r="A257" s="4">
        <f>Arabic!A257</f>
        <v>0</v>
      </c>
      <c r="B257" s="4">
        <f t="shared" si="37"/>
        <v>0</v>
      </c>
      <c r="C257" s="5">
        <f t="shared" si="38"/>
        <v>0</v>
      </c>
      <c r="D257" s="5">
        <f t="shared" si="39"/>
        <v>0</v>
      </c>
      <c r="E257" s="5">
        <f t="shared" si="40"/>
        <v>0</v>
      </c>
      <c r="F257" s="5">
        <f t="shared" si="41"/>
        <v>0</v>
      </c>
      <c r="G257" s="26">
        <f t="shared" si="42"/>
        <v>0</v>
      </c>
      <c r="H257" s="3" t="str">
        <f>IF((D257+E257+F257)&lt;=0,IF(ISNA(VLOOKUP(C257,Data!$A$2:$T$1000,17,FALSE)),"",VLOOKUP(C257,Data!$A$2:$T$1000,17,FALSE)),IF(ISNA(VLOOKUP(C257,Data!$A$2:$T$1000,17,FALSE)),"",VLOOKUP(C257,Data!$A$2:$T$1000,17,FALSE)))</f>
        <v/>
      </c>
      <c r="I257" t="str">
        <f>IF((E257+F257)&lt;=0,IF(ISNA(VLOOKUP(D257,Data!$A$2:$T$1000,18,FALSE)),"",VLOOKUP(D257,Data!$A$2:$T$1000,18,FALSE)),IF(ISNA(VLOOKUP(D257,Data!$A$2:$T$1000,18,FALSE)),"",VLOOKUP(D257,Data!$A$2:$T$1000,18,FALSE)))</f>
        <v/>
      </c>
      <c r="J257" s="3" t="str">
        <f>IF((F257)&lt;=0,IF(ISNA(VLOOKUP(E257,Data!$A$2:$T$1000,19,FALSE)),"",VLOOKUP(E257,Data!$A$2:$T$1000,19,FALSE)),IF(ISNA(VLOOKUP(E257,Data!$A$2:$T$1000,19,FALSE)),"",VLOOKUP(E257,Data!$A$2:$T$1000,19,FALSE)))</f>
        <v/>
      </c>
      <c r="K257" s="7" t="str">
        <f>IF(ISNA(VLOOKUP(F257,Data!$A$2:$T$1000,20,FALSE)),"",VLOOKUP(F257,Data!$A$2:$T$1000,20,FALSE))</f>
        <v/>
      </c>
      <c r="L257" t="str">
        <f t="shared" si="43"/>
        <v/>
      </c>
      <c r="M257" t="str">
        <f>IF(L257="","",IF(L257&gt;10,Settings!$B$14,IF(L257&gt;2,Settings!$B$14,IF(L257=2,Settings!$B$14,Settings!$B$13))))</f>
        <v/>
      </c>
      <c r="N257" s="8" t="str">
        <f t="shared" si="44"/>
        <v xml:space="preserve"> </v>
      </c>
      <c r="O257" t="s">
        <v>49</v>
      </c>
      <c r="Q257" t="s">
        <v>49</v>
      </c>
      <c r="R257" t="s">
        <v>49</v>
      </c>
      <c r="S257" s="9" t="str">
        <f t="shared" si="45"/>
        <v/>
      </c>
      <c r="T257" s="9" t="str">
        <f t="shared" si="46"/>
        <v xml:space="preserve">  </v>
      </c>
      <c r="U257" t="str">
        <f>IF((C257+D257+E257+F257)&lt;1,"",IF(A257&lt;2,Settings!$B$11,Settings!$B$12))</f>
        <v/>
      </c>
    </row>
    <row r="258" spans="1:21">
      <c r="A258" s="4">
        <f>Arabic!A258</f>
        <v>0</v>
      </c>
      <c r="B258" s="4">
        <f t="shared" si="37"/>
        <v>0</v>
      </c>
      <c r="C258" s="5">
        <f t="shared" si="38"/>
        <v>0</v>
      </c>
      <c r="D258" s="5">
        <f t="shared" si="39"/>
        <v>0</v>
      </c>
      <c r="E258" s="5">
        <f t="shared" si="40"/>
        <v>0</v>
      </c>
      <c r="F258" s="5">
        <f t="shared" si="41"/>
        <v>0</v>
      </c>
      <c r="G258" s="26">
        <f t="shared" si="42"/>
        <v>0</v>
      </c>
      <c r="H258" s="3" t="str">
        <f>IF((D258+E258+F258)&lt;=0,IF(ISNA(VLOOKUP(C258,Data!$A$2:$T$1000,17,FALSE)),"",VLOOKUP(C258,Data!$A$2:$T$1000,17,FALSE)),IF(ISNA(VLOOKUP(C258,Data!$A$2:$T$1000,17,FALSE)),"",VLOOKUP(C258,Data!$A$2:$T$1000,17,FALSE)))</f>
        <v/>
      </c>
      <c r="I258" t="str">
        <f>IF((E258+F258)&lt;=0,IF(ISNA(VLOOKUP(D258,Data!$A$2:$T$1000,18,FALSE)),"",VLOOKUP(D258,Data!$A$2:$T$1000,18,FALSE)),IF(ISNA(VLOOKUP(D258,Data!$A$2:$T$1000,18,FALSE)),"",VLOOKUP(D258,Data!$A$2:$T$1000,18,FALSE)))</f>
        <v/>
      </c>
      <c r="J258" s="3" t="str">
        <f>IF((F258)&lt;=0,IF(ISNA(VLOOKUP(E258,Data!$A$2:$T$1000,19,FALSE)),"",VLOOKUP(E258,Data!$A$2:$T$1000,19,FALSE)),IF(ISNA(VLOOKUP(E258,Data!$A$2:$T$1000,19,FALSE)),"",VLOOKUP(E258,Data!$A$2:$T$1000,19,FALSE)))</f>
        <v/>
      </c>
      <c r="K258" s="7" t="str">
        <f>IF(ISNA(VLOOKUP(F258,Data!$A$2:$T$1000,20,FALSE)),"",VLOOKUP(F258,Data!$A$2:$T$1000,20,FALSE))</f>
        <v/>
      </c>
      <c r="L258" t="str">
        <f t="shared" si="43"/>
        <v/>
      </c>
      <c r="M258" t="str">
        <f>IF(L258="","",IF(L258&gt;10,Settings!$B$14,IF(L258&gt;2,Settings!$B$14,IF(L258=2,Settings!$B$14,Settings!$B$13))))</f>
        <v/>
      </c>
      <c r="N258" s="8" t="str">
        <f t="shared" si="44"/>
        <v xml:space="preserve"> </v>
      </c>
      <c r="O258" t="s">
        <v>49</v>
      </c>
      <c r="Q258" t="s">
        <v>49</v>
      </c>
      <c r="R258" t="s">
        <v>49</v>
      </c>
      <c r="S258" s="9" t="str">
        <f t="shared" si="45"/>
        <v/>
      </c>
      <c r="T258" s="9" t="str">
        <f t="shared" si="46"/>
        <v xml:space="preserve">  </v>
      </c>
      <c r="U258" t="str">
        <f>IF((C258+D258+E258+F258)&lt;1,"",IF(A258&lt;2,Settings!$B$11,Settings!$B$12))</f>
        <v/>
      </c>
    </row>
    <row r="259" spans="1:21">
      <c r="A259" s="4">
        <f>Arabic!A259</f>
        <v>0</v>
      </c>
      <c r="B259" s="4">
        <f t="shared" ref="B259:B322" si="47">IF(A259&gt;999999999999.99,"Out Of Range",ROUND(A259,2))</f>
        <v>0</v>
      </c>
      <c r="C259" s="5">
        <f t="shared" ref="C259:C322" si="48">IF(A259&lt;=999999999999.99,TRUNC(B259/1000000000,0),0)</f>
        <v>0</v>
      </c>
      <c r="D259" s="5">
        <f t="shared" ref="D259:D322" si="49">IF(A259&lt;=999999999999.99,TRUNC(((B259-(C259*1000000000))/1000000),0),0)</f>
        <v>0</v>
      </c>
      <c r="E259" s="5">
        <f t="shared" ref="E259:E322" si="50">IF(A259&lt;=999999999999.99,TRUNC(((B259-(C259*1000000000)-(D259*1000000))/1000),0),0)</f>
        <v>0</v>
      </c>
      <c r="F259" s="5">
        <f t="shared" ref="F259:F322" si="51">IF(A259&lt;=999999999999.99,TRUNC(B259-(C259*1000000000)-(D259*1000000)-(E259*1000),0),0)</f>
        <v>0</v>
      </c>
      <c r="G259" s="26">
        <f t="shared" ref="G259:G322" si="52">IF(A259&lt;=999999999999.99,ROUND((B259-(C259*1000000000)-(D259*1000000)-(E259*1000)-F259),2),0)</f>
        <v>0</v>
      </c>
      <c r="H259" s="3" t="str">
        <f>IF((D259+E259+F259)&lt;=0,IF(ISNA(VLOOKUP(C259,Data!$A$2:$T$1000,17,FALSE)),"",VLOOKUP(C259,Data!$A$2:$T$1000,17,FALSE)),IF(ISNA(VLOOKUP(C259,Data!$A$2:$T$1000,17,FALSE)),"",VLOOKUP(C259,Data!$A$2:$T$1000,17,FALSE)))</f>
        <v/>
      </c>
      <c r="I259" t="str">
        <f>IF((E259+F259)&lt;=0,IF(ISNA(VLOOKUP(D259,Data!$A$2:$T$1000,18,FALSE)),"",VLOOKUP(D259,Data!$A$2:$T$1000,18,FALSE)),IF(ISNA(VLOOKUP(D259,Data!$A$2:$T$1000,18,FALSE)),"",VLOOKUP(D259,Data!$A$2:$T$1000,18,FALSE)))</f>
        <v/>
      </c>
      <c r="J259" s="3" t="str">
        <f>IF((F259)&lt;=0,IF(ISNA(VLOOKUP(E259,Data!$A$2:$T$1000,19,FALSE)),"",VLOOKUP(E259,Data!$A$2:$T$1000,19,FALSE)),IF(ISNA(VLOOKUP(E259,Data!$A$2:$T$1000,19,FALSE)),"",VLOOKUP(E259,Data!$A$2:$T$1000,19,FALSE)))</f>
        <v/>
      </c>
      <c r="K259" s="7" t="str">
        <f>IF(ISNA(VLOOKUP(F259,Data!$A$2:$T$1000,20,FALSE)),"",VLOOKUP(F259,Data!$A$2:$T$1000,20,FALSE))</f>
        <v/>
      </c>
      <c r="L259" t="str">
        <f t="shared" ref="L259:L322" si="53">IF(G259&lt;&gt;0,G259*100,"")</f>
        <v/>
      </c>
      <c r="M259" t="str">
        <f>IF(L259="","",IF(L259&gt;10,Settings!$B$14,IF(L259&gt;2,Settings!$B$14,IF(L259=2,Settings!$B$14,Settings!$B$13))))</f>
        <v/>
      </c>
      <c r="N259" s="8" t="str">
        <f t="shared" ref="N259:N322" si="54">IF(A259&lt;=0.999,IF(L259=1,"one"&amp;O259&amp;M259,IF(L259=2,"two"&amp;O259&amp;M259,L259&amp;O259&amp;M259)),IF(L259=1,S259&amp;"one"&amp;O259&amp;M259,IF(L259=2,S259&amp;"two"&amp;O259&amp;M259,S259&amp;O259&amp;L259&amp;O259&amp;M259)))</f>
        <v xml:space="preserve"> </v>
      </c>
      <c r="O259" t="s">
        <v>49</v>
      </c>
      <c r="Q259" t="s">
        <v>49</v>
      </c>
      <c r="R259" t="s">
        <v>49</v>
      </c>
      <c r="S259" s="9" t="str">
        <f t="shared" ref="S259:S322" si="55">IF(L259="",""," and ")</f>
        <v/>
      </c>
      <c r="T259" s="9" t="str">
        <f t="shared" ref="T259:T322" si="56">IF(A259&lt;1,O259&amp;N259,IF(A259&lt;1000,H259&amp;I259&amp;J259&amp;O259&amp;K259&amp;U259&amp;N259,IF(A259&lt;1000000,H259&amp;I259&amp;O259&amp;J259&amp;O259&amp;K259&amp;O259&amp;U259&amp;N259,H259&amp;O259&amp;I259&amp;O259&amp;J259&amp;O259&amp;K259&amp;O259&amp;U259&amp;N259)))</f>
        <v xml:space="preserve">  </v>
      </c>
      <c r="U259" t="str">
        <f>IF((C259+D259+E259+F259)&lt;1,"",IF(A259&lt;2,Settings!$B$11,Settings!$B$12))</f>
        <v/>
      </c>
    </row>
    <row r="260" spans="1:21">
      <c r="A260" s="4">
        <f>Arabic!A260</f>
        <v>0</v>
      </c>
      <c r="B260" s="4">
        <f t="shared" si="47"/>
        <v>0</v>
      </c>
      <c r="C260" s="5">
        <f t="shared" si="48"/>
        <v>0</v>
      </c>
      <c r="D260" s="5">
        <f t="shared" si="49"/>
        <v>0</v>
      </c>
      <c r="E260" s="5">
        <f t="shared" si="50"/>
        <v>0</v>
      </c>
      <c r="F260" s="5">
        <f t="shared" si="51"/>
        <v>0</v>
      </c>
      <c r="G260" s="26">
        <f t="shared" si="52"/>
        <v>0</v>
      </c>
      <c r="H260" s="3" t="str">
        <f>IF((D260+E260+F260)&lt;=0,IF(ISNA(VLOOKUP(C260,Data!$A$2:$T$1000,17,FALSE)),"",VLOOKUP(C260,Data!$A$2:$T$1000,17,FALSE)),IF(ISNA(VLOOKUP(C260,Data!$A$2:$T$1000,17,FALSE)),"",VLOOKUP(C260,Data!$A$2:$T$1000,17,FALSE)))</f>
        <v/>
      </c>
      <c r="I260" t="str">
        <f>IF((E260+F260)&lt;=0,IF(ISNA(VLOOKUP(D260,Data!$A$2:$T$1000,18,FALSE)),"",VLOOKUP(D260,Data!$A$2:$T$1000,18,FALSE)),IF(ISNA(VLOOKUP(D260,Data!$A$2:$T$1000,18,FALSE)),"",VLOOKUP(D260,Data!$A$2:$T$1000,18,FALSE)))</f>
        <v/>
      </c>
      <c r="J260" s="3" t="str">
        <f>IF((F260)&lt;=0,IF(ISNA(VLOOKUP(E260,Data!$A$2:$T$1000,19,FALSE)),"",VLOOKUP(E260,Data!$A$2:$T$1000,19,FALSE)),IF(ISNA(VLOOKUP(E260,Data!$A$2:$T$1000,19,FALSE)),"",VLOOKUP(E260,Data!$A$2:$T$1000,19,FALSE)))</f>
        <v/>
      </c>
      <c r="K260" s="7" t="str">
        <f>IF(ISNA(VLOOKUP(F260,Data!$A$2:$T$1000,20,FALSE)),"",VLOOKUP(F260,Data!$A$2:$T$1000,20,FALSE))</f>
        <v/>
      </c>
      <c r="L260" t="str">
        <f t="shared" si="53"/>
        <v/>
      </c>
      <c r="M260" t="str">
        <f>IF(L260="","",IF(L260&gt;10,Settings!$B$14,IF(L260&gt;2,Settings!$B$14,IF(L260=2,Settings!$B$14,Settings!$B$13))))</f>
        <v/>
      </c>
      <c r="N260" s="8" t="str">
        <f t="shared" si="54"/>
        <v xml:space="preserve"> </v>
      </c>
      <c r="O260" t="s">
        <v>49</v>
      </c>
      <c r="Q260" t="s">
        <v>49</v>
      </c>
      <c r="R260" t="s">
        <v>49</v>
      </c>
      <c r="S260" s="9" t="str">
        <f t="shared" si="55"/>
        <v/>
      </c>
      <c r="T260" s="9" t="str">
        <f t="shared" si="56"/>
        <v xml:space="preserve">  </v>
      </c>
      <c r="U260" t="str">
        <f>IF((C260+D260+E260+F260)&lt;1,"",IF(A260&lt;2,Settings!$B$11,Settings!$B$12))</f>
        <v/>
      </c>
    </row>
    <row r="261" spans="1:21">
      <c r="A261" s="4">
        <f>Arabic!A261</f>
        <v>0</v>
      </c>
      <c r="B261" s="4">
        <f t="shared" si="47"/>
        <v>0</v>
      </c>
      <c r="C261" s="5">
        <f t="shared" si="48"/>
        <v>0</v>
      </c>
      <c r="D261" s="5">
        <f t="shared" si="49"/>
        <v>0</v>
      </c>
      <c r="E261" s="5">
        <f t="shared" si="50"/>
        <v>0</v>
      </c>
      <c r="F261" s="5">
        <f t="shared" si="51"/>
        <v>0</v>
      </c>
      <c r="G261" s="26">
        <f t="shared" si="52"/>
        <v>0</v>
      </c>
      <c r="H261" s="3" t="str">
        <f>IF((D261+E261+F261)&lt;=0,IF(ISNA(VLOOKUP(C261,Data!$A$2:$T$1000,17,FALSE)),"",VLOOKUP(C261,Data!$A$2:$T$1000,17,FALSE)),IF(ISNA(VLOOKUP(C261,Data!$A$2:$T$1000,17,FALSE)),"",VLOOKUP(C261,Data!$A$2:$T$1000,17,FALSE)))</f>
        <v/>
      </c>
      <c r="I261" t="str">
        <f>IF((E261+F261)&lt;=0,IF(ISNA(VLOOKUP(D261,Data!$A$2:$T$1000,18,FALSE)),"",VLOOKUP(D261,Data!$A$2:$T$1000,18,FALSE)),IF(ISNA(VLOOKUP(D261,Data!$A$2:$T$1000,18,FALSE)),"",VLOOKUP(D261,Data!$A$2:$T$1000,18,FALSE)))</f>
        <v/>
      </c>
      <c r="J261" s="3" t="str">
        <f>IF((F261)&lt;=0,IF(ISNA(VLOOKUP(E261,Data!$A$2:$T$1000,19,FALSE)),"",VLOOKUP(E261,Data!$A$2:$T$1000,19,FALSE)),IF(ISNA(VLOOKUP(E261,Data!$A$2:$T$1000,19,FALSE)),"",VLOOKUP(E261,Data!$A$2:$T$1000,19,FALSE)))</f>
        <v/>
      </c>
      <c r="K261" s="7" t="str">
        <f>IF(ISNA(VLOOKUP(F261,Data!$A$2:$T$1000,20,FALSE)),"",VLOOKUP(F261,Data!$A$2:$T$1000,20,FALSE))</f>
        <v/>
      </c>
      <c r="L261" t="str">
        <f t="shared" si="53"/>
        <v/>
      </c>
      <c r="M261" t="str">
        <f>IF(L261="","",IF(L261&gt;10,Settings!$B$14,IF(L261&gt;2,Settings!$B$14,IF(L261=2,Settings!$B$14,Settings!$B$13))))</f>
        <v/>
      </c>
      <c r="N261" s="8" t="str">
        <f t="shared" si="54"/>
        <v xml:space="preserve"> </v>
      </c>
      <c r="O261" t="s">
        <v>49</v>
      </c>
      <c r="Q261" t="s">
        <v>49</v>
      </c>
      <c r="R261" t="s">
        <v>49</v>
      </c>
      <c r="S261" s="9" t="str">
        <f t="shared" si="55"/>
        <v/>
      </c>
      <c r="T261" s="9" t="str">
        <f t="shared" si="56"/>
        <v xml:space="preserve">  </v>
      </c>
      <c r="U261" t="str">
        <f>IF((C261+D261+E261+F261)&lt;1,"",IF(A261&lt;2,Settings!$B$11,Settings!$B$12))</f>
        <v/>
      </c>
    </row>
    <row r="262" spans="1:21">
      <c r="A262" s="4">
        <f>Arabic!A262</f>
        <v>0</v>
      </c>
      <c r="B262" s="4">
        <f t="shared" si="47"/>
        <v>0</v>
      </c>
      <c r="C262" s="5">
        <f t="shared" si="48"/>
        <v>0</v>
      </c>
      <c r="D262" s="5">
        <f t="shared" si="49"/>
        <v>0</v>
      </c>
      <c r="E262" s="5">
        <f t="shared" si="50"/>
        <v>0</v>
      </c>
      <c r="F262" s="5">
        <f t="shared" si="51"/>
        <v>0</v>
      </c>
      <c r="G262" s="26">
        <f t="shared" si="52"/>
        <v>0</v>
      </c>
      <c r="H262" s="3" t="str">
        <f>IF((D262+E262+F262)&lt;=0,IF(ISNA(VLOOKUP(C262,Data!$A$2:$T$1000,17,FALSE)),"",VLOOKUP(C262,Data!$A$2:$T$1000,17,FALSE)),IF(ISNA(VLOOKUP(C262,Data!$A$2:$T$1000,17,FALSE)),"",VLOOKUP(C262,Data!$A$2:$T$1000,17,FALSE)))</f>
        <v/>
      </c>
      <c r="I262" t="str">
        <f>IF((E262+F262)&lt;=0,IF(ISNA(VLOOKUP(D262,Data!$A$2:$T$1000,18,FALSE)),"",VLOOKUP(D262,Data!$A$2:$T$1000,18,FALSE)),IF(ISNA(VLOOKUP(D262,Data!$A$2:$T$1000,18,FALSE)),"",VLOOKUP(D262,Data!$A$2:$T$1000,18,FALSE)))</f>
        <v/>
      </c>
      <c r="J262" s="3" t="str">
        <f>IF((F262)&lt;=0,IF(ISNA(VLOOKUP(E262,Data!$A$2:$T$1000,19,FALSE)),"",VLOOKUP(E262,Data!$A$2:$T$1000,19,FALSE)),IF(ISNA(VLOOKUP(E262,Data!$A$2:$T$1000,19,FALSE)),"",VLOOKUP(E262,Data!$A$2:$T$1000,19,FALSE)))</f>
        <v/>
      </c>
      <c r="K262" s="7" t="str">
        <f>IF(ISNA(VLOOKUP(F262,Data!$A$2:$T$1000,20,FALSE)),"",VLOOKUP(F262,Data!$A$2:$T$1000,20,FALSE))</f>
        <v/>
      </c>
      <c r="L262" t="str">
        <f t="shared" si="53"/>
        <v/>
      </c>
      <c r="M262" t="str">
        <f>IF(L262="","",IF(L262&gt;10,Settings!$B$14,IF(L262&gt;2,Settings!$B$14,IF(L262=2,Settings!$B$14,Settings!$B$13))))</f>
        <v/>
      </c>
      <c r="N262" s="8" t="str">
        <f t="shared" si="54"/>
        <v xml:space="preserve"> </v>
      </c>
      <c r="O262" t="s">
        <v>49</v>
      </c>
      <c r="Q262" t="s">
        <v>49</v>
      </c>
      <c r="R262" t="s">
        <v>49</v>
      </c>
      <c r="S262" s="9" t="str">
        <f t="shared" si="55"/>
        <v/>
      </c>
      <c r="T262" s="9" t="str">
        <f t="shared" si="56"/>
        <v xml:space="preserve">  </v>
      </c>
      <c r="U262" t="str">
        <f>IF((C262+D262+E262+F262)&lt;1,"",IF(A262&lt;2,Settings!$B$11,Settings!$B$12))</f>
        <v/>
      </c>
    </row>
    <row r="263" spans="1:21">
      <c r="A263" s="4">
        <f>Arabic!A263</f>
        <v>0</v>
      </c>
      <c r="B263" s="4">
        <f t="shared" si="47"/>
        <v>0</v>
      </c>
      <c r="C263" s="5">
        <f t="shared" si="48"/>
        <v>0</v>
      </c>
      <c r="D263" s="5">
        <f t="shared" si="49"/>
        <v>0</v>
      </c>
      <c r="E263" s="5">
        <f t="shared" si="50"/>
        <v>0</v>
      </c>
      <c r="F263" s="5">
        <f t="shared" si="51"/>
        <v>0</v>
      </c>
      <c r="G263" s="26">
        <f t="shared" si="52"/>
        <v>0</v>
      </c>
      <c r="H263" s="3" t="str">
        <f>IF((D263+E263+F263)&lt;=0,IF(ISNA(VLOOKUP(C263,Data!$A$2:$T$1000,17,FALSE)),"",VLOOKUP(C263,Data!$A$2:$T$1000,17,FALSE)),IF(ISNA(VLOOKUP(C263,Data!$A$2:$T$1000,17,FALSE)),"",VLOOKUP(C263,Data!$A$2:$T$1000,17,FALSE)))</f>
        <v/>
      </c>
      <c r="I263" t="str">
        <f>IF((E263+F263)&lt;=0,IF(ISNA(VLOOKUP(D263,Data!$A$2:$T$1000,18,FALSE)),"",VLOOKUP(D263,Data!$A$2:$T$1000,18,FALSE)),IF(ISNA(VLOOKUP(D263,Data!$A$2:$T$1000,18,FALSE)),"",VLOOKUP(D263,Data!$A$2:$T$1000,18,FALSE)))</f>
        <v/>
      </c>
      <c r="J263" s="3" t="str">
        <f>IF((F263)&lt;=0,IF(ISNA(VLOOKUP(E263,Data!$A$2:$T$1000,19,FALSE)),"",VLOOKUP(E263,Data!$A$2:$T$1000,19,FALSE)),IF(ISNA(VLOOKUP(E263,Data!$A$2:$T$1000,19,FALSE)),"",VLOOKUP(E263,Data!$A$2:$T$1000,19,FALSE)))</f>
        <v/>
      </c>
      <c r="K263" s="7" t="str">
        <f>IF(ISNA(VLOOKUP(F263,Data!$A$2:$T$1000,20,FALSE)),"",VLOOKUP(F263,Data!$A$2:$T$1000,20,FALSE))</f>
        <v/>
      </c>
      <c r="L263" t="str">
        <f t="shared" si="53"/>
        <v/>
      </c>
      <c r="M263" t="str">
        <f>IF(L263="","",IF(L263&gt;10,Settings!$B$14,IF(L263&gt;2,Settings!$B$14,IF(L263=2,Settings!$B$14,Settings!$B$13))))</f>
        <v/>
      </c>
      <c r="N263" s="8" t="str">
        <f t="shared" si="54"/>
        <v xml:space="preserve"> </v>
      </c>
      <c r="O263" t="s">
        <v>49</v>
      </c>
      <c r="Q263" t="s">
        <v>49</v>
      </c>
      <c r="R263" t="s">
        <v>49</v>
      </c>
      <c r="S263" s="9" t="str">
        <f t="shared" si="55"/>
        <v/>
      </c>
      <c r="T263" s="9" t="str">
        <f t="shared" si="56"/>
        <v xml:space="preserve">  </v>
      </c>
      <c r="U263" t="str">
        <f>IF((C263+D263+E263+F263)&lt;1,"",IF(A263&lt;2,Settings!$B$11,Settings!$B$12))</f>
        <v/>
      </c>
    </row>
    <row r="264" spans="1:21">
      <c r="A264" s="4">
        <f>Arabic!A264</f>
        <v>0</v>
      </c>
      <c r="B264" s="4">
        <f t="shared" si="47"/>
        <v>0</v>
      </c>
      <c r="C264" s="5">
        <f t="shared" si="48"/>
        <v>0</v>
      </c>
      <c r="D264" s="5">
        <f t="shared" si="49"/>
        <v>0</v>
      </c>
      <c r="E264" s="5">
        <f t="shared" si="50"/>
        <v>0</v>
      </c>
      <c r="F264" s="5">
        <f t="shared" si="51"/>
        <v>0</v>
      </c>
      <c r="G264" s="26">
        <f t="shared" si="52"/>
        <v>0</v>
      </c>
      <c r="H264" s="3" t="str">
        <f>IF((D264+E264+F264)&lt;=0,IF(ISNA(VLOOKUP(C264,Data!$A$2:$T$1000,17,FALSE)),"",VLOOKUP(C264,Data!$A$2:$T$1000,17,FALSE)),IF(ISNA(VLOOKUP(C264,Data!$A$2:$T$1000,17,FALSE)),"",VLOOKUP(C264,Data!$A$2:$T$1000,17,FALSE)))</f>
        <v/>
      </c>
      <c r="I264" t="str">
        <f>IF((E264+F264)&lt;=0,IF(ISNA(VLOOKUP(D264,Data!$A$2:$T$1000,18,FALSE)),"",VLOOKUP(D264,Data!$A$2:$T$1000,18,FALSE)),IF(ISNA(VLOOKUP(D264,Data!$A$2:$T$1000,18,FALSE)),"",VLOOKUP(D264,Data!$A$2:$T$1000,18,FALSE)))</f>
        <v/>
      </c>
      <c r="J264" s="3" t="str">
        <f>IF((F264)&lt;=0,IF(ISNA(VLOOKUP(E264,Data!$A$2:$T$1000,19,FALSE)),"",VLOOKUP(E264,Data!$A$2:$T$1000,19,FALSE)),IF(ISNA(VLOOKUP(E264,Data!$A$2:$T$1000,19,FALSE)),"",VLOOKUP(E264,Data!$A$2:$T$1000,19,FALSE)))</f>
        <v/>
      </c>
      <c r="K264" s="7" t="str">
        <f>IF(ISNA(VLOOKUP(F264,Data!$A$2:$T$1000,20,FALSE)),"",VLOOKUP(F264,Data!$A$2:$T$1000,20,FALSE))</f>
        <v/>
      </c>
      <c r="L264" t="str">
        <f t="shared" si="53"/>
        <v/>
      </c>
      <c r="M264" t="str">
        <f>IF(L264="","",IF(L264&gt;10,Settings!$B$14,IF(L264&gt;2,Settings!$B$14,IF(L264=2,Settings!$B$14,Settings!$B$13))))</f>
        <v/>
      </c>
      <c r="N264" s="8" t="str">
        <f t="shared" si="54"/>
        <v xml:space="preserve"> </v>
      </c>
      <c r="O264" t="s">
        <v>49</v>
      </c>
      <c r="Q264" t="s">
        <v>49</v>
      </c>
      <c r="R264" t="s">
        <v>49</v>
      </c>
      <c r="S264" s="9" t="str">
        <f t="shared" si="55"/>
        <v/>
      </c>
      <c r="T264" s="9" t="str">
        <f t="shared" si="56"/>
        <v xml:space="preserve">  </v>
      </c>
      <c r="U264" t="str">
        <f>IF((C264+D264+E264+F264)&lt;1,"",IF(A264&lt;2,Settings!$B$11,Settings!$B$12))</f>
        <v/>
      </c>
    </row>
    <row r="265" spans="1:21">
      <c r="A265" s="4">
        <f>Arabic!A265</f>
        <v>0</v>
      </c>
      <c r="B265" s="4">
        <f t="shared" si="47"/>
        <v>0</v>
      </c>
      <c r="C265" s="5">
        <f t="shared" si="48"/>
        <v>0</v>
      </c>
      <c r="D265" s="5">
        <f t="shared" si="49"/>
        <v>0</v>
      </c>
      <c r="E265" s="5">
        <f t="shared" si="50"/>
        <v>0</v>
      </c>
      <c r="F265" s="5">
        <f t="shared" si="51"/>
        <v>0</v>
      </c>
      <c r="G265" s="26">
        <f t="shared" si="52"/>
        <v>0</v>
      </c>
      <c r="H265" s="3" t="str">
        <f>IF((D265+E265+F265)&lt;=0,IF(ISNA(VLOOKUP(C265,Data!$A$2:$T$1000,17,FALSE)),"",VLOOKUP(C265,Data!$A$2:$T$1000,17,FALSE)),IF(ISNA(VLOOKUP(C265,Data!$A$2:$T$1000,17,FALSE)),"",VLOOKUP(C265,Data!$A$2:$T$1000,17,FALSE)))</f>
        <v/>
      </c>
      <c r="I265" t="str">
        <f>IF((E265+F265)&lt;=0,IF(ISNA(VLOOKUP(D265,Data!$A$2:$T$1000,18,FALSE)),"",VLOOKUP(D265,Data!$A$2:$T$1000,18,FALSE)),IF(ISNA(VLOOKUP(D265,Data!$A$2:$T$1000,18,FALSE)),"",VLOOKUP(D265,Data!$A$2:$T$1000,18,FALSE)))</f>
        <v/>
      </c>
      <c r="J265" s="3" t="str">
        <f>IF((F265)&lt;=0,IF(ISNA(VLOOKUP(E265,Data!$A$2:$T$1000,19,FALSE)),"",VLOOKUP(E265,Data!$A$2:$T$1000,19,FALSE)),IF(ISNA(VLOOKUP(E265,Data!$A$2:$T$1000,19,FALSE)),"",VLOOKUP(E265,Data!$A$2:$T$1000,19,FALSE)))</f>
        <v/>
      </c>
      <c r="K265" s="7" t="str">
        <f>IF(ISNA(VLOOKUP(F265,Data!$A$2:$T$1000,20,FALSE)),"",VLOOKUP(F265,Data!$A$2:$T$1000,20,FALSE))</f>
        <v/>
      </c>
      <c r="L265" t="str">
        <f t="shared" si="53"/>
        <v/>
      </c>
      <c r="M265" t="str">
        <f>IF(L265="","",IF(L265&gt;10,Settings!$B$14,IF(L265&gt;2,Settings!$B$14,IF(L265=2,Settings!$B$14,Settings!$B$13))))</f>
        <v/>
      </c>
      <c r="N265" s="8" t="str">
        <f t="shared" si="54"/>
        <v xml:space="preserve"> </v>
      </c>
      <c r="O265" t="s">
        <v>49</v>
      </c>
      <c r="Q265" t="s">
        <v>49</v>
      </c>
      <c r="R265" t="s">
        <v>49</v>
      </c>
      <c r="S265" s="9" t="str">
        <f t="shared" si="55"/>
        <v/>
      </c>
      <c r="T265" s="9" t="str">
        <f t="shared" si="56"/>
        <v xml:space="preserve">  </v>
      </c>
      <c r="U265" t="str">
        <f>IF((C265+D265+E265+F265)&lt;1,"",IF(A265&lt;2,Settings!$B$11,Settings!$B$12))</f>
        <v/>
      </c>
    </row>
    <row r="266" spans="1:21">
      <c r="A266" s="4">
        <f>Arabic!A266</f>
        <v>0</v>
      </c>
      <c r="B266" s="4">
        <f t="shared" si="47"/>
        <v>0</v>
      </c>
      <c r="C266" s="5">
        <f t="shared" si="48"/>
        <v>0</v>
      </c>
      <c r="D266" s="5">
        <f t="shared" si="49"/>
        <v>0</v>
      </c>
      <c r="E266" s="5">
        <f t="shared" si="50"/>
        <v>0</v>
      </c>
      <c r="F266" s="5">
        <f t="shared" si="51"/>
        <v>0</v>
      </c>
      <c r="G266" s="26">
        <f t="shared" si="52"/>
        <v>0</v>
      </c>
      <c r="H266" s="3" t="str">
        <f>IF((D266+E266+F266)&lt;=0,IF(ISNA(VLOOKUP(C266,Data!$A$2:$T$1000,17,FALSE)),"",VLOOKUP(C266,Data!$A$2:$T$1000,17,FALSE)),IF(ISNA(VLOOKUP(C266,Data!$A$2:$T$1000,17,FALSE)),"",VLOOKUP(C266,Data!$A$2:$T$1000,17,FALSE)))</f>
        <v/>
      </c>
      <c r="I266" t="str">
        <f>IF((E266+F266)&lt;=0,IF(ISNA(VLOOKUP(D266,Data!$A$2:$T$1000,18,FALSE)),"",VLOOKUP(D266,Data!$A$2:$T$1000,18,FALSE)),IF(ISNA(VLOOKUP(D266,Data!$A$2:$T$1000,18,FALSE)),"",VLOOKUP(D266,Data!$A$2:$T$1000,18,FALSE)))</f>
        <v/>
      </c>
      <c r="J266" s="3" t="str">
        <f>IF((F266)&lt;=0,IF(ISNA(VLOOKUP(E266,Data!$A$2:$T$1000,19,FALSE)),"",VLOOKUP(E266,Data!$A$2:$T$1000,19,FALSE)),IF(ISNA(VLOOKUP(E266,Data!$A$2:$T$1000,19,FALSE)),"",VLOOKUP(E266,Data!$A$2:$T$1000,19,FALSE)))</f>
        <v/>
      </c>
      <c r="K266" s="7" t="str">
        <f>IF(ISNA(VLOOKUP(F266,Data!$A$2:$T$1000,20,FALSE)),"",VLOOKUP(F266,Data!$A$2:$T$1000,20,FALSE))</f>
        <v/>
      </c>
      <c r="L266" t="str">
        <f t="shared" si="53"/>
        <v/>
      </c>
      <c r="M266" t="str">
        <f>IF(L266="","",IF(L266&gt;10,Settings!$B$14,IF(L266&gt;2,Settings!$B$14,IF(L266=2,Settings!$B$14,Settings!$B$13))))</f>
        <v/>
      </c>
      <c r="N266" s="8" t="str">
        <f t="shared" si="54"/>
        <v xml:space="preserve"> </v>
      </c>
      <c r="O266" t="s">
        <v>49</v>
      </c>
      <c r="Q266" t="s">
        <v>49</v>
      </c>
      <c r="R266" t="s">
        <v>49</v>
      </c>
      <c r="S266" s="9" t="str">
        <f t="shared" si="55"/>
        <v/>
      </c>
      <c r="T266" s="9" t="str">
        <f t="shared" si="56"/>
        <v xml:space="preserve">  </v>
      </c>
      <c r="U266" t="str">
        <f>IF((C266+D266+E266+F266)&lt;1,"",IF(A266&lt;2,Settings!$B$11,Settings!$B$12))</f>
        <v/>
      </c>
    </row>
    <row r="267" spans="1:21">
      <c r="A267" s="4">
        <f>Arabic!A267</f>
        <v>0</v>
      </c>
      <c r="B267" s="4">
        <f t="shared" si="47"/>
        <v>0</v>
      </c>
      <c r="C267" s="5">
        <f t="shared" si="48"/>
        <v>0</v>
      </c>
      <c r="D267" s="5">
        <f t="shared" si="49"/>
        <v>0</v>
      </c>
      <c r="E267" s="5">
        <f t="shared" si="50"/>
        <v>0</v>
      </c>
      <c r="F267" s="5">
        <f t="shared" si="51"/>
        <v>0</v>
      </c>
      <c r="G267" s="26">
        <f t="shared" si="52"/>
        <v>0</v>
      </c>
      <c r="H267" s="3" t="str">
        <f>IF((D267+E267+F267)&lt;=0,IF(ISNA(VLOOKUP(C267,Data!$A$2:$T$1000,17,FALSE)),"",VLOOKUP(C267,Data!$A$2:$T$1000,17,FALSE)),IF(ISNA(VLOOKUP(C267,Data!$A$2:$T$1000,17,FALSE)),"",VLOOKUP(C267,Data!$A$2:$T$1000,17,FALSE)))</f>
        <v/>
      </c>
      <c r="I267" t="str">
        <f>IF((E267+F267)&lt;=0,IF(ISNA(VLOOKUP(D267,Data!$A$2:$T$1000,18,FALSE)),"",VLOOKUP(D267,Data!$A$2:$T$1000,18,FALSE)),IF(ISNA(VLOOKUP(D267,Data!$A$2:$T$1000,18,FALSE)),"",VLOOKUP(D267,Data!$A$2:$T$1000,18,FALSE)))</f>
        <v/>
      </c>
      <c r="J267" s="3" t="str">
        <f>IF((F267)&lt;=0,IF(ISNA(VLOOKUP(E267,Data!$A$2:$T$1000,19,FALSE)),"",VLOOKUP(E267,Data!$A$2:$T$1000,19,FALSE)),IF(ISNA(VLOOKUP(E267,Data!$A$2:$T$1000,19,FALSE)),"",VLOOKUP(E267,Data!$A$2:$T$1000,19,FALSE)))</f>
        <v/>
      </c>
      <c r="K267" s="7" t="str">
        <f>IF(ISNA(VLOOKUP(F267,Data!$A$2:$T$1000,20,FALSE)),"",VLOOKUP(F267,Data!$A$2:$T$1000,20,FALSE))</f>
        <v/>
      </c>
      <c r="L267" t="str">
        <f t="shared" si="53"/>
        <v/>
      </c>
      <c r="M267" t="str">
        <f>IF(L267="","",IF(L267&gt;10,Settings!$B$14,IF(L267&gt;2,Settings!$B$14,IF(L267=2,Settings!$B$14,Settings!$B$13))))</f>
        <v/>
      </c>
      <c r="N267" s="8" t="str">
        <f t="shared" si="54"/>
        <v xml:space="preserve"> </v>
      </c>
      <c r="O267" t="s">
        <v>49</v>
      </c>
      <c r="Q267" t="s">
        <v>49</v>
      </c>
      <c r="R267" t="s">
        <v>49</v>
      </c>
      <c r="S267" s="9" t="str">
        <f t="shared" si="55"/>
        <v/>
      </c>
      <c r="T267" s="9" t="str">
        <f t="shared" si="56"/>
        <v xml:space="preserve">  </v>
      </c>
      <c r="U267" t="str">
        <f>IF((C267+D267+E267+F267)&lt;1,"",IF(A267&lt;2,Settings!$B$11,Settings!$B$12))</f>
        <v/>
      </c>
    </row>
    <row r="268" spans="1:21">
      <c r="A268" s="4">
        <f>Arabic!A268</f>
        <v>0</v>
      </c>
      <c r="B268" s="4">
        <f t="shared" si="47"/>
        <v>0</v>
      </c>
      <c r="C268" s="5">
        <f t="shared" si="48"/>
        <v>0</v>
      </c>
      <c r="D268" s="5">
        <f t="shared" si="49"/>
        <v>0</v>
      </c>
      <c r="E268" s="5">
        <f t="shared" si="50"/>
        <v>0</v>
      </c>
      <c r="F268" s="5">
        <f t="shared" si="51"/>
        <v>0</v>
      </c>
      <c r="G268" s="26">
        <f t="shared" si="52"/>
        <v>0</v>
      </c>
      <c r="H268" s="3" t="str">
        <f>IF((D268+E268+F268)&lt;=0,IF(ISNA(VLOOKUP(C268,Data!$A$2:$T$1000,17,FALSE)),"",VLOOKUP(C268,Data!$A$2:$T$1000,17,FALSE)),IF(ISNA(VLOOKUP(C268,Data!$A$2:$T$1000,17,FALSE)),"",VLOOKUP(C268,Data!$A$2:$T$1000,17,FALSE)))</f>
        <v/>
      </c>
      <c r="I268" t="str">
        <f>IF((E268+F268)&lt;=0,IF(ISNA(VLOOKUP(D268,Data!$A$2:$T$1000,18,FALSE)),"",VLOOKUP(D268,Data!$A$2:$T$1000,18,FALSE)),IF(ISNA(VLOOKUP(D268,Data!$A$2:$T$1000,18,FALSE)),"",VLOOKUP(D268,Data!$A$2:$T$1000,18,FALSE)))</f>
        <v/>
      </c>
      <c r="J268" s="3" t="str">
        <f>IF((F268)&lt;=0,IF(ISNA(VLOOKUP(E268,Data!$A$2:$T$1000,19,FALSE)),"",VLOOKUP(E268,Data!$A$2:$T$1000,19,FALSE)),IF(ISNA(VLOOKUP(E268,Data!$A$2:$T$1000,19,FALSE)),"",VLOOKUP(E268,Data!$A$2:$T$1000,19,FALSE)))</f>
        <v/>
      </c>
      <c r="K268" s="7" t="str">
        <f>IF(ISNA(VLOOKUP(F268,Data!$A$2:$T$1000,20,FALSE)),"",VLOOKUP(F268,Data!$A$2:$T$1000,20,FALSE))</f>
        <v/>
      </c>
      <c r="L268" t="str">
        <f t="shared" si="53"/>
        <v/>
      </c>
      <c r="M268" t="str">
        <f>IF(L268="","",IF(L268&gt;10,Settings!$B$14,IF(L268&gt;2,Settings!$B$14,IF(L268=2,Settings!$B$14,Settings!$B$13))))</f>
        <v/>
      </c>
      <c r="N268" s="8" t="str">
        <f t="shared" si="54"/>
        <v xml:space="preserve"> </v>
      </c>
      <c r="O268" t="s">
        <v>49</v>
      </c>
      <c r="Q268" t="s">
        <v>49</v>
      </c>
      <c r="R268" t="s">
        <v>49</v>
      </c>
      <c r="S268" s="9" t="str">
        <f t="shared" si="55"/>
        <v/>
      </c>
      <c r="T268" s="9" t="str">
        <f t="shared" si="56"/>
        <v xml:space="preserve">  </v>
      </c>
      <c r="U268" t="str">
        <f>IF((C268+D268+E268+F268)&lt;1,"",IF(A268&lt;2,Settings!$B$11,Settings!$B$12))</f>
        <v/>
      </c>
    </row>
    <row r="269" spans="1:21">
      <c r="A269" s="4">
        <f>Arabic!A269</f>
        <v>0</v>
      </c>
      <c r="B269" s="4">
        <f t="shared" si="47"/>
        <v>0</v>
      </c>
      <c r="C269" s="5">
        <f t="shared" si="48"/>
        <v>0</v>
      </c>
      <c r="D269" s="5">
        <f t="shared" si="49"/>
        <v>0</v>
      </c>
      <c r="E269" s="5">
        <f t="shared" si="50"/>
        <v>0</v>
      </c>
      <c r="F269" s="5">
        <f t="shared" si="51"/>
        <v>0</v>
      </c>
      <c r="G269" s="26">
        <f t="shared" si="52"/>
        <v>0</v>
      </c>
      <c r="H269" s="3" t="str">
        <f>IF((D269+E269+F269)&lt;=0,IF(ISNA(VLOOKUP(C269,Data!$A$2:$T$1000,17,FALSE)),"",VLOOKUP(C269,Data!$A$2:$T$1000,17,FALSE)),IF(ISNA(VLOOKUP(C269,Data!$A$2:$T$1000,17,FALSE)),"",VLOOKUP(C269,Data!$A$2:$T$1000,17,FALSE)))</f>
        <v/>
      </c>
      <c r="I269" t="str">
        <f>IF((E269+F269)&lt;=0,IF(ISNA(VLOOKUP(D269,Data!$A$2:$T$1000,18,FALSE)),"",VLOOKUP(D269,Data!$A$2:$T$1000,18,FALSE)),IF(ISNA(VLOOKUP(D269,Data!$A$2:$T$1000,18,FALSE)),"",VLOOKUP(D269,Data!$A$2:$T$1000,18,FALSE)))</f>
        <v/>
      </c>
      <c r="J269" s="3" t="str">
        <f>IF((F269)&lt;=0,IF(ISNA(VLOOKUP(E269,Data!$A$2:$T$1000,19,FALSE)),"",VLOOKUP(E269,Data!$A$2:$T$1000,19,FALSE)),IF(ISNA(VLOOKUP(E269,Data!$A$2:$T$1000,19,FALSE)),"",VLOOKUP(E269,Data!$A$2:$T$1000,19,FALSE)))</f>
        <v/>
      </c>
      <c r="K269" s="7" t="str">
        <f>IF(ISNA(VLOOKUP(F269,Data!$A$2:$T$1000,20,FALSE)),"",VLOOKUP(F269,Data!$A$2:$T$1000,20,FALSE))</f>
        <v/>
      </c>
      <c r="L269" t="str">
        <f t="shared" si="53"/>
        <v/>
      </c>
      <c r="M269" t="str">
        <f>IF(L269="","",IF(L269&gt;10,Settings!$B$14,IF(L269&gt;2,Settings!$B$14,IF(L269=2,Settings!$B$14,Settings!$B$13))))</f>
        <v/>
      </c>
      <c r="N269" s="8" t="str">
        <f t="shared" si="54"/>
        <v xml:space="preserve"> </v>
      </c>
      <c r="O269" t="s">
        <v>49</v>
      </c>
      <c r="Q269" t="s">
        <v>49</v>
      </c>
      <c r="R269" t="s">
        <v>49</v>
      </c>
      <c r="S269" s="9" t="str">
        <f t="shared" si="55"/>
        <v/>
      </c>
      <c r="T269" s="9" t="str">
        <f t="shared" si="56"/>
        <v xml:space="preserve">  </v>
      </c>
      <c r="U269" t="str">
        <f>IF((C269+D269+E269+F269)&lt;1,"",IF(A269&lt;2,Settings!$B$11,Settings!$B$12))</f>
        <v/>
      </c>
    </row>
    <row r="270" spans="1:21">
      <c r="A270" s="4">
        <f>Arabic!A270</f>
        <v>0</v>
      </c>
      <c r="B270" s="4">
        <f t="shared" si="47"/>
        <v>0</v>
      </c>
      <c r="C270" s="5">
        <f t="shared" si="48"/>
        <v>0</v>
      </c>
      <c r="D270" s="5">
        <f t="shared" si="49"/>
        <v>0</v>
      </c>
      <c r="E270" s="5">
        <f t="shared" si="50"/>
        <v>0</v>
      </c>
      <c r="F270" s="5">
        <f t="shared" si="51"/>
        <v>0</v>
      </c>
      <c r="G270" s="26">
        <f t="shared" si="52"/>
        <v>0</v>
      </c>
      <c r="H270" s="3" t="str">
        <f>IF((D270+E270+F270)&lt;=0,IF(ISNA(VLOOKUP(C270,Data!$A$2:$T$1000,17,FALSE)),"",VLOOKUP(C270,Data!$A$2:$T$1000,17,FALSE)),IF(ISNA(VLOOKUP(C270,Data!$A$2:$T$1000,17,FALSE)),"",VLOOKUP(C270,Data!$A$2:$T$1000,17,FALSE)))</f>
        <v/>
      </c>
      <c r="I270" t="str">
        <f>IF((E270+F270)&lt;=0,IF(ISNA(VLOOKUP(D270,Data!$A$2:$T$1000,18,FALSE)),"",VLOOKUP(D270,Data!$A$2:$T$1000,18,FALSE)),IF(ISNA(VLOOKUP(D270,Data!$A$2:$T$1000,18,FALSE)),"",VLOOKUP(D270,Data!$A$2:$T$1000,18,FALSE)))</f>
        <v/>
      </c>
      <c r="J270" s="3" t="str">
        <f>IF((F270)&lt;=0,IF(ISNA(VLOOKUP(E270,Data!$A$2:$T$1000,19,FALSE)),"",VLOOKUP(E270,Data!$A$2:$T$1000,19,FALSE)),IF(ISNA(VLOOKUP(E270,Data!$A$2:$T$1000,19,FALSE)),"",VLOOKUP(E270,Data!$A$2:$T$1000,19,FALSE)))</f>
        <v/>
      </c>
      <c r="K270" s="7" t="str">
        <f>IF(ISNA(VLOOKUP(F270,Data!$A$2:$T$1000,20,FALSE)),"",VLOOKUP(F270,Data!$A$2:$T$1000,20,FALSE))</f>
        <v/>
      </c>
      <c r="L270" t="str">
        <f t="shared" si="53"/>
        <v/>
      </c>
      <c r="M270" t="str">
        <f>IF(L270="","",IF(L270&gt;10,Settings!$B$14,IF(L270&gt;2,Settings!$B$14,IF(L270=2,Settings!$B$14,Settings!$B$13))))</f>
        <v/>
      </c>
      <c r="N270" s="8" t="str">
        <f t="shared" si="54"/>
        <v xml:space="preserve"> </v>
      </c>
      <c r="O270" t="s">
        <v>49</v>
      </c>
      <c r="Q270" t="s">
        <v>49</v>
      </c>
      <c r="R270" t="s">
        <v>49</v>
      </c>
      <c r="S270" s="9" t="str">
        <f t="shared" si="55"/>
        <v/>
      </c>
      <c r="T270" s="9" t="str">
        <f t="shared" si="56"/>
        <v xml:space="preserve">  </v>
      </c>
      <c r="U270" t="str">
        <f>IF((C270+D270+E270+F270)&lt;1,"",IF(A270&lt;2,Settings!$B$11,Settings!$B$12))</f>
        <v/>
      </c>
    </row>
    <row r="271" spans="1:21">
      <c r="A271" s="4">
        <f>Arabic!A271</f>
        <v>0</v>
      </c>
      <c r="B271" s="4">
        <f t="shared" si="47"/>
        <v>0</v>
      </c>
      <c r="C271" s="5">
        <f t="shared" si="48"/>
        <v>0</v>
      </c>
      <c r="D271" s="5">
        <f t="shared" si="49"/>
        <v>0</v>
      </c>
      <c r="E271" s="5">
        <f t="shared" si="50"/>
        <v>0</v>
      </c>
      <c r="F271" s="5">
        <f t="shared" si="51"/>
        <v>0</v>
      </c>
      <c r="G271" s="26">
        <f t="shared" si="52"/>
        <v>0</v>
      </c>
      <c r="H271" s="3" t="str">
        <f>IF((D271+E271+F271)&lt;=0,IF(ISNA(VLOOKUP(C271,Data!$A$2:$T$1000,17,FALSE)),"",VLOOKUP(C271,Data!$A$2:$T$1000,17,FALSE)),IF(ISNA(VLOOKUP(C271,Data!$A$2:$T$1000,17,FALSE)),"",VLOOKUP(C271,Data!$A$2:$T$1000,17,FALSE)))</f>
        <v/>
      </c>
      <c r="I271" t="str">
        <f>IF((E271+F271)&lt;=0,IF(ISNA(VLOOKUP(D271,Data!$A$2:$T$1000,18,FALSE)),"",VLOOKUP(D271,Data!$A$2:$T$1000,18,FALSE)),IF(ISNA(VLOOKUP(D271,Data!$A$2:$T$1000,18,FALSE)),"",VLOOKUP(D271,Data!$A$2:$T$1000,18,FALSE)))</f>
        <v/>
      </c>
      <c r="J271" s="3" t="str">
        <f>IF((F271)&lt;=0,IF(ISNA(VLOOKUP(E271,Data!$A$2:$T$1000,19,FALSE)),"",VLOOKUP(E271,Data!$A$2:$T$1000,19,FALSE)),IF(ISNA(VLOOKUP(E271,Data!$A$2:$T$1000,19,FALSE)),"",VLOOKUP(E271,Data!$A$2:$T$1000,19,FALSE)))</f>
        <v/>
      </c>
      <c r="K271" s="7" t="str">
        <f>IF(ISNA(VLOOKUP(F271,Data!$A$2:$T$1000,20,FALSE)),"",VLOOKUP(F271,Data!$A$2:$T$1000,20,FALSE))</f>
        <v/>
      </c>
      <c r="L271" t="str">
        <f t="shared" si="53"/>
        <v/>
      </c>
      <c r="M271" t="str">
        <f>IF(L271="","",IF(L271&gt;10,Settings!$B$14,IF(L271&gt;2,Settings!$B$14,IF(L271=2,Settings!$B$14,Settings!$B$13))))</f>
        <v/>
      </c>
      <c r="N271" s="8" t="str">
        <f t="shared" si="54"/>
        <v xml:space="preserve"> </v>
      </c>
      <c r="O271" t="s">
        <v>49</v>
      </c>
      <c r="Q271" t="s">
        <v>49</v>
      </c>
      <c r="R271" t="s">
        <v>49</v>
      </c>
      <c r="S271" s="9" t="str">
        <f t="shared" si="55"/>
        <v/>
      </c>
      <c r="T271" s="9" t="str">
        <f t="shared" si="56"/>
        <v xml:space="preserve">  </v>
      </c>
      <c r="U271" t="str">
        <f>IF((C271+D271+E271+F271)&lt;1,"",IF(A271&lt;2,Settings!$B$11,Settings!$B$12))</f>
        <v/>
      </c>
    </row>
    <row r="272" spans="1:21">
      <c r="A272" s="4">
        <f>Arabic!A272</f>
        <v>0</v>
      </c>
      <c r="B272" s="4">
        <f t="shared" si="47"/>
        <v>0</v>
      </c>
      <c r="C272" s="5">
        <f t="shared" si="48"/>
        <v>0</v>
      </c>
      <c r="D272" s="5">
        <f t="shared" si="49"/>
        <v>0</v>
      </c>
      <c r="E272" s="5">
        <f t="shared" si="50"/>
        <v>0</v>
      </c>
      <c r="F272" s="5">
        <f t="shared" si="51"/>
        <v>0</v>
      </c>
      <c r="G272" s="26">
        <f t="shared" si="52"/>
        <v>0</v>
      </c>
      <c r="H272" s="3" t="str">
        <f>IF((D272+E272+F272)&lt;=0,IF(ISNA(VLOOKUP(C272,Data!$A$2:$T$1000,17,FALSE)),"",VLOOKUP(C272,Data!$A$2:$T$1000,17,FALSE)),IF(ISNA(VLOOKUP(C272,Data!$A$2:$T$1000,17,FALSE)),"",VLOOKUP(C272,Data!$A$2:$T$1000,17,FALSE)))</f>
        <v/>
      </c>
      <c r="I272" t="str">
        <f>IF((E272+F272)&lt;=0,IF(ISNA(VLOOKUP(D272,Data!$A$2:$T$1000,18,FALSE)),"",VLOOKUP(D272,Data!$A$2:$T$1000,18,FALSE)),IF(ISNA(VLOOKUP(D272,Data!$A$2:$T$1000,18,FALSE)),"",VLOOKUP(D272,Data!$A$2:$T$1000,18,FALSE)))</f>
        <v/>
      </c>
      <c r="J272" s="3" t="str">
        <f>IF((F272)&lt;=0,IF(ISNA(VLOOKUP(E272,Data!$A$2:$T$1000,19,FALSE)),"",VLOOKUP(E272,Data!$A$2:$T$1000,19,FALSE)),IF(ISNA(VLOOKUP(E272,Data!$A$2:$T$1000,19,FALSE)),"",VLOOKUP(E272,Data!$A$2:$T$1000,19,FALSE)))</f>
        <v/>
      </c>
      <c r="K272" s="7" t="str">
        <f>IF(ISNA(VLOOKUP(F272,Data!$A$2:$T$1000,20,FALSE)),"",VLOOKUP(F272,Data!$A$2:$T$1000,20,FALSE))</f>
        <v/>
      </c>
      <c r="L272" t="str">
        <f t="shared" si="53"/>
        <v/>
      </c>
      <c r="M272" t="str">
        <f>IF(L272="","",IF(L272&gt;10,Settings!$B$14,IF(L272&gt;2,Settings!$B$14,IF(L272=2,Settings!$B$14,Settings!$B$13))))</f>
        <v/>
      </c>
      <c r="N272" s="8" t="str">
        <f t="shared" si="54"/>
        <v xml:space="preserve"> </v>
      </c>
      <c r="O272" t="s">
        <v>49</v>
      </c>
      <c r="Q272" t="s">
        <v>49</v>
      </c>
      <c r="R272" t="s">
        <v>49</v>
      </c>
      <c r="S272" s="9" t="str">
        <f t="shared" si="55"/>
        <v/>
      </c>
      <c r="T272" s="9" t="str">
        <f t="shared" si="56"/>
        <v xml:space="preserve">  </v>
      </c>
      <c r="U272" t="str">
        <f>IF((C272+D272+E272+F272)&lt;1,"",IF(A272&lt;2,Settings!$B$11,Settings!$B$12))</f>
        <v/>
      </c>
    </row>
    <row r="273" spans="1:21">
      <c r="A273" s="4">
        <f>Arabic!A273</f>
        <v>0</v>
      </c>
      <c r="B273" s="4">
        <f t="shared" si="47"/>
        <v>0</v>
      </c>
      <c r="C273" s="5">
        <f t="shared" si="48"/>
        <v>0</v>
      </c>
      <c r="D273" s="5">
        <f t="shared" si="49"/>
        <v>0</v>
      </c>
      <c r="E273" s="5">
        <f t="shared" si="50"/>
        <v>0</v>
      </c>
      <c r="F273" s="5">
        <f t="shared" si="51"/>
        <v>0</v>
      </c>
      <c r="G273" s="26">
        <f t="shared" si="52"/>
        <v>0</v>
      </c>
      <c r="H273" s="3" t="str">
        <f>IF((D273+E273+F273)&lt;=0,IF(ISNA(VLOOKUP(C273,Data!$A$2:$T$1000,17,FALSE)),"",VLOOKUP(C273,Data!$A$2:$T$1000,17,FALSE)),IF(ISNA(VLOOKUP(C273,Data!$A$2:$T$1000,17,FALSE)),"",VLOOKUP(C273,Data!$A$2:$T$1000,17,FALSE)))</f>
        <v/>
      </c>
      <c r="I273" t="str">
        <f>IF((E273+F273)&lt;=0,IF(ISNA(VLOOKUP(D273,Data!$A$2:$T$1000,18,FALSE)),"",VLOOKUP(D273,Data!$A$2:$T$1000,18,FALSE)),IF(ISNA(VLOOKUP(D273,Data!$A$2:$T$1000,18,FALSE)),"",VLOOKUP(D273,Data!$A$2:$T$1000,18,FALSE)))</f>
        <v/>
      </c>
      <c r="J273" s="3" t="str">
        <f>IF((F273)&lt;=0,IF(ISNA(VLOOKUP(E273,Data!$A$2:$T$1000,19,FALSE)),"",VLOOKUP(E273,Data!$A$2:$T$1000,19,FALSE)),IF(ISNA(VLOOKUP(E273,Data!$A$2:$T$1000,19,FALSE)),"",VLOOKUP(E273,Data!$A$2:$T$1000,19,FALSE)))</f>
        <v/>
      </c>
      <c r="K273" s="7" t="str">
        <f>IF(ISNA(VLOOKUP(F273,Data!$A$2:$T$1000,20,FALSE)),"",VLOOKUP(F273,Data!$A$2:$T$1000,20,FALSE))</f>
        <v/>
      </c>
      <c r="L273" t="str">
        <f t="shared" si="53"/>
        <v/>
      </c>
      <c r="M273" t="str">
        <f>IF(L273="","",IF(L273&gt;10,Settings!$B$14,IF(L273&gt;2,Settings!$B$14,IF(L273=2,Settings!$B$14,Settings!$B$13))))</f>
        <v/>
      </c>
      <c r="N273" s="8" t="str">
        <f t="shared" si="54"/>
        <v xml:space="preserve"> </v>
      </c>
      <c r="O273" t="s">
        <v>49</v>
      </c>
      <c r="Q273" t="s">
        <v>49</v>
      </c>
      <c r="R273" t="s">
        <v>49</v>
      </c>
      <c r="S273" s="9" t="str">
        <f t="shared" si="55"/>
        <v/>
      </c>
      <c r="T273" s="9" t="str">
        <f t="shared" si="56"/>
        <v xml:space="preserve">  </v>
      </c>
      <c r="U273" t="str">
        <f>IF((C273+D273+E273+F273)&lt;1,"",IF(A273&lt;2,Settings!$B$11,Settings!$B$12))</f>
        <v/>
      </c>
    </row>
    <row r="274" spans="1:21">
      <c r="A274" s="4">
        <f>Arabic!A274</f>
        <v>0</v>
      </c>
      <c r="B274" s="4">
        <f t="shared" si="47"/>
        <v>0</v>
      </c>
      <c r="C274" s="5">
        <f t="shared" si="48"/>
        <v>0</v>
      </c>
      <c r="D274" s="5">
        <f t="shared" si="49"/>
        <v>0</v>
      </c>
      <c r="E274" s="5">
        <f t="shared" si="50"/>
        <v>0</v>
      </c>
      <c r="F274" s="5">
        <f t="shared" si="51"/>
        <v>0</v>
      </c>
      <c r="G274" s="26">
        <f t="shared" si="52"/>
        <v>0</v>
      </c>
      <c r="H274" s="3" t="str">
        <f>IF((D274+E274+F274)&lt;=0,IF(ISNA(VLOOKUP(C274,Data!$A$2:$T$1000,17,FALSE)),"",VLOOKUP(C274,Data!$A$2:$T$1000,17,FALSE)),IF(ISNA(VLOOKUP(C274,Data!$A$2:$T$1000,17,FALSE)),"",VLOOKUP(C274,Data!$A$2:$T$1000,17,FALSE)))</f>
        <v/>
      </c>
      <c r="I274" t="str">
        <f>IF((E274+F274)&lt;=0,IF(ISNA(VLOOKUP(D274,Data!$A$2:$T$1000,18,FALSE)),"",VLOOKUP(D274,Data!$A$2:$T$1000,18,FALSE)),IF(ISNA(VLOOKUP(D274,Data!$A$2:$T$1000,18,FALSE)),"",VLOOKUP(D274,Data!$A$2:$T$1000,18,FALSE)))</f>
        <v/>
      </c>
      <c r="J274" s="3" t="str">
        <f>IF((F274)&lt;=0,IF(ISNA(VLOOKUP(E274,Data!$A$2:$T$1000,19,FALSE)),"",VLOOKUP(E274,Data!$A$2:$T$1000,19,FALSE)),IF(ISNA(VLOOKUP(E274,Data!$A$2:$T$1000,19,FALSE)),"",VLOOKUP(E274,Data!$A$2:$T$1000,19,FALSE)))</f>
        <v/>
      </c>
      <c r="K274" s="7" t="str">
        <f>IF(ISNA(VLOOKUP(F274,Data!$A$2:$T$1000,20,FALSE)),"",VLOOKUP(F274,Data!$A$2:$T$1000,20,FALSE))</f>
        <v/>
      </c>
      <c r="L274" t="str">
        <f t="shared" si="53"/>
        <v/>
      </c>
      <c r="M274" t="str">
        <f>IF(L274="","",IF(L274&gt;10,Settings!$B$14,IF(L274&gt;2,Settings!$B$14,IF(L274=2,Settings!$B$14,Settings!$B$13))))</f>
        <v/>
      </c>
      <c r="N274" s="8" t="str">
        <f t="shared" si="54"/>
        <v xml:space="preserve"> </v>
      </c>
      <c r="O274" t="s">
        <v>49</v>
      </c>
      <c r="Q274" t="s">
        <v>49</v>
      </c>
      <c r="R274" t="s">
        <v>49</v>
      </c>
      <c r="S274" s="9" t="str">
        <f t="shared" si="55"/>
        <v/>
      </c>
      <c r="T274" s="9" t="str">
        <f t="shared" si="56"/>
        <v xml:space="preserve">  </v>
      </c>
      <c r="U274" t="str">
        <f>IF((C274+D274+E274+F274)&lt;1,"",IF(A274&lt;2,Settings!$B$11,Settings!$B$12))</f>
        <v/>
      </c>
    </row>
    <row r="275" spans="1:21">
      <c r="A275" s="4">
        <f>Arabic!A275</f>
        <v>0</v>
      </c>
      <c r="B275" s="4">
        <f t="shared" si="47"/>
        <v>0</v>
      </c>
      <c r="C275" s="5">
        <f t="shared" si="48"/>
        <v>0</v>
      </c>
      <c r="D275" s="5">
        <f t="shared" si="49"/>
        <v>0</v>
      </c>
      <c r="E275" s="5">
        <f t="shared" si="50"/>
        <v>0</v>
      </c>
      <c r="F275" s="5">
        <f t="shared" si="51"/>
        <v>0</v>
      </c>
      <c r="G275" s="26">
        <f t="shared" si="52"/>
        <v>0</v>
      </c>
      <c r="H275" s="3" t="str">
        <f>IF((D275+E275+F275)&lt;=0,IF(ISNA(VLOOKUP(C275,Data!$A$2:$T$1000,17,FALSE)),"",VLOOKUP(C275,Data!$A$2:$T$1000,17,FALSE)),IF(ISNA(VLOOKUP(C275,Data!$A$2:$T$1000,17,FALSE)),"",VLOOKUP(C275,Data!$A$2:$T$1000,17,FALSE)))</f>
        <v/>
      </c>
      <c r="I275" t="str">
        <f>IF((E275+F275)&lt;=0,IF(ISNA(VLOOKUP(D275,Data!$A$2:$T$1000,18,FALSE)),"",VLOOKUP(D275,Data!$A$2:$T$1000,18,FALSE)),IF(ISNA(VLOOKUP(D275,Data!$A$2:$T$1000,18,FALSE)),"",VLOOKUP(D275,Data!$A$2:$T$1000,18,FALSE)))</f>
        <v/>
      </c>
      <c r="J275" s="3" t="str">
        <f>IF((F275)&lt;=0,IF(ISNA(VLOOKUP(E275,Data!$A$2:$T$1000,19,FALSE)),"",VLOOKUP(E275,Data!$A$2:$T$1000,19,FALSE)),IF(ISNA(VLOOKUP(E275,Data!$A$2:$T$1000,19,FALSE)),"",VLOOKUP(E275,Data!$A$2:$T$1000,19,FALSE)))</f>
        <v/>
      </c>
      <c r="K275" s="7" t="str">
        <f>IF(ISNA(VLOOKUP(F275,Data!$A$2:$T$1000,20,FALSE)),"",VLOOKUP(F275,Data!$A$2:$T$1000,20,FALSE))</f>
        <v/>
      </c>
      <c r="L275" t="str">
        <f t="shared" si="53"/>
        <v/>
      </c>
      <c r="M275" t="str">
        <f>IF(L275="","",IF(L275&gt;10,Settings!$B$14,IF(L275&gt;2,Settings!$B$14,IF(L275=2,Settings!$B$14,Settings!$B$13))))</f>
        <v/>
      </c>
      <c r="N275" s="8" t="str">
        <f t="shared" si="54"/>
        <v xml:space="preserve"> </v>
      </c>
      <c r="O275" t="s">
        <v>49</v>
      </c>
      <c r="Q275" t="s">
        <v>49</v>
      </c>
      <c r="R275" t="s">
        <v>49</v>
      </c>
      <c r="S275" s="9" t="str">
        <f t="shared" si="55"/>
        <v/>
      </c>
      <c r="T275" s="9" t="str">
        <f t="shared" si="56"/>
        <v xml:space="preserve">  </v>
      </c>
      <c r="U275" t="str">
        <f>IF((C275+D275+E275+F275)&lt;1,"",IF(A275&lt;2,Settings!$B$11,Settings!$B$12))</f>
        <v/>
      </c>
    </row>
    <row r="276" spans="1:21">
      <c r="A276" s="4">
        <f>Arabic!A276</f>
        <v>0</v>
      </c>
      <c r="B276" s="4">
        <f t="shared" si="47"/>
        <v>0</v>
      </c>
      <c r="C276" s="5">
        <f t="shared" si="48"/>
        <v>0</v>
      </c>
      <c r="D276" s="5">
        <f t="shared" si="49"/>
        <v>0</v>
      </c>
      <c r="E276" s="5">
        <f t="shared" si="50"/>
        <v>0</v>
      </c>
      <c r="F276" s="5">
        <f t="shared" si="51"/>
        <v>0</v>
      </c>
      <c r="G276" s="26">
        <f t="shared" si="52"/>
        <v>0</v>
      </c>
      <c r="H276" s="3" t="str">
        <f>IF((D276+E276+F276)&lt;=0,IF(ISNA(VLOOKUP(C276,Data!$A$2:$T$1000,17,FALSE)),"",VLOOKUP(C276,Data!$A$2:$T$1000,17,FALSE)),IF(ISNA(VLOOKUP(C276,Data!$A$2:$T$1000,17,FALSE)),"",VLOOKUP(C276,Data!$A$2:$T$1000,17,FALSE)))</f>
        <v/>
      </c>
      <c r="I276" t="str">
        <f>IF((E276+F276)&lt;=0,IF(ISNA(VLOOKUP(D276,Data!$A$2:$T$1000,18,FALSE)),"",VLOOKUP(D276,Data!$A$2:$T$1000,18,FALSE)),IF(ISNA(VLOOKUP(D276,Data!$A$2:$T$1000,18,FALSE)),"",VLOOKUP(D276,Data!$A$2:$T$1000,18,FALSE)))</f>
        <v/>
      </c>
      <c r="J276" s="3" t="str">
        <f>IF((F276)&lt;=0,IF(ISNA(VLOOKUP(E276,Data!$A$2:$T$1000,19,FALSE)),"",VLOOKUP(E276,Data!$A$2:$T$1000,19,FALSE)),IF(ISNA(VLOOKUP(E276,Data!$A$2:$T$1000,19,FALSE)),"",VLOOKUP(E276,Data!$A$2:$T$1000,19,FALSE)))</f>
        <v/>
      </c>
      <c r="K276" s="7" t="str">
        <f>IF(ISNA(VLOOKUP(F276,Data!$A$2:$T$1000,20,FALSE)),"",VLOOKUP(F276,Data!$A$2:$T$1000,20,FALSE))</f>
        <v/>
      </c>
      <c r="L276" t="str">
        <f t="shared" si="53"/>
        <v/>
      </c>
      <c r="M276" t="str">
        <f>IF(L276="","",IF(L276&gt;10,Settings!$B$14,IF(L276&gt;2,Settings!$B$14,IF(L276=2,Settings!$B$14,Settings!$B$13))))</f>
        <v/>
      </c>
      <c r="N276" s="8" t="str">
        <f t="shared" si="54"/>
        <v xml:space="preserve"> </v>
      </c>
      <c r="O276" t="s">
        <v>49</v>
      </c>
      <c r="Q276" t="s">
        <v>49</v>
      </c>
      <c r="R276" t="s">
        <v>49</v>
      </c>
      <c r="S276" s="9" t="str">
        <f t="shared" si="55"/>
        <v/>
      </c>
      <c r="T276" s="9" t="str">
        <f t="shared" si="56"/>
        <v xml:space="preserve">  </v>
      </c>
      <c r="U276" t="str">
        <f>IF((C276+D276+E276+F276)&lt;1,"",IF(A276&lt;2,Settings!$B$11,Settings!$B$12))</f>
        <v/>
      </c>
    </row>
    <row r="277" spans="1:21">
      <c r="A277" s="4">
        <f>Arabic!A277</f>
        <v>0</v>
      </c>
      <c r="B277" s="4">
        <f t="shared" si="47"/>
        <v>0</v>
      </c>
      <c r="C277" s="5">
        <f t="shared" si="48"/>
        <v>0</v>
      </c>
      <c r="D277" s="5">
        <f t="shared" si="49"/>
        <v>0</v>
      </c>
      <c r="E277" s="5">
        <f t="shared" si="50"/>
        <v>0</v>
      </c>
      <c r="F277" s="5">
        <f t="shared" si="51"/>
        <v>0</v>
      </c>
      <c r="G277" s="26">
        <f t="shared" si="52"/>
        <v>0</v>
      </c>
      <c r="H277" s="3" t="str">
        <f>IF((D277+E277+F277)&lt;=0,IF(ISNA(VLOOKUP(C277,Data!$A$2:$T$1000,17,FALSE)),"",VLOOKUP(C277,Data!$A$2:$T$1000,17,FALSE)),IF(ISNA(VLOOKUP(C277,Data!$A$2:$T$1000,17,FALSE)),"",VLOOKUP(C277,Data!$A$2:$T$1000,17,FALSE)))</f>
        <v/>
      </c>
      <c r="I277" t="str">
        <f>IF((E277+F277)&lt;=0,IF(ISNA(VLOOKUP(D277,Data!$A$2:$T$1000,18,FALSE)),"",VLOOKUP(D277,Data!$A$2:$T$1000,18,FALSE)),IF(ISNA(VLOOKUP(D277,Data!$A$2:$T$1000,18,FALSE)),"",VLOOKUP(D277,Data!$A$2:$T$1000,18,FALSE)))</f>
        <v/>
      </c>
      <c r="J277" s="3" t="str">
        <f>IF((F277)&lt;=0,IF(ISNA(VLOOKUP(E277,Data!$A$2:$T$1000,19,FALSE)),"",VLOOKUP(E277,Data!$A$2:$T$1000,19,FALSE)),IF(ISNA(VLOOKUP(E277,Data!$A$2:$T$1000,19,FALSE)),"",VLOOKUP(E277,Data!$A$2:$T$1000,19,FALSE)))</f>
        <v/>
      </c>
      <c r="K277" s="7" t="str">
        <f>IF(ISNA(VLOOKUP(F277,Data!$A$2:$T$1000,20,FALSE)),"",VLOOKUP(F277,Data!$A$2:$T$1000,20,FALSE))</f>
        <v/>
      </c>
      <c r="L277" t="str">
        <f t="shared" si="53"/>
        <v/>
      </c>
      <c r="M277" t="str">
        <f>IF(L277="","",IF(L277&gt;10,Settings!$B$14,IF(L277&gt;2,Settings!$B$14,IF(L277=2,Settings!$B$14,Settings!$B$13))))</f>
        <v/>
      </c>
      <c r="N277" s="8" t="str">
        <f t="shared" si="54"/>
        <v xml:space="preserve"> </v>
      </c>
      <c r="O277" t="s">
        <v>49</v>
      </c>
      <c r="Q277" t="s">
        <v>49</v>
      </c>
      <c r="R277" t="s">
        <v>49</v>
      </c>
      <c r="S277" s="9" t="str">
        <f t="shared" si="55"/>
        <v/>
      </c>
      <c r="T277" s="9" t="str">
        <f t="shared" si="56"/>
        <v xml:space="preserve">  </v>
      </c>
      <c r="U277" t="str">
        <f>IF((C277+D277+E277+F277)&lt;1,"",IF(A277&lt;2,Settings!$B$11,Settings!$B$12))</f>
        <v/>
      </c>
    </row>
    <row r="278" spans="1:21">
      <c r="A278" s="4">
        <f>Arabic!A278</f>
        <v>0</v>
      </c>
      <c r="B278" s="4">
        <f t="shared" si="47"/>
        <v>0</v>
      </c>
      <c r="C278" s="5">
        <f t="shared" si="48"/>
        <v>0</v>
      </c>
      <c r="D278" s="5">
        <f t="shared" si="49"/>
        <v>0</v>
      </c>
      <c r="E278" s="5">
        <f t="shared" si="50"/>
        <v>0</v>
      </c>
      <c r="F278" s="5">
        <f t="shared" si="51"/>
        <v>0</v>
      </c>
      <c r="G278" s="26">
        <f t="shared" si="52"/>
        <v>0</v>
      </c>
      <c r="H278" s="3" t="str">
        <f>IF((D278+E278+F278)&lt;=0,IF(ISNA(VLOOKUP(C278,Data!$A$2:$T$1000,17,FALSE)),"",VLOOKUP(C278,Data!$A$2:$T$1000,17,FALSE)),IF(ISNA(VLOOKUP(C278,Data!$A$2:$T$1000,17,FALSE)),"",VLOOKUP(C278,Data!$A$2:$T$1000,17,FALSE)))</f>
        <v/>
      </c>
      <c r="I278" t="str">
        <f>IF((E278+F278)&lt;=0,IF(ISNA(VLOOKUP(D278,Data!$A$2:$T$1000,18,FALSE)),"",VLOOKUP(D278,Data!$A$2:$T$1000,18,FALSE)),IF(ISNA(VLOOKUP(D278,Data!$A$2:$T$1000,18,FALSE)),"",VLOOKUP(D278,Data!$A$2:$T$1000,18,FALSE)))</f>
        <v/>
      </c>
      <c r="J278" s="3" t="str">
        <f>IF((F278)&lt;=0,IF(ISNA(VLOOKUP(E278,Data!$A$2:$T$1000,19,FALSE)),"",VLOOKUP(E278,Data!$A$2:$T$1000,19,FALSE)),IF(ISNA(VLOOKUP(E278,Data!$A$2:$T$1000,19,FALSE)),"",VLOOKUP(E278,Data!$A$2:$T$1000,19,FALSE)))</f>
        <v/>
      </c>
      <c r="K278" s="7" t="str">
        <f>IF(ISNA(VLOOKUP(F278,Data!$A$2:$T$1000,20,FALSE)),"",VLOOKUP(F278,Data!$A$2:$T$1000,20,FALSE))</f>
        <v/>
      </c>
      <c r="L278" t="str">
        <f t="shared" si="53"/>
        <v/>
      </c>
      <c r="M278" t="str">
        <f>IF(L278="","",IF(L278&gt;10,Settings!$B$14,IF(L278&gt;2,Settings!$B$14,IF(L278=2,Settings!$B$14,Settings!$B$13))))</f>
        <v/>
      </c>
      <c r="N278" s="8" t="str">
        <f t="shared" si="54"/>
        <v xml:space="preserve"> </v>
      </c>
      <c r="O278" t="s">
        <v>49</v>
      </c>
      <c r="Q278" t="s">
        <v>49</v>
      </c>
      <c r="R278" t="s">
        <v>49</v>
      </c>
      <c r="S278" s="9" t="str">
        <f t="shared" si="55"/>
        <v/>
      </c>
      <c r="T278" s="9" t="str">
        <f t="shared" si="56"/>
        <v xml:space="preserve">  </v>
      </c>
      <c r="U278" t="str">
        <f>IF((C278+D278+E278+F278)&lt;1,"",IF(A278&lt;2,Settings!$B$11,Settings!$B$12))</f>
        <v/>
      </c>
    </row>
    <row r="279" spans="1:21">
      <c r="A279" s="4">
        <f>Arabic!A279</f>
        <v>0</v>
      </c>
      <c r="B279" s="4">
        <f t="shared" si="47"/>
        <v>0</v>
      </c>
      <c r="C279" s="5">
        <f t="shared" si="48"/>
        <v>0</v>
      </c>
      <c r="D279" s="5">
        <f t="shared" si="49"/>
        <v>0</v>
      </c>
      <c r="E279" s="5">
        <f t="shared" si="50"/>
        <v>0</v>
      </c>
      <c r="F279" s="5">
        <f t="shared" si="51"/>
        <v>0</v>
      </c>
      <c r="G279" s="26">
        <f t="shared" si="52"/>
        <v>0</v>
      </c>
      <c r="H279" s="3" t="str">
        <f>IF((D279+E279+F279)&lt;=0,IF(ISNA(VLOOKUP(C279,Data!$A$2:$T$1000,17,FALSE)),"",VLOOKUP(C279,Data!$A$2:$T$1000,17,FALSE)),IF(ISNA(VLOOKUP(C279,Data!$A$2:$T$1000,17,FALSE)),"",VLOOKUP(C279,Data!$A$2:$T$1000,17,FALSE)))</f>
        <v/>
      </c>
      <c r="I279" t="str">
        <f>IF((E279+F279)&lt;=0,IF(ISNA(VLOOKUP(D279,Data!$A$2:$T$1000,18,FALSE)),"",VLOOKUP(D279,Data!$A$2:$T$1000,18,FALSE)),IF(ISNA(VLOOKUP(D279,Data!$A$2:$T$1000,18,FALSE)),"",VLOOKUP(D279,Data!$A$2:$T$1000,18,FALSE)))</f>
        <v/>
      </c>
      <c r="J279" s="3" t="str">
        <f>IF((F279)&lt;=0,IF(ISNA(VLOOKUP(E279,Data!$A$2:$T$1000,19,FALSE)),"",VLOOKUP(E279,Data!$A$2:$T$1000,19,FALSE)),IF(ISNA(VLOOKUP(E279,Data!$A$2:$T$1000,19,FALSE)),"",VLOOKUP(E279,Data!$A$2:$T$1000,19,FALSE)))</f>
        <v/>
      </c>
      <c r="K279" s="7" t="str">
        <f>IF(ISNA(VLOOKUP(F279,Data!$A$2:$T$1000,20,FALSE)),"",VLOOKUP(F279,Data!$A$2:$T$1000,20,FALSE))</f>
        <v/>
      </c>
      <c r="L279" t="str">
        <f t="shared" si="53"/>
        <v/>
      </c>
      <c r="M279" t="str">
        <f>IF(L279="","",IF(L279&gt;10,Settings!$B$14,IF(L279&gt;2,Settings!$B$14,IF(L279=2,Settings!$B$14,Settings!$B$13))))</f>
        <v/>
      </c>
      <c r="N279" s="8" t="str">
        <f t="shared" si="54"/>
        <v xml:space="preserve"> </v>
      </c>
      <c r="O279" t="s">
        <v>49</v>
      </c>
      <c r="Q279" t="s">
        <v>49</v>
      </c>
      <c r="R279" t="s">
        <v>49</v>
      </c>
      <c r="S279" s="9" t="str">
        <f t="shared" si="55"/>
        <v/>
      </c>
      <c r="T279" s="9" t="str">
        <f t="shared" si="56"/>
        <v xml:space="preserve">  </v>
      </c>
      <c r="U279" t="str">
        <f>IF((C279+D279+E279+F279)&lt;1,"",IF(A279&lt;2,Settings!$B$11,Settings!$B$12))</f>
        <v/>
      </c>
    </row>
    <row r="280" spans="1:21">
      <c r="A280" s="4">
        <f>Arabic!A280</f>
        <v>0</v>
      </c>
      <c r="B280" s="4">
        <f t="shared" si="47"/>
        <v>0</v>
      </c>
      <c r="C280" s="5">
        <f t="shared" si="48"/>
        <v>0</v>
      </c>
      <c r="D280" s="5">
        <f t="shared" si="49"/>
        <v>0</v>
      </c>
      <c r="E280" s="5">
        <f t="shared" si="50"/>
        <v>0</v>
      </c>
      <c r="F280" s="5">
        <f t="shared" si="51"/>
        <v>0</v>
      </c>
      <c r="G280" s="26">
        <f t="shared" si="52"/>
        <v>0</v>
      </c>
      <c r="H280" s="3" t="str">
        <f>IF((D280+E280+F280)&lt;=0,IF(ISNA(VLOOKUP(C280,Data!$A$2:$T$1000,17,FALSE)),"",VLOOKUP(C280,Data!$A$2:$T$1000,17,FALSE)),IF(ISNA(VLOOKUP(C280,Data!$A$2:$T$1000,17,FALSE)),"",VLOOKUP(C280,Data!$A$2:$T$1000,17,FALSE)))</f>
        <v/>
      </c>
      <c r="I280" t="str">
        <f>IF((E280+F280)&lt;=0,IF(ISNA(VLOOKUP(D280,Data!$A$2:$T$1000,18,FALSE)),"",VLOOKUP(D280,Data!$A$2:$T$1000,18,FALSE)),IF(ISNA(VLOOKUP(D280,Data!$A$2:$T$1000,18,FALSE)),"",VLOOKUP(D280,Data!$A$2:$T$1000,18,FALSE)))</f>
        <v/>
      </c>
      <c r="J280" s="3" t="str">
        <f>IF((F280)&lt;=0,IF(ISNA(VLOOKUP(E280,Data!$A$2:$T$1000,19,FALSE)),"",VLOOKUP(E280,Data!$A$2:$T$1000,19,FALSE)),IF(ISNA(VLOOKUP(E280,Data!$A$2:$T$1000,19,FALSE)),"",VLOOKUP(E280,Data!$A$2:$T$1000,19,FALSE)))</f>
        <v/>
      </c>
      <c r="K280" s="7" t="str">
        <f>IF(ISNA(VLOOKUP(F280,Data!$A$2:$T$1000,20,FALSE)),"",VLOOKUP(F280,Data!$A$2:$T$1000,20,FALSE))</f>
        <v/>
      </c>
      <c r="L280" t="str">
        <f t="shared" si="53"/>
        <v/>
      </c>
      <c r="M280" t="str">
        <f>IF(L280="","",IF(L280&gt;10,Settings!$B$14,IF(L280&gt;2,Settings!$B$14,IF(L280=2,Settings!$B$14,Settings!$B$13))))</f>
        <v/>
      </c>
      <c r="N280" s="8" t="str">
        <f t="shared" si="54"/>
        <v xml:space="preserve"> </v>
      </c>
      <c r="O280" t="s">
        <v>49</v>
      </c>
      <c r="Q280" t="s">
        <v>49</v>
      </c>
      <c r="R280" t="s">
        <v>49</v>
      </c>
      <c r="S280" s="9" t="str">
        <f t="shared" si="55"/>
        <v/>
      </c>
      <c r="T280" s="9" t="str">
        <f t="shared" si="56"/>
        <v xml:space="preserve">  </v>
      </c>
      <c r="U280" t="str">
        <f>IF((C280+D280+E280+F280)&lt;1,"",IF(A280&lt;2,Settings!$B$11,Settings!$B$12))</f>
        <v/>
      </c>
    </row>
    <row r="281" spans="1:21">
      <c r="A281" s="4">
        <f>Arabic!A281</f>
        <v>0</v>
      </c>
      <c r="B281" s="4">
        <f t="shared" si="47"/>
        <v>0</v>
      </c>
      <c r="C281" s="5">
        <f t="shared" si="48"/>
        <v>0</v>
      </c>
      <c r="D281" s="5">
        <f t="shared" si="49"/>
        <v>0</v>
      </c>
      <c r="E281" s="5">
        <f t="shared" si="50"/>
        <v>0</v>
      </c>
      <c r="F281" s="5">
        <f t="shared" si="51"/>
        <v>0</v>
      </c>
      <c r="G281" s="26">
        <f t="shared" si="52"/>
        <v>0</v>
      </c>
      <c r="H281" s="3" t="str">
        <f>IF((D281+E281+F281)&lt;=0,IF(ISNA(VLOOKUP(C281,Data!$A$2:$T$1000,17,FALSE)),"",VLOOKUP(C281,Data!$A$2:$T$1000,17,FALSE)),IF(ISNA(VLOOKUP(C281,Data!$A$2:$T$1000,17,FALSE)),"",VLOOKUP(C281,Data!$A$2:$T$1000,17,FALSE)))</f>
        <v/>
      </c>
      <c r="I281" t="str">
        <f>IF((E281+F281)&lt;=0,IF(ISNA(VLOOKUP(D281,Data!$A$2:$T$1000,18,FALSE)),"",VLOOKUP(D281,Data!$A$2:$T$1000,18,FALSE)),IF(ISNA(VLOOKUP(D281,Data!$A$2:$T$1000,18,FALSE)),"",VLOOKUP(D281,Data!$A$2:$T$1000,18,FALSE)))</f>
        <v/>
      </c>
      <c r="J281" s="3" t="str">
        <f>IF((F281)&lt;=0,IF(ISNA(VLOOKUP(E281,Data!$A$2:$T$1000,19,FALSE)),"",VLOOKUP(E281,Data!$A$2:$T$1000,19,FALSE)),IF(ISNA(VLOOKUP(E281,Data!$A$2:$T$1000,19,FALSE)),"",VLOOKUP(E281,Data!$A$2:$T$1000,19,FALSE)))</f>
        <v/>
      </c>
      <c r="K281" s="7" t="str">
        <f>IF(ISNA(VLOOKUP(F281,Data!$A$2:$T$1000,20,FALSE)),"",VLOOKUP(F281,Data!$A$2:$T$1000,20,FALSE))</f>
        <v/>
      </c>
      <c r="L281" t="str">
        <f t="shared" si="53"/>
        <v/>
      </c>
      <c r="M281" t="str">
        <f>IF(L281="","",IF(L281&gt;10,Settings!$B$14,IF(L281&gt;2,Settings!$B$14,IF(L281=2,Settings!$B$14,Settings!$B$13))))</f>
        <v/>
      </c>
      <c r="N281" s="8" t="str">
        <f t="shared" si="54"/>
        <v xml:space="preserve"> </v>
      </c>
      <c r="O281" t="s">
        <v>49</v>
      </c>
      <c r="Q281" t="s">
        <v>49</v>
      </c>
      <c r="R281" t="s">
        <v>49</v>
      </c>
      <c r="S281" s="9" t="str">
        <f t="shared" si="55"/>
        <v/>
      </c>
      <c r="T281" s="9" t="str">
        <f t="shared" si="56"/>
        <v xml:space="preserve">  </v>
      </c>
      <c r="U281" t="str">
        <f>IF((C281+D281+E281+F281)&lt;1,"",IF(A281&lt;2,Settings!$B$11,Settings!$B$12))</f>
        <v/>
      </c>
    </row>
    <row r="282" spans="1:21">
      <c r="A282" s="4">
        <f>Arabic!A282</f>
        <v>0</v>
      </c>
      <c r="B282" s="4">
        <f t="shared" si="47"/>
        <v>0</v>
      </c>
      <c r="C282" s="5">
        <f t="shared" si="48"/>
        <v>0</v>
      </c>
      <c r="D282" s="5">
        <f t="shared" si="49"/>
        <v>0</v>
      </c>
      <c r="E282" s="5">
        <f t="shared" si="50"/>
        <v>0</v>
      </c>
      <c r="F282" s="5">
        <f t="shared" si="51"/>
        <v>0</v>
      </c>
      <c r="G282" s="26">
        <f t="shared" si="52"/>
        <v>0</v>
      </c>
      <c r="H282" s="3" t="str">
        <f>IF((D282+E282+F282)&lt;=0,IF(ISNA(VLOOKUP(C282,Data!$A$2:$T$1000,17,FALSE)),"",VLOOKUP(C282,Data!$A$2:$T$1000,17,FALSE)),IF(ISNA(VLOOKUP(C282,Data!$A$2:$T$1000,17,FALSE)),"",VLOOKUP(C282,Data!$A$2:$T$1000,17,FALSE)))</f>
        <v/>
      </c>
      <c r="I282" t="str">
        <f>IF((E282+F282)&lt;=0,IF(ISNA(VLOOKUP(D282,Data!$A$2:$T$1000,18,FALSE)),"",VLOOKUP(D282,Data!$A$2:$T$1000,18,FALSE)),IF(ISNA(VLOOKUP(D282,Data!$A$2:$T$1000,18,FALSE)),"",VLOOKUP(D282,Data!$A$2:$T$1000,18,FALSE)))</f>
        <v/>
      </c>
      <c r="J282" s="3" t="str">
        <f>IF((F282)&lt;=0,IF(ISNA(VLOOKUP(E282,Data!$A$2:$T$1000,19,FALSE)),"",VLOOKUP(E282,Data!$A$2:$T$1000,19,FALSE)),IF(ISNA(VLOOKUP(E282,Data!$A$2:$T$1000,19,FALSE)),"",VLOOKUP(E282,Data!$A$2:$T$1000,19,FALSE)))</f>
        <v/>
      </c>
      <c r="K282" s="7" t="str">
        <f>IF(ISNA(VLOOKUP(F282,Data!$A$2:$T$1000,20,FALSE)),"",VLOOKUP(F282,Data!$A$2:$T$1000,20,FALSE))</f>
        <v/>
      </c>
      <c r="L282" t="str">
        <f t="shared" si="53"/>
        <v/>
      </c>
      <c r="M282" t="str">
        <f>IF(L282="","",IF(L282&gt;10,Settings!$B$14,IF(L282&gt;2,Settings!$B$14,IF(L282=2,Settings!$B$14,Settings!$B$13))))</f>
        <v/>
      </c>
      <c r="N282" s="8" t="str">
        <f t="shared" si="54"/>
        <v xml:space="preserve"> </v>
      </c>
      <c r="O282" t="s">
        <v>49</v>
      </c>
      <c r="Q282" t="s">
        <v>49</v>
      </c>
      <c r="R282" t="s">
        <v>49</v>
      </c>
      <c r="S282" s="9" t="str">
        <f t="shared" si="55"/>
        <v/>
      </c>
      <c r="T282" s="9" t="str">
        <f t="shared" si="56"/>
        <v xml:space="preserve">  </v>
      </c>
      <c r="U282" t="str">
        <f>IF((C282+D282+E282+F282)&lt;1,"",IF(A282&lt;2,Settings!$B$11,Settings!$B$12))</f>
        <v/>
      </c>
    </row>
    <row r="283" spans="1:21">
      <c r="A283" s="4">
        <f>Arabic!A283</f>
        <v>0</v>
      </c>
      <c r="B283" s="4">
        <f t="shared" si="47"/>
        <v>0</v>
      </c>
      <c r="C283" s="5">
        <f t="shared" si="48"/>
        <v>0</v>
      </c>
      <c r="D283" s="5">
        <f t="shared" si="49"/>
        <v>0</v>
      </c>
      <c r="E283" s="5">
        <f t="shared" si="50"/>
        <v>0</v>
      </c>
      <c r="F283" s="5">
        <f t="shared" si="51"/>
        <v>0</v>
      </c>
      <c r="G283" s="26">
        <f t="shared" si="52"/>
        <v>0</v>
      </c>
      <c r="H283" s="3" t="str">
        <f>IF((D283+E283+F283)&lt;=0,IF(ISNA(VLOOKUP(C283,Data!$A$2:$T$1000,17,FALSE)),"",VLOOKUP(C283,Data!$A$2:$T$1000,17,FALSE)),IF(ISNA(VLOOKUP(C283,Data!$A$2:$T$1000,17,FALSE)),"",VLOOKUP(C283,Data!$A$2:$T$1000,17,FALSE)))</f>
        <v/>
      </c>
      <c r="I283" t="str">
        <f>IF((E283+F283)&lt;=0,IF(ISNA(VLOOKUP(D283,Data!$A$2:$T$1000,18,FALSE)),"",VLOOKUP(D283,Data!$A$2:$T$1000,18,FALSE)),IF(ISNA(VLOOKUP(D283,Data!$A$2:$T$1000,18,FALSE)),"",VLOOKUP(D283,Data!$A$2:$T$1000,18,FALSE)))</f>
        <v/>
      </c>
      <c r="J283" s="3" t="str">
        <f>IF((F283)&lt;=0,IF(ISNA(VLOOKUP(E283,Data!$A$2:$T$1000,19,FALSE)),"",VLOOKUP(E283,Data!$A$2:$T$1000,19,FALSE)),IF(ISNA(VLOOKUP(E283,Data!$A$2:$T$1000,19,FALSE)),"",VLOOKUP(E283,Data!$A$2:$T$1000,19,FALSE)))</f>
        <v/>
      </c>
      <c r="K283" s="7" t="str">
        <f>IF(ISNA(VLOOKUP(F283,Data!$A$2:$T$1000,20,FALSE)),"",VLOOKUP(F283,Data!$A$2:$T$1000,20,FALSE))</f>
        <v/>
      </c>
      <c r="L283" t="str">
        <f t="shared" si="53"/>
        <v/>
      </c>
      <c r="M283" t="str">
        <f>IF(L283="","",IF(L283&gt;10,Settings!$B$14,IF(L283&gt;2,Settings!$B$14,IF(L283=2,Settings!$B$14,Settings!$B$13))))</f>
        <v/>
      </c>
      <c r="N283" s="8" t="str">
        <f t="shared" si="54"/>
        <v xml:space="preserve"> </v>
      </c>
      <c r="O283" t="s">
        <v>49</v>
      </c>
      <c r="Q283" t="s">
        <v>49</v>
      </c>
      <c r="R283" t="s">
        <v>49</v>
      </c>
      <c r="S283" s="9" t="str">
        <f t="shared" si="55"/>
        <v/>
      </c>
      <c r="T283" s="9" t="str">
        <f t="shared" si="56"/>
        <v xml:space="preserve">  </v>
      </c>
      <c r="U283" t="str">
        <f>IF((C283+D283+E283+F283)&lt;1,"",IF(A283&lt;2,Settings!$B$11,Settings!$B$12))</f>
        <v/>
      </c>
    </row>
    <row r="284" spans="1:21">
      <c r="A284" s="4">
        <f>Arabic!A284</f>
        <v>0</v>
      </c>
      <c r="B284" s="4">
        <f t="shared" si="47"/>
        <v>0</v>
      </c>
      <c r="C284" s="5">
        <f t="shared" si="48"/>
        <v>0</v>
      </c>
      <c r="D284" s="5">
        <f t="shared" si="49"/>
        <v>0</v>
      </c>
      <c r="E284" s="5">
        <f t="shared" si="50"/>
        <v>0</v>
      </c>
      <c r="F284" s="5">
        <f t="shared" si="51"/>
        <v>0</v>
      </c>
      <c r="G284" s="26">
        <f t="shared" si="52"/>
        <v>0</v>
      </c>
      <c r="H284" s="3" t="str">
        <f>IF((D284+E284+F284)&lt;=0,IF(ISNA(VLOOKUP(C284,Data!$A$2:$T$1000,17,FALSE)),"",VLOOKUP(C284,Data!$A$2:$T$1000,17,FALSE)),IF(ISNA(VLOOKUP(C284,Data!$A$2:$T$1000,17,FALSE)),"",VLOOKUP(C284,Data!$A$2:$T$1000,17,FALSE)))</f>
        <v/>
      </c>
      <c r="I284" t="str">
        <f>IF((E284+F284)&lt;=0,IF(ISNA(VLOOKUP(D284,Data!$A$2:$T$1000,18,FALSE)),"",VLOOKUP(D284,Data!$A$2:$T$1000,18,FALSE)),IF(ISNA(VLOOKUP(D284,Data!$A$2:$T$1000,18,FALSE)),"",VLOOKUP(D284,Data!$A$2:$T$1000,18,FALSE)))</f>
        <v/>
      </c>
      <c r="J284" s="3" t="str">
        <f>IF((F284)&lt;=0,IF(ISNA(VLOOKUP(E284,Data!$A$2:$T$1000,19,FALSE)),"",VLOOKUP(E284,Data!$A$2:$T$1000,19,FALSE)),IF(ISNA(VLOOKUP(E284,Data!$A$2:$T$1000,19,FALSE)),"",VLOOKUP(E284,Data!$A$2:$T$1000,19,FALSE)))</f>
        <v/>
      </c>
      <c r="K284" s="7" t="str">
        <f>IF(ISNA(VLOOKUP(F284,Data!$A$2:$T$1000,20,FALSE)),"",VLOOKUP(F284,Data!$A$2:$T$1000,20,FALSE))</f>
        <v/>
      </c>
      <c r="L284" t="str">
        <f t="shared" si="53"/>
        <v/>
      </c>
      <c r="M284" t="str">
        <f>IF(L284="","",IF(L284&gt;10,Settings!$B$14,IF(L284&gt;2,Settings!$B$14,IF(L284=2,Settings!$B$14,Settings!$B$13))))</f>
        <v/>
      </c>
      <c r="N284" s="8" t="str">
        <f t="shared" si="54"/>
        <v xml:space="preserve"> </v>
      </c>
      <c r="O284" t="s">
        <v>49</v>
      </c>
      <c r="Q284" t="s">
        <v>49</v>
      </c>
      <c r="R284" t="s">
        <v>49</v>
      </c>
      <c r="S284" s="9" t="str">
        <f t="shared" si="55"/>
        <v/>
      </c>
      <c r="T284" s="9" t="str">
        <f t="shared" si="56"/>
        <v xml:space="preserve">  </v>
      </c>
      <c r="U284" t="str">
        <f>IF((C284+D284+E284+F284)&lt;1,"",IF(A284&lt;2,Settings!$B$11,Settings!$B$12))</f>
        <v/>
      </c>
    </row>
    <row r="285" spans="1:21">
      <c r="A285" s="4">
        <f>Arabic!A285</f>
        <v>0</v>
      </c>
      <c r="B285" s="4">
        <f t="shared" si="47"/>
        <v>0</v>
      </c>
      <c r="C285" s="5">
        <f t="shared" si="48"/>
        <v>0</v>
      </c>
      <c r="D285" s="5">
        <f t="shared" si="49"/>
        <v>0</v>
      </c>
      <c r="E285" s="5">
        <f t="shared" si="50"/>
        <v>0</v>
      </c>
      <c r="F285" s="5">
        <f t="shared" si="51"/>
        <v>0</v>
      </c>
      <c r="G285" s="26">
        <f t="shared" si="52"/>
        <v>0</v>
      </c>
      <c r="H285" s="3" t="str">
        <f>IF((D285+E285+F285)&lt;=0,IF(ISNA(VLOOKUP(C285,Data!$A$2:$T$1000,17,FALSE)),"",VLOOKUP(C285,Data!$A$2:$T$1000,17,FALSE)),IF(ISNA(VLOOKUP(C285,Data!$A$2:$T$1000,17,FALSE)),"",VLOOKUP(C285,Data!$A$2:$T$1000,17,FALSE)))</f>
        <v/>
      </c>
      <c r="I285" t="str">
        <f>IF((E285+F285)&lt;=0,IF(ISNA(VLOOKUP(D285,Data!$A$2:$T$1000,18,FALSE)),"",VLOOKUP(D285,Data!$A$2:$T$1000,18,FALSE)),IF(ISNA(VLOOKUP(D285,Data!$A$2:$T$1000,18,FALSE)),"",VLOOKUP(D285,Data!$A$2:$T$1000,18,FALSE)))</f>
        <v/>
      </c>
      <c r="J285" s="3" t="str">
        <f>IF((F285)&lt;=0,IF(ISNA(VLOOKUP(E285,Data!$A$2:$T$1000,19,FALSE)),"",VLOOKUP(E285,Data!$A$2:$T$1000,19,FALSE)),IF(ISNA(VLOOKUP(E285,Data!$A$2:$T$1000,19,FALSE)),"",VLOOKUP(E285,Data!$A$2:$T$1000,19,FALSE)))</f>
        <v/>
      </c>
      <c r="K285" s="7" t="str">
        <f>IF(ISNA(VLOOKUP(F285,Data!$A$2:$T$1000,20,FALSE)),"",VLOOKUP(F285,Data!$A$2:$T$1000,20,FALSE))</f>
        <v/>
      </c>
      <c r="L285" t="str">
        <f t="shared" si="53"/>
        <v/>
      </c>
      <c r="M285" t="str">
        <f>IF(L285="","",IF(L285&gt;10,Settings!$B$14,IF(L285&gt;2,Settings!$B$14,IF(L285=2,Settings!$B$14,Settings!$B$13))))</f>
        <v/>
      </c>
      <c r="N285" s="8" t="str">
        <f t="shared" si="54"/>
        <v xml:space="preserve"> </v>
      </c>
      <c r="O285" t="s">
        <v>49</v>
      </c>
      <c r="Q285" t="s">
        <v>49</v>
      </c>
      <c r="R285" t="s">
        <v>49</v>
      </c>
      <c r="S285" s="9" t="str">
        <f t="shared" si="55"/>
        <v/>
      </c>
      <c r="T285" s="9" t="str">
        <f t="shared" si="56"/>
        <v xml:space="preserve">  </v>
      </c>
      <c r="U285" t="str">
        <f>IF((C285+D285+E285+F285)&lt;1,"",IF(A285&lt;2,Settings!$B$11,Settings!$B$12))</f>
        <v/>
      </c>
    </row>
    <row r="286" spans="1:21">
      <c r="A286" s="4">
        <f>Arabic!A286</f>
        <v>0</v>
      </c>
      <c r="B286" s="4">
        <f t="shared" si="47"/>
        <v>0</v>
      </c>
      <c r="C286" s="5">
        <f t="shared" si="48"/>
        <v>0</v>
      </c>
      <c r="D286" s="5">
        <f t="shared" si="49"/>
        <v>0</v>
      </c>
      <c r="E286" s="5">
        <f t="shared" si="50"/>
        <v>0</v>
      </c>
      <c r="F286" s="5">
        <f t="shared" si="51"/>
        <v>0</v>
      </c>
      <c r="G286" s="26">
        <f t="shared" si="52"/>
        <v>0</v>
      </c>
      <c r="H286" s="3" t="str">
        <f>IF((D286+E286+F286)&lt;=0,IF(ISNA(VLOOKUP(C286,Data!$A$2:$T$1000,17,FALSE)),"",VLOOKUP(C286,Data!$A$2:$T$1000,17,FALSE)),IF(ISNA(VLOOKUP(C286,Data!$A$2:$T$1000,17,FALSE)),"",VLOOKUP(C286,Data!$A$2:$T$1000,17,FALSE)))</f>
        <v/>
      </c>
      <c r="I286" t="str">
        <f>IF((E286+F286)&lt;=0,IF(ISNA(VLOOKUP(D286,Data!$A$2:$T$1000,18,FALSE)),"",VLOOKUP(D286,Data!$A$2:$T$1000,18,FALSE)),IF(ISNA(VLOOKUP(D286,Data!$A$2:$T$1000,18,FALSE)),"",VLOOKUP(D286,Data!$A$2:$T$1000,18,FALSE)))</f>
        <v/>
      </c>
      <c r="J286" s="3" t="str">
        <f>IF((F286)&lt;=0,IF(ISNA(VLOOKUP(E286,Data!$A$2:$T$1000,19,FALSE)),"",VLOOKUP(E286,Data!$A$2:$T$1000,19,FALSE)),IF(ISNA(VLOOKUP(E286,Data!$A$2:$T$1000,19,FALSE)),"",VLOOKUP(E286,Data!$A$2:$T$1000,19,FALSE)))</f>
        <v/>
      </c>
      <c r="K286" s="7" t="str">
        <f>IF(ISNA(VLOOKUP(F286,Data!$A$2:$T$1000,20,FALSE)),"",VLOOKUP(F286,Data!$A$2:$T$1000,20,FALSE))</f>
        <v/>
      </c>
      <c r="L286" t="str">
        <f t="shared" si="53"/>
        <v/>
      </c>
      <c r="M286" t="str">
        <f>IF(L286="","",IF(L286&gt;10,Settings!$B$14,IF(L286&gt;2,Settings!$B$14,IF(L286=2,Settings!$B$14,Settings!$B$13))))</f>
        <v/>
      </c>
      <c r="N286" s="8" t="str">
        <f t="shared" si="54"/>
        <v xml:space="preserve"> </v>
      </c>
      <c r="O286" t="s">
        <v>49</v>
      </c>
      <c r="Q286" t="s">
        <v>49</v>
      </c>
      <c r="R286" t="s">
        <v>49</v>
      </c>
      <c r="S286" s="9" t="str">
        <f t="shared" si="55"/>
        <v/>
      </c>
      <c r="T286" s="9" t="str">
        <f t="shared" si="56"/>
        <v xml:space="preserve">  </v>
      </c>
      <c r="U286" t="str">
        <f>IF((C286+D286+E286+F286)&lt;1,"",IF(A286&lt;2,Settings!$B$11,Settings!$B$12))</f>
        <v/>
      </c>
    </row>
    <row r="287" spans="1:21">
      <c r="A287" s="4">
        <f>Arabic!A287</f>
        <v>0</v>
      </c>
      <c r="B287" s="4">
        <f t="shared" si="47"/>
        <v>0</v>
      </c>
      <c r="C287" s="5">
        <f t="shared" si="48"/>
        <v>0</v>
      </c>
      <c r="D287" s="5">
        <f t="shared" si="49"/>
        <v>0</v>
      </c>
      <c r="E287" s="5">
        <f t="shared" si="50"/>
        <v>0</v>
      </c>
      <c r="F287" s="5">
        <f t="shared" si="51"/>
        <v>0</v>
      </c>
      <c r="G287" s="26">
        <f t="shared" si="52"/>
        <v>0</v>
      </c>
      <c r="H287" s="3" t="str">
        <f>IF((D287+E287+F287)&lt;=0,IF(ISNA(VLOOKUP(C287,Data!$A$2:$T$1000,17,FALSE)),"",VLOOKUP(C287,Data!$A$2:$T$1000,17,FALSE)),IF(ISNA(VLOOKUP(C287,Data!$A$2:$T$1000,17,FALSE)),"",VLOOKUP(C287,Data!$A$2:$T$1000,17,FALSE)))</f>
        <v/>
      </c>
      <c r="I287" t="str">
        <f>IF((E287+F287)&lt;=0,IF(ISNA(VLOOKUP(D287,Data!$A$2:$T$1000,18,FALSE)),"",VLOOKUP(D287,Data!$A$2:$T$1000,18,FALSE)),IF(ISNA(VLOOKUP(D287,Data!$A$2:$T$1000,18,FALSE)),"",VLOOKUP(D287,Data!$A$2:$T$1000,18,FALSE)))</f>
        <v/>
      </c>
      <c r="J287" s="3" t="str">
        <f>IF((F287)&lt;=0,IF(ISNA(VLOOKUP(E287,Data!$A$2:$T$1000,19,FALSE)),"",VLOOKUP(E287,Data!$A$2:$T$1000,19,FALSE)),IF(ISNA(VLOOKUP(E287,Data!$A$2:$T$1000,19,FALSE)),"",VLOOKUP(E287,Data!$A$2:$T$1000,19,FALSE)))</f>
        <v/>
      </c>
      <c r="K287" s="7" t="str">
        <f>IF(ISNA(VLOOKUP(F287,Data!$A$2:$T$1000,20,FALSE)),"",VLOOKUP(F287,Data!$A$2:$T$1000,20,FALSE))</f>
        <v/>
      </c>
      <c r="L287" t="str">
        <f t="shared" si="53"/>
        <v/>
      </c>
      <c r="M287" t="str">
        <f>IF(L287="","",IF(L287&gt;10,Settings!$B$14,IF(L287&gt;2,Settings!$B$14,IF(L287=2,Settings!$B$14,Settings!$B$13))))</f>
        <v/>
      </c>
      <c r="N287" s="8" t="str">
        <f t="shared" si="54"/>
        <v xml:space="preserve"> </v>
      </c>
      <c r="O287" t="s">
        <v>49</v>
      </c>
      <c r="Q287" t="s">
        <v>49</v>
      </c>
      <c r="R287" t="s">
        <v>49</v>
      </c>
      <c r="S287" s="9" t="str">
        <f t="shared" si="55"/>
        <v/>
      </c>
      <c r="T287" s="9" t="str">
        <f t="shared" si="56"/>
        <v xml:space="preserve">  </v>
      </c>
      <c r="U287" t="str">
        <f>IF((C287+D287+E287+F287)&lt;1,"",IF(A287&lt;2,Settings!$B$11,Settings!$B$12))</f>
        <v/>
      </c>
    </row>
    <row r="288" spans="1:21">
      <c r="A288" s="4">
        <f>Arabic!A288</f>
        <v>0</v>
      </c>
      <c r="B288" s="4">
        <f t="shared" si="47"/>
        <v>0</v>
      </c>
      <c r="C288" s="5">
        <f t="shared" si="48"/>
        <v>0</v>
      </c>
      <c r="D288" s="5">
        <f t="shared" si="49"/>
        <v>0</v>
      </c>
      <c r="E288" s="5">
        <f t="shared" si="50"/>
        <v>0</v>
      </c>
      <c r="F288" s="5">
        <f t="shared" si="51"/>
        <v>0</v>
      </c>
      <c r="G288" s="26">
        <f t="shared" si="52"/>
        <v>0</v>
      </c>
      <c r="H288" s="3" t="str">
        <f>IF((D288+E288+F288)&lt;=0,IF(ISNA(VLOOKUP(C288,Data!$A$2:$T$1000,17,FALSE)),"",VLOOKUP(C288,Data!$A$2:$T$1000,17,FALSE)),IF(ISNA(VLOOKUP(C288,Data!$A$2:$T$1000,17,FALSE)),"",VLOOKUP(C288,Data!$A$2:$T$1000,17,FALSE)))</f>
        <v/>
      </c>
      <c r="I288" t="str">
        <f>IF((E288+F288)&lt;=0,IF(ISNA(VLOOKUP(D288,Data!$A$2:$T$1000,18,FALSE)),"",VLOOKUP(D288,Data!$A$2:$T$1000,18,FALSE)),IF(ISNA(VLOOKUP(D288,Data!$A$2:$T$1000,18,FALSE)),"",VLOOKUP(D288,Data!$A$2:$T$1000,18,FALSE)))</f>
        <v/>
      </c>
      <c r="J288" s="3" t="str">
        <f>IF((F288)&lt;=0,IF(ISNA(VLOOKUP(E288,Data!$A$2:$T$1000,19,FALSE)),"",VLOOKUP(E288,Data!$A$2:$T$1000,19,FALSE)),IF(ISNA(VLOOKUP(E288,Data!$A$2:$T$1000,19,FALSE)),"",VLOOKUP(E288,Data!$A$2:$T$1000,19,FALSE)))</f>
        <v/>
      </c>
      <c r="K288" s="7" t="str">
        <f>IF(ISNA(VLOOKUP(F288,Data!$A$2:$T$1000,20,FALSE)),"",VLOOKUP(F288,Data!$A$2:$T$1000,20,FALSE))</f>
        <v/>
      </c>
      <c r="L288" t="str">
        <f t="shared" si="53"/>
        <v/>
      </c>
      <c r="M288" t="str">
        <f>IF(L288="","",IF(L288&gt;10,Settings!$B$14,IF(L288&gt;2,Settings!$B$14,IF(L288=2,Settings!$B$14,Settings!$B$13))))</f>
        <v/>
      </c>
      <c r="N288" s="8" t="str">
        <f t="shared" si="54"/>
        <v xml:space="preserve"> </v>
      </c>
      <c r="O288" t="s">
        <v>49</v>
      </c>
      <c r="Q288" t="s">
        <v>49</v>
      </c>
      <c r="R288" t="s">
        <v>49</v>
      </c>
      <c r="S288" s="9" t="str">
        <f t="shared" si="55"/>
        <v/>
      </c>
      <c r="T288" s="9" t="str">
        <f t="shared" si="56"/>
        <v xml:space="preserve">  </v>
      </c>
      <c r="U288" t="str">
        <f>IF((C288+D288+E288+F288)&lt;1,"",IF(A288&lt;2,Settings!$B$11,Settings!$B$12))</f>
        <v/>
      </c>
    </row>
    <row r="289" spans="1:21">
      <c r="A289" s="4">
        <f>Arabic!A289</f>
        <v>0</v>
      </c>
      <c r="B289" s="4">
        <f t="shared" si="47"/>
        <v>0</v>
      </c>
      <c r="C289" s="5">
        <f t="shared" si="48"/>
        <v>0</v>
      </c>
      <c r="D289" s="5">
        <f t="shared" si="49"/>
        <v>0</v>
      </c>
      <c r="E289" s="5">
        <f t="shared" si="50"/>
        <v>0</v>
      </c>
      <c r="F289" s="5">
        <f t="shared" si="51"/>
        <v>0</v>
      </c>
      <c r="G289" s="26">
        <f t="shared" si="52"/>
        <v>0</v>
      </c>
      <c r="H289" s="3" t="str">
        <f>IF((D289+E289+F289)&lt;=0,IF(ISNA(VLOOKUP(C289,Data!$A$2:$T$1000,17,FALSE)),"",VLOOKUP(C289,Data!$A$2:$T$1000,17,FALSE)),IF(ISNA(VLOOKUP(C289,Data!$A$2:$T$1000,17,FALSE)),"",VLOOKUP(C289,Data!$A$2:$T$1000,17,FALSE)))</f>
        <v/>
      </c>
      <c r="I289" t="str">
        <f>IF((E289+F289)&lt;=0,IF(ISNA(VLOOKUP(D289,Data!$A$2:$T$1000,18,FALSE)),"",VLOOKUP(D289,Data!$A$2:$T$1000,18,FALSE)),IF(ISNA(VLOOKUP(D289,Data!$A$2:$T$1000,18,FALSE)),"",VLOOKUP(D289,Data!$A$2:$T$1000,18,FALSE)))</f>
        <v/>
      </c>
      <c r="J289" s="3" t="str">
        <f>IF((F289)&lt;=0,IF(ISNA(VLOOKUP(E289,Data!$A$2:$T$1000,19,FALSE)),"",VLOOKUP(E289,Data!$A$2:$T$1000,19,FALSE)),IF(ISNA(VLOOKUP(E289,Data!$A$2:$T$1000,19,FALSE)),"",VLOOKUP(E289,Data!$A$2:$T$1000,19,FALSE)))</f>
        <v/>
      </c>
      <c r="K289" s="7" t="str">
        <f>IF(ISNA(VLOOKUP(F289,Data!$A$2:$T$1000,20,FALSE)),"",VLOOKUP(F289,Data!$A$2:$T$1000,20,FALSE))</f>
        <v/>
      </c>
      <c r="L289" t="str">
        <f t="shared" si="53"/>
        <v/>
      </c>
      <c r="M289" t="str">
        <f>IF(L289="","",IF(L289&gt;10,Settings!$B$14,IF(L289&gt;2,Settings!$B$14,IF(L289=2,Settings!$B$14,Settings!$B$13))))</f>
        <v/>
      </c>
      <c r="N289" s="8" t="str">
        <f t="shared" si="54"/>
        <v xml:space="preserve"> </v>
      </c>
      <c r="O289" t="s">
        <v>49</v>
      </c>
      <c r="Q289" t="s">
        <v>49</v>
      </c>
      <c r="R289" t="s">
        <v>49</v>
      </c>
      <c r="S289" s="9" t="str">
        <f t="shared" si="55"/>
        <v/>
      </c>
      <c r="T289" s="9" t="str">
        <f t="shared" si="56"/>
        <v xml:space="preserve">  </v>
      </c>
      <c r="U289" t="str">
        <f>IF((C289+D289+E289+F289)&lt;1,"",IF(A289&lt;2,Settings!$B$11,Settings!$B$12))</f>
        <v/>
      </c>
    </row>
    <row r="290" spans="1:21">
      <c r="A290" s="4">
        <f>Arabic!A290</f>
        <v>0</v>
      </c>
      <c r="B290" s="4">
        <f t="shared" si="47"/>
        <v>0</v>
      </c>
      <c r="C290" s="5">
        <f t="shared" si="48"/>
        <v>0</v>
      </c>
      <c r="D290" s="5">
        <f t="shared" si="49"/>
        <v>0</v>
      </c>
      <c r="E290" s="5">
        <f t="shared" si="50"/>
        <v>0</v>
      </c>
      <c r="F290" s="5">
        <f t="shared" si="51"/>
        <v>0</v>
      </c>
      <c r="G290" s="26">
        <f t="shared" si="52"/>
        <v>0</v>
      </c>
      <c r="H290" s="3" t="str">
        <f>IF((D290+E290+F290)&lt;=0,IF(ISNA(VLOOKUP(C290,Data!$A$2:$T$1000,17,FALSE)),"",VLOOKUP(C290,Data!$A$2:$T$1000,17,FALSE)),IF(ISNA(VLOOKUP(C290,Data!$A$2:$T$1000,17,FALSE)),"",VLOOKUP(C290,Data!$A$2:$T$1000,17,FALSE)))</f>
        <v/>
      </c>
      <c r="I290" t="str">
        <f>IF((E290+F290)&lt;=0,IF(ISNA(VLOOKUP(D290,Data!$A$2:$T$1000,18,FALSE)),"",VLOOKUP(D290,Data!$A$2:$T$1000,18,FALSE)),IF(ISNA(VLOOKUP(D290,Data!$A$2:$T$1000,18,FALSE)),"",VLOOKUP(D290,Data!$A$2:$T$1000,18,FALSE)))</f>
        <v/>
      </c>
      <c r="J290" s="3" t="str">
        <f>IF((F290)&lt;=0,IF(ISNA(VLOOKUP(E290,Data!$A$2:$T$1000,19,FALSE)),"",VLOOKUP(E290,Data!$A$2:$T$1000,19,FALSE)),IF(ISNA(VLOOKUP(E290,Data!$A$2:$T$1000,19,FALSE)),"",VLOOKUP(E290,Data!$A$2:$T$1000,19,FALSE)))</f>
        <v/>
      </c>
      <c r="K290" s="7" t="str">
        <f>IF(ISNA(VLOOKUP(F290,Data!$A$2:$T$1000,20,FALSE)),"",VLOOKUP(F290,Data!$A$2:$T$1000,20,FALSE))</f>
        <v/>
      </c>
      <c r="L290" t="str">
        <f t="shared" si="53"/>
        <v/>
      </c>
      <c r="M290" t="str">
        <f>IF(L290="","",IF(L290&gt;10,Settings!$B$14,IF(L290&gt;2,Settings!$B$14,IF(L290=2,Settings!$B$14,Settings!$B$13))))</f>
        <v/>
      </c>
      <c r="N290" s="8" t="str">
        <f t="shared" si="54"/>
        <v xml:space="preserve"> </v>
      </c>
      <c r="O290" t="s">
        <v>49</v>
      </c>
      <c r="Q290" t="s">
        <v>49</v>
      </c>
      <c r="R290" t="s">
        <v>49</v>
      </c>
      <c r="S290" s="9" t="str">
        <f t="shared" si="55"/>
        <v/>
      </c>
      <c r="T290" s="9" t="str">
        <f t="shared" si="56"/>
        <v xml:space="preserve">  </v>
      </c>
      <c r="U290" t="str">
        <f>IF((C290+D290+E290+F290)&lt;1,"",IF(A290&lt;2,Settings!$B$11,Settings!$B$12))</f>
        <v/>
      </c>
    </row>
    <row r="291" spans="1:21">
      <c r="A291" s="4">
        <f>Arabic!A291</f>
        <v>0</v>
      </c>
      <c r="B291" s="4">
        <f t="shared" si="47"/>
        <v>0</v>
      </c>
      <c r="C291" s="5">
        <f t="shared" si="48"/>
        <v>0</v>
      </c>
      <c r="D291" s="5">
        <f t="shared" si="49"/>
        <v>0</v>
      </c>
      <c r="E291" s="5">
        <f t="shared" si="50"/>
        <v>0</v>
      </c>
      <c r="F291" s="5">
        <f t="shared" si="51"/>
        <v>0</v>
      </c>
      <c r="G291" s="26">
        <f t="shared" si="52"/>
        <v>0</v>
      </c>
      <c r="H291" s="3" t="str">
        <f>IF((D291+E291+F291)&lt;=0,IF(ISNA(VLOOKUP(C291,Data!$A$2:$T$1000,17,FALSE)),"",VLOOKUP(C291,Data!$A$2:$T$1000,17,FALSE)),IF(ISNA(VLOOKUP(C291,Data!$A$2:$T$1000,17,FALSE)),"",VLOOKUP(C291,Data!$A$2:$T$1000,17,FALSE)))</f>
        <v/>
      </c>
      <c r="I291" t="str">
        <f>IF((E291+F291)&lt;=0,IF(ISNA(VLOOKUP(D291,Data!$A$2:$T$1000,18,FALSE)),"",VLOOKUP(D291,Data!$A$2:$T$1000,18,FALSE)),IF(ISNA(VLOOKUP(D291,Data!$A$2:$T$1000,18,FALSE)),"",VLOOKUP(D291,Data!$A$2:$T$1000,18,FALSE)))</f>
        <v/>
      </c>
      <c r="J291" s="3" t="str">
        <f>IF((F291)&lt;=0,IF(ISNA(VLOOKUP(E291,Data!$A$2:$T$1000,19,FALSE)),"",VLOOKUP(E291,Data!$A$2:$T$1000,19,FALSE)),IF(ISNA(VLOOKUP(E291,Data!$A$2:$T$1000,19,FALSE)),"",VLOOKUP(E291,Data!$A$2:$T$1000,19,FALSE)))</f>
        <v/>
      </c>
      <c r="K291" s="7" t="str">
        <f>IF(ISNA(VLOOKUP(F291,Data!$A$2:$T$1000,20,FALSE)),"",VLOOKUP(F291,Data!$A$2:$T$1000,20,FALSE))</f>
        <v/>
      </c>
      <c r="L291" t="str">
        <f t="shared" si="53"/>
        <v/>
      </c>
      <c r="M291" t="str">
        <f>IF(L291="","",IF(L291&gt;10,Settings!$B$14,IF(L291&gt;2,Settings!$B$14,IF(L291=2,Settings!$B$14,Settings!$B$13))))</f>
        <v/>
      </c>
      <c r="N291" s="8" t="str">
        <f t="shared" si="54"/>
        <v xml:space="preserve"> </v>
      </c>
      <c r="O291" t="s">
        <v>49</v>
      </c>
      <c r="Q291" t="s">
        <v>49</v>
      </c>
      <c r="R291" t="s">
        <v>49</v>
      </c>
      <c r="S291" s="9" t="str">
        <f t="shared" si="55"/>
        <v/>
      </c>
      <c r="T291" s="9" t="str">
        <f t="shared" si="56"/>
        <v xml:space="preserve">  </v>
      </c>
      <c r="U291" t="str">
        <f>IF((C291+D291+E291+F291)&lt;1,"",IF(A291&lt;2,Settings!$B$11,Settings!$B$12))</f>
        <v/>
      </c>
    </row>
    <row r="292" spans="1:21">
      <c r="A292" s="4">
        <f>Arabic!A292</f>
        <v>0</v>
      </c>
      <c r="B292" s="4">
        <f t="shared" si="47"/>
        <v>0</v>
      </c>
      <c r="C292" s="5">
        <f t="shared" si="48"/>
        <v>0</v>
      </c>
      <c r="D292" s="5">
        <f t="shared" si="49"/>
        <v>0</v>
      </c>
      <c r="E292" s="5">
        <f t="shared" si="50"/>
        <v>0</v>
      </c>
      <c r="F292" s="5">
        <f t="shared" si="51"/>
        <v>0</v>
      </c>
      <c r="G292" s="26">
        <f t="shared" si="52"/>
        <v>0</v>
      </c>
      <c r="H292" s="3" t="str">
        <f>IF((D292+E292+F292)&lt;=0,IF(ISNA(VLOOKUP(C292,Data!$A$2:$T$1000,17,FALSE)),"",VLOOKUP(C292,Data!$A$2:$T$1000,17,FALSE)),IF(ISNA(VLOOKUP(C292,Data!$A$2:$T$1000,17,FALSE)),"",VLOOKUP(C292,Data!$A$2:$T$1000,17,FALSE)))</f>
        <v/>
      </c>
      <c r="I292" t="str">
        <f>IF((E292+F292)&lt;=0,IF(ISNA(VLOOKUP(D292,Data!$A$2:$T$1000,18,FALSE)),"",VLOOKUP(D292,Data!$A$2:$T$1000,18,FALSE)),IF(ISNA(VLOOKUP(D292,Data!$A$2:$T$1000,18,FALSE)),"",VLOOKUP(D292,Data!$A$2:$T$1000,18,FALSE)))</f>
        <v/>
      </c>
      <c r="J292" s="3" t="str">
        <f>IF((F292)&lt;=0,IF(ISNA(VLOOKUP(E292,Data!$A$2:$T$1000,19,FALSE)),"",VLOOKUP(E292,Data!$A$2:$T$1000,19,FALSE)),IF(ISNA(VLOOKUP(E292,Data!$A$2:$T$1000,19,FALSE)),"",VLOOKUP(E292,Data!$A$2:$T$1000,19,FALSE)))</f>
        <v/>
      </c>
      <c r="K292" s="7" t="str">
        <f>IF(ISNA(VLOOKUP(F292,Data!$A$2:$T$1000,20,FALSE)),"",VLOOKUP(F292,Data!$A$2:$T$1000,20,FALSE))</f>
        <v/>
      </c>
      <c r="L292" t="str">
        <f t="shared" si="53"/>
        <v/>
      </c>
      <c r="M292" t="str">
        <f>IF(L292="","",IF(L292&gt;10,Settings!$B$14,IF(L292&gt;2,Settings!$B$14,IF(L292=2,Settings!$B$14,Settings!$B$13))))</f>
        <v/>
      </c>
      <c r="N292" s="8" t="str">
        <f t="shared" si="54"/>
        <v xml:space="preserve"> </v>
      </c>
      <c r="O292" t="s">
        <v>49</v>
      </c>
      <c r="Q292" t="s">
        <v>49</v>
      </c>
      <c r="R292" t="s">
        <v>49</v>
      </c>
      <c r="S292" s="9" t="str">
        <f t="shared" si="55"/>
        <v/>
      </c>
      <c r="T292" s="9" t="str">
        <f t="shared" si="56"/>
        <v xml:space="preserve">  </v>
      </c>
      <c r="U292" t="str">
        <f>IF((C292+D292+E292+F292)&lt;1,"",IF(A292&lt;2,Settings!$B$11,Settings!$B$12))</f>
        <v/>
      </c>
    </row>
    <row r="293" spans="1:21">
      <c r="A293" s="4">
        <f>Arabic!A293</f>
        <v>0</v>
      </c>
      <c r="B293" s="4">
        <f t="shared" si="47"/>
        <v>0</v>
      </c>
      <c r="C293" s="5">
        <f t="shared" si="48"/>
        <v>0</v>
      </c>
      <c r="D293" s="5">
        <f t="shared" si="49"/>
        <v>0</v>
      </c>
      <c r="E293" s="5">
        <f t="shared" si="50"/>
        <v>0</v>
      </c>
      <c r="F293" s="5">
        <f t="shared" si="51"/>
        <v>0</v>
      </c>
      <c r="G293" s="26">
        <f t="shared" si="52"/>
        <v>0</v>
      </c>
      <c r="H293" s="3" t="str">
        <f>IF((D293+E293+F293)&lt;=0,IF(ISNA(VLOOKUP(C293,Data!$A$2:$T$1000,17,FALSE)),"",VLOOKUP(C293,Data!$A$2:$T$1000,17,FALSE)),IF(ISNA(VLOOKUP(C293,Data!$A$2:$T$1000,17,FALSE)),"",VLOOKUP(C293,Data!$A$2:$T$1000,17,FALSE)))</f>
        <v/>
      </c>
      <c r="I293" t="str">
        <f>IF((E293+F293)&lt;=0,IF(ISNA(VLOOKUP(D293,Data!$A$2:$T$1000,18,FALSE)),"",VLOOKUP(D293,Data!$A$2:$T$1000,18,FALSE)),IF(ISNA(VLOOKUP(D293,Data!$A$2:$T$1000,18,FALSE)),"",VLOOKUP(D293,Data!$A$2:$T$1000,18,FALSE)))</f>
        <v/>
      </c>
      <c r="J293" s="3" t="str">
        <f>IF((F293)&lt;=0,IF(ISNA(VLOOKUP(E293,Data!$A$2:$T$1000,19,FALSE)),"",VLOOKUP(E293,Data!$A$2:$T$1000,19,FALSE)),IF(ISNA(VLOOKUP(E293,Data!$A$2:$T$1000,19,FALSE)),"",VLOOKUP(E293,Data!$A$2:$T$1000,19,FALSE)))</f>
        <v/>
      </c>
      <c r="K293" s="7" t="str">
        <f>IF(ISNA(VLOOKUP(F293,Data!$A$2:$T$1000,20,FALSE)),"",VLOOKUP(F293,Data!$A$2:$T$1000,20,FALSE))</f>
        <v/>
      </c>
      <c r="L293" t="str">
        <f t="shared" si="53"/>
        <v/>
      </c>
      <c r="M293" t="str">
        <f>IF(L293="","",IF(L293&gt;10,Settings!$B$14,IF(L293&gt;2,Settings!$B$14,IF(L293=2,Settings!$B$14,Settings!$B$13))))</f>
        <v/>
      </c>
      <c r="N293" s="8" t="str">
        <f t="shared" si="54"/>
        <v xml:space="preserve"> </v>
      </c>
      <c r="O293" t="s">
        <v>49</v>
      </c>
      <c r="Q293" t="s">
        <v>49</v>
      </c>
      <c r="R293" t="s">
        <v>49</v>
      </c>
      <c r="S293" s="9" t="str">
        <f t="shared" si="55"/>
        <v/>
      </c>
      <c r="T293" s="9" t="str">
        <f t="shared" si="56"/>
        <v xml:space="preserve">  </v>
      </c>
      <c r="U293" t="str">
        <f>IF((C293+D293+E293+F293)&lt;1,"",IF(A293&lt;2,Settings!$B$11,Settings!$B$12))</f>
        <v/>
      </c>
    </row>
    <row r="294" spans="1:21">
      <c r="A294" s="4">
        <f>Arabic!A294</f>
        <v>0</v>
      </c>
      <c r="B294" s="4">
        <f t="shared" si="47"/>
        <v>0</v>
      </c>
      <c r="C294" s="5">
        <f t="shared" si="48"/>
        <v>0</v>
      </c>
      <c r="D294" s="5">
        <f t="shared" si="49"/>
        <v>0</v>
      </c>
      <c r="E294" s="5">
        <f t="shared" si="50"/>
        <v>0</v>
      </c>
      <c r="F294" s="5">
        <f t="shared" si="51"/>
        <v>0</v>
      </c>
      <c r="G294" s="26">
        <f t="shared" si="52"/>
        <v>0</v>
      </c>
      <c r="H294" s="3" t="str">
        <f>IF((D294+E294+F294)&lt;=0,IF(ISNA(VLOOKUP(C294,Data!$A$2:$T$1000,17,FALSE)),"",VLOOKUP(C294,Data!$A$2:$T$1000,17,FALSE)),IF(ISNA(VLOOKUP(C294,Data!$A$2:$T$1000,17,FALSE)),"",VLOOKUP(C294,Data!$A$2:$T$1000,17,FALSE)))</f>
        <v/>
      </c>
      <c r="I294" t="str">
        <f>IF((E294+F294)&lt;=0,IF(ISNA(VLOOKUP(D294,Data!$A$2:$T$1000,18,FALSE)),"",VLOOKUP(D294,Data!$A$2:$T$1000,18,FALSE)),IF(ISNA(VLOOKUP(D294,Data!$A$2:$T$1000,18,FALSE)),"",VLOOKUP(D294,Data!$A$2:$T$1000,18,FALSE)))</f>
        <v/>
      </c>
      <c r="J294" s="3" t="str">
        <f>IF((F294)&lt;=0,IF(ISNA(VLOOKUP(E294,Data!$A$2:$T$1000,19,FALSE)),"",VLOOKUP(E294,Data!$A$2:$T$1000,19,FALSE)),IF(ISNA(VLOOKUP(E294,Data!$A$2:$T$1000,19,FALSE)),"",VLOOKUP(E294,Data!$A$2:$T$1000,19,FALSE)))</f>
        <v/>
      </c>
      <c r="K294" s="7" t="str">
        <f>IF(ISNA(VLOOKUP(F294,Data!$A$2:$T$1000,20,FALSE)),"",VLOOKUP(F294,Data!$A$2:$T$1000,20,FALSE))</f>
        <v/>
      </c>
      <c r="L294" t="str">
        <f t="shared" si="53"/>
        <v/>
      </c>
      <c r="M294" t="str">
        <f>IF(L294="","",IF(L294&gt;10,Settings!$B$14,IF(L294&gt;2,Settings!$B$14,IF(L294=2,Settings!$B$14,Settings!$B$13))))</f>
        <v/>
      </c>
      <c r="N294" s="8" t="str">
        <f t="shared" si="54"/>
        <v xml:space="preserve"> </v>
      </c>
      <c r="O294" t="s">
        <v>49</v>
      </c>
      <c r="Q294" t="s">
        <v>49</v>
      </c>
      <c r="R294" t="s">
        <v>49</v>
      </c>
      <c r="S294" s="9" t="str">
        <f t="shared" si="55"/>
        <v/>
      </c>
      <c r="T294" s="9" t="str">
        <f t="shared" si="56"/>
        <v xml:space="preserve">  </v>
      </c>
      <c r="U294" t="str">
        <f>IF((C294+D294+E294+F294)&lt;1,"",IF(A294&lt;2,Settings!$B$11,Settings!$B$12))</f>
        <v/>
      </c>
    </row>
    <row r="295" spans="1:21">
      <c r="A295" s="4">
        <f>Arabic!A295</f>
        <v>0</v>
      </c>
      <c r="B295" s="4">
        <f t="shared" si="47"/>
        <v>0</v>
      </c>
      <c r="C295" s="5">
        <f t="shared" si="48"/>
        <v>0</v>
      </c>
      <c r="D295" s="5">
        <f t="shared" si="49"/>
        <v>0</v>
      </c>
      <c r="E295" s="5">
        <f t="shared" si="50"/>
        <v>0</v>
      </c>
      <c r="F295" s="5">
        <f t="shared" si="51"/>
        <v>0</v>
      </c>
      <c r="G295" s="26">
        <f t="shared" si="52"/>
        <v>0</v>
      </c>
      <c r="H295" s="3" t="str">
        <f>IF((D295+E295+F295)&lt;=0,IF(ISNA(VLOOKUP(C295,Data!$A$2:$T$1000,17,FALSE)),"",VLOOKUP(C295,Data!$A$2:$T$1000,17,FALSE)),IF(ISNA(VLOOKUP(C295,Data!$A$2:$T$1000,17,FALSE)),"",VLOOKUP(C295,Data!$A$2:$T$1000,17,FALSE)))</f>
        <v/>
      </c>
      <c r="I295" t="str">
        <f>IF((E295+F295)&lt;=0,IF(ISNA(VLOOKUP(D295,Data!$A$2:$T$1000,18,FALSE)),"",VLOOKUP(D295,Data!$A$2:$T$1000,18,FALSE)),IF(ISNA(VLOOKUP(D295,Data!$A$2:$T$1000,18,FALSE)),"",VLOOKUP(D295,Data!$A$2:$T$1000,18,FALSE)))</f>
        <v/>
      </c>
      <c r="J295" s="3" t="str">
        <f>IF((F295)&lt;=0,IF(ISNA(VLOOKUP(E295,Data!$A$2:$T$1000,19,FALSE)),"",VLOOKUP(E295,Data!$A$2:$T$1000,19,FALSE)),IF(ISNA(VLOOKUP(E295,Data!$A$2:$T$1000,19,FALSE)),"",VLOOKUP(E295,Data!$A$2:$T$1000,19,FALSE)))</f>
        <v/>
      </c>
      <c r="K295" s="7" t="str">
        <f>IF(ISNA(VLOOKUP(F295,Data!$A$2:$T$1000,20,FALSE)),"",VLOOKUP(F295,Data!$A$2:$T$1000,20,FALSE))</f>
        <v/>
      </c>
      <c r="L295" t="str">
        <f t="shared" si="53"/>
        <v/>
      </c>
      <c r="M295" t="str">
        <f>IF(L295="","",IF(L295&gt;10,Settings!$B$14,IF(L295&gt;2,Settings!$B$14,IF(L295=2,Settings!$B$14,Settings!$B$13))))</f>
        <v/>
      </c>
      <c r="N295" s="8" t="str">
        <f t="shared" si="54"/>
        <v xml:space="preserve"> </v>
      </c>
      <c r="O295" t="s">
        <v>49</v>
      </c>
      <c r="Q295" t="s">
        <v>49</v>
      </c>
      <c r="R295" t="s">
        <v>49</v>
      </c>
      <c r="S295" s="9" t="str">
        <f t="shared" si="55"/>
        <v/>
      </c>
      <c r="T295" s="9" t="str">
        <f t="shared" si="56"/>
        <v xml:space="preserve">  </v>
      </c>
      <c r="U295" t="str">
        <f>IF((C295+D295+E295+F295)&lt;1,"",IF(A295&lt;2,Settings!$B$11,Settings!$B$12))</f>
        <v/>
      </c>
    </row>
    <row r="296" spans="1:21">
      <c r="A296" s="4">
        <f>Arabic!A296</f>
        <v>0</v>
      </c>
      <c r="B296" s="4">
        <f t="shared" si="47"/>
        <v>0</v>
      </c>
      <c r="C296" s="5">
        <f t="shared" si="48"/>
        <v>0</v>
      </c>
      <c r="D296" s="5">
        <f t="shared" si="49"/>
        <v>0</v>
      </c>
      <c r="E296" s="5">
        <f t="shared" si="50"/>
        <v>0</v>
      </c>
      <c r="F296" s="5">
        <f t="shared" si="51"/>
        <v>0</v>
      </c>
      <c r="G296" s="26">
        <f t="shared" si="52"/>
        <v>0</v>
      </c>
      <c r="H296" s="3" t="str">
        <f>IF((D296+E296+F296)&lt;=0,IF(ISNA(VLOOKUP(C296,Data!$A$2:$T$1000,17,FALSE)),"",VLOOKUP(C296,Data!$A$2:$T$1000,17,FALSE)),IF(ISNA(VLOOKUP(C296,Data!$A$2:$T$1000,17,FALSE)),"",VLOOKUP(C296,Data!$A$2:$T$1000,17,FALSE)))</f>
        <v/>
      </c>
      <c r="I296" t="str">
        <f>IF((E296+F296)&lt;=0,IF(ISNA(VLOOKUP(D296,Data!$A$2:$T$1000,18,FALSE)),"",VLOOKUP(D296,Data!$A$2:$T$1000,18,FALSE)),IF(ISNA(VLOOKUP(D296,Data!$A$2:$T$1000,18,FALSE)),"",VLOOKUP(D296,Data!$A$2:$T$1000,18,FALSE)))</f>
        <v/>
      </c>
      <c r="J296" s="3" t="str">
        <f>IF((F296)&lt;=0,IF(ISNA(VLOOKUP(E296,Data!$A$2:$T$1000,19,FALSE)),"",VLOOKUP(E296,Data!$A$2:$T$1000,19,FALSE)),IF(ISNA(VLOOKUP(E296,Data!$A$2:$T$1000,19,FALSE)),"",VLOOKUP(E296,Data!$A$2:$T$1000,19,FALSE)))</f>
        <v/>
      </c>
      <c r="K296" s="7" t="str">
        <f>IF(ISNA(VLOOKUP(F296,Data!$A$2:$T$1000,20,FALSE)),"",VLOOKUP(F296,Data!$A$2:$T$1000,20,FALSE))</f>
        <v/>
      </c>
      <c r="L296" t="str">
        <f t="shared" si="53"/>
        <v/>
      </c>
      <c r="M296" t="str">
        <f>IF(L296="","",IF(L296&gt;10,Settings!$B$14,IF(L296&gt;2,Settings!$B$14,IF(L296=2,Settings!$B$14,Settings!$B$13))))</f>
        <v/>
      </c>
      <c r="N296" s="8" t="str">
        <f t="shared" si="54"/>
        <v xml:space="preserve"> </v>
      </c>
      <c r="O296" t="s">
        <v>49</v>
      </c>
      <c r="Q296" t="s">
        <v>49</v>
      </c>
      <c r="R296" t="s">
        <v>49</v>
      </c>
      <c r="S296" s="9" t="str">
        <f t="shared" si="55"/>
        <v/>
      </c>
      <c r="T296" s="9" t="str">
        <f t="shared" si="56"/>
        <v xml:space="preserve">  </v>
      </c>
      <c r="U296" t="str">
        <f>IF((C296+D296+E296+F296)&lt;1,"",IF(A296&lt;2,Settings!$B$11,Settings!$B$12))</f>
        <v/>
      </c>
    </row>
    <row r="297" spans="1:21">
      <c r="A297" s="4">
        <f>Arabic!A297</f>
        <v>0</v>
      </c>
      <c r="B297" s="4">
        <f t="shared" si="47"/>
        <v>0</v>
      </c>
      <c r="C297" s="5">
        <f t="shared" si="48"/>
        <v>0</v>
      </c>
      <c r="D297" s="5">
        <f t="shared" si="49"/>
        <v>0</v>
      </c>
      <c r="E297" s="5">
        <f t="shared" si="50"/>
        <v>0</v>
      </c>
      <c r="F297" s="5">
        <f t="shared" si="51"/>
        <v>0</v>
      </c>
      <c r="G297" s="26">
        <f t="shared" si="52"/>
        <v>0</v>
      </c>
      <c r="H297" s="3" t="str">
        <f>IF((D297+E297+F297)&lt;=0,IF(ISNA(VLOOKUP(C297,Data!$A$2:$T$1000,17,FALSE)),"",VLOOKUP(C297,Data!$A$2:$T$1000,17,FALSE)),IF(ISNA(VLOOKUP(C297,Data!$A$2:$T$1000,17,FALSE)),"",VLOOKUP(C297,Data!$A$2:$T$1000,17,FALSE)))</f>
        <v/>
      </c>
      <c r="I297" t="str">
        <f>IF((E297+F297)&lt;=0,IF(ISNA(VLOOKUP(D297,Data!$A$2:$T$1000,18,FALSE)),"",VLOOKUP(D297,Data!$A$2:$T$1000,18,FALSE)),IF(ISNA(VLOOKUP(D297,Data!$A$2:$T$1000,18,FALSE)),"",VLOOKUP(D297,Data!$A$2:$T$1000,18,FALSE)))</f>
        <v/>
      </c>
      <c r="J297" s="3" t="str">
        <f>IF((F297)&lt;=0,IF(ISNA(VLOOKUP(E297,Data!$A$2:$T$1000,19,FALSE)),"",VLOOKUP(E297,Data!$A$2:$T$1000,19,FALSE)),IF(ISNA(VLOOKUP(E297,Data!$A$2:$T$1000,19,FALSE)),"",VLOOKUP(E297,Data!$A$2:$T$1000,19,FALSE)))</f>
        <v/>
      </c>
      <c r="K297" s="7" t="str">
        <f>IF(ISNA(VLOOKUP(F297,Data!$A$2:$T$1000,20,FALSE)),"",VLOOKUP(F297,Data!$A$2:$T$1000,20,FALSE))</f>
        <v/>
      </c>
      <c r="L297" t="str">
        <f t="shared" si="53"/>
        <v/>
      </c>
      <c r="M297" t="str">
        <f>IF(L297="","",IF(L297&gt;10,Settings!$B$14,IF(L297&gt;2,Settings!$B$14,IF(L297=2,Settings!$B$14,Settings!$B$13))))</f>
        <v/>
      </c>
      <c r="N297" s="8" t="str">
        <f t="shared" si="54"/>
        <v xml:space="preserve"> </v>
      </c>
      <c r="O297" t="s">
        <v>49</v>
      </c>
      <c r="Q297" t="s">
        <v>49</v>
      </c>
      <c r="R297" t="s">
        <v>49</v>
      </c>
      <c r="S297" s="9" t="str">
        <f t="shared" si="55"/>
        <v/>
      </c>
      <c r="T297" s="9" t="str">
        <f t="shared" si="56"/>
        <v xml:space="preserve">  </v>
      </c>
      <c r="U297" t="str">
        <f>IF((C297+D297+E297+F297)&lt;1,"",IF(A297&lt;2,Settings!$B$11,Settings!$B$12))</f>
        <v/>
      </c>
    </row>
    <row r="298" spans="1:21">
      <c r="A298" s="4">
        <f>Arabic!A298</f>
        <v>0</v>
      </c>
      <c r="B298" s="4">
        <f t="shared" si="47"/>
        <v>0</v>
      </c>
      <c r="C298" s="5">
        <f t="shared" si="48"/>
        <v>0</v>
      </c>
      <c r="D298" s="5">
        <f t="shared" si="49"/>
        <v>0</v>
      </c>
      <c r="E298" s="5">
        <f t="shared" si="50"/>
        <v>0</v>
      </c>
      <c r="F298" s="5">
        <f t="shared" si="51"/>
        <v>0</v>
      </c>
      <c r="G298" s="26">
        <f t="shared" si="52"/>
        <v>0</v>
      </c>
      <c r="H298" s="3" t="str">
        <f>IF((D298+E298+F298)&lt;=0,IF(ISNA(VLOOKUP(C298,Data!$A$2:$T$1000,17,FALSE)),"",VLOOKUP(C298,Data!$A$2:$T$1000,17,FALSE)),IF(ISNA(VLOOKUP(C298,Data!$A$2:$T$1000,17,FALSE)),"",VLOOKUP(C298,Data!$A$2:$T$1000,17,FALSE)))</f>
        <v/>
      </c>
      <c r="I298" t="str">
        <f>IF((E298+F298)&lt;=0,IF(ISNA(VLOOKUP(D298,Data!$A$2:$T$1000,18,FALSE)),"",VLOOKUP(D298,Data!$A$2:$T$1000,18,FALSE)),IF(ISNA(VLOOKUP(D298,Data!$A$2:$T$1000,18,FALSE)),"",VLOOKUP(D298,Data!$A$2:$T$1000,18,FALSE)))</f>
        <v/>
      </c>
      <c r="J298" s="3" t="str">
        <f>IF((F298)&lt;=0,IF(ISNA(VLOOKUP(E298,Data!$A$2:$T$1000,19,FALSE)),"",VLOOKUP(E298,Data!$A$2:$T$1000,19,FALSE)),IF(ISNA(VLOOKUP(E298,Data!$A$2:$T$1000,19,FALSE)),"",VLOOKUP(E298,Data!$A$2:$T$1000,19,FALSE)))</f>
        <v/>
      </c>
      <c r="K298" s="7" t="str">
        <f>IF(ISNA(VLOOKUP(F298,Data!$A$2:$T$1000,20,FALSE)),"",VLOOKUP(F298,Data!$A$2:$T$1000,20,FALSE))</f>
        <v/>
      </c>
      <c r="L298" t="str">
        <f t="shared" si="53"/>
        <v/>
      </c>
      <c r="M298" t="str">
        <f>IF(L298="","",IF(L298&gt;10,Settings!$B$14,IF(L298&gt;2,Settings!$B$14,IF(L298=2,Settings!$B$14,Settings!$B$13))))</f>
        <v/>
      </c>
      <c r="N298" s="8" t="str">
        <f t="shared" si="54"/>
        <v xml:space="preserve"> </v>
      </c>
      <c r="O298" t="s">
        <v>49</v>
      </c>
      <c r="Q298" t="s">
        <v>49</v>
      </c>
      <c r="R298" t="s">
        <v>49</v>
      </c>
      <c r="S298" s="9" t="str">
        <f t="shared" si="55"/>
        <v/>
      </c>
      <c r="T298" s="9" t="str">
        <f t="shared" si="56"/>
        <v xml:space="preserve">  </v>
      </c>
      <c r="U298" t="str">
        <f>IF((C298+D298+E298+F298)&lt;1,"",IF(A298&lt;2,Settings!$B$11,Settings!$B$12))</f>
        <v/>
      </c>
    </row>
    <row r="299" spans="1:21">
      <c r="A299" s="4">
        <f>Arabic!A299</f>
        <v>0</v>
      </c>
      <c r="B299" s="4">
        <f t="shared" si="47"/>
        <v>0</v>
      </c>
      <c r="C299" s="5">
        <f t="shared" si="48"/>
        <v>0</v>
      </c>
      <c r="D299" s="5">
        <f t="shared" si="49"/>
        <v>0</v>
      </c>
      <c r="E299" s="5">
        <f t="shared" si="50"/>
        <v>0</v>
      </c>
      <c r="F299" s="5">
        <f t="shared" si="51"/>
        <v>0</v>
      </c>
      <c r="G299" s="26">
        <f t="shared" si="52"/>
        <v>0</v>
      </c>
      <c r="H299" s="3" t="str">
        <f>IF((D299+E299+F299)&lt;=0,IF(ISNA(VLOOKUP(C299,Data!$A$2:$T$1000,17,FALSE)),"",VLOOKUP(C299,Data!$A$2:$T$1000,17,FALSE)),IF(ISNA(VLOOKUP(C299,Data!$A$2:$T$1000,17,FALSE)),"",VLOOKUP(C299,Data!$A$2:$T$1000,17,FALSE)))</f>
        <v/>
      </c>
      <c r="I299" t="str">
        <f>IF((E299+F299)&lt;=0,IF(ISNA(VLOOKUP(D299,Data!$A$2:$T$1000,18,FALSE)),"",VLOOKUP(D299,Data!$A$2:$T$1000,18,FALSE)),IF(ISNA(VLOOKUP(D299,Data!$A$2:$T$1000,18,FALSE)),"",VLOOKUP(D299,Data!$A$2:$T$1000,18,FALSE)))</f>
        <v/>
      </c>
      <c r="J299" s="3" t="str">
        <f>IF((F299)&lt;=0,IF(ISNA(VLOOKUP(E299,Data!$A$2:$T$1000,19,FALSE)),"",VLOOKUP(E299,Data!$A$2:$T$1000,19,FALSE)),IF(ISNA(VLOOKUP(E299,Data!$A$2:$T$1000,19,FALSE)),"",VLOOKUP(E299,Data!$A$2:$T$1000,19,FALSE)))</f>
        <v/>
      </c>
      <c r="K299" s="7" t="str">
        <f>IF(ISNA(VLOOKUP(F299,Data!$A$2:$T$1000,20,FALSE)),"",VLOOKUP(F299,Data!$A$2:$T$1000,20,FALSE))</f>
        <v/>
      </c>
      <c r="L299" t="str">
        <f t="shared" si="53"/>
        <v/>
      </c>
      <c r="M299" t="str">
        <f>IF(L299="","",IF(L299&gt;10,Settings!$B$14,IF(L299&gt;2,Settings!$B$14,IF(L299=2,Settings!$B$14,Settings!$B$13))))</f>
        <v/>
      </c>
      <c r="N299" s="8" t="str">
        <f t="shared" si="54"/>
        <v xml:space="preserve"> </v>
      </c>
      <c r="O299" t="s">
        <v>49</v>
      </c>
      <c r="Q299" t="s">
        <v>49</v>
      </c>
      <c r="R299" t="s">
        <v>49</v>
      </c>
      <c r="S299" s="9" t="str">
        <f t="shared" si="55"/>
        <v/>
      </c>
      <c r="T299" s="9" t="str">
        <f t="shared" si="56"/>
        <v xml:space="preserve">  </v>
      </c>
      <c r="U299" t="str">
        <f>IF((C299+D299+E299+F299)&lt;1,"",IF(A299&lt;2,Settings!$B$11,Settings!$B$12))</f>
        <v/>
      </c>
    </row>
    <row r="300" spans="1:21">
      <c r="A300" s="4">
        <f>Arabic!A300</f>
        <v>0</v>
      </c>
      <c r="B300" s="4">
        <f t="shared" si="47"/>
        <v>0</v>
      </c>
      <c r="C300" s="5">
        <f t="shared" si="48"/>
        <v>0</v>
      </c>
      <c r="D300" s="5">
        <f t="shared" si="49"/>
        <v>0</v>
      </c>
      <c r="E300" s="5">
        <f t="shared" si="50"/>
        <v>0</v>
      </c>
      <c r="F300" s="5">
        <f t="shared" si="51"/>
        <v>0</v>
      </c>
      <c r="G300" s="26">
        <f t="shared" si="52"/>
        <v>0</v>
      </c>
      <c r="H300" s="3" t="str">
        <f>IF((D300+E300+F300)&lt;=0,IF(ISNA(VLOOKUP(C300,Data!$A$2:$T$1000,17,FALSE)),"",VLOOKUP(C300,Data!$A$2:$T$1000,17,FALSE)),IF(ISNA(VLOOKUP(C300,Data!$A$2:$T$1000,17,FALSE)),"",VLOOKUP(C300,Data!$A$2:$T$1000,17,FALSE)))</f>
        <v/>
      </c>
      <c r="I300" t="str">
        <f>IF((E300+F300)&lt;=0,IF(ISNA(VLOOKUP(D300,Data!$A$2:$T$1000,18,FALSE)),"",VLOOKUP(D300,Data!$A$2:$T$1000,18,FALSE)),IF(ISNA(VLOOKUP(D300,Data!$A$2:$T$1000,18,FALSE)),"",VLOOKUP(D300,Data!$A$2:$T$1000,18,FALSE)))</f>
        <v/>
      </c>
      <c r="J300" s="3" t="str">
        <f>IF((F300)&lt;=0,IF(ISNA(VLOOKUP(E300,Data!$A$2:$T$1000,19,FALSE)),"",VLOOKUP(E300,Data!$A$2:$T$1000,19,FALSE)),IF(ISNA(VLOOKUP(E300,Data!$A$2:$T$1000,19,FALSE)),"",VLOOKUP(E300,Data!$A$2:$T$1000,19,FALSE)))</f>
        <v/>
      </c>
      <c r="K300" s="7" t="str">
        <f>IF(ISNA(VLOOKUP(F300,Data!$A$2:$T$1000,20,FALSE)),"",VLOOKUP(F300,Data!$A$2:$T$1000,20,FALSE))</f>
        <v/>
      </c>
      <c r="L300" t="str">
        <f t="shared" si="53"/>
        <v/>
      </c>
      <c r="M300" t="str">
        <f>IF(L300="","",IF(L300&gt;10,Settings!$B$14,IF(L300&gt;2,Settings!$B$14,IF(L300=2,Settings!$B$14,Settings!$B$13))))</f>
        <v/>
      </c>
      <c r="N300" s="8" t="str">
        <f t="shared" si="54"/>
        <v xml:space="preserve"> </v>
      </c>
      <c r="O300" t="s">
        <v>49</v>
      </c>
      <c r="Q300" t="s">
        <v>49</v>
      </c>
      <c r="R300" t="s">
        <v>49</v>
      </c>
      <c r="S300" s="9" t="str">
        <f t="shared" si="55"/>
        <v/>
      </c>
      <c r="T300" s="9" t="str">
        <f t="shared" si="56"/>
        <v xml:space="preserve">  </v>
      </c>
      <c r="U300" t="str">
        <f>IF((C300+D300+E300+F300)&lt;1,"",IF(A300&lt;2,Settings!$B$11,Settings!$B$12))</f>
        <v/>
      </c>
    </row>
    <row r="301" spans="1:21">
      <c r="A301" s="4">
        <f>Arabic!A301</f>
        <v>0</v>
      </c>
      <c r="B301" s="4">
        <f t="shared" si="47"/>
        <v>0</v>
      </c>
      <c r="C301" s="5">
        <f t="shared" si="48"/>
        <v>0</v>
      </c>
      <c r="D301" s="5">
        <f t="shared" si="49"/>
        <v>0</v>
      </c>
      <c r="E301" s="5">
        <f t="shared" si="50"/>
        <v>0</v>
      </c>
      <c r="F301" s="5">
        <f t="shared" si="51"/>
        <v>0</v>
      </c>
      <c r="G301" s="26">
        <f t="shared" si="52"/>
        <v>0</v>
      </c>
      <c r="H301" s="3" t="str">
        <f>IF((D301+E301+F301)&lt;=0,IF(ISNA(VLOOKUP(C301,Data!$A$2:$T$1000,17,FALSE)),"",VLOOKUP(C301,Data!$A$2:$T$1000,17,FALSE)),IF(ISNA(VLOOKUP(C301,Data!$A$2:$T$1000,17,FALSE)),"",VLOOKUP(C301,Data!$A$2:$T$1000,17,FALSE)))</f>
        <v/>
      </c>
      <c r="I301" t="str">
        <f>IF((E301+F301)&lt;=0,IF(ISNA(VLOOKUP(D301,Data!$A$2:$T$1000,18,FALSE)),"",VLOOKUP(D301,Data!$A$2:$T$1000,18,FALSE)),IF(ISNA(VLOOKUP(D301,Data!$A$2:$T$1000,18,FALSE)),"",VLOOKUP(D301,Data!$A$2:$T$1000,18,FALSE)))</f>
        <v/>
      </c>
      <c r="J301" s="3" t="str">
        <f>IF((F301)&lt;=0,IF(ISNA(VLOOKUP(E301,Data!$A$2:$T$1000,19,FALSE)),"",VLOOKUP(E301,Data!$A$2:$T$1000,19,FALSE)),IF(ISNA(VLOOKUP(E301,Data!$A$2:$T$1000,19,FALSE)),"",VLOOKUP(E301,Data!$A$2:$T$1000,19,FALSE)))</f>
        <v/>
      </c>
      <c r="K301" s="7" t="str">
        <f>IF(ISNA(VLOOKUP(F301,Data!$A$2:$T$1000,20,FALSE)),"",VLOOKUP(F301,Data!$A$2:$T$1000,20,FALSE))</f>
        <v/>
      </c>
      <c r="L301" t="str">
        <f t="shared" si="53"/>
        <v/>
      </c>
      <c r="M301" t="str">
        <f>IF(L301="","",IF(L301&gt;10,Settings!$B$14,IF(L301&gt;2,Settings!$B$14,IF(L301=2,Settings!$B$14,Settings!$B$13))))</f>
        <v/>
      </c>
      <c r="N301" s="8" t="str">
        <f t="shared" si="54"/>
        <v xml:space="preserve"> </v>
      </c>
      <c r="O301" t="s">
        <v>49</v>
      </c>
      <c r="Q301" t="s">
        <v>49</v>
      </c>
      <c r="R301" t="s">
        <v>49</v>
      </c>
      <c r="S301" s="9" t="str">
        <f t="shared" si="55"/>
        <v/>
      </c>
      <c r="T301" s="9" t="str">
        <f t="shared" si="56"/>
        <v xml:space="preserve">  </v>
      </c>
      <c r="U301" t="str">
        <f>IF((C301+D301+E301+F301)&lt;1,"",IF(A301&lt;2,Settings!$B$11,Settings!$B$12))</f>
        <v/>
      </c>
    </row>
    <row r="302" spans="1:21">
      <c r="A302" s="4">
        <f>Arabic!A302</f>
        <v>0</v>
      </c>
      <c r="B302" s="4">
        <f t="shared" si="47"/>
        <v>0</v>
      </c>
      <c r="C302" s="5">
        <f t="shared" si="48"/>
        <v>0</v>
      </c>
      <c r="D302" s="5">
        <f t="shared" si="49"/>
        <v>0</v>
      </c>
      <c r="E302" s="5">
        <f t="shared" si="50"/>
        <v>0</v>
      </c>
      <c r="F302" s="5">
        <f t="shared" si="51"/>
        <v>0</v>
      </c>
      <c r="G302" s="26">
        <f t="shared" si="52"/>
        <v>0</v>
      </c>
      <c r="H302" s="3" t="str">
        <f>IF((D302+E302+F302)&lt;=0,IF(ISNA(VLOOKUP(C302,Data!$A$2:$T$1000,17,FALSE)),"",VLOOKUP(C302,Data!$A$2:$T$1000,17,FALSE)),IF(ISNA(VLOOKUP(C302,Data!$A$2:$T$1000,17,FALSE)),"",VLOOKUP(C302,Data!$A$2:$T$1000,17,FALSE)))</f>
        <v/>
      </c>
      <c r="I302" t="str">
        <f>IF((E302+F302)&lt;=0,IF(ISNA(VLOOKUP(D302,Data!$A$2:$T$1000,18,FALSE)),"",VLOOKUP(D302,Data!$A$2:$T$1000,18,FALSE)),IF(ISNA(VLOOKUP(D302,Data!$A$2:$T$1000,18,FALSE)),"",VLOOKUP(D302,Data!$A$2:$T$1000,18,FALSE)))</f>
        <v/>
      </c>
      <c r="J302" s="3" t="str">
        <f>IF((F302)&lt;=0,IF(ISNA(VLOOKUP(E302,Data!$A$2:$T$1000,19,FALSE)),"",VLOOKUP(E302,Data!$A$2:$T$1000,19,FALSE)),IF(ISNA(VLOOKUP(E302,Data!$A$2:$T$1000,19,FALSE)),"",VLOOKUP(E302,Data!$A$2:$T$1000,19,FALSE)))</f>
        <v/>
      </c>
      <c r="K302" s="7" t="str">
        <f>IF(ISNA(VLOOKUP(F302,Data!$A$2:$T$1000,20,FALSE)),"",VLOOKUP(F302,Data!$A$2:$T$1000,20,FALSE))</f>
        <v/>
      </c>
      <c r="L302" t="str">
        <f t="shared" si="53"/>
        <v/>
      </c>
      <c r="M302" t="str">
        <f>IF(L302="","",IF(L302&gt;10,Settings!$B$14,IF(L302&gt;2,Settings!$B$14,IF(L302=2,Settings!$B$14,Settings!$B$13))))</f>
        <v/>
      </c>
      <c r="N302" s="8" t="str">
        <f t="shared" si="54"/>
        <v xml:space="preserve"> </v>
      </c>
      <c r="O302" t="s">
        <v>49</v>
      </c>
      <c r="Q302" t="s">
        <v>49</v>
      </c>
      <c r="R302" t="s">
        <v>49</v>
      </c>
      <c r="S302" s="9" t="str">
        <f t="shared" si="55"/>
        <v/>
      </c>
      <c r="T302" s="9" t="str">
        <f t="shared" si="56"/>
        <v xml:space="preserve">  </v>
      </c>
      <c r="U302" t="str">
        <f>IF((C302+D302+E302+F302)&lt;1,"",IF(A302&lt;2,Settings!$B$11,Settings!$B$12))</f>
        <v/>
      </c>
    </row>
    <row r="303" spans="1:21">
      <c r="A303" s="4">
        <f>Arabic!A303</f>
        <v>0</v>
      </c>
      <c r="B303" s="4">
        <f t="shared" si="47"/>
        <v>0</v>
      </c>
      <c r="C303" s="5">
        <f t="shared" si="48"/>
        <v>0</v>
      </c>
      <c r="D303" s="5">
        <f t="shared" si="49"/>
        <v>0</v>
      </c>
      <c r="E303" s="5">
        <f t="shared" si="50"/>
        <v>0</v>
      </c>
      <c r="F303" s="5">
        <f t="shared" si="51"/>
        <v>0</v>
      </c>
      <c r="G303" s="26">
        <f t="shared" si="52"/>
        <v>0</v>
      </c>
      <c r="H303" s="3" t="str">
        <f>IF((D303+E303+F303)&lt;=0,IF(ISNA(VLOOKUP(C303,Data!$A$2:$T$1000,17,FALSE)),"",VLOOKUP(C303,Data!$A$2:$T$1000,17,FALSE)),IF(ISNA(VLOOKUP(C303,Data!$A$2:$T$1000,17,FALSE)),"",VLOOKUP(C303,Data!$A$2:$T$1000,17,FALSE)))</f>
        <v/>
      </c>
      <c r="I303" t="str">
        <f>IF((E303+F303)&lt;=0,IF(ISNA(VLOOKUP(D303,Data!$A$2:$T$1000,18,FALSE)),"",VLOOKUP(D303,Data!$A$2:$T$1000,18,FALSE)),IF(ISNA(VLOOKUP(D303,Data!$A$2:$T$1000,18,FALSE)),"",VLOOKUP(D303,Data!$A$2:$T$1000,18,FALSE)))</f>
        <v/>
      </c>
      <c r="J303" s="3" t="str">
        <f>IF((F303)&lt;=0,IF(ISNA(VLOOKUP(E303,Data!$A$2:$T$1000,19,FALSE)),"",VLOOKUP(E303,Data!$A$2:$T$1000,19,FALSE)),IF(ISNA(VLOOKUP(E303,Data!$A$2:$T$1000,19,FALSE)),"",VLOOKUP(E303,Data!$A$2:$T$1000,19,FALSE)))</f>
        <v/>
      </c>
      <c r="K303" s="7" t="str">
        <f>IF(ISNA(VLOOKUP(F303,Data!$A$2:$T$1000,20,FALSE)),"",VLOOKUP(F303,Data!$A$2:$T$1000,20,FALSE))</f>
        <v/>
      </c>
      <c r="L303" t="str">
        <f t="shared" si="53"/>
        <v/>
      </c>
      <c r="M303" t="str">
        <f>IF(L303="","",IF(L303&gt;10,Settings!$B$14,IF(L303&gt;2,Settings!$B$14,IF(L303=2,Settings!$B$14,Settings!$B$13))))</f>
        <v/>
      </c>
      <c r="N303" s="8" t="str">
        <f t="shared" si="54"/>
        <v xml:space="preserve"> </v>
      </c>
      <c r="O303" t="s">
        <v>49</v>
      </c>
      <c r="Q303" t="s">
        <v>49</v>
      </c>
      <c r="R303" t="s">
        <v>49</v>
      </c>
      <c r="S303" s="9" t="str">
        <f t="shared" si="55"/>
        <v/>
      </c>
      <c r="T303" s="9" t="str">
        <f t="shared" si="56"/>
        <v xml:space="preserve">  </v>
      </c>
      <c r="U303" t="str">
        <f>IF((C303+D303+E303+F303)&lt;1,"",IF(A303&lt;2,Settings!$B$11,Settings!$B$12))</f>
        <v/>
      </c>
    </row>
    <row r="304" spans="1:21">
      <c r="A304" s="4">
        <f>Arabic!A304</f>
        <v>0</v>
      </c>
      <c r="B304" s="4">
        <f t="shared" si="47"/>
        <v>0</v>
      </c>
      <c r="C304" s="5">
        <f t="shared" si="48"/>
        <v>0</v>
      </c>
      <c r="D304" s="5">
        <f t="shared" si="49"/>
        <v>0</v>
      </c>
      <c r="E304" s="5">
        <f t="shared" si="50"/>
        <v>0</v>
      </c>
      <c r="F304" s="5">
        <f t="shared" si="51"/>
        <v>0</v>
      </c>
      <c r="G304" s="26">
        <f t="shared" si="52"/>
        <v>0</v>
      </c>
      <c r="H304" s="3" t="str">
        <f>IF((D304+E304+F304)&lt;=0,IF(ISNA(VLOOKUP(C304,Data!$A$2:$T$1000,17,FALSE)),"",VLOOKUP(C304,Data!$A$2:$T$1000,17,FALSE)),IF(ISNA(VLOOKUP(C304,Data!$A$2:$T$1000,17,FALSE)),"",VLOOKUP(C304,Data!$A$2:$T$1000,17,FALSE)))</f>
        <v/>
      </c>
      <c r="I304" t="str">
        <f>IF((E304+F304)&lt;=0,IF(ISNA(VLOOKUP(D304,Data!$A$2:$T$1000,18,FALSE)),"",VLOOKUP(D304,Data!$A$2:$T$1000,18,FALSE)),IF(ISNA(VLOOKUP(D304,Data!$A$2:$T$1000,18,FALSE)),"",VLOOKUP(D304,Data!$A$2:$T$1000,18,FALSE)))</f>
        <v/>
      </c>
      <c r="J304" s="3" t="str">
        <f>IF((F304)&lt;=0,IF(ISNA(VLOOKUP(E304,Data!$A$2:$T$1000,19,FALSE)),"",VLOOKUP(E304,Data!$A$2:$T$1000,19,FALSE)),IF(ISNA(VLOOKUP(E304,Data!$A$2:$T$1000,19,FALSE)),"",VLOOKUP(E304,Data!$A$2:$T$1000,19,FALSE)))</f>
        <v/>
      </c>
      <c r="K304" s="7" t="str">
        <f>IF(ISNA(VLOOKUP(F304,Data!$A$2:$T$1000,20,FALSE)),"",VLOOKUP(F304,Data!$A$2:$T$1000,20,FALSE))</f>
        <v/>
      </c>
      <c r="L304" t="str">
        <f t="shared" si="53"/>
        <v/>
      </c>
      <c r="M304" t="str">
        <f>IF(L304="","",IF(L304&gt;10,Settings!$B$14,IF(L304&gt;2,Settings!$B$14,IF(L304=2,Settings!$B$14,Settings!$B$13))))</f>
        <v/>
      </c>
      <c r="N304" s="8" t="str">
        <f t="shared" si="54"/>
        <v xml:space="preserve"> </v>
      </c>
      <c r="O304" t="s">
        <v>49</v>
      </c>
      <c r="Q304" t="s">
        <v>49</v>
      </c>
      <c r="R304" t="s">
        <v>49</v>
      </c>
      <c r="S304" s="9" t="str">
        <f t="shared" si="55"/>
        <v/>
      </c>
      <c r="T304" s="9" t="str">
        <f t="shared" si="56"/>
        <v xml:space="preserve">  </v>
      </c>
      <c r="U304" t="str">
        <f>IF((C304+D304+E304+F304)&lt;1,"",IF(A304&lt;2,Settings!$B$11,Settings!$B$12))</f>
        <v/>
      </c>
    </row>
    <row r="305" spans="1:21">
      <c r="A305" s="4">
        <f>Arabic!A305</f>
        <v>0</v>
      </c>
      <c r="B305" s="4">
        <f t="shared" si="47"/>
        <v>0</v>
      </c>
      <c r="C305" s="5">
        <f t="shared" si="48"/>
        <v>0</v>
      </c>
      <c r="D305" s="5">
        <f t="shared" si="49"/>
        <v>0</v>
      </c>
      <c r="E305" s="5">
        <f t="shared" si="50"/>
        <v>0</v>
      </c>
      <c r="F305" s="5">
        <f t="shared" si="51"/>
        <v>0</v>
      </c>
      <c r="G305" s="26">
        <f t="shared" si="52"/>
        <v>0</v>
      </c>
      <c r="H305" s="3" t="str">
        <f>IF((D305+E305+F305)&lt;=0,IF(ISNA(VLOOKUP(C305,Data!$A$2:$T$1000,17,FALSE)),"",VLOOKUP(C305,Data!$A$2:$T$1000,17,FALSE)),IF(ISNA(VLOOKUP(C305,Data!$A$2:$T$1000,17,FALSE)),"",VLOOKUP(C305,Data!$A$2:$T$1000,17,FALSE)))</f>
        <v/>
      </c>
      <c r="I305" t="str">
        <f>IF((E305+F305)&lt;=0,IF(ISNA(VLOOKUP(D305,Data!$A$2:$T$1000,18,FALSE)),"",VLOOKUP(D305,Data!$A$2:$T$1000,18,FALSE)),IF(ISNA(VLOOKUP(D305,Data!$A$2:$T$1000,18,FALSE)),"",VLOOKUP(D305,Data!$A$2:$T$1000,18,FALSE)))</f>
        <v/>
      </c>
      <c r="J305" s="3" t="str">
        <f>IF((F305)&lt;=0,IF(ISNA(VLOOKUP(E305,Data!$A$2:$T$1000,19,FALSE)),"",VLOOKUP(E305,Data!$A$2:$T$1000,19,FALSE)),IF(ISNA(VLOOKUP(E305,Data!$A$2:$T$1000,19,FALSE)),"",VLOOKUP(E305,Data!$A$2:$T$1000,19,FALSE)))</f>
        <v/>
      </c>
      <c r="K305" s="7" t="str">
        <f>IF(ISNA(VLOOKUP(F305,Data!$A$2:$T$1000,20,FALSE)),"",VLOOKUP(F305,Data!$A$2:$T$1000,20,FALSE))</f>
        <v/>
      </c>
      <c r="L305" t="str">
        <f t="shared" si="53"/>
        <v/>
      </c>
      <c r="M305" t="str">
        <f>IF(L305="","",IF(L305&gt;10,Settings!$B$14,IF(L305&gt;2,Settings!$B$14,IF(L305=2,Settings!$B$14,Settings!$B$13))))</f>
        <v/>
      </c>
      <c r="N305" s="8" t="str">
        <f t="shared" si="54"/>
        <v xml:space="preserve"> </v>
      </c>
      <c r="O305" t="s">
        <v>49</v>
      </c>
      <c r="Q305" t="s">
        <v>49</v>
      </c>
      <c r="R305" t="s">
        <v>49</v>
      </c>
      <c r="S305" s="9" t="str">
        <f t="shared" si="55"/>
        <v/>
      </c>
      <c r="T305" s="9" t="str">
        <f t="shared" si="56"/>
        <v xml:space="preserve">  </v>
      </c>
      <c r="U305" t="str">
        <f>IF((C305+D305+E305+F305)&lt;1,"",IF(A305&lt;2,Settings!$B$11,Settings!$B$12))</f>
        <v/>
      </c>
    </row>
    <row r="306" spans="1:21">
      <c r="A306" s="4">
        <f>Arabic!A306</f>
        <v>0</v>
      </c>
      <c r="B306" s="4">
        <f t="shared" si="47"/>
        <v>0</v>
      </c>
      <c r="C306" s="5">
        <f t="shared" si="48"/>
        <v>0</v>
      </c>
      <c r="D306" s="5">
        <f t="shared" si="49"/>
        <v>0</v>
      </c>
      <c r="E306" s="5">
        <f t="shared" si="50"/>
        <v>0</v>
      </c>
      <c r="F306" s="5">
        <f t="shared" si="51"/>
        <v>0</v>
      </c>
      <c r="G306" s="26">
        <f t="shared" si="52"/>
        <v>0</v>
      </c>
      <c r="H306" s="3" t="str">
        <f>IF((D306+E306+F306)&lt;=0,IF(ISNA(VLOOKUP(C306,Data!$A$2:$T$1000,17,FALSE)),"",VLOOKUP(C306,Data!$A$2:$T$1000,17,FALSE)),IF(ISNA(VLOOKUP(C306,Data!$A$2:$T$1000,17,FALSE)),"",VLOOKUP(C306,Data!$A$2:$T$1000,17,FALSE)))</f>
        <v/>
      </c>
      <c r="I306" t="str">
        <f>IF((E306+F306)&lt;=0,IF(ISNA(VLOOKUP(D306,Data!$A$2:$T$1000,18,FALSE)),"",VLOOKUP(D306,Data!$A$2:$T$1000,18,FALSE)),IF(ISNA(VLOOKUP(D306,Data!$A$2:$T$1000,18,FALSE)),"",VLOOKUP(D306,Data!$A$2:$T$1000,18,FALSE)))</f>
        <v/>
      </c>
      <c r="J306" s="3" t="str">
        <f>IF((F306)&lt;=0,IF(ISNA(VLOOKUP(E306,Data!$A$2:$T$1000,19,FALSE)),"",VLOOKUP(E306,Data!$A$2:$T$1000,19,FALSE)),IF(ISNA(VLOOKUP(E306,Data!$A$2:$T$1000,19,FALSE)),"",VLOOKUP(E306,Data!$A$2:$T$1000,19,FALSE)))</f>
        <v/>
      </c>
      <c r="K306" s="7" t="str">
        <f>IF(ISNA(VLOOKUP(F306,Data!$A$2:$T$1000,20,FALSE)),"",VLOOKUP(F306,Data!$A$2:$T$1000,20,FALSE))</f>
        <v/>
      </c>
      <c r="L306" t="str">
        <f t="shared" si="53"/>
        <v/>
      </c>
      <c r="M306" t="str">
        <f>IF(L306="","",IF(L306&gt;10,Settings!$B$14,IF(L306&gt;2,Settings!$B$14,IF(L306=2,Settings!$B$14,Settings!$B$13))))</f>
        <v/>
      </c>
      <c r="N306" s="8" t="str">
        <f t="shared" si="54"/>
        <v xml:space="preserve"> </v>
      </c>
      <c r="O306" t="s">
        <v>49</v>
      </c>
      <c r="Q306" t="s">
        <v>49</v>
      </c>
      <c r="R306" t="s">
        <v>49</v>
      </c>
      <c r="S306" s="9" t="str">
        <f t="shared" si="55"/>
        <v/>
      </c>
      <c r="T306" s="9" t="str">
        <f t="shared" si="56"/>
        <v xml:space="preserve">  </v>
      </c>
      <c r="U306" t="str">
        <f>IF((C306+D306+E306+F306)&lt;1,"",IF(A306&lt;2,Settings!$B$11,Settings!$B$12))</f>
        <v/>
      </c>
    </row>
    <row r="307" spans="1:21">
      <c r="A307" s="4">
        <f>Arabic!A307</f>
        <v>0</v>
      </c>
      <c r="B307" s="4">
        <f t="shared" si="47"/>
        <v>0</v>
      </c>
      <c r="C307" s="5">
        <f t="shared" si="48"/>
        <v>0</v>
      </c>
      <c r="D307" s="5">
        <f t="shared" si="49"/>
        <v>0</v>
      </c>
      <c r="E307" s="5">
        <f t="shared" si="50"/>
        <v>0</v>
      </c>
      <c r="F307" s="5">
        <f t="shared" si="51"/>
        <v>0</v>
      </c>
      <c r="G307" s="26">
        <f t="shared" si="52"/>
        <v>0</v>
      </c>
      <c r="H307" s="3" t="str">
        <f>IF((D307+E307+F307)&lt;=0,IF(ISNA(VLOOKUP(C307,Data!$A$2:$T$1000,17,FALSE)),"",VLOOKUP(C307,Data!$A$2:$T$1000,17,FALSE)),IF(ISNA(VLOOKUP(C307,Data!$A$2:$T$1000,17,FALSE)),"",VLOOKUP(C307,Data!$A$2:$T$1000,17,FALSE)))</f>
        <v/>
      </c>
      <c r="I307" t="str">
        <f>IF((E307+F307)&lt;=0,IF(ISNA(VLOOKUP(D307,Data!$A$2:$T$1000,18,FALSE)),"",VLOOKUP(D307,Data!$A$2:$T$1000,18,FALSE)),IF(ISNA(VLOOKUP(D307,Data!$A$2:$T$1000,18,FALSE)),"",VLOOKUP(D307,Data!$A$2:$T$1000,18,FALSE)))</f>
        <v/>
      </c>
      <c r="J307" s="3" t="str">
        <f>IF((F307)&lt;=0,IF(ISNA(VLOOKUP(E307,Data!$A$2:$T$1000,19,FALSE)),"",VLOOKUP(E307,Data!$A$2:$T$1000,19,FALSE)),IF(ISNA(VLOOKUP(E307,Data!$A$2:$T$1000,19,FALSE)),"",VLOOKUP(E307,Data!$A$2:$T$1000,19,FALSE)))</f>
        <v/>
      </c>
      <c r="K307" s="7" t="str">
        <f>IF(ISNA(VLOOKUP(F307,Data!$A$2:$T$1000,20,FALSE)),"",VLOOKUP(F307,Data!$A$2:$T$1000,20,FALSE))</f>
        <v/>
      </c>
      <c r="L307" t="str">
        <f t="shared" si="53"/>
        <v/>
      </c>
      <c r="M307" t="str">
        <f>IF(L307="","",IF(L307&gt;10,Settings!$B$14,IF(L307&gt;2,Settings!$B$14,IF(L307=2,Settings!$B$14,Settings!$B$13))))</f>
        <v/>
      </c>
      <c r="N307" s="8" t="str">
        <f t="shared" si="54"/>
        <v xml:space="preserve"> </v>
      </c>
      <c r="O307" t="s">
        <v>49</v>
      </c>
      <c r="Q307" t="s">
        <v>49</v>
      </c>
      <c r="R307" t="s">
        <v>49</v>
      </c>
      <c r="S307" s="9" t="str">
        <f t="shared" si="55"/>
        <v/>
      </c>
      <c r="T307" s="9" t="str">
        <f t="shared" si="56"/>
        <v xml:space="preserve">  </v>
      </c>
      <c r="U307" t="str">
        <f>IF((C307+D307+E307+F307)&lt;1,"",IF(A307&lt;2,Settings!$B$11,Settings!$B$12))</f>
        <v/>
      </c>
    </row>
    <row r="308" spans="1:21">
      <c r="A308" s="4">
        <f>Arabic!A308</f>
        <v>0</v>
      </c>
      <c r="B308" s="4">
        <f t="shared" si="47"/>
        <v>0</v>
      </c>
      <c r="C308" s="5">
        <f t="shared" si="48"/>
        <v>0</v>
      </c>
      <c r="D308" s="5">
        <f t="shared" si="49"/>
        <v>0</v>
      </c>
      <c r="E308" s="5">
        <f t="shared" si="50"/>
        <v>0</v>
      </c>
      <c r="F308" s="5">
        <f t="shared" si="51"/>
        <v>0</v>
      </c>
      <c r="G308" s="26">
        <f t="shared" si="52"/>
        <v>0</v>
      </c>
      <c r="H308" s="3" t="str">
        <f>IF((D308+E308+F308)&lt;=0,IF(ISNA(VLOOKUP(C308,Data!$A$2:$T$1000,17,FALSE)),"",VLOOKUP(C308,Data!$A$2:$T$1000,17,FALSE)),IF(ISNA(VLOOKUP(C308,Data!$A$2:$T$1000,17,FALSE)),"",VLOOKUP(C308,Data!$A$2:$T$1000,17,FALSE)))</f>
        <v/>
      </c>
      <c r="I308" t="str">
        <f>IF((E308+F308)&lt;=0,IF(ISNA(VLOOKUP(D308,Data!$A$2:$T$1000,18,FALSE)),"",VLOOKUP(D308,Data!$A$2:$T$1000,18,FALSE)),IF(ISNA(VLOOKUP(D308,Data!$A$2:$T$1000,18,FALSE)),"",VLOOKUP(D308,Data!$A$2:$T$1000,18,FALSE)))</f>
        <v/>
      </c>
      <c r="J308" s="3" t="str">
        <f>IF((F308)&lt;=0,IF(ISNA(VLOOKUP(E308,Data!$A$2:$T$1000,19,FALSE)),"",VLOOKUP(E308,Data!$A$2:$T$1000,19,FALSE)),IF(ISNA(VLOOKUP(E308,Data!$A$2:$T$1000,19,FALSE)),"",VLOOKUP(E308,Data!$A$2:$T$1000,19,FALSE)))</f>
        <v/>
      </c>
      <c r="K308" s="7" t="str">
        <f>IF(ISNA(VLOOKUP(F308,Data!$A$2:$T$1000,20,FALSE)),"",VLOOKUP(F308,Data!$A$2:$T$1000,20,FALSE))</f>
        <v/>
      </c>
      <c r="L308" t="str">
        <f t="shared" si="53"/>
        <v/>
      </c>
      <c r="M308" t="str">
        <f>IF(L308="","",IF(L308&gt;10,Settings!$B$14,IF(L308&gt;2,Settings!$B$14,IF(L308=2,Settings!$B$14,Settings!$B$13))))</f>
        <v/>
      </c>
      <c r="N308" s="8" t="str">
        <f t="shared" si="54"/>
        <v xml:space="preserve"> </v>
      </c>
      <c r="O308" t="s">
        <v>49</v>
      </c>
      <c r="Q308" t="s">
        <v>49</v>
      </c>
      <c r="R308" t="s">
        <v>49</v>
      </c>
      <c r="S308" s="9" t="str">
        <f t="shared" si="55"/>
        <v/>
      </c>
      <c r="T308" s="9" t="str">
        <f t="shared" si="56"/>
        <v xml:space="preserve">  </v>
      </c>
      <c r="U308" t="str">
        <f>IF((C308+D308+E308+F308)&lt;1,"",IF(A308&lt;2,Settings!$B$11,Settings!$B$12))</f>
        <v/>
      </c>
    </row>
    <row r="309" spans="1:21">
      <c r="A309" s="4">
        <f>Arabic!A309</f>
        <v>0</v>
      </c>
      <c r="B309" s="4">
        <f t="shared" si="47"/>
        <v>0</v>
      </c>
      <c r="C309" s="5">
        <f t="shared" si="48"/>
        <v>0</v>
      </c>
      <c r="D309" s="5">
        <f t="shared" si="49"/>
        <v>0</v>
      </c>
      <c r="E309" s="5">
        <f t="shared" si="50"/>
        <v>0</v>
      </c>
      <c r="F309" s="5">
        <f t="shared" si="51"/>
        <v>0</v>
      </c>
      <c r="G309" s="26">
        <f t="shared" si="52"/>
        <v>0</v>
      </c>
      <c r="H309" s="3" t="str">
        <f>IF((D309+E309+F309)&lt;=0,IF(ISNA(VLOOKUP(C309,Data!$A$2:$T$1000,17,FALSE)),"",VLOOKUP(C309,Data!$A$2:$T$1000,17,FALSE)),IF(ISNA(VLOOKUP(C309,Data!$A$2:$T$1000,17,FALSE)),"",VLOOKUP(C309,Data!$A$2:$T$1000,17,FALSE)))</f>
        <v/>
      </c>
      <c r="I309" t="str">
        <f>IF((E309+F309)&lt;=0,IF(ISNA(VLOOKUP(D309,Data!$A$2:$T$1000,18,FALSE)),"",VLOOKUP(D309,Data!$A$2:$T$1000,18,FALSE)),IF(ISNA(VLOOKUP(D309,Data!$A$2:$T$1000,18,FALSE)),"",VLOOKUP(D309,Data!$A$2:$T$1000,18,FALSE)))</f>
        <v/>
      </c>
      <c r="J309" s="3" t="str">
        <f>IF((F309)&lt;=0,IF(ISNA(VLOOKUP(E309,Data!$A$2:$T$1000,19,FALSE)),"",VLOOKUP(E309,Data!$A$2:$T$1000,19,FALSE)),IF(ISNA(VLOOKUP(E309,Data!$A$2:$T$1000,19,FALSE)),"",VLOOKUP(E309,Data!$A$2:$T$1000,19,FALSE)))</f>
        <v/>
      </c>
      <c r="K309" s="7" t="str">
        <f>IF(ISNA(VLOOKUP(F309,Data!$A$2:$T$1000,20,FALSE)),"",VLOOKUP(F309,Data!$A$2:$T$1000,20,FALSE))</f>
        <v/>
      </c>
      <c r="L309" t="str">
        <f t="shared" si="53"/>
        <v/>
      </c>
      <c r="M309" t="str">
        <f>IF(L309="","",IF(L309&gt;10,Settings!$B$14,IF(L309&gt;2,Settings!$B$14,IF(L309=2,Settings!$B$14,Settings!$B$13))))</f>
        <v/>
      </c>
      <c r="N309" s="8" t="str">
        <f t="shared" si="54"/>
        <v xml:space="preserve"> </v>
      </c>
      <c r="O309" t="s">
        <v>49</v>
      </c>
      <c r="Q309" t="s">
        <v>49</v>
      </c>
      <c r="R309" t="s">
        <v>49</v>
      </c>
      <c r="S309" s="9" t="str">
        <f t="shared" si="55"/>
        <v/>
      </c>
      <c r="T309" s="9" t="str">
        <f t="shared" si="56"/>
        <v xml:space="preserve">  </v>
      </c>
      <c r="U309" t="str">
        <f>IF((C309+D309+E309+F309)&lt;1,"",IF(A309&lt;2,Settings!$B$11,Settings!$B$12))</f>
        <v/>
      </c>
    </row>
    <row r="310" spans="1:21">
      <c r="A310" s="4">
        <f>Arabic!A310</f>
        <v>0</v>
      </c>
      <c r="B310" s="4">
        <f t="shared" si="47"/>
        <v>0</v>
      </c>
      <c r="C310" s="5">
        <f t="shared" si="48"/>
        <v>0</v>
      </c>
      <c r="D310" s="5">
        <f t="shared" si="49"/>
        <v>0</v>
      </c>
      <c r="E310" s="5">
        <f t="shared" si="50"/>
        <v>0</v>
      </c>
      <c r="F310" s="5">
        <f t="shared" si="51"/>
        <v>0</v>
      </c>
      <c r="G310" s="26">
        <f t="shared" si="52"/>
        <v>0</v>
      </c>
      <c r="H310" s="3" t="str">
        <f>IF((D310+E310+F310)&lt;=0,IF(ISNA(VLOOKUP(C310,Data!$A$2:$T$1000,17,FALSE)),"",VLOOKUP(C310,Data!$A$2:$T$1000,17,FALSE)),IF(ISNA(VLOOKUP(C310,Data!$A$2:$T$1000,17,FALSE)),"",VLOOKUP(C310,Data!$A$2:$T$1000,17,FALSE)))</f>
        <v/>
      </c>
      <c r="I310" t="str">
        <f>IF((E310+F310)&lt;=0,IF(ISNA(VLOOKUP(D310,Data!$A$2:$T$1000,18,FALSE)),"",VLOOKUP(D310,Data!$A$2:$T$1000,18,FALSE)),IF(ISNA(VLOOKUP(D310,Data!$A$2:$T$1000,18,FALSE)),"",VLOOKUP(D310,Data!$A$2:$T$1000,18,FALSE)))</f>
        <v/>
      </c>
      <c r="J310" s="3" t="str">
        <f>IF((F310)&lt;=0,IF(ISNA(VLOOKUP(E310,Data!$A$2:$T$1000,19,FALSE)),"",VLOOKUP(E310,Data!$A$2:$T$1000,19,FALSE)),IF(ISNA(VLOOKUP(E310,Data!$A$2:$T$1000,19,FALSE)),"",VLOOKUP(E310,Data!$A$2:$T$1000,19,FALSE)))</f>
        <v/>
      </c>
      <c r="K310" s="7" t="str">
        <f>IF(ISNA(VLOOKUP(F310,Data!$A$2:$T$1000,20,FALSE)),"",VLOOKUP(F310,Data!$A$2:$T$1000,20,FALSE))</f>
        <v/>
      </c>
      <c r="L310" t="str">
        <f t="shared" si="53"/>
        <v/>
      </c>
      <c r="M310" t="str">
        <f>IF(L310="","",IF(L310&gt;10,Settings!$B$14,IF(L310&gt;2,Settings!$B$14,IF(L310=2,Settings!$B$14,Settings!$B$13))))</f>
        <v/>
      </c>
      <c r="N310" s="8" t="str">
        <f t="shared" si="54"/>
        <v xml:space="preserve"> </v>
      </c>
      <c r="O310" t="s">
        <v>49</v>
      </c>
      <c r="Q310" t="s">
        <v>49</v>
      </c>
      <c r="R310" t="s">
        <v>49</v>
      </c>
      <c r="S310" s="9" t="str">
        <f t="shared" si="55"/>
        <v/>
      </c>
      <c r="T310" s="9" t="str">
        <f t="shared" si="56"/>
        <v xml:space="preserve">  </v>
      </c>
      <c r="U310" t="str">
        <f>IF((C310+D310+E310+F310)&lt;1,"",IF(A310&lt;2,Settings!$B$11,Settings!$B$12))</f>
        <v/>
      </c>
    </row>
    <row r="311" spans="1:21">
      <c r="A311" s="4">
        <f>Arabic!A311</f>
        <v>0</v>
      </c>
      <c r="B311" s="4">
        <f t="shared" si="47"/>
        <v>0</v>
      </c>
      <c r="C311" s="5">
        <f t="shared" si="48"/>
        <v>0</v>
      </c>
      <c r="D311" s="5">
        <f t="shared" si="49"/>
        <v>0</v>
      </c>
      <c r="E311" s="5">
        <f t="shared" si="50"/>
        <v>0</v>
      </c>
      <c r="F311" s="5">
        <f t="shared" si="51"/>
        <v>0</v>
      </c>
      <c r="G311" s="26">
        <f t="shared" si="52"/>
        <v>0</v>
      </c>
      <c r="H311" s="3" t="str">
        <f>IF((D311+E311+F311)&lt;=0,IF(ISNA(VLOOKUP(C311,Data!$A$2:$T$1000,17,FALSE)),"",VLOOKUP(C311,Data!$A$2:$T$1000,17,FALSE)),IF(ISNA(VLOOKUP(C311,Data!$A$2:$T$1000,17,FALSE)),"",VLOOKUP(C311,Data!$A$2:$T$1000,17,FALSE)))</f>
        <v/>
      </c>
      <c r="I311" t="str">
        <f>IF((E311+F311)&lt;=0,IF(ISNA(VLOOKUP(D311,Data!$A$2:$T$1000,18,FALSE)),"",VLOOKUP(D311,Data!$A$2:$T$1000,18,FALSE)),IF(ISNA(VLOOKUP(D311,Data!$A$2:$T$1000,18,FALSE)),"",VLOOKUP(D311,Data!$A$2:$T$1000,18,FALSE)))</f>
        <v/>
      </c>
      <c r="J311" s="3" t="str">
        <f>IF((F311)&lt;=0,IF(ISNA(VLOOKUP(E311,Data!$A$2:$T$1000,19,FALSE)),"",VLOOKUP(E311,Data!$A$2:$T$1000,19,FALSE)),IF(ISNA(VLOOKUP(E311,Data!$A$2:$T$1000,19,FALSE)),"",VLOOKUP(E311,Data!$A$2:$T$1000,19,FALSE)))</f>
        <v/>
      </c>
      <c r="K311" s="7" t="str">
        <f>IF(ISNA(VLOOKUP(F311,Data!$A$2:$T$1000,20,FALSE)),"",VLOOKUP(F311,Data!$A$2:$T$1000,20,FALSE))</f>
        <v/>
      </c>
      <c r="L311" t="str">
        <f t="shared" si="53"/>
        <v/>
      </c>
      <c r="M311" t="str">
        <f>IF(L311="","",IF(L311&gt;10,Settings!$B$14,IF(L311&gt;2,Settings!$B$14,IF(L311=2,Settings!$B$14,Settings!$B$13))))</f>
        <v/>
      </c>
      <c r="N311" s="8" t="str">
        <f t="shared" si="54"/>
        <v xml:space="preserve"> </v>
      </c>
      <c r="O311" t="s">
        <v>49</v>
      </c>
      <c r="Q311" t="s">
        <v>49</v>
      </c>
      <c r="R311" t="s">
        <v>49</v>
      </c>
      <c r="S311" s="9" t="str">
        <f t="shared" si="55"/>
        <v/>
      </c>
      <c r="T311" s="9" t="str">
        <f t="shared" si="56"/>
        <v xml:space="preserve">  </v>
      </c>
      <c r="U311" t="str">
        <f>IF((C311+D311+E311+F311)&lt;1,"",IF(A311&lt;2,Settings!$B$11,Settings!$B$12))</f>
        <v/>
      </c>
    </row>
    <row r="312" spans="1:21">
      <c r="A312" s="4">
        <f>Arabic!A312</f>
        <v>0</v>
      </c>
      <c r="B312" s="4">
        <f t="shared" si="47"/>
        <v>0</v>
      </c>
      <c r="C312" s="5">
        <f t="shared" si="48"/>
        <v>0</v>
      </c>
      <c r="D312" s="5">
        <f t="shared" si="49"/>
        <v>0</v>
      </c>
      <c r="E312" s="5">
        <f t="shared" si="50"/>
        <v>0</v>
      </c>
      <c r="F312" s="5">
        <f t="shared" si="51"/>
        <v>0</v>
      </c>
      <c r="G312" s="26">
        <f t="shared" si="52"/>
        <v>0</v>
      </c>
      <c r="H312" s="3" t="str">
        <f>IF((D312+E312+F312)&lt;=0,IF(ISNA(VLOOKUP(C312,Data!$A$2:$T$1000,17,FALSE)),"",VLOOKUP(C312,Data!$A$2:$T$1000,17,FALSE)),IF(ISNA(VLOOKUP(C312,Data!$A$2:$T$1000,17,FALSE)),"",VLOOKUP(C312,Data!$A$2:$T$1000,17,FALSE)))</f>
        <v/>
      </c>
      <c r="I312" t="str">
        <f>IF((E312+F312)&lt;=0,IF(ISNA(VLOOKUP(D312,Data!$A$2:$T$1000,18,FALSE)),"",VLOOKUP(D312,Data!$A$2:$T$1000,18,FALSE)),IF(ISNA(VLOOKUP(D312,Data!$A$2:$T$1000,18,FALSE)),"",VLOOKUP(D312,Data!$A$2:$T$1000,18,FALSE)))</f>
        <v/>
      </c>
      <c r="J312" s="3" t="str">
        <f>IF((F312)&lt;=0,IF(ISNA(VLOOKUP(E312,Data!$A$2:$T$1000,19,FALSE)),"",VLOOKUP(E312,Data!$A$2:$T$1000,19,FALSE)),IF(ISNA(VLOOKUP(E312,Data!$A$2:$T$1000,19,FALSE)),"",VLOOKUP(E312,Data!$A$2:$T$1000,19,FALSE)))</f>
        <v/>
      </c>
      <c r="K312" s="7" t="str">
        <f>IF(ISNA(VLOOKUP(F312,Data!$A$2:$T$1000,20,FALSE)),"",VLOOKUP(F312,Data!$A$2:$T$1000,20,FALSE))</f>
        <v/>
      </c>
      <c r="L312" t="str">
        <f t="shared" si="53"/>
        <v/>
      </c>
      <c r="M312" t="str">
        <f>IF(L312="","",IF(L312&gt;10,Settings!$B$14,IF(L312&gt;2,Settings!$B$14,IF(L312=2,Settings!$B$14,Settings!$B$13))))</f>
        <v/>
      </c>
      <c r="N312" s="8" t="str">
        <f t="shared" si="54"/>
        <v xml:space="preserve"> </v>
      </c>
      <c r="O312" t="s">
        <v>49</v>
      </c>
      <c r="Q312" t="s">
        <v>49</v>
      </c>
      <c r="R312" t="s">
        <v>49</v>
      </c>
      <c r="S312" s="9" t="str">
        <f t="shared" si="55"/>
        <v/>
      </c>
      <c r="T312" s="9" t="str">
        <f t="shared" si="56"/>
        <v xml:space="preserve">  </v>
      </c>
      <c r="U312" t="str">
        <f>IF((C312+D312+E312+F312)&lt;1,"",IF(A312&lt;2,Settings!$B$11,Settings!$B$12))</f>
        <v/>
      </c>
    </row>
    <row r="313" spans="1:21">
      <c r="A313" s="4">
        <f>Arabic!A313</f>
        <v>0</v>
      </c>
      <c r="B313" s="4">
        <f t="shared" si="47"/>
        <v>0</v>
      </c>
      <c r="C313" s="5">
        <f t="shared" si="48"/>
        <v>0</v>
      </c>
      <c r="D313" s="5">
        <f t="shared" si="49"/>
        <v>0</v>
      </c>
      <c r="E313" s="5">
        <f t="shared" si="50"/>
        <v>0</v>
      </c>
      <c r="F313" s="5">
        <f t="shared" si="51"/>
        <v>0</v>
      </c>
      <c r="G313" s="26">
        <f t="shared" si="52"/>
        <v>0</v>
      </c>
      <c r="H313" s="3" t="str">
        <f>IF((D313+E313+F313)&lt;=0,IF(ISNA(VLOOKUP(C313,Data!$A$2:$T$1000,17,FALSE)),"",VLOOKUP(C313,Data!$A$2:$T$1000,17,FALSE)),IF(ISNA(VLOOKUP(C313,Data!$A$2:$T$1000,17,FALSE)),"",VLOOKUP(C313,Data!$A$2:$T$1000,17,FALSE)))</f>
        <v/>
      </c>
      <c r="I313" t="str">
        <f>IF((E313+F313)&lt;=0,IF(ISNA(VLOOKUP(D313,Data!$A$2:$T$1000,18,FALSE)),"",VLOOKUP(D313,Data!$A$2:$T$1000,18,FALSE)),IF(ISNA(VLOOKUP(D313,Data!$A$2:$T$1000,18,FALSE)),"",VLOOKUP(D313,Data!$A$2:$T$1000,18,FALSE)))</f>
        <v/>
      </c>
      <c r="J313" s="3" t="str">
        <f>IF((F313)&lt;=0,IF(ISNA(VLOOKUP(E313,Data!$A$2:$T$1000,19,FALSE)),"",VLOOKUP(E313,Data!$A$2:$T$1000,19,FALSE)),IF(ISNA(VLOOKUP(E313,Data!$A$2:$T$1000,19,FALSE)),"",VLOOKUP(E313,Data!$A$2:$T$1000,19,FALSE)))</f>
        <v/>
      </c>
      <c r="K313" s="7" t="str">
        <f>IF(ISNA(VLOOKUP(F313,Data!$A$2:$T$1000,20,FALSE)),"",VLOOKUP(F313,Data!$A$2:$T$1000,20,FALSE))</f>
        <v/>
      </c>
      <c r="L313" t="str">
        <f t="shared" si="53"/>
        <v/>
      </c>
      <c r="M313" t="str">
        <f>IF(L313="","",IF(L313&gt;10,Settings!$B$14,IF(L313&gt;2,Settings!$B$14,IF(L313=2,Settings!$B$14,Settings!$B$13))))</f>
        <v/>
      </c>
      <c r="N313" s="8" t="str">
        <f t="shared" si="54"/>
        <v xml:space="preserve"> </v>
      </c>
      <c r="O313" t="s">
        <v>49</v>
      </c>
      <c r="Q313" t="s">
        <v>49</v>
      </c>
      <c r="R313" t="s">
        <v>49</v>
      </c>
      <c r="S313" s="9" t="str">
        <f t="shared" si="55"/>
        <v/>
      </c>
      <c r="T313" s="9" t="str">
        <f t="shared" si="56"/>
        <v xml:space="preserve">  </v>
      </c>
      <c r="U313" t="str">
        <f>IF((C313+D313+E313+F313)&lt;1,"",IF(A313&lt;2,Settings!$B$11,Settings!$B$12))</f>
        <v/>
      </c>
    </row>
    <row r="314" spans="1:21">
      <c r="A314" s="4">
        <f>Arabic!A314</f>
        <v>0</v>
      </c>
      <c r="B314" s="4">
        <f t="shared" si="47"/>
        <v>0</v>
      </c>
      <c r="C314" s="5">
        <f t="shared" si="48"/>
        <v>0</v>
      </c>
      <c r="D314" s="5">
        <f t="shared" si="49"/>
        <v>0</v>
      </c>
      <c r="E314" s="5">
        <f t="shared" si="50"/>
        <v>0</v>
      </c>
      <c r="F314" s="5">
        <f t="shared" si="51"/>
        <v>0</v>
      </c>
      <c r="G314" s="26">
        <f t="shared" si="52"/>
        <v>0</v>
      </c>
      <c r="H314" s="3" t="str">
        <f>IF((D314+E314+F314)&lt;=0,IF(ISNA(VLOOKUP(C314,Data!$A$2:$T$1000,17,FALSE)),"",VLOOKUP(C314,Data!$A$2:$T$1000,17,FALSE)),IF(ISNA(VLOOKUP(C314,Data!$A$2:$T$1000,17,FALSE)),"",VLOOKUP(C314,Data!$A$2:$T$1000,17,FALSE)))</f>
        <v/>
      </c>
      <c r="I314" t="str">
        <f>IF((E314+F314)&lt;=0,IF(ISNA(VLOOKUP(D314,Data!$A$2:$T$1000,18,FALSE)),"",VLOOKUP(D314,Data!$A$2:$T$1000,18,FALSE)),IF(ISNA(VLOOKUP(D314,Data!$A$2:$T$1000,18,FALSE)),"",VLOOKUP(D314,Data!$A$2:$T$1000,18,FALSE)))</f>
        <v/>
      </c>
      <c r="J314" s="3" t="str">
        <f>IF((F314)&lt;=0,IF(ISNA(VLOOKUP(E314,Data!$A$2:$T$1000,19,FALSE)),"",VLOOKUP(E314,Data!$A$2:$T$1000,19,FALSE)),IF(ISNA(VLOOKUP(E314,Data!$A$2:$T$1000,19,FALSE)),"",VLOOKUP(E314,Data!$A$2:$T$1000,19,FALSE)))</f>
        <v/>
      </c>
      <c r="K314" s="7" t="str">
        <f>IF(ISNA(VLOOKUP(F314,Data!$A$2:$T$1000,20,FALSE)),"",VLOOKUP(F314,Data!$A$2:$T$1000,20,FALSE))</f>
        <v/>
      </c>
      <c r="L314" t="str">
        <f t="shared" si="53"/>
        <v/>
      </c>
      <c r="M314" t="str">
        <f>IF(L314="","",IF(L314&gt;10,Settings!$B$14,IF(L314&gt;2,Settings!$B$14,IF(L314=2,Settings!$B$14,Settings!$B$13))))</f>
        <v/>
      </c>
      <c r="N314" s="8" t="str">
        <f t="shared" si="54"/>
        <v xml:space="preserve"> </v>
      </c>
      <c r="O314" t="s">
        <v>49</v>
      </c>
      <c r="Q314" t="s">
        <v>49</v>
      </c>
      <c r="R314" t="s">
        <v>49</v>
      </c>
      <c r="S314" s="9" t="str">
        <f t="shared" si="55"/>
        <v/>
      </c>
      <c r="T314" s="9" t="str">
        <f t="shared" si="56"/>
        <v xml:space="preserve">  </v>
      </c>
      <c r="U314" t="str">
        <f>IF((C314+D314+E314+F314)&lt;1,"",IF(A314&lt;2,Settings!$B$11,Settings!$B$12))</f>
        <v/>
      </c>
    </row>
    <row r="315" spans="1:21">
      <c r="A315" s="4">
        <f>Arabic!A315</f>
        <v>0</v>
      </c>
      <c r="B315" s="4">
        <f t="shared" si="47"/>
        <v>0</v>
      </c>
      <c r="C315" s="5">
        <f t="shared" si="48"/>
        <v>0</v>
      </c>
      <c r="D315" s="5">
        <f t="shared" si="49"/>
        <v>0</v>
      </c>
      <c r="E315" s="5">
        <f t="shared" si="50"/>
        <v>0</v>
      </c>
      <c r="F315" s="5">
        <f t="shared" si="51"/>
        <v>0</v>
      </c>
      <c r="G315" s="26">
        <f t="shared" si="52"/>
        <v>0</v>
      </c>
      <c r="H315" s="3" t="str">
        <f>IF((D315+E315+F315)&lt;=0,IF(ISNA(VLOOKUP(C315,Data!$A$2:$T$1000,17,FALSE)),"",VLOOKUP(C315,Data!$A$2:$T$1000,17,FALSE)),IF(ISNA(VLOOKUP(C315,Data!$A$2:$T$1000,17,FALSE)),"",VLOOKUP(C315,Data!$A$2:$T$1000,17,FALSE)))</f>
        <v/>
      </c>
      <c r="I315" t="str">
        <f>IF((E315+F315)&lt;=0,IF(ISNA(VLOOKUP(D315,Data!$A$2:$T$1000,18,FALSE)),"",VLOOKUP(D315,Data!$A$2:$T$1000,18,FALSE)),IF(ISNA(VLOOKUP(D315,Data!$A$2:$T$1000,18,FALSE)),"",VLOOKUP(D315,Data!$A$2:$T$1000,18,FALSE)))</f>
        <v/>
      </c>
      <c r="J315" s="3" t="str">
        <f>IF((F315)&lt;=0,IF(ISNA(VLOOKUP(E315,Data!$A$2:$T$1000,19,FALSE)),"",VLOOKUP(E315,Data!$A$2:$T$1000,19,FALSE)),IF(ISNA(VLOOKUP(E315,Data!$A$2:$T$1000,19,FALSE)),"",VLOOKUP(E315,Data!$A$2:$T$1000,19,FALSE)))</f>
        <v/>
      </c>
      <c r="K315" s="7" t="str">
        <f>IF(ISNA(VLOOKUP(F315,Data!$A$2:$T$1000,20,FALSE)),"",VLOOKUP(F315,Data!$A$2:$T$1000,20,FALSE))</f>
        <v/>
      </c>
      <c r="L315" t="str">
        <f t="shared" si="53"/>
        <v/>
      </c>
      <c r="M315" t="str">
        <f>IF(L315="","",IF(L315&gt;10,Settings!$B$14,IF(L315&gt;2,Settings!$B$14,IF(L315=2,Settings!$B$14,Settings!$B$13))))</f>
        <v/>
      </c>
      <c r="N315" s="8" t="str">
        <f t="shared" si="54"/>
        <v xml:space="preserve"> </v>
      </c>
      <c r="O315" t="s">
        <v>49</v>
      </c>
      <c r="Q315" t="s">
        <v>49</v>
      </c>
      <c r="R315" t="s">
        <v>49</v>
      </c>
      <c r="S315" s="9" t="str">
        <f t="shared" si="55"/>
        <v/>
      </c>
      <c r="T315" s="9" t="str">
        <f t="shared" si="56"/>
        <v xml:space="preserve">  </v>
      </c>
      <c r="U315" t="str">
        <f>IF((C315+D315+E315+F315)&lt;1,"",IF(A315&lt;2,Settings!$B$11,Settings!$B$12))</f>
        <v/>
      </c>
    </row>
    <row r="316" spans="1:21">
      <c r="A316" s="4">
        <f>Arabic!A316</f>
        <v>0</v>
      </c>
      <c r="B316" s="4">
        <f t="shared" si="47"/>
        <v>0</v>
      </c>
      <c r="C316" s="5">
        <f t="shared" si="48"/>
        <v>0</v>
      </c>
      <c r="D316" s="5">
        <f t="shared" si="49"/>
        <v>0</v>
      </c>
      <c r="E316" s="5">
        <f t="shared" si="50"/>
        <v>0</v>
      </c>
      <c r="F316" s="5">
        <f t="shared" si="51"/>
        <v>0</v>
      </c>
      <c r="G316" s="26">
        <f t="shared" si="52"/>
        <v>0</v>
      </c>
      <c r="H316" s="3" t="str">
        <f>IF((D316+E316+F316)&lt;=0,IF(ISNA(VLOOKUP(C316,Data!$A$2:$T$1000,17,FALSE)),"",VLOOKUP(C316,Data!$A$2:$T$1000,17,FALSE)),IF(ISNA(VLOOKUP(C316,Data!$A$2:$T$1000,17,FALSE)),"",VLOOKUP(C316,Data!$A$2:$T$1000,17,FALSE)))</f>
        <v/>
      </c>
      <c r="I316" t="str">
        <f>IF((E316+F316)&lt;=0,IF(ISNA(VLOOKUP(D316,Data!$A$2:$T$1000,18,FALSE)),"",VLOOKUP(D316,Data!$A$2:$T$1000,18,FALSE)),IF(ISNA(VLOOKUP(D316,Data!$A$2:$T$1000,18,FALSE)),"",VLOOKUP(D316,Data!$A$2:$T$1000,18,FALSE)))</f>
        <v/>
      </c>
      <c r="J316" s="3" t="str">
        <f>IF((F316)&lt;=0,IF(ISNA(VLOOKUP(E316,Data!$A$2:$T$1000,19,FALSE)),"",VLOOKUP(E316,Data!$A$2:$T$1000,19,FALSE)),IF(ISNA(VLOOKUP(E316,Data!$A$2:$T$1000,19,FALSE)),"",VLOOKUP(E316,Data!$A$2:$T$1000,19,FALSE)))</f>
        <v/>
      </c>
      <c r="K316" s="7" t="str">
        <f>IF(ISNA(VLOOKUP(F316,Data!$A$2:$T$1000,20,FALSE)),"",VLOOKUP(F316,Data!$A$2:$T$1000,20,FALSE))</f>
        <v/>
      </c>
      <c r="L316" t="str">
        <f t="shared" si="53"/>
        <v/>
      </c>
      <c r="M316" t="str">
        <f>IF(L316="","",IF(L316&gt;10,Settings!$B$14,IF(L316&gt;2,Settings!$B$14,IF(L316=2,Settings!$B$14,Settings!$B$13))))</f>
        <v/>
      </c>
      <c r="N316" s="8" t="str">
        <f t="shared" si="54"/>
        <v xml:space="preserve"> </v>
      </c>
      <c r="O316" t="s">
        <v>49</v>
      </c>
      <c r="Q316" t="s">
        <v>49</v>
      </c>
      <c r="R316" t="s">
        <v>49</v>
      </c>
      <c r="S316" s="9" t="str">
        <f t="shared" si="55"/>
        <v/>
      </c>
      <c r="T316" s="9" t="str">
        <f t="shared" si="56"/>
        <v xml:space="preserve">  </v>
      </c>
      <c r="U316" t="str">
        <f>IF((C316+D316+E316+F316)&lt;1,"",IF(A316&lt;2,Settings!$B$11,Settings!$B$12))</f>
        <v/>
      </c>
    </row>
    <row r="317" spans="1:21">
      <c r="A317" s="4">
        <f>Arabic!A317</f>
        <v>0</v>
      </c>
      <c r="B317" s="4">
        <f t="shared" si="47"/>
        <v>0</v>
      </c>
      <c r="C317" s="5">
        <f t="shared" si="48"/>
        <v>0</v>
      </c>
      <c r="D317" s="5">
        <f t="shared" si="49"/>
        <v>0</v>
      </c>
      <c r="E317" s="5">
        <f t="shared" si="50"/>
        <v>0</v>
      </c>
      <c r="F317" s="5">
        <f t="shared" si="51"/>
        <v>0</v>
      </c>
      <c r="G317" s="26">
        <f t="shared" si="52"/>
        <v>0</v>
      </c>
      <c r="H317" s="3" t="str">
        <f>IF((D317+E317+F317)&lt;=0,IF(ISNA(VLOOKUP(C317,Data!$A$2:$T$1000,17,FALSE)),"",VLOOKUP(C317,Data!$A$2:$T$1000,17,FALSE)),IF(ISNA(VLOOKUP(C317,Data!$A$2:$T$1000,17,FALSE)),"",VLOOKUP(C317,Data!$A$2:$T$1000,17,FALSE)))</f>
        <v/>
      </c>
      <c r="I317" t="str">
        <f>IF((E317+F317)&lt;=0,IF(ISNA(VLOOKUP(D317,Data!$A$2:$T$1000,18,FALSE)),"",VLOOKUP(D317,Data!$A$2:$T$1000,18,FALSE)),IF(ISNA(VLOOKUP(D317,Data!$A$2:$T$1000,18,FALSE)),"",VLOOKUP(D317,Data!$A$2:$T$1000,18,FALSE)))</f>
        <v/>
      </c>
      <c r="J317" s="3" t="str">
        <f>IF((F317)&lt;=0,IF(ISNA(VLOOKUP(E317,Data!$A$2:$T$1000,19,FALSE)),"",VLOOKUP(E317,Data!$A$2:$T$1000,19,FALSE)),IF(ISNA(VLOOKUP(E317,Data!$A$2:$T$1000,19,FALSE)),"",VLOOKUP(E317,Data!$A$2:$T$1000,19,FALSE)))</f>
        <v/>
      </c>
      <c r="K317" s="7" t="str">
        <f>IF(ISNA(VLOOKUP(F317,Data!$A$2:$T$1000,20,FALSE)),"",VLOOKUP(F317,Data!$A$2:$T$1000,20,FALSE))</f>
        <v/>
      </c>
      <c r="L317" t="str">
        <f t="shared" si="53"/>
        <v/>
      </c>
      <c r="M317" t="str">
        <f>IF(L317="","",IF(L317&gt;10,Settings!$B$14,IF(L317&gt;2,Settings!$B$14,IF(L317=2,Settings!$B$14,Settings!$B$13))))</f>
        <v/>
      </c>
      <c r="N317" s="8" t="str">
        <f t="shared" si="54"/>
        <v xml:space="preserve"> </v>
      </c>
      <c r="O317" t="s">
        <v>49</v>
      </c>
      <c r="Q317" t="s">
        <v>49</v>
      </c>
      <c r="R317" t="s">
        <v>49</v>
      </c>
      <c r="S317" s="9" t="str">
        <f t="shared" si="55"/>
        <v/>
      </c>
      <c r="T317" s="9" t="str">
        <f t="shared" si="56"/>
        <v xml:space="preserve">  </v>
      </c>
      <c r="U317" t="str">
        <f>IF((C317+D317+E317+F317)&lt;1,"",IF(A317&lt;2,Settings!$B$11,Settings!$B$12))</f>
        <v/>
      </c>
    </row>
    <row r="318" spans="1:21">
      <c r="A318" s="4">
        <f>Arabic!A318</f>
        <v>0</v>
      </c>
      <c r="B318" s="4">
        <f t="shared" si="47"/>
        <v>0</v>
      </c>
      <c r="C318" s="5">
        <f t="shared" si="48"/>
        <v>0</v>
      </c>
      <c r="D318" s="5">
        <f t="shared" si="49"/>
        <v>0</v>
      </c>
      <c r="E318" s="5">
        <f t="shared" si="50"/>
        <v>0</v>
      </c>
      <c r="F318" s="5">
        <f t="shared" si="51"/>
        <v>0</v>
      </c>
      <c r="G318" s="26">
        <f t="shared" si="52"/>
        <v>0</v>
      </c>
      <c r="H318" s="3" t="str">
        <f>IF((D318+E318+F318)&lt;=0,IF(ISNA(VLOOKUP(C318,Data!$A$2:$T$1000,17,FALSE)),"",VLOOKUP(C318,Data!$A$2:$T$1000,17,FALSE)),IF(ISNA(VLOOKUP(C318,Data!$A$2:$T$1000,17,FALSE)),"",VLOOKUP(C318,Data!$A$2:$T$1000,17,FALSE)))</f>
        <v/>
      </c>
      <c r="I318" t="str">
        <f>IF((E318+F318)&lt;=0,IF(ISNA(VLOOKUP(D318,Data!$A$2:$T$1000,18,FALSE)),"",VLOOKUP(D318,Data!$A$2:$T$1000,18,FALSE)),IF(ISNA(VLOOKUP(D318,Data!$A$2:$T$1000,18,FALSE)),"",VLOOKUP(D318,Data!$A$2:$T$1000,18,FALSE)))</f>
        <v/>
      </c>
      <c r="J318" s="3" t="str">
        <f>IF((F318)&lt;=0,IF(ISNA(VLOOKUP(E318,Data!$A$2:$T$1000,19,FALSE)),"",VLOOKUP(E318,Data!$A$2:$T$1000,19,FALSE)),IF(ISNA(VLOOKUP(E318,Data!$A$2:$T$1000,19,FALSE)),"",VLOOKUP(E318,Data!$A$2:$T$1000,19,FALSE)))</f>
        <v/>
      </c>
      <c r="K318" s="7" t="str">
        <f>IF(ISNA(VLOOKUP(F318,Data!$A$2:$T$1000,20,FALSE)),"",VLOOKUP(F318,Data!$A$2:$T$1000,20,FALSE))</f>
        <v/>
      </c>
      <c r="L318" t="str">
        <f t="shared" si="53"/>
        <v/>
      </c>
      <c r="M318" t="str">
        <f>IF(L318="","",IF(L318&gt;10,Settings!$B$14,IF(L318&gt;2,Settings!$B$14,IF(L318=2,Settings!$B$14,Settings!$B$13))))</f>
        <v/>
      </c>
      <c r="N318" s="8" t="str">
        <f t="shared" si="54"/>
        <v xml:space="preserve"> </v>
      </c>
      <c r="O318" t="s">
        <v>49</v>
      </c>
      <c r="Q318" t="s">
        <v>49</v>
      </c>
      <c r="R318" t="s">
        <v>49</v>
      </c>
      <c r="S318" s="9" t="str">
        <f t="shared" si="55"/>
        <v/>
      </c>
      <c r="T318" s="9" t="str">
        <f t="shared" si="56"/>
        <v xml:space="preserve">  </v>
      </c>
      <c r="U318" t="str">
        <f>IF((C318+D318+E318+F318)&lt;1,"",IF(A318&lt;2,Settings!$B$11,Settings!$B$12))</f>
        <v/>
      </c>
    </row>
    <row r="319" spans="1:21">
      <c r="A319" s="4">
        <f>Arabic!A319</f>
        <v>0</v>
      </c>
      <c r="B319" s="4">
        <f t="shared" si="47"/>
        <v>0</v>
      </c>
      <c r="C319" s="5">
        <f t="shared" si="48"/>
        <v>0</v>
      </c>
      <c r="D319" s="5">
        <f t="shared" si="49"/>
        <v>0</v>
      </c>
      <c r="E319" s="5">
        <f t="shared" si="50"/>
        <v>0</v>
      </c>
      <c r="F319" s="5">
        <f t="shared" si="51"/>
        <v>0</v>
      </c>
      <c r="G319" s="26">
        <f t="shared" si="52"/>
        <v>0</v>
      </c>
      <c r="H319" s="3" t="str">
        <f>IF((D319+E319+F319)&lt;=0,IF(ISNA(VLOOKUP(C319,Data!$A$2:$T$1000,17,FALSE)),"",VLOOKUP(C319,Data!$A$2:$T$1000,17,FALSE)),IF(ISNA(VLOOKUP(C319,Data!$A$2:$T$1000,17,FALSE)),"",VLOOKUP(C319,Data!$A$2:$T$1000,17,FALSE)))</f>
        <v/>
      </c>
      <c r="I319" t="str">
        <f>IF((E319+F319)&lt;=0,IF(ISNA(VLOOKUP(D319,Data!$A$2:$T$1000,18,FALSE)),"",VLOOKUP(D319,Data!$A$2:$T$1000,18,FALSE)),IF(ISNA(VLOOKUP(D319,Data!$A$2:$T$1000,18,FALSE)),"",VLOOKUP(D319,Data!$A$2:$T$1000,18,FALSE)))</f>
        <v/>
      </c>
      <c r="J319" s="3" t="str">
        <f>IF((F319)&lt;=0,IF(ISNA(VLOOKUP(E319,Data!$A$2:$T$1000,19,FALSE)),"",VLOOKUP(E319,Data!$A$2:$T$1000,19,FALSE)),IF(ISNA(VLOOKUP(E319,Data!$A$2:$T$1000,19,FALSE)),"",VLOOKUP(E319,Data!$A$2:$T$1000,19,FALSE)))</f>
        <v/>
      </c>
      <c r="K319" s="7" t="str">
        <f>IF(ISNA(VLOOKUP(F319,Data!$A$2:$T$1000,20,FALSE)),"",VLOOKUP(F319,Data!$A$2:$T$1000,20,FALSE))</f>
        <v/>
      </c>
      <c r="L319" t="str">
        <f t="shared" si="53"/>
        <v/>
      </c>
      <c r="M319" t="str">
        <f>IF(L319="","",IF(L319&gt;10,Settings!$B$14,IF(L319&gt;2,Settings!$B$14,IF(L319=2,Settings!$B$14,Settings!$B$13))))</f>
        <v/>
      </c>
      <c r="N319" s="8" t="str">
        <f t="shared" si="54"/>
        <v xml:space="preserve"> </v>
      </c>
      <c r="O319" t="s">
        <v>49</v>
      </c>
      <c r="Q319" t="s">
        <v>49</v>
      </c>
      <c r="R319" t="s">
        <v>49</v>
      </c>
      <c r="S319" s="9" t="str">
        <f t="shared" si="55"/>
        <v/>
      </c>
      <c r="T319" s="9" t="str">
        <f t="shared" si="56"/>
        <v xml:space="preserve">  </v>
      </c>
      <c r="U319" t="str">
        <f>IF((C319+D319+E319+F319)&lt;1,"",IF(A319&lt;2,Settings!$B$11,Settings!$B$12))</f>
        <v/>
      </c>
    </row>
    <row r="320" spans="1:21">
      <c r="A320" s="4">
        <f>Arabic!A320</f>
        <v>0</v>
      </c>
      <c r="B320" s="4">
        <f t="shared" si="47"/>
        <v>0</v>
      </c>
      <c r="C320" s="5">
        <f t="shared" si="48"/>
        <v>0</v>
      </c>
      <c r="D320" s="5">
        <f t="shared" si="49"/>
        <v>0</v>
      </c>
      <c r="E320" s="5">
        <f t="shared" si="50"/>
        <v>0</v>
      </c>
      <c r="F320" s="5">
        <f t="shared" si="51"/>
        <v>0</v>
      </c>
      <c r="G320" s="26">
        <f t="shared" si="52"/>
        <v>0</v>
      </c>
      <c r="H320" s="3" t="str">
        <f>IF((D320+E320+F320)&lt;=0,IF(ISNA(VLOOKUP(C320,Data!$A$2:$T$1000,17,FALSE)),"",VLOOKUP(C320,Data!$A$2:$T$1000,17,FALSE)),IF(ISNA(VLOOKUP(C320,Data!$A$2:$T$1000,17,FALSE)),"",VLOOKUP(C320,Data!$A$2:$T$1000,17,FALSE)))</f>
        <v/>
      </c>
      <c r="I320" t="str">
        <f>IF((E320+F320)&lt;=0,IF(ISNA(VLOOKUP(D320,Data!$A$2:$T$1000,18,FALSE)),"",VLOOKUP(D320,Data!$A$2:$T$1000,18,FALSE)),IF(ISNA(VLOOKUP(D320,Data!$A$2:$T$1000,18,FALSE)),"",VLOOKUP(D320,Data!$A$2:$T$1000,18,FALSE)))</f>
        <v/>
      </c>
      <c r="J320" s="3" t="str">
        <f>IF((F320)&lt;=0,IF(ISNA(VLOOKUP(E320,Data!$A$2:$T$1000,19,FALSE)),"",VLOOKUP(E320,Data!$A$2:$T$1000,19,FALSE)),IF(ISNA(VLOOKUP(E320,Data!$A$2:$T$1000,19,FALSE)),"",VLOOKUP(E320,Data!$A$2:$T$1000,19,FALSE)))</f>
        <v/>
      </c>
      <c r="K320" s="7" t="str">
        <f>IF(ISNA(VLOOKUP(F320,Data!$A$2:$T$1000,20,FALSE)),"",VLOOKUP(F320,Data!$A$2:$T$1000,20,FALSE))</f>
        <v/>
      </c>
      <c r="L320" t="str">
        <f t="shared" si="53"/>
        <v/>
      </c>
      <c r="M320" t="str">
        <f>IF(L320="","",IF(L320&gt;10,Settings!$B$14,IF(L320&gt;2,Settings!$B$14,IF(L320=2,Settings!$B$14,Settings!$B$13))))</f>
        <v/>
      </c>
      <c r="N320" s="8" t="str">
        <f t="shared" si="54"/>
        <v xml:space="preserve"> </v>
      </c>
      <c r="O320" t="s">
        <v>49</v>
      </c>
      <c r="Q320" t="s">
        <v>49</v>
      </c>
      <c r="R320" t="s">
        <v>49</v>
      </c>
      <c r="S320" s="9" t="str">
        <f t="shared" si="55"/>
        <v/>
      </c>
      <c r="T320" s="9" t="str">
        <f t="shared" si="56"/>
        <v xml:space="preserve">  </v>
      </c>
      <c r="U320" t="str">
        <f>IF((C320+D320+E320+F320)&lt;1,"",IF(A320&lt;2,Settings!$B$11,Settings!$B$12))</f>
        <v/>
      </c>
    </row>
    <row r="321" spans="1:21">
      <c r="A321" s="4">
        <f>Arabic!A321</f>
        <v>0</v>
      </c>
      <c r="B321" s="4">
        <f t="shared" si="47"/>
        <v>0</v>
      </c>
      <c r="C321" s="5">
        <f t="shared" si="48"/>
        <v>0</v>
      </c>
      <c r="D321" s="5">
        <f t="shared" si="49"/>
        <v>0</v>
      </c>
      <c r="E321" s="5">
        <f t="shared" si="50"/>
        <v>0</v>
      </c>
      <c r="F321" s="5">
        <f t="shared" si="51"/>
        <v>0</v>
      </c>
      <c r="G321" s="26">
        <f t="shared" si="52"/>
        <v>0</v>
      </c>
      <c r="H321" s="3" t="str">
        <f>IF((D321+E321+F321)&lt;=0,IF(ISNA(VLOOKUP(C321,Data!$A$2:$T$1000,17,FALSE)),"",VLOOKUP(C321,Data!$A$2:$T$1000,17,FALSE)),IF(ISNA(VLOOKUP(C321,Data!$A$2:$T$1000,17,FALSE)),"",VLOOKUP(C321,Data!$A$2:$T$1000,17,FALSE)))</f>
        <v/>
      </c>
      <c r="I321" t="str">
        <f>IF((E321+F321)&lt;=0,IF(ISNA(VLOOKUP(D321,Data!$A$2:$T$1000,18,FALSE)),"",VLOOKUP(D321,Data!$A$2:$T$1000,18,FALSE)),IF(ISNA(VLOOKUP(D321,Data!$A$2:$T$1000,18,FALSE)),"",VLOOKUP(D321,Data!$A$2:$T$1000,18,FALSE)))</f>
        <v/>
      </c>
      <c r="J321" s="3" t="str">
        <f>IF((F321)&lt;=0,IF(ISNA(VLOOKUP(E321,Data!$A$2:$T$1000,19,FALSE)),"",VLOOKUP(E321,Data!$A$2:$T$1000,19,FALSE)),IF(ISNA(VLOOKUP(E321,Data!$A$2:$T$1000,19,FALSE)),"",VLOOKUP(E321,Data!$A$2:$T$1000,19,FALSE)))</f>
        <v/>
      </c>
      <c r="K321" s="7" t="str">
        <f>IF(ISNA(VLOOKUP(F321,Data!$A$2:$T$1000,20,FALSE)),"",VLOOKUP(F321,Data!$A$2:$T$1000,20,FALSE))</f>
        <v/>
      </c>
      <c r="L321" t="str">
        <f t="shared" si="53"/>
        <v/>
      </c>
      <c r="M321" t="str">
        <f>IF(L321="","",IF(L321&gt;10,Settings!$B$14,IF(L321&gt;2,Settings!$B$14,IF(L321=2,Settings!$B$14,Settings!$B$13))))</f>
        <v/>
      </c>
      <c r="N321" s="8" t="str">
        <f t="shared" si="54"/>
        <v xml:space="preserve"> </v>
      </c>
      <c r="O321" t="s">
        <v>49</v>
      </c>
      <c r="Q321" t="s">
        <v>49</v>
      </c>
      <c r="R321" t="s">
        <v>49</v>
      </c>
      <c r="S321" s="9" t="str">
        <f t="shared" si="55"/>
        <v/>
      </c>
      <c r="T321" s="9" t="str">
        <f t="shared" si="56"/>
        <v xml:space="preserve">  </v>
      </c>
      <c r="U321" t="str">
        <f>IF((C321+D321+E321+F321)&lt;1,"",IF(A321&lt;2,Settings!$B$11,Settings!$B$12))</f>
        <v/>
      </c>
    </row>
    <row r="322" spans="1:21">
      <c r="A322" s="4">
        <f>Arabic!A322</f>
        <v>0</v>
      </c>
      <c r="B322" s="4">
        <f t="shared" si="47"/>
        <v>0</v>
      </c>
      <c r="C322" s="5">
        <f t="shared" si="48"/>
        <v>0</v>
      </c>
      <c r="D322" s="5">
        <f t="shared" si="49"/>
        <v>0</v>
      </c>
      <c r="E322" s="5">
        <f t="shared" si="50"/>
        <v>0</v>
      </c>
      <c r="F322" s="5">
        <f t="shared" si="51"/>
        <v>0</v>
      </c>
      <c r="G322" s="26">
        <f t="shared" si="52"/>
        <v>0</v>
      </c>
      <c r="H322" s="3" t="str">
        <f>IF((D322+E322+F322)&lt;=0,IF(ISNA(VLOOKUP(C322,Data!$A$2:$T$1000,17,FALSE)),"",VLOOKUP(C322,Data!$A$2:$T$1000,17,FALSE)),IF(ISNA(VLOOKUP(C322,Data!$A$2:$T$1000,17,FALSE)),"",VLOOKUP(C322,Data!$A$2:$T$1000,17,FALSE)))</f>
        <v/>
      </c>
      <c r="I322" t="str">
        <f>IF((E322+F322)&lt;=0,IF(ISNA(VLOOKUP(D322,Data!$A$2:$T$1000,18,FALSE)),"",VLOOKUP(D322,Data!$A$2:$T$1000,18,FALSE)),IF(ISNA(VLOOKUP(D322,Data!$A$2:$T$1000,18,FALSE)),"",VLOOKUP(D322,Data!$A$2:$T$1000,18,FALSE)))</f>
        <v/>
      </c>
      <c r="J322" s="3" t="str">
        <f>IF((F322)&lt;=0,IF(ISNA(VLOOKUP(E322,Data!$A$2:$T$1000,19,FALSE)),"",VLOOKUP(E322,Data!$A$2:$T$1000,19,FALSE)),IF(ISNA(VLOOKUP(E322,Data!$A$2:$T$1000,19,FALSE)),"",VLOOKUP(E322,Data!$A$2:$T$1000,19,FALSE)))</f>
        <v/>
      </c>
      <c r="K322" s="7" t="str">
        <f>IF(ISNA(VLOOKUP(F322,Data!$A$2:$T$1000,20,FALSE)),"",VLOOKUP(F322,Data!$A$2:$T$1000,20,FALSE))</f>
        <v/>
      </c>
      <c r="L322" t="str">
        <f t="shared" si="53"/>
        <v/>
      </c>
      <c r="M322" t="str">
        <f>IF(L322="","",IF(L322&gt;10,Settings!$B$14,IF(L322&gt;2,Settings!$B$14,IF(L322=2,Settings!$B$14,Settings!$B$13))))</f>
        <v/>
      </c>
      <c r="N322" s="8" t="str">
        <f t="shared" si="54"/>
        <v xml:space="preserve"> </v>
      </c>
      <c r="O322" t="s">
        <v>49</v>
      </c>
      <c r="Q322" t="s">
        <v>49</v>
      </c>
      <c r="R322" t="s">
        <v>49</v>
      </c>
      <c r="S322" s="9" t="str">
        <f t="shared" si="55"/>
        <v/>
      </c>
      <c r="T322" s="9" t="str">
        <f t="shared" si="56"/>
        <v xml:space="preserve">  </v>
      </c>
      <c r="U322" t="str">
        <f>IF((C322+D322+E322+F322)&lt;1,"",IF(A322&lt;2,Settings!$B$11,Settings!$B$12))</f>
        <v/>
      </c>
    </row>
    <row r="323" spans="1:21">
      <c r="A323" s="4">
        <f>Arabic!A323</f>
        <v>0</v>
      </c>
      <c r="B323" s="4">
        <f t="shared" ref="B323:B386" si="57">IF(A323&gt;999999999999.99,"Out Of Range",ROUND(A323,2))</f>
        <v>0</v>
      </c>
      <c r="C323" s="5">
        <f t="shared" ref="C323:C386" si="58">IF(A323&lt;=999999999999.99,TRUNC(B323/1000000000,0),0)</f>
        <v>0</v>
      </c>
      <c r="D323" s="5">
        <f t="shared" ref="D323:D386" si="59">IF(A323&lt;=999999999999.99,TRUNC(((B323-(C323*1000000000))/1000000),0),0)</f>
        <v>0</v>
      </c>
      <c r="E323" s="5">
        <f t="shared" ref="E323:E386" si="60">IF(A323&lt;=999999999999.99,TRUNC(((B323-(C323*1000000000)-(D323*1000000))/1000),0),0)</f>
        <v>0</v>
      </c>
      <c r="F323" s="5">
        <f t="shared" ref="F323:F386" si="61">IF(A323&lt;=999999999999.99,TRUNC(B323-(C323*1000000000)-(D323*1000000)-(E323*1000),0),0)</f>
        <v>0</v>
      </c>
      <c r="G323" s="26">
        <f t="shared" ref="G323:G386" si="62">IF(A323&lt;=999999999999.99,ROUND((B323-(C323*1000000000)-(D323*1000000)-(E323*1000)-F323),2),0)</f>
        <v>0</v>
      </c>
      <c r="H323" s="3" t="str">
        <f>IF((D323+E323+F323)&lt;=0,IF(ISNA(VLOOKUP(C323,Data!$A$2:$T$1000,17,FALSE)),"",VLOOKUP(C323,Data!$A$2:$T$1000,17,FALSE)),IF(ISNA(VLOOKUP(C323,Data!$A$2:$T$1000,17,FALSE)),"",VLOOKUP(C323,Data!$A$2:$T$1000,17,FALSE)))</f>
        <v/>
      </c>
      <c r="I323" t="str">
        <f>IF((E323+F323)&lt;=0,IF(ISNA(VLOOKUP(D323,Data!$A$2:$T$1000,18,FALSE)),"",VLOOKUP(D323,Data!$A$2:$T$1000,18,FALSE)),IF(ISNA(VLOOKUP(D323,Data!$A$2:$T$1000,18,FALSE)),"",VLOOKUP(D323,Data!$A$2:$T$1000,18,FALSE)))</f>
        <v/>
      </c>
      <c r="J323" s="3" t="str">
        <f>IF((F323)&lt;=0,IF(ISNA(VLOOKUP(E323,Data!$A$2:$T$1000,19,FALSE)),"",VLOOKUP(E323,Data!$A$2:$T$1000,19,FALSE)),IF(ISNA(VLOOKUP(E323,Data!$A$2:$T$1000,19,FALSE)),"",VLOOKUP(E323,Data!$A$2:$T$1000,19,FALSE)))</f>
        <v/>
      </c>
      <c r="K323" s="7" t="str">
        <f>IF(ISNA(VLOOKUP(F323,Data!$A$2:$T$1000,20,FALSE)),"",VLOOKUP(F323,Data!$A$2:$T$1000,20,FALSE))</f>
        <v/>
      </c>
      <c r="L323" t="str">
        <f t="shared" ref="L323:L386" si="63">IF(G323&lt;&gt;0,G323*100,"")</f>
        <v/>
      </c>
      <c r="M323" t="str">
        <f>IF(L323="","",IF(L323&gt;10,Settings!$B$14,IF(L323&gt;2,Settings!$B$14,IF(L323=2,Settings!$B$14,Settings!$B$13))))</f>
        <v/>
      </c>
      <c r="N323" s="8" t="str">
        <f t="shared" ref="N323:N386" si="64">IF(A323&lt;=0.999,IF(L323=1,"one"&amp;O323&amp;M323,IF(L323=2,"two"&amp;O323&amp;M323,L323&amp;O323&amp;M323)),IF(L323=1,S323&amp;"one"&amp;O323&amp;M323,IF(L323=2,S323&amp;"two"&amp;O323&amp;M323,S323&amp;O323&amp;L323&amp;O323&amp;M323)))</f>
        <v xml:space="preserve"> </v>
      </c>
      <c r="O323" t="s">
        <v>49</v>
      </c>
      <c r="Q323" t="s">
        <v>49</v>
      </c>
      <c r="R323" t="s">
        <v>49</v>
      </c>
      <c r="S323" s="9" t="str">
        <f t="shared" ref="S323:S386" si="65">IF(L323="",""," and ")</f>
        <v/>
      </c>
      <c r="T323" s="9" t="str">
        <f t="shared" ref="T323:T386" si="66">IF(A323&lt;1,O323&amp;N323,IF(A323&lt;1000,H323&amp;I323&amp;J323&amp;O323&amp;K323&amp;U323&amp;N323,IF(A323&lt;1000000,H323&amp;I323&amp;O323&amp;J323&amp;O323&amp;K323&amp;O323&amp;U323&amp;N323,H323&amp;O323&amp;I323&amp;O323&amp;J323&amp;O323&amp;K323&amp;O323&amp;U323&amp;N323)))</f>
        <v xml:space="preserve">  </v>
      </c>
      <c r="U323" t="str">
        <f>IF((C323+D323+E323+F323)&lt;1,"",IF(A323&lt;2,Settings!$B$11,Settings!$B$12))</f>
        <v/>
      </c>
    </row>
    <row r="324" spans="1:21">
      <c r="A324" s="4">
        <f>Arabic!A324</f>
        <v>0</v>
      </c>
      <c r="B324" s="4">
        <f t="shared" si="57"/>
        <v>0</v>
      </c>
      <c r="C324" s="5">
        <f t="shared" si="58"/>
        <v>0</v>
      </c>
      <c r="D324" s="5">
        <f t="shared" si="59"/>
        <v>0</v>
      </c>
      <c r="E324" s="5">
        <f t="shared" si="60"/>
        <v>0</v>
      </c>
      <c r="F324" s="5">
        <f t="shared" si="61"/>
        <v>0</v>
      </c>
      <c r="G324" s="26">
        <f t="shared" si="62"/>
        <v>0</v>
      </c>
      <c r="H324" s="3" t="str">
        <f>IF((D324+E324+F324)&lt;=0,IF(ISNA(VLOOKUP(C324,Data!$A$2:$T$1000,17,FALSE)),"",VLOOKUP(C324,Data!$A$2:$T$1000,17,FALSE)),IF(ISNA(VLOOKUP(C324,Data!$A$2:$T$1000,17,FALSE)),"",VLOOKUP(C324,Data!$A$2:$T$1000,17,FALSE)))</f>
        <v/>
      </c>
      <c r="I324" t="str">
        <f>IF((E324+F324)&lt;=0,IF(ISNA(VLOOKUP(D324,Data!$A$2:$T$1000,18,FALSE)),"",VLOOKUP(D324,Data!$A$2:$T$1000,18,FALSE)),IF(ISNA(VLOOKUP(D324,Data!$A$2:$T$1000,18,FALSE)),"",VLOOKUP(D324,Data!$A$2:$T$1000,18,FALSE)))</f>
        <v/>
      </c>
      <c r="J324" s="3" t="str">
        <f>IF((F324)&lt;=0,IF(ISNA(VLOOKUP(E324,Data!$A$2:$T$1000,19,FALSE)),"",VLOOKUP(E324,Data!$A$2:$T$1000,19,FALSE)),IF(ISNA(VLOOKUP(E324,Data!$A$2:$T$1000,19,FALSE)),"",VLOOKUP(E324,Data!$A$2:$T$1000,19,FALSE)))</f>
        <v/>
      </c>
      <c r="K324" s="7" t="str">
        <f>IF(ISNA(VLOOKUP(F324,Data!$A$2:$T$1000,20,FALSE)),"",VLOOKUP(F324,Data!$A$2:$T$1000,20,FALSE))</f>
        <v/>
      </c>
      <c r="L324" t="str">
        <f t="shared" si="63"/>
        <v/>
      </c>
      <c r="M324" t="str">
        <f>IF(L324="","",IF(L324&gt;10,Settings!$B$14,IF(L324&gt;2,Settings!$B$14,IF(L324=2,Settings!$B$14,Settings!$B$13))))</f>
        <v/>
      </c>
      <c r="N324" s="8" t="str">
        <f t="shared" si="64"/>
        <v xml:space="preserve"> </v>
      </c>
      <c r="O324" t="s">
        <v>49</v>
      </c>
      <c r="Q324" t="s">
        <v>49</v>
      </c>
      <c r="R324" t="s">
        <v>49</v>
      </c>
      <c r="S324" s="9" t="str">
        <f t="shared" si="65"/>
        <v/>
      </c>
      <c r="T324" s="9" t="str">
        <f t="shared" si="66"/>
        <v xml:space="preserve">  </v>
      </c>
      <c r="U324" t="str">
        <f>IF((C324+D324+E324+F324)&lt;1,"",IF(A324&lt;2,Settings!$B$11,Settings!$B$12))</f>
        <v/>
      </c>
    </row>
    <row r="325" spans="1:21">
      <c r="A325" s="4">
        <f>Arabic!A325</f>
        <v>0</v>
      </c>
      <c r="B325" s="4">
        <f t="shared" si="57"/>
        <v>0</v>
      </c>
      <c r="C325" s="5">
        <f t="shared" si="58"/>
        <v>0</v>
      </c>
      <c r="D325" s="5">
        <f t="shared" si="59"/>
        <v>0</v>
      </c>
      <c r="E325" s="5">
        <f t="shared" si="60"/>
        <v>0</v>
      </c>
      <c r="F325" s="5">
        <f t="shared" si="61"/>
        <v>0</v>
      </c>
      <c r="G325" s="26">
        <f t="shared" si="62"/>
        <v>0</v>
      </c>
      <c r="H325" s="3" t="str">
        <f>IF((D325+E325+F325)&lt;=0,IF(ISNA(VLOOKUP(C325,Data!$A$2:$T$1000,17,FALSE)),"",VLOOKUP(C325,Data!$A$2:$T$1000,17,FALSE)),IF(ISNA(VLOOKUP(C325,Data!$A$2:$T$1000,17,FALSE)),"",VLOOKUP(C325,Data!$A$2:$T$1000,17,FALSE)))</f>
        <v/>
      </c>
      <c r="I325" t="str">
        <f>IF((E325+F325)&lt;=0,IF(ISNA(VLOOKUP(D325,Data!$A$2:$T$1000,18,FALSE)),"",VLOOKUP(D325,Data!$A$2:$T$1000,18,FALSE)),IF(ISNA(VLOOKUP(D325,Data!$A$2:$T$1000,18,FALSE)),"",VLOOKUP(D325,Data!$A$2:$T$1000,18,FALSE)))</f>
        <v/>
      </c>
      <c r="J325" s="3" t="str">
        <f>IF((F325)&lt;=0,IF(ISNA(VLOOKUP(E325,Data!$A$2:$T$1000,19,FALSE)),"",VLOOKUP(E325,Data!$A$2:$T$1000,19,FALSE)),IF(ISNA(VLOOKUP(E325,Data!$A$2:$T$1000,19,FALSE)),"",VLOOKUP(E325,Data!$A$2:$T$1000,19,FALSE)))</f>
        <v/>
      </c>
      <c r="K325" s="7" t="str">
        <f>IF(ISNA(VLOOKUP(F325,Data!$A$2:$T$1000,20,FALSE)),"",VLOOKUP(F325,Data!$A$2:$T$1000,20,FALSE))</f>
        <v/>
      </c>
      <c r="L325" t="str">
        <f t="shared" si="63"/>
        <v/>
      </c>
      <c r="M325" t="str">
        <f>IF(L325="","",IF(L325&gt;10,Settings!$B$14,IF(L325&gt;2,Settings!$B$14,IF(L325=2,Settings!$B$14,Settings!$B$13))))</f>
        <v/>
      </c>
      <c r="N325" s="8" t="str">
        <f t="shared" si="64"/>
        <v xml:space="preserve"> </v>
      </c>
      <c r="O325" t="s">
        <v>49</v>
      </c>
      <c r="Q325" t="s">
        <v>49</v>
      </c>
      <c r="R325" t="s">
        <v>49</v>
      </c>
      <c r="S325" s="9" t="str">
        <f t="shared" si="65"/>
        <v/>
      </c>
      <c r="T325" s="9" t="str">
        <f t="shared" si="66"/>
        <v xml:space="preserve">  </v>
      </c>
      <c r="U325" t="str">
        <f>IF((C325+D325+E325+F325)&lt;1,"",IF(A325&lt;2,Settings!$B$11,Settings!$B$12))</f>
        <v/>
      </c>
    </row>
    <row r="326" spans="1:21">
      <c r="A326" s="4">
        <f>Arabic!A326</f>
        <v>0</v>
      </c>
      <c r="B326" s="4">
        <f t="shared" si="57"/>
        <v>0</v>
      </c>
      <c r="C326" s="5">
        <f t="shared" si="58"/>
        <v>0</v>
      </c>
      <c r="D326" s="5">
        <f t="shared" si="59"/>
        <v>0</v>
      </c>
      <c r="E326" s="5">
        <f t="shared" si="60"/>
        <v>0</v>
      </c>
      <c r="F326" s="5">
        <f t="shared" si="61"/>
        <v>0</v>
      </c>
      <c r="G326" s="26">
        <f t="shared" si="62"/>
        <v>0</v>
      </c>
      <c r="H326" s="3" t="str">
        <f>IF((D326+E326+F326)&lt;=0,IF(ISNA(VLOOKUP(C326,Data!$A$2:$T$1000,17,FALSE)),"",VLOOKUP(C326,Data!$A$2:$T$1000,17,FALSE)),IF(ISNA(VLOOKUP(C326,Data!$A$2:$T$1000,17,FALSE)),"",VLOOKUP(C326,Data!$A$2:$T$1000,17,FALSE)))</f>
        <v/>
      </c>
      <c r="I326" t="str">
        <f>IF((E326+F326)&lt;=0,IF(ISNA(VLOOKUP(D326,Data!$A$2:$T$1000,18,FALSE)),"",VLOOKUP(D326,Data!$A$2:$T$1000,18,FALSE)),IF(ISNA(VLOOKUP(D326,Data!$A$2:$T$1000,18,FALSE)),"",VLOOKUP(D326,Data!$A$2:$T$1000,18,FALSE)))</f>
        <v/>
      </c>
      <c r="J326" s="3" t="str">
        <f>IF((F326)&lt;=0,IF(ISNA(VLOOKUP(E326,Data!$A$2:$T$1000,19,FALSE)),"",VLOOKUP(E326,Data!$A$2:$T$1000,19,FALSE)),IF(ISNA(VLOOKUP(E326,Data!$A$2:$T$1000,19,FALSE)),"",VLOOKUP(E326,Data!$A$2:$T$1000,19,FALSE)))</f>
        <v/>
      </c>
      <c r="K326" s="7" t="str">
        <f>IF(ISNA(VLOOKUP(F326,Data!$A$2:$T$1000,20,FALSE)),"",VLOOKUP(F326,Data!$A$2:$T$1000,20,FALSE))</f>
        <v/>
      </c>
      <c r="L326" t="str">
        <f t="shared" si="63"/>
        <v/>
      </c>
      <c r="M326" t="str">
        <f>IF(L326="","",IF(L326&gt;10,Settings!$B$14,IF(L326&gt;2,Settings!$B$14,IF(L326=2,Settings!$B$14,Settings!$B$13))))</f>
        <v/>
      </c>
      <c r="N326" s="8" t="str">
        <f t="shared" si="64"/>
        <v xml:space="preserve"> </v>
      </c>
      <c r="O326" t="s">
        <v>49</v>
      </c>
      <c r="Q326" t="s">
        <v>49</v>
      </c>
      <c r="R326" t="s">
        <v>49</v>
      </c>
      <c r="S326" s="9" t="str">
        <f t="shared" si="65"/>
        <v/>
      </c>
      <c r="T326" s="9" t="str">
        <f t="shared" si="66"/>
        <v xml:space="preserve">  </v>
      </c>
      <c r="U326" t="str">
        <f>IF((C326+D326+E326+F326)&lt;1,"",IF(A326&lt;2,Settings!$B$11,Settings!$B$12))</f>
        <v/>
      </c>
    </row>
    <row r="327" spans="1:21">
      <c r="A327" s="4">
        <f>Arabic!A327</f>
        <v>0</v>
      </c>
      <c r="B327" s="4">
        <f t="shared" si="57"/>
        <v>0</v>
      </c>
      <c r="C327" s="5">
        <f t="shared" si="58"/>
        <v>0</v>
      </c>
      <c r="D327" s="5">
        <f t="shared" si="59"/>
        <v>0</v>
      </c>
      <c r="E327" s="5">
        <f t="shared" si="60"/>
        <v>0</v>
      </c>
      <c r="F327" s="5">
        <f t="shared" si="61"/>
        <v>0</v>
      </c>
      <c r="G327" s="26">
        <f t="shared" si="62"/>
        <v>0</v>
      </c>
      <c r="H327" s="3" t="str">
        <f>IF((D327+E327+F327)&lt;=0,IF(ISNA(VLOOKUP(C327,Data!$A$2:$T$1000,17,FALSE)),"",VLOOKUP(C327,Data!$A$2:$T$1000,17,FALSE)),IF(ISNA(VLOOKUP(C327,Data!$A$2:$T$1000,17,FALSE)),"",VLOOKUP(C327,Data!$A$2:$T$1000,17,FALSE)))</f>
        <v/>
      </c>
      <c r="I327" t="str">
        <f>IF((E327+F327)&lt;=0,IF(ISNA(VLOOKUP(D327,Data!$A$2:$T$1000,18,FALSE)),"",VLOOKUP(D327,Data!$A$2:$T$1000,18,FALSE)),IF(ISNA(VLOOKUP(D327,Data!$A$2:$T$1000,18,FALSE)),"",VLOOKUP(D327,Data!$A$2:$T$1000,18,FALSE)))</f>
        <v/>
      </c>
      <c r="J327" s="3" t="str">
        <f>IF((F327)&lt;=0,IF(ISNA(VLOOKUP(E327,Data!$A$2:$T$1000,19,FALSE)),"",VLOOKUP(E327,Data!$A$2:$T$1000,19,FALSE)),IF(ISNA(VLOOKUP(E327,Data!$A$2:$T$1000,19,FALSE)),"",VLOOKUP(E327,Data!$A$2:$T$1000,19,FALSE)))</f>
        <v/>
      </c>
      <c r="K327" s="7" t="str">
        <f>IF(ISNA(VLOOKUP(F327,Data!$A$2:$T$1000,20,FALSE)),"",VLOOKUP(F327,Data!$A$2:$T$1000,20,FALSE))</f>
        <v/>
      </c>
      <c r="L327" t="str">
        <f t="shared" si="63"/>
        <v/>
      </c>
      <c r="M327" t="str">
        <f>IF(L327="","",IF(L327&gt;10,Settings!$B$14,IF(L327&gt;2,Settings!$B$14,IF(L327=2,Settings!$B$14,Settings!$B$13))))</f>
        <v/>
      </c>
      <c r="N327" s="8" t="str">
        <f t="shared" si="64"/>
        <v xml:space="preserve"> </v>
      </c>
      <c r="O327" t="s">
        <v>49</v>
      </c>
      <c r="Q327" t="s">
        <v>49</v>
      </c>
      <c r="R327" t="s">
        <v>49</v>
      </c>
      <c r="S327" s="9" t="str">
        <f t="shared" si="65"/>
        <v/>
      </c>
      <c r="T327" s="9" t="str">
        <f t="shared" si="66"/>
        <v xml:space="preserve">  </v>
      </c>
      <c r="U327" t="str">
        <f>IF((C327+D327+E327+F327)&lt;1,"",IF(A327&lt;2,Settings!$B$11,Settings!$B$12))</f>
        <v/>
      </c>
    </row>
    <row r="328" spans="1:21">
      <c r="A328" s="4">
        <f>Arabic!A328</f>
        <v>0</v>
      </c>
      <c r="B328" s="4">
        <f t="shared" si="57"/>
        <v>0</v>
      </c>
      <c r="C328" s="5">
        <f t="shared" si="58"/>
        <v>0</v>
      </c>
      <c r="D328" s="5">
        <f t="shared" si="59"/>
        <v>0</v>
      </c>
      <c r="E328" s="5">
        <f t="shared" si="60"/>
        <v>0</v>
      </c>
      <c r="F328" s="5">
        <f t="shared" si="61"/>
        <v>0</v>
      </c>
      <c r="G328" s="26">
        <f t="shared" si="62"/>
        <v>0</v>
      </c>
      <c r="H328" s="3" t="str">
        <f>IF((D328+E328+F328)&lt;=0,IF(ISNA(VLOOKUP(C328,Data!$A$2:$T$1000,17,FALSE)),"",VLOOKUP(C328,Data!$A$2:$T$1000,17,FALSE)),IF(ISNA(VLOOKUP(C328,Data!$A$2:$T$1000,17,FALSE)),"",VLOOKUP(C328,Data!$A$2:$T$1000,17,FALSE)))</f>
        <v/>
      </c>
      <c r="I328" t="str">
        <f>IF((E328+F328)&lt;=0,IF(ISNA(VLOOKUP(D328,Data!$A$2:$T$1000,18,FALSE)),"",VLOOKUP(D328,Data!$A$2:$T$1000,18,FALSE)),IF(ISNA(VLOOKUP(D328,Data!$A$2:$T$1000,18,FALSE)),"",VLOOKUP(D328,Data!$A$2:$T$1000,18,FALSE)))</f>
        <v/>
      </c>
      <c r="J328" s="3" t="str">
        <f>IF((F328)&lt;=0,IF(ISNA(VLOOKUP(E328,Data!$A$2:$T$1000,19,FALSE)),"",VLOOKUP(E328,Data!$A$2:$T$1000,19,FALSE)),IF(ISNA(VLOOKUP(E328,Data!$A$2:$T$1000,19,FALSE)),"",VLOOKUP(E328,Data!$A$2:$T$1000,19,FALSE)))</f>
        <v/>
      </c>
      <c r="K328" s="7" t="str">
        <f>IF(ISNA(VLOOKUP(F328,Data!$A$2:$T$1000,20,FALSE)),"",VLOOKUP(F328,Data!$A$2:$T$1000,20,FALSE))</f>
        <v/>
      </c>
      <c r="L328" t="str">
        <f t="shared" si="63"/>
        <v/>
      </c>
      <c r="M328" t="str">
        <f>IF(L328="","",IF(L328&gt;10,Settings!$B$14,IF(L328&gt;2,Settings!$B$14,IF(L328=2,Settings!$B$14,Settings!$B$13))))</f>
        <v/>
      </c>
      <c r="N328" s="8" t="str">
        <f t="shared" si="64"/>
        <v xml:space="preserve"> </v>
      </c>
      <c r="O328" t="s">
        <v>49</v>
      </c>
      <c r="Q328" t="s">
        <v>49</v>
      </c>
      <c r="R328" t="s">
        <v>49</v>
      </c>
      <c r="S328" s="9" t="str">
        <f t="shared" si="65"/>
        <v/>
      </c>
      <c r="T328" s="9" t="str">
        <f t="shared" si="66"/>
        <v xml:space="preserve">  </v>
      </c>
      <c r="U328" t="str">
        <f>IF((C328+D328+E328+F328)&lt;1,"",IF(A328&lt;2,Settings!$B$11,Settings!$B$12))</f>
        <v/>
      </c>
    </row>
    <row r="329" spans="1:21">
      <c r="A329" s="4">
        <f>Arabic!A329</f>
        <v>0</v>
      </c>
      <c r="B329" s="4">
        <f t="shared" si="57"/>
        <v>0</v>
      </c>
      <c r="C329" s="5">
        <f t="shared" si="58"/>
        <v>0</v>
      </c>
      <c r="D329" s="5">
        <f t="shared" si="59"/>
        <v>0</v>
      </c>
      <c r="E329" s="5">
        <f t="shared" si="60"/>
        <v>0</v>
      </c>
      <c r="F329" s="5">
        <f t="shared" si="61"/>
        <v>0</v>
      </c>
      <c r="G329" s="26">
        <f t="shared" si="62"/>
        <v>0</v>
      </c>
      <c r="H329" s="3" t="str">
        <f>IF((D329+E329+F329)&lt;=0,IF(ISNA(VLOOKUP(C329,Data!$A$2:$T$1000,17,FALSE)),"",VLOOKUP(C329,Data!$A$2:$T$1000,17,FALSE)),IF(ISNA(VLOOKUP(C329,Data!$A$2:$T$1000,17,FALSE)),"",VLOOKUP(C329,Data!$A$2:$T$1000,17,FALSE)))</f>
        <v/>
      </c>
      <c r="I329" t="str">
        <f>IF((E329+F329)&lt;=0,IF(ISNA(VLOOKUP(D329,Data!$A$2:$T$1000,18,FALSE)),"",VLOOKUP(D329,Data!$A$2:$T$1000,18,FALSE)),IF(ISNA(VLOOKUP(D329,Data!$A$2:$T$1000,18,FALSE)),"",VLOOKUP(D329,Data!$A$2:$T$1000,18,FALSE)))</f>
        <v/>
      </c>
      <c r="J329" s="3" t="str">
        <f>IF((F329)&lt;=0,IF(ISNA(VLOOKUP(E329,Data!$A$2:$T$1000,19,FALSE)),"",VLOOKUP(E329,Data!$A$2:$T$1000,19,FALSE)),IF(ISNA(VLOOKUP(E329,Data!$A$2:$T$1000,19,FALSE)),"",VLOOKUP(E329,Data!$A$2:$T$1000,19,FALSE)))</f>
        <v/>
      </c>
      <c r="K329" s="7" t="str">
        <f>IF(ISNA(VLOOKUP(F329,Data!$A$2:$T$1000,20,FALSE)),"",VLOOKUP(F329,Data!$A$2:$T$1000,20,FALSE))</f>
        <v/>
      </c>
      <c r="L329" t="str">
        <f t="shared" si="63"/>
        <v/>
      </c>
      <c r="M329" t="str">
        <f>IF(L329="","",IF(L329&gt;10,Settings!$B$14,IF(L329&gt;2,Settings!$B$14,IF(L329=2,Settings!$B$14,Settings!$B$13))))</f>
        <v/>
      </c>
      <c r="N329" s="8" t="str">
        <f t="shared" si="64"/>
        <v xml:space="preserve"> </v>
      </c>
      <c r="O329" t="s">
        <v>49</v>
      </c>
      <c r="Q329" t="s">
        <v>49</v>
      </c>
      <c r="R329" t="s">
        <v>49</v>
      </c>
      <c r="S329" s="9" t="str">
        <f t="shared" si="65"/>
        <v/>
      </c>
      <c r="T329" s="9" t="str">
        <f t="shared" si="66"/>
        <v xml:space="preserve">  </v>
      </c>
      <c r="U329" t="str">
        <f>IF((C329+D329+E329+F329)&lt;1,"",IF(A329&lt;2,Settings!$B$11,Settings!$B$12))</f>
        <v/>
      </c>
    </row>
    <row r="330" spans="1:21">
      <c r="A330" s="4">
        <f>Arabic!A330</f>
        <v>0</v>
      </c>
      <c r="B330" s="4">
        <f t="shared" si="57"/>
        <v>0</v>
      </c>
      <c r="C330" s="5">
        <f t="shared" si="58"/>
        <v>0</v>
      </c>
      <c r="D330" s="5">
        <f t="shared" si="59"/>
        <v>0</v>
      </c>
      <c r="E330" s="5">
        <f t="shared" si="60"/>
        <v>0</v>
      </c>
      <c r="F330" s="5">
        <f t="shared" si="61"/>
        <v>0</v>
      </c>
      <c r="G330" s="26">
        <f t="shared" si="62"/>
        <v>0</v>
      </c>
      <c r="H330" s="3" t="str">
        <f>IF((D330+E330+F330)&lt;=0,IF(ISNA(VLOOKUP(C330,Data!$A$2:$T$1000,17,FALSE)),"",VLOOKUP(C330,Data!$A$2:$T$1000,17,FALSE)),IF(ISNA(VLOOKUP(C330,Data!$A$2:$T$1000,17,FALSE)),"",VLOOKUP(C330,Data!$A$2:$T$1000,17,FALSE)))</f>
        <v/>
      </c>
      <c r="I330" t="str">
        <f>IF((E330+F330)&lt;=0,IF(ISNA(VLOOKUP(D330,Data!$A$2:$T$1000,18,FALSE)),"",VLOOKUP(D330,Data!$A$2:$T$1000,18,FALSE)),IF(ISNA(VLOOKUP(D330,Data!$A$2:$T$1000,18,FALSE)),"",VLOOKUP(D330,Data!$A$2:$T$1000,18,FALSE)))</f>
        <v/>
      </c>
      <c r="J330" s="3" t="str">
        <f>IF((F330)&lt;=0,IF(ISNA(VLOOKUP(E330,Data!$A$2:$T$1000,19,FALSE)),"",VLOOKUP(E330,Data!$A$2:$T$1000,19,FALSE)),IF(ISNA(VLOOKUP(E330,Data!$A$2:$T$1000,19,FALSE)),"",VLOOKUP(E330,Data!$A$2:$T$1000,19,FALSE)))</f>
        <v/>
      </c>
      <c r="K330" s="7" t="str">
        <f>IF(ISNA(VLOOKUP(F330,Data!$A$2:$T$1000,20,FALSE)),"",VLOOKUP(F330,Data!$A$2:$T$1000,20,FALSE))</f>
        <v/>
      </c>
      <c r="L330" t="str">
        <f t="shared" si="63"/>
        <v/>
      </c>
      <c r="M330" t="str">
        <f>IF(L330="","",IF(L330&gt;10,Settings!$B$14,IF(L330&gt;2,Settings!$B$14,IF(L330=2,Settings!$B$14,Settings!$B$13))))</f>
        <v/>
      </c>
      <c r="N330" s="8" t="str">
        <f t="shared" si="64"/>
        <v xml:space="preserve"> </v>
      </c>
      <c r="O330" t="s">
        <v>49</v>
      </c>
      <c r="Q330" t="s">
        <v>49</v>
      </c>
      <c r="R330" t="s">
        <v>49</v>
      </c>
      <c r="S330" s="9" t="str">
        <f t="shared" si="65"/>
        <v/>
      </c>
      <c r="T330" s="9" t="str">
        <f t="shared" si="66"/>
        <v xml:space="preserve">  </v>
      </c>
      <c r="U330" t="str">
        <f>IF((C330+D330+E330+F330)&lt;1,"",IF(A330&lt;2,Settings!$B$11,Settings!$B$12))</f>
        <v/>
      </c>
    </row>
    <row r="331" spans="1:21">
      <c r="A331" s="4">
        <f>Arabic!A331</f>
        <v>0</v>
      </c>
      <c r="B331" s="4">
        <f t="shared" si="57"/>
        <v>0</v>
      </c>
      <c r="C331" s="5">
        <f t="shared" si="58"/>
        <v>0</v>
      </c>
      <c r="D331" s="5">
        <f t="shared" si="59"/>
        <v>0</v>
      </c>
      <c r="E331" s="5">
        <f t="shared" si="60"/>
        <v>0</v>
      </c>
      <c r="F331" s="5">
        <f t="shared" si="61"/>
        <v>0</v>
      </c>
      <c r="G331" s="26">
        <f t="shared" si="62"/>
        <v>0</v>
      </c>
      <c r="H331" s="3" t="str">
        <f>IF((D331+E331+F331)&lt;=0,IF(ISNA(VLOOKUP(C331,Data!$A$2:$T$1000,17,FALSE)),"",VLOOKUP(C331,Data!$A$2:$T$1000,17,FALSE)),IF(ISNA(VLOOKUP(C331,Data!$A$2:$T$1000,17,FALSE)),"",VLOOKUP(C331,Data!$A$2:$T$1000,17,FALSE)))</f>
        <v/>
      </c>
      <c r="I331" t="str">
        <f>IF((E331+F331)&lt;=0,IF(ISNA(VLOOKUP(D331,Data!$A$2:$T$1000,18,FALSE)),"",VLOOKUP(D331,Data!$A$2:$T$1000,18,FALSE)),IF(ISNA(VLOOKUP(D331,Data!$A$2:$T$1000,18,FALSE)),"",VLOOKUP(D331,Data!$A$2:$T$1000,18,FALSE)))</f>
        <v/>
      </c>
      <c r="J331" s="3" t="str">
        <f>IF((F331)&lt;=0,IF(ISNA(VLOOKUP(E331,Data!$A$2:$T$1000,19,FALSE)),"",VLOOKUP(E331,Data!$A$2:$T$1000,19,FALSE)),IF(ISNA(VLOOKUP(E331,Data!$A$2:$T$1000,19,FALSE)),"",VLOOKUP(E331,Data!$A$2:$T$1000,19,FALSE)))</f>
        <v/>
      </c>
      <c r="K331" s="7" t="str">
        <f>IF(ISNA(VLOOKUP(F331,Data!$A$2:$T$1000,20,FALSE)),"",VLOOKUP(F331,Data!$A$2:$T$1000,20,FALSE))</f>
        <v/>
      </c>
      <c r="L331" t="str">
        <f t="shared" si="63"/>
        <v/>
      </c>
      <c r="M331" t="str">
        <f>IF(L331="","",IF(L331&gt;10,Settings!$B$14,IF(L331&gt;2,Settings!$B$14,IF(L331=2,Settings!$B$14,Settings!$B$13))))</f>
        <v/>
      </c>
      <c r="N331" s="8" t="str">
        <f t="shared" si="64"/>
        <v xml:space="preserve"> </v>
      </c>
      <c r="O331" t="s">
        <v>49</v>
      </c>
      <c r="Q331" t="s">
        <v>49</v>
      </c>
      <c r="R331" t="s">
        <v>49</v>
      </c>
      <c r="S331" s="9" t="str">
        <f t="shared" si="65"/>
        <v/>
      </c>
      <c r="T331" s="9" t="str">
        <f t="shared" si="66"/>
        <v xml:space="preserve">  </v>
      </c>
      <c r="U331" t="str">
        <f>IF((C331+D331+E331+F331)&lt;1,"",IF(A331&lt;2,Settings!$B$11,Settings!$B$12))</f>
        <v/>
      </c>
    </row>
    <row r="332" spans="1:21">
      <c r="A332" s="4">
        <f>Arabic!A332</f>
        <v>0</v>
      </c>
      <c r="B332" s="4">
        <f t="shared" si="57"/>
        <v>0</v>
      </c>
      <c r="C332" s="5">
        <f t="shared" si="58"/>
        <v>0</v>
      </c>
      <c r="D332" s="5">
        <f t="shared" si="59"/>
        <v>0</v>
      </c>
      <c r="E332" s="5">
        <f t="shared" si="60"/>
        <v>0</v>
      </c>
      <c r="F332" s="5">
        <f t="shared" si="61"/>
        <v>0</v>
      </c>
      <c r="G332" s="26">
        <f t="shared" si="62"/>
        <v>0</v>
      </c>
      <c r="H332" s="3" t="str">
        <f>IF((D332+E332+F332)&lt;=0,IF(ISNA(VLOOKUP(C332,Data!$A$2:$T$1000,17,FALSE)),"",VLOOKUP(C332,Data!$A$2:$T$1000,17,FALSE)),IF(ISNA(VLOOKUP(C332,Data!$A$2:$T$1000,17,FALSE)),"",VLOOKUP(C332,Data!$A$2:$T$1000,17,FALSE)))</f>
        <v/>
      </c>
      <c r="I332" t="str">
        <f>IF((E332+F332)&lt;=0,IF(ISNA(VLOOKUP(D332,Data!$A$2:$T$1000,18,FALSE)),"",VLOOKUP(D332,Data!$A$2:$T$1000,18,FALSE)),IF(ISNA(VLOOKUP(D332,Data!$A$2:$T$1000,18,FALSE)),"",VLOOKUP(D332,Data!$A$2:$T$1000,18,FALSE)))</f>
        <v/>
      </c>
      <c r="J332" s="3" t="str">
        <f>IF((F332)&lt;=0,IF(ISNA(VLOOKUP(E332,Data!$A$2:$T$1000,19,FALSE)),"",VLOOKUP(E332,Data!$A$2:$T$1000,19,FALSE)),IF(ISNA(VLOOKUP(E332,Data!$A$2:$T$1000,19,FALSE)),"",VLOOKUP(E332,Data!$A$2:$T$1000,19,FALSE)))</f>
        <v/>
      </c>
      <c r="K332" s="7" t="str">
        <f>IF(ISNA(VLOOKUP(F332,Data!$A$2:$T$1000,20,FALSE)),"",VLOOKUP(F332,Data!$A$2:$T$1000,20,FALSE))</f>
        <v/>
      </c>
      <c r="L332" t="str">
        <f t="shared" si="63"/>
        <v/>
      </c>
      <c r="M332" t="str">
        <f>IF(L332="","",IF(L332&gt;10,Settings!$B$14,IF(L332&gt;2,Settings!$B$14,IF(L332=2,Settings!$B$14,Settings!$B$13))))</f>
        <v/>
      </c>
      <c r="N332" s="8" t="str">
        <f t="shared" si="64"/>
        <v xml:space="preserve"> </v>
      </c>
      <c r="O332" t="s">
        <v>49</v>
      </c>
      <c r="Q332" t="s">
        <v>49</v>
      </c>
      <c r="R332" t="s">
        <v>49</v>
      </c>
      <c r="S332" s="9" t="str">
        <f t="shared" si="65"/>
        <v/>
      </c>
      <c r="T332" s="9" t="str">
        <f t="shared" si="66"/>
        <v xml:space="preserve">  </v>
      </c>
      <c r="U332" t="str">
        <f>IF((C332+D332+E332+F332)&lt;1,"",IF(A332&lt;2,Settings!$B$11,Settings!$B$12))</f>
        <v/>
      </c>
    </row>
    <row r="333" spans="1:21">
      <c r="A333" s="4">
        <f>Arabic!A333</f>
        <v>0</v>
      </c>
      <c r="B333" s="4">
        <f t="shared" si="57"/>
        <v>0</v>
      </c>
      <c r="C333" s="5">
        <f t="shared" si="58"/>
        <v>0</v>
      </c>
      <c r="D333" s="5">
        <f t="shared" si="59"/>
        <v>0</v>
      </c>
      <c r="E333" s="5">
        <f t="shared" si="60"/>
        <v>0</v>
      </c>
      <c r="F333" s="5">
        <f t="shared" si="61"/>
        <v>0</v>
      </c>
      <c r="G333" s="26">
        <f t="shared" si="62"/>
        <v>0</v>
      </c>
      <c r="H333" s="3" t="str">
        <f>IF((D333+E333+F333)&lt;=0,IF(ISNA(VLOOKUP(C333,Data!$A$2:$T$1000,17,FALSE)),"",VLOOKUP(C333,Data!$A$2:$T$1000,17,FALSE)),IF(ISNA(VLOOKUP(C333,Data!$A$2:$T$1000,17,FALSE)),"",VLOOKUP(C333,Data!$A$2:$T$1000,17,FALSE)))</f>
        <v/>
      </c>
      <c r="I333" t="str">
        <f>IF((E333+F333)&lt;=0,IF(ISNA(VLOOKUP(D333,Data!$A$2:$T$1000,18,FALSE)),"",VLOOKUP(D333,Data!$A$2:$T$1000,18,FALSE)),IF(ISNA(VLOOKUP(D333,Data!$A$2:$T$1000,18,FALSE)),"",VLOOKUP(D333,Data!$A$2:$T$1000,18,FALSE)))</f>
        <v/>
      </c>
      <c r="J333" s="3" t="str">
        <f>IF((F333)&lt;=0,IF(ISNA(VLOOKUP(E333,Data!$A$2:$T$1000,19,FALSE)),"",VLOOKUP(E333,Data!$A$2:$T$1000,19,FALSE)),IF(ISNA(VLOOKUP(E333,Data!$A$2:$T$1000,19,FALSE)),"",VLOOKUP(E333,Data!$A$2:$T$1000,19,FALSE)))</f>
        <v/>
      </c>
      <c r="K333" s="7" t="str">
        <f>IF(ISNA(VLOOKUP(F333,Data!$A$2:$T$1000,20,FALSE)),"",VLOOKUP(F333,Data!$A$2:$T$1000,20,FALSE))</f>
        <v/>
      </c>
      <c r="L333" t="str">
        <f t="shared" si="63"/>
        <v/>
      </c>
      <c r="M333" t="str">
        <f>IF(L333="","",IF(L333&gt;10,Settings!$B$14,IF(L333&gt;2,Settings!$B$14,IF(L333=2,Settings!$B$14,Settings!$B$13))))</f>
        <v/>
      </c>
      <c r="N333" s="8" t="str">
        <f t="shared" si="64"/>
        <v xml:space="preserve"> </v>
      </c>
      <c r="O333" t="s">
        <v>49</v>
      </c>
      <c r="Q333" t="s">
        <v>49</v>
      </c>
      <c r="R333" t="s">
        <v>49</v>
      </c>
      <c r="S333" s="9" t="str">
        <f t="shared" si="65"/>
        <v/>
      </c>
      <c r="T333" s="9" t="str">
        <f t="shared" si="66"/>
        <v xml:space="preserve">  </v>
      </c>
      <c r="U333" t="str">
        <f>IF((C333+D333+E333+F333)&lt;1,"",IF(A333&lt;2,Settings!$B$11,Settings!$B$12))</f>
        <v/>
      </c>
    </row>
    <row r="334" spans="1:21">
      <c r="A334" s="4">
        <f>Arabic!A334</f>
        <v>0</v>
      </c>
      <c r="B334" s="4">
        <f t="shared" si="57"/>
        <v>0</v>
      </c>
      <c r="C334" s="5">
        <f t="shared" si="58"/>
        <v>0</v>
      </c>
      <c r="D334" s="5">
        <f t="shared" si="59"/>
        <v>0</v>
      </c>
      <c r="E334" s="5">
        <f t="shared" si="60"/>
        <v>0</v>
      </c>
      <c r="F334" s="5">
        <f t="shared" si="61"/>
        <v>0</v>
      </c>
      <c r="G334" s="26">
        <f t="shared" si="62"/>
        <v>0</v>
      </c>
      <c r="H334" s="3" t="str">
        <f>IF((D334+E334+F334)&lt;=0,IF(ISNA(VLOOKUP(C334,Data!$A$2:$T$1000,17,FALSE)),"",VLOOKUP(C334,Data!$A$2:$T$1000,17,FALSE)),IF(ISNA(VLOOKUP(C334,Data!$A$2:$T$1000,17,FALSE)),"",VLOOKUP(C334,Data!$A$2:$T$1000,17,FALSE)))</f>
        <v/>
      </c>
      <c r="I334" t="str">
        <f>IF((E334+F334)&lt;=0,IF(ISNA(VLOOKUP(D334,Data!$A$2:$T$1000,18,FALSE)),"",VLOOKUP(D334,Data!$A$2:$T$1000,18,FALSE)),IF(ISNA(VLOOKUP(D334,Data!$A$2:$T$1000,18,FALSE)),"",VLOOKUP(D334,Data!$A$2:$T$1000,18,FALSE)))</f>
        <v/>
      </c>
      <c r="J334" s="3" t="str">
        <f>IF((F334)&lt;=0,IF(ISNA(VLOOKUP(E334,Data!$A$2:$T$1000,19,FALSE)),"",VLOOKUP(E334,Data!$A$2:$T$1000,19,FALSE)),IF(ISNA(VLOOKUP(E334,Data!$A$2:$T$1000,19,FALSE)),"",VLOOKUP(E334,Data!$A$2:$T$1000,19,FALSE)))</f>
        <v/>
      </c>
      <c r="K334" s="7" t="str">
        <f>IF(ISNA(VLOOKUP(F334,Data!$A$2:$T$1000,20,FALSE)),"",VLOOKUP(F334,Data!$A$2:$T$1000,20,FALSE))</f>
        <v/>
      </c>
      <c r="L334" t="str">
        <f t="shared" si="63"/>
        <v/>
      </c>
      <c r="M334" t="str">
        <f>IF(L334="","",IF(L334&gt;10,Settings!$B$14,IF(L334&gt;2,Settings!$B$14,IF(L334=2,Settings!$B$14,Settings!$B$13))))</f>
        <v/>
      </c>
      <c r="N334" s="8" t="str">
        <f t="shared" si="64"/>
        <v xml:space="preserve"> </v>
      </c>
      <c r="O334" t="s">
        <v>49</v>
      </c>
      <c r="Q334" t="s">
        <v>49</v>
      </c>
      <c r="R334" t="s">
        <v>49</v>
      </c>
      <c r="S334" s="9" t="str">
        <f t="shared" si="65"/>
        <v/>
      </c>
      <c r="T334" s="9" t="str">
        <f t="shared" si="66"/>
        <v xml:space="preserve">  </v>
      </c>
      <c r="U334" t="str">
        <f>IF((C334+D334+E334+F334)&lt;1,"",IF(A334&lt;2,Settings!$B$11,Settings!$B$12))</f>
        <v/>
      </c>
    </row>
    <row r="335" spans="1:21">
      <c r="A335" s="4">
        <f>Arabic!A335</f>
        <v>0</v>
      </c>
      <c r="B335" s="4">
        <f t="shared" si="57"/>
        <v>0</v>
      </c>
      <c r="C335" s="5">
        <f t="shared" si="58"/>
        <v>0</v>
      </c>
      <c r="D335" s="5">
        <f t="shared" si="59"/>
        <v>0</v>
      </c>
      <c r="E335" s="5">
        <f t="shared" si="60"/>
        <v>0</v>
      </c>
      <c r="F335" s="5">
        <f t="shared" si="61"/>
        <v>0</v>
      </c>
      <c r="G335" s="26">
        <f t="shared" si="62"/>
        <v>0</v>
      </c>
      <c r="H335" s="3" t="str">
        <f>IF((D335+E335+F335)&lt;=0,IF(ISNA(VLOOKUP(C335,Data!$A$2:$T$1000,17,FALSE)),"",VLOOKUP(C335,Data!$A$2:$T$1000,17,FALSE)),IF(ISNA(VLOOKUP(C335,Data!$A$2:$T$1000,17,FALSE)),"",VLOOKUP(C335,Data!$A$2:$T$1000,17,FALSE)))</f>
        <v/>
      </c>
      <c r="I335" t="str">
        <f>IF((E335+F335)&lt;=0,IF(ISNA(VLOOKUP(D335,Data!$A$2:$T$1000,18,FALSE)),"",VLOOKUP(D335,Data!$A$2:$T$1000,18,FALSE)),IF(ISNA(VLOOKUP(D335,Data!$A$2:$T$1000,18,FALSE)),"",VLOOKUP(D335,Data!$A$2:$T$1000,18,FALSE)))</f>
        <v/>
      </c>
      <c r="J335" s="3" t="str">
        <f>IF((F335)&lt;=0,IF(ISNA(VLOOKUP(E335,Data!$A$2:$T$1000,19,FALSE)),"",VLOOKUP(E335,Data!$A$2:$T$1000,19,FALSE)),IF(ISNA(VLOOKUP(E335,Data!$A$2:$T$1000,19,FALSE)),"",VLOOKUP(E335,Data!$A$2:$T$1000,19,FALSE)))</f>
        <v/>
      </c>
      <c r="K335" s="7" t="str">
        <f>IF(ISNA(VLOOKUP(F335,Data!$A$2:$T$1000,20,FALSE)),"",VLOOKUP(F335,Data!$A$2:$T$1000,20,FALSE))</f>
        <v/>
      </c>
      <c r="L335" t="str">
        <f t="shared" si="63"/>
        <v/>
      </c>
      <c r="M335" t="str">
        <f>IF(L335="","",IF(L335&gt;10,Settings!$B$14,IF(L335&gt;2,Settings!$B$14,IF(L335=2,Settings!$B$14,Settings!$B$13))))</f>
        <v/>
      </c>
      <c r="N335" s="8" t="str">
        <f t="shared" si="64"/>
        <v xml:space="preserve"> </v>
      </c>
      <c r="O335" t="s">
        <v>49</v>
      </c>
      <c r="Q335" t="s">
        <v>49</v>
      </c>
      <c r="R335" t="s">
        <v>49</v>
      </c>
      <c r="S335" s="9" t="str">
        <f t="shared" si="65"/>
        <v/>
      </c>
      <c r="T335" s="9" t="str">
        <f t="shared" si="66"/>
        <v xml:space="preserve">  </v>
      </c>
      <c r="U335" t="str">
        <f>IF((C335+D335+E335+F335)&lt;1,"",IF(A335&lt;2,Settings!$B$11,Settings!$B$12))</f>
        <v/>
      </c>
    </row>
    <row r="336" spans="1:21">
      <c r="A336" s="4">
        <f>Arabic!A336</f>
        <v>0</v>
      </c>
      <c r="B336" s="4">
        <f t="shared" si="57"/>
        <v>0</v>
      </c>
      <c r="C336" s="5">
        <f t="shared" si="58"/>
        <v>0</v>
      </c>
      <c r="D336" s="5">
        <f t="shared" si="59"/>
        <v>0</v>
      </c>
      <c r="E336" s="5">
        <f t="shared" si="60"/>
        <v>0</v>
      </c>
      <c r="F336" s="5">
        <f t="shared" si="61"/>
        <v>0</v>
      </c>
      <c r="G336" s="26">
        <f t="shared" si="62"/>
        <v>0</v>
      </c>
      <c r="H336" s="3" t="str">
        <f>IF((D336+E336+F336)&lt;=0,IF(ISNA(VLOOKUP(C336,Data!$A$2:$T$1000,17,FALSE)),"",VLOOKUP(C336,Data!$A$2:$T$1000,17,FALSE)),IF(ISNA(VLOOKUP(C336,Data!$A$2:$T$1000,17,FALSE)),"",VLOOKUP(C336,Data!$A$2:$T$1000,17,FALSE)))</f>
        <v/>
      </c>
      <c r="I336" t="str">
        <f>IF((E336+F336)&lt;=0,IF(ISNA(VLOOKUP(D336,Data!$A$2:$T$1000,18,FALSE)),"",VLOOKUP(D336,Data!$A$2:$T$1000,18,FALSE)),IF(ISNA(VLOOKUP(D336,Data!$A$2:$T$1000,18,FALSE)),"",VLOOKUP(D336,Data!$A$2:$T$1000,18,FALSE)))</f>
        <v/>
      </c>
      <c r="J336" s="3" t="str">
        <f>IF((F336)&lt;=0,IF(ISNA(VLOOKUP(E336,Data!$A$2:$T$1000,19,FALSE)),"",VLOOKUP(E336,Data!$A$2:$T$1000,19,FALSE)),IF(ISNA(VLOOKUP(E336,Data!$A$2:$T$1000,19,FALSE)),"",VLOOKUP(E336,Data!$A$2:$T$1000,19,FALSE)))</f>
        <v/>
      </c>
      <c r="K336" s="7" t="str">
        <f>IF(ISNA(VLOOKUP(F336,Data!$A$2:$T$1000,20,FALSE)),"",VLOOKUP(F336,Data!$A$2:$T$1000,20,FALSE))</f>
        <v/>
      </c>
      <c r="L336" t="str">
        <f t="shared" si="63"/>
        <v/>
      </c>
      <c r="M336" t="str">
        <f>IF(L336="","",IF(L336&gt;10,Settings!$B$14,IF(L336&gt;2,Settings!$B$14,IF(L336=2,Settings!$B$14,Settings!$B$13))))</f>
        <v/>
      </c>
      <c r="N336" s="8" t="str">
        <f t="shared" si="64"/>
        <v xml:space="preserve"> </v>
      </c>
      <c r="O336" t="s">
        <v>49</v>
      </c>
      <c r="Q336" t="s">
        <v>49</v>
      </c>
      <c r="R336" t="s">
        <v>49</v>
      </c>
      <c r="S336" s="9" t="str">
        <f t="shared" si="65"/>
        <v/>
      </c>
      <c r="T336" s="9" t="str">
        <f t="shared" si="66"/>
        <v xml:space="preserve">  </v>
      </c>
      <c r="U336" t="str">
        <f>IF((C336+D336+E336+F336)&lt;1,"",IF(A336&lt;2,Settings!$B$11,Settings!$B$12))</f>
        <v/>
      </c>
    </row>
    <row r="337" spans="1:21">
      <c r="A337" s="4">
        <f>Arabic!A337</f>
        <v>0</v>
      </c>
      <c r="B337" s="4">
        <f t="shared" si="57"/>
        <v>0</v>
      </c>
      <c r="C337" s="5">
        <f t="shared" si="58"/>
        <v>0</v>
      </c>
      <c r="D337" s="5">
        <f t="shared" si="59"/>
        <v>0</v>
      </c>
      <c r="E337" s="5">
        <f t="shared" si="60"/>
        <v>0</v>
      </c>
      <c r="F337" s="5">
        <f t="shared" si="61"/>
        <v>0</v>
      </c>
      <c r="G337" s="26">
        <f t="shared" si="62"/>
        <v>0</v>
      </c>
      <c r="H337" s="3" t="str">
        <f>IF((D337+E337+F337)&lt;=0,IF(ISNA(VLOOKUP(C337,Data!$A$2:$T$1000,17,FALSE)),"",VLOOKUP(C337,Data!$A$2:$T$1000,17,FALSE)),IF(ISNA(VLOOKUP(C337,Data!$A$2:$T$1000,17,FALSE)),"",VLOOKUP(C337,Data!$A$2:$T$1000,17,FALSE)))</f>
        <v/>
      </c>
      <c r="I337" t="str">
        <f>IF((E337+F337)&lt;=0,IF(ISNA(VLOOKUP(D337,Data!$A$2:$T$1000,18,FALSE)),"",VLOOKUP(D337,Data!$A$2:$T$1000,18,FALSE)),IF(ISNA(VLOOKUP(D337,Data!$A$2:$T$1000,18,FALSE)),"",VLOOKUP(D337,Data!$A$2:$T$1000,18,FALSE)))</f>
        <v/>
      </c>
      <c r="J337" s="3" t="str">
        <f>IF((F337)&lt;=0,IF(ISNA(VLOOKUP(E337,Data!$A$2:$T$1000,19,FALSE)),"",VLOOKUP(E337,Data!$A$2:$T$1000,19,FALSE)),IF(ISNA(VLOOKUP(E337,Data!$A$2:$T$1000,19,FALSE)),"",VLOOKUP(E337,Data!$A$2:$T$1000,19,FALSE)))</f>
        <v/>
      </c>
      <c r="K337" s="7" t="str">
        <f>IF(ISNA(VLOOKUP(F337,Data!$A$2:$T$1000,20,FALSE)),"",VLOOKUP(F337,Data!$A$2:$T$1000,20,FALSE))</f>
        <v/>
      </c>
      <c r="L337" t="str">
        <f t="shared" si="63"/>
        <v/>
      </c>
      <c r="M337" t="str">
        <f>IF(L337="","",IF(L337&gt;10,Settings!$B$14,IF(L337&gt;2,Settings!$B$14,IF(L337=2,Settings!$B$14,Settings!$B$13))))</f>
        <v/>
      </c>
      <c r="N337" s="8" t="str">
        <f t="shared" si="64"/>
        <v xml:space="preserve"> </v>
      </c>
      <c r="O337" t="s">
        <v>49</v>
      </c>
      <c r="Q337" t="s">
        <v>49</v>
      </c>
      <c r="R337" t="s">
        <v>49</v>
      </c>
      <c r="S337" s="9" t="str">
        <f t="shared" si="65"/>
        <v/>
      </c>
      <c r="T337" s="9" t="str">
        <f t="shared" si="66"/>
        <v xml:space="preserve">  </v>
      </c>
      <c r="U337" t="str">
        <f>IF((C337+D337+E337+F337)&lt;1,"",IF(A337&lt;2,Settings!$B$11,Settings!$B$12))</f>
        <v/>
      </c>
    </row>
    <row r="338" spans="1:21">
      <c r="A338" s="4">
        <f>Arabic!A338</f>
        <v>0</v>
      </c>
      <c r="B338" s="4">
        <f t="shared" si="57"/>
        <v>0</v>
      </c>
      <c r="C338" s="5">
        <f t="shared" si="58"/>
        <v>0</v>
      </c>
      <c r="D338" s="5">
        <f t="shared" si="59"/>
        <v>0</v>
      </c>
      <c r="E338" s="5">
        <f t="shared" si="60"/>
        <v>0</v>
      </c>
      <c r="F338" s="5">
        <f t="shared" si="61"/>
        <v>0</v>
      </c>
      <c r="G338" s="26">
        <f t="shared" si="62"/>
        <v>0</v>
      </c>
      <c r="H338" s="3" t="str">
        <f>IF((D338+E338+F338)&lt;=0,IF(ISNA(VLOOKUP(C338,Data!$A$2:$T$1000,17,FALSE)),"",VLOOKUP(C338,Data!$A$2:$T$1000,17,FALSE)),IF(ISNA(VLOOKUP(C338,Data!$A$2:$T$1000,17,FALSE)),"",VLOOKUP(C338,Data!$A$2:$T$1000,17,FALSE)))</f>
        <v/>
      </c>
      <c r="I338" t="str">
        <f>IF((E338+F338)&lt;=0,IF(ISNA(VLOOKUP(D338,Data!$A$2:$T$1000,18,FALSE)),"",VLOOKUP(D338,Data!$A$2:$T$1000,18,FALSE)),IF(ISNA(VLOOKUP(D338,Data!$A$2:$T$1000,18,FALSE)),"",VLOOKUP(D338,Data!$A$2:$T$1000,18,FALSE)))</f>
        <v/>
      </c>
      <c r="J338" s="3" t="str">
        <f>IF((F338)&lt;=0,IF(ISNA(VLOOKUP(E338,Data!$A$2:$T$1000,19,FALSE)),"",VLOOKUP(E338,Data!$A$2:$T$1000,19,FALSE)),IF(ISNA(VLOOKUP(E338,Data!$A$2:$T$1000,19,FALSE)),"",VLOOKUP(E338,Data!$A$2:$T$1000,19,FALSE)))</f>
        <v/>
      </c>
      <c r="K338" s="7" t="str">
        <f>IF(ISNA(VLOOKUP(F338,Data!$A$2:$T$1000,20,FALSE)),"",VLOOKUP(F338,Data!$A$2:$T$1000,20,FALSE))</f>
        <v/>
      </c>
      <c r="L338" t="str">
        <f t="shared" si="63"/>
        <v/>
      </c>
      <c r="M338" t="str">
        <f>IF(L338="","",IF(L338&gt;10,Settings!$B$14,IF(L338&gt;2,Settings!$B$14,IF(L338=2,Settings!$B$14,Settings!$B$13))))</f>
        <v/>
      </c>
      <c r="N338" s="8" t="str">
        <f t="shared" si="64"/>
        <v xml:space="preserve"> </v>
      </c>
      <c r="O338" t="s">
        <v>49</v>
      </c>
      <c r="Q338" t="s">
        <v>49</v>
      </c>
      <c r="R338" t="s">
        <v>49</v>
      </c>
      <c r="S338" s="9" t="str">
        <f t="shared" si="65"/>
        <v/>
      </c>
      <c r="T338" s="9" t="str">
        <f t="shared" si="66"/>
        <v xml:space="preserve">  </v>
      </c>
      <c r="U338" t="str">
        <f>IF((C338+D338+E338+F338)&lt;1,"",IF(A338&lt;2,Settings!$B$11,Settings!$B$12))</f>
        <v/>
      </c>
    </row>
    <row r="339" spans="1:21">
      <c r="A339" s="4">
        <f>Arabic!A339</f>
        <v>0</v>
      </c>
      <c r="B339" s="4">
        <f t="shared" si="57"/>
        <v>0</v>
      </c>
      <c r="C339" s="5">
        <f t="shared" si="58"/>
        <v>0</v>
      </c>
      <c r="D339" s="5">
        <f t="shared" si="59"/>
        <v>0</v>
      </c>
      <c r="E339" s="5">
        <f t="shared" si="60"/>
        <v>0</v>
      </c>
      <c r="F339" s="5">
        <f t="shared" si="61"/>
        <v>0</v>
      </c>
      <c r="G339" s="26">
        <f t="shared" si="62"/>
        <v>0</v>
      </c>
      <c r="H339" s="3" t="str">
        <f>IF((D339+E339+F339)&lt;=0,IF(ISNA(VLOOKUP(C339,Data!$A$2:$T$1000,17,FALSE)),"",VLOOKUP(C339,Data!$A$2:$T$1000,17,FALSE)),IF(ISNA(VLOOKUP(C339,Data!$A$2:$T$1000,17,FALSE)),"",VLOOKUP(C339,Data!$A$2:$T$1000,17,FALSE)))</f>
        <v/>
      </c>
      <c r="I339" t="str">
        <f>IF((E339+F339)&lt;=0,IF(ISNA(VLOOKUP(D339,Data!$A$2:$T$1000,18,FALSE)),"",VLOOKUP(D339,Data!$A$2:$T$1000,18,FALSE)),IF(ISNA(VLOOKUP(D339,Data!$A$2:$T$1000,18,FALSE)),"",VLOOKUP(D339,Data!$A$2:$T$1000,18,FALSE)))</f>
        <v/>
      </c>
      <c r="J339" s="3" t="str">
        <f>IF((F339)&lt;=0,IF(ISNA(VLOOKUP(E339,Data!$A$2:$T$1000,19,FALSE)),"",VLOOKUP(E339,Data!$A$2:$T$1000,19,FALSE)),IF(ISNA(VLOOKUP(E339,Data!$A$2:$T$1000,19,FALSE)),"",VLOOKUP(E339,Data!$A$2:$T$1000,19,FALSE)))</f>
        <v/>
      </c>
      <c r="K339" s="7" t="str">
        <f>IF(ISNA(VLOOKUP(F339,Data!$A$2:$T$1000,20,FALSE)),"",VLOOKUP(F339,Data!$A$2:$T$1000,20,FALSE))</f>
        <v/>
      </c>
      <c r="L339" t="str">
        <f t="shared" si="63"/>
        <v/>
      </c>
      <c r="M339" t="str">
        <f>IF(L339="","",IF(L339&gt;10,Settings!$B$14,IF(L339&gt;2,Settings!$B$14,IF(L339=2,Settings!$B$14,Settings!$B$13))))</f>
        <v/>
      </c>
      <c r="N339" s="8" t="str">
        <f t="shared" si="64"/>
        <v xml:space="preserve"> </v>
      </c>
      <c r="O339" t="s">
        <v>49</v>
      </c>
      <c r="Q339" t="s">
        <v>49</v>
      </c>
      <c r="R339" t="s">
        <v>49</v>
      </c>
      <c r="S339" s="9" t="str">
        <f t="shared" si="65"/>
        <v/>
      </c>
      <c r="T339" s="9" t="str">
        <f t="shared" si="66"/>
        <v xml:space="preserve">  </v>
      </c>
      <c r="U339" t="str">
        <f>IF((C339+D339+E339+F339)&lt;1,"",IF(A339&lt;2,Settings!$B$11,Settings!$B$12))</f>
        <v/>
      </c>
    </row>
    <row r="340" spans="1:21">
      <c r="A340" s="4">
        <f>Arabic!A340</f>
        <v>0</v>
      </c>
      <c r="B340" s="4">
        <f t="shared" si="57"/>
        <v>0</v>
      </c>
      <c r="C340" s="5">
        <f t="shared" si="58"/>
        <v>0</v>
      </c>
      <c r="D340" s="5">
        <f t="shared" si="59"/>
        <v>0</v>
      </c>
      <c r="E340" s="5">
        <f t="shared" si="60"/>
        <v>0</v>
      </c>
      <c r="F340" s="5">
        <f t="shared" si="61"/>
        <v>0</v>
      </c>
      <c r="G340" s="26">
        <f t="shared" si="62"/>
        <v>0</v>
      </c>
      <c r="H340" s="3" t="str">
        <f>IF((D340+E340+F340)&lt;=0,IF(ISNA(VLOOKUP(C340,Data!$A$2:$T$1000,17,FALSE)),"",VLOOKUP(C340,Data!$A$2:$T$1000,17,FALSE)),IF(ISNA(VLOOKUP(C340,Data!$A$2:$T$1000,17,FALSE)),"",VLOOKUP(C340,Data!$A$2:$T$1000,17,FALSE)))</f>
        <v/>
      </c>
      <c r="I340" t="str">
        <f>IF((E340+F340)&lt;=0,IF(ISNA(VLOOKUP(D340,Data!$A$2:$T$1000,18,FALSE)),"",VLOOKUP(D340,Data!$A$2:$T$1000,18,FALSE)),IF(ISNA(VLOOKUP(D340,Data!$A$2:$T$1000,18,FALSE)),"",VLOOKUP(D340,Data!$A$2:$T$1000,18,FALSE)))</f>
        <v/>
      </c>
      <c r="J340" s="3" t="str">
        <f>IF((F340)&lt;=0,IF(ISNA(VLOOKUP(E340,Data!$A$2:$T$1000,19,FALSE)),"",VLOOKUP(E340,Data!$A$2:$T$1000,19,FALSE)),IF(ISNA(VLOOKUP(E340,Data!$A$2:$T$1000,19,FALSE)),"",VLOOKUP(E340,Data!$A$2:$T$1000,19,FALSE)))</f>
        <v/>
      </c>
      <c r="K340" s="7" t="str">
        <f>IF(ISNA(VLOOKUP(F340,Data!$A$2:$T$1000,20,FALSE)),"",VLOOKUP(F340,Data!$A$2:$T$1000,20,FALSE))</f>
        <v/>
      </c>
      <c r="L340" t="str">
        <f t="shared" si="63"/>
        <v/>
      </c>
      <c r="M340" t="str">
        <f>IF(L340="","",IF(L340&gt;10,Settings!$B$14,IF(L340&gt;2,Settings!$B$14,IF(L340=2,Settings!$B$14,Settings!$B$13))))</f>
        <v/>
      </c>
      <c r="N340" s="8" t="str">
        <f t="shared" si="64"/>
        <v xml:space="preserve"> </v>
      </c>
      <c r="O340" t="s">
        <v>49</v>
      </c>
      <c r="Q340" t="s">
        <v>49</v>
      </c>
      <c r="R340" t="s">
        <v>49</v>
      </c>
      <c r="S340" s="9" t="str">
        <f t="shared" si="65"/>
        <v/>
      </c>
      <c r="T340" s="9" t="str">
        <f t="shared" si="66"/>
        <v xml:space="preserve">  </v>
      </c>
      <c r="U340" t="str">
        <f>IF((C340+D340+E340+F340)&lt;1,"",IF(A340&lt;2,Settings!$B$11,Settings!$B$12))</f>
        <v/>
      </c>
    </row>
    <row r="341" spans="1:21">
      <c r="A341" s="4">
        <f>Arabic!A341</f>
        <v>0</v>
      </c>
      <c r="B341" s="4">
        <f t="shared" si="57"/>
        <v>0</v>
      </c>
      <c r="C341" s="5">
        <f t="shared" si="58"/>
        <v>0</v>
      </c>
      <c r="D341" s="5">
        <f t="shared" si="59"/>
        <v>0</v>
      </c>
      <c r="E341" s="5">
        <f t="shared" si="60"/>
        <v>0</v>
      </c>
      <c r="F341" s="5">
        <f t="shared" si="61"/>
        <v>0</v>
      </c>
      <c r="G341" s="26">
        <f t="shared" si="62"/>
        <v>0</v>
      </c>
      <c r="H341" s="3" t="str">
        <f>IF((D341+E341+F341)&lt;=0,IF(ISNA(VLOOKUP(C341,Data!$A$2:$T$1000,17,FALSE)),"",VLOOKUP(C341,Data!$A$2:$T$1000,17,FALSE)),IF(ISNA(VLOOKUP(C341,Data!$A$2:$T$1000,17,FALSE)),"",VLOOKUP(C341,Data!$A$2:$T$1000,17,FALSE)))</f>
        <v/>
      </c>
      <c r="I341" t="str">
        <f>IF((E341+F341)&lt;=0,IF(ISNA(VLOOKUP(D341,Data!$A$2:$T$1000,18,FALSE)),"",VLOOKUP(D341,Data!$A$2:$T$1000,18,FALSE)),IF(ISNA(VLOOKUP(D341,Data!$A$2:$T$1000,18,FALSE)),"",VLOOKUP(D341,Data!$A$2:$T$1000,18,FALSE)))</f>
        <v/>
      </c>
      <c r="J341" s="3" t="str">
        <f>IF((F341)&lt;=0,IF(ISNA(VLOOKUP(E341,Data!$A$2:$T$1000,19,FALSE)),"",VLOOKUP(E341,Data!$A$2:$T$1000,19,FALSE)),IF(ISNA(VLOOKUP(E341,Data!$A$2:$T$1000,19,FALSE)),"",VLOOKUP(E341,Data!$A$2:$T$1000,19,FALSE)))</f>
        <v/>
      </c>
      <c r="K341" s="7" t="str">
        <f>IF(ISNA(VLOOKUP(F341,Data!$A$2:$T$1000,20,FALSE)),"",VLOOKUP(F341,Data!$A$2:$T$1000,20,FALSE))</f>
        <v/>
      </c>
      <c r="L341" t="str">
        <f t="shared" si="63"/>
        <v/>
      </c>
      <c r="M341" t="str">
        <f>IF(L341="","",IF(L341&gt;10,Settings!$B$14,IF(L341&gt;2,Settings!$B$14,IF(L341=2,Settings!$B$14,Settings!$B$13))))</f>
        <v/>
      </c>
      <c r="N341" s="8" t="str">
        <f t="shared" si="64"/>
        <v xml:space="preserve"> </v>
      </c>
      <c r="O341" t="s">
        <v>49</v>
      </c>
      <c r="Q341" t="s">
        <v>49</v>
      </c>
      <c r="R341" t="s">
        <v>49</v>
      </c>
      <c r="S341" s="9" t="str">
        <f t="shared" si="65"/>
        <v/>
      </c>
      <c r="T341" s="9" t="str">
        <f t="shared" si="66"/>
        <v xml:space="preserve">  </v>
      </c>
      <c r="U341" t="str">
        <f>IF((C341+D341+E341+F341)&lt;1,"",IF(A341&lt;2,Settings!$B$11,Settings!$B$12))</f>
        <v/>
      </c>
    </row>
    <row r="342" spans="1:21">
      <c r="A342" s="4">
        <f>Arabic!A342</f>
        <v>0</v>
      </c>
      <c r="B342" s="4">
        <f t="shared" si="57"/>
        <v>0</v>
      </c>
      <c r="C342" s="5">
        <f t="shared" si="58"/>
        <v>0</v>
      </c>
      <c r="D342" s="5">
        <f t="shared" si="59"/>
        <v>0</v>
      </c>
      <c r="E342" s="5">
        <f t="shared" si="60"/>
        <v>0</v>
      </c>
      <c r="F342" s="5">
        <f t="shared" si="61"/>
        <v>0</v>
      </c>
      <c r="G342" s="26">
        <f t="shared" si="62"/>
        <v>0</v>
      </c>
      <c r="H342" s="3" t="str">
        <f>IF((D342+E342+F342)&lt;=0,IF(ISNA(VLOOKUP(C342,Data!$A$2:$T$1000,17,FALSE)),"",VLOOKUP(C342,Data!$A$2:$T$1000,17,FALSE)),IF(ISNA(VLOOKUP(C342,Data!$A$2:$T$1000,17,FALSE)),"",VLOOKUP(C342,Data!$A$2:$T$1000,17,FALSE)))</f>
        <v/>
      </c>
      <c r="I342" t="str">
        <f>IF((E342+F342)&lt;=0,IF(ISNA(VLOOKUP(D342,Data!$A$2:$T$1000,18,FALSE)),"",VLOOKUP(D342,Data!$A$2:$T$1000,18,FALSE)),IF(ISNA(VLOOKUP(D342,Data!$A$2:$T$1000,18,FALSE)),"",VLOOKUP(D342,Data!$A$2:$T$1000,18,FALSE)))</f>
        <v/>
      </c>
      <c r="J342" s="3" t="str">
        <f>IF((F342)&lt;=0,IF(ISNA(VLOOKUP(E342,Data!$A$2:$T$1000,19,FALSE)),"",VLOOKUP(E342,Data!$A$2:$T$1000,19,FALSE)),IF(ISNA(VLOOKUP(E342,Data!$A$2:$T$1000,19,FALSE)),"",VLOOKUP(E342,Data!$A$2:$T$1000,19,FALSE)))</f>
        <v/>
      </c>
      <c r="K342" s="7" t="str">
        <f>IF(ISNA(VLOOKUP(F342,Data!$A$2:$T$1000,20,FALSE)),"",VLOOKUP(F342,Data!$A$2:$T$1000,20,FALSE))</f>
        <v/>
      </c>
      <c r="L342" t="str">
        <f t="shared" si="63"/>
        <v/>
      </c>
      <c r="M342" t="str">
        <f>IF(L342="","",IF(L342&gt;10,Settings!$B$14,IF(L342&gt;2,Settings!$B$14,IF(L342=2,Settings!$B$14,Settings!$B$13))))</f>
        <v/>
      </c>
      <c r="N342" s="8" t="str">
        <f t="shared" si="64"/>
        <v xml:space="preserve"> </v>
      </c>
      <c r="O342" t="s">
        <v>49</v>
      </c>
      <c r="Q342" t="s">
        <v>49</v>
      </c>
      <c r="R342" t="s">
        <v>49</v>
      </c>
      <c r="S342" s="9" t="str">
        <f t="shared" si="65"/>
        <v/>
      </c>
      <c r="T342" s="9" t="str">
        <f t="shared" si="66"/>
        <v xml:space="preserve">  </v>
      </c>
      <c r="U342" t="str">
        <f>IF((C342+D342+E342+F342)&lt;1,"",IF(A342&lt;2,Settings!$B$11,Settings!$B$12))</f>
        <v/>
      </c>
    </row>
    <row r="343" spans="1:21">
      <c r="A343" s="4">
        <f>Arabic!A343</f>
        <v>0</v>
      </c>
      <c r="B343" s="4">
        <f t="shared" si="57"/>
        <v>0</v>
      </c>
      <c r="C343" s="5">
        <f t="shared" si="58"/>
        <v>0</v>
      </c>
      <c r="D343" s="5">
        <f t="shared" si="59"/>
        <v>0</v>
      </c>
      <c r="E343" s="5">
        <f t="shared" si="60"/>
        <v>0</v>
      </c>
      <c r="F343" s="5">
        <f t="shared" si="61"/>
        <v>0</v>
      </c>
      <c r="G343" s="26">
        <f t="shared" si="62"/>
        <v>0</v>
      </c>
      <c r="H343" s="3" t="str">
        <f>IF((D343+E343+F343)&lt;=0,IF(ISNA(VLOOKUP(C343,Data!$A$2:$T$1000,17,FALSE)),"",VLOOKUP(C343,Data!$A$2:$T$1000,17,FALSE)),IF(ISNA(VLOOKUP(C343,Data!$A$2:$T$1000,17,FALSE)),"",VLOOKUP(C343,Data!$A$2:$T$1000,17,FALSE)))</f>
        <v/>
      </c>
      <c r="I343" t="str">
        <f>IF((E343+F343)&lt;=0,IF(ISNA(VLOOKUP(D343,Data!$A$2:$T$1000,18,FALSE)),"",VLOOKUP(D343,Data!$A$2:$T$1000,18,FALSE)),IF(ISNA(VLOOKUP(D343,Data!$A$2:$T$1000,18,FALSE)),"",VLOOKUP(D343,Data!$A$2:$T$1000,18,FALSE)))</f>
        <v/>
      </c>
      <c r="J343" s="3" t="str">
        <f>IF((F343)&lt;=0,IF(ISNA(VLOOKUP(E343,Data!$A$2:$T$1000,19,FALSE)),"",VLOOKUP(E343,Data!$A$2:$T$1000,19,FALSE)),IF(ISNA(VLOOKUP(E343,Data!$A$2:$T$1000,19,FALSE)),"",VLOOKUP(E343,Data!$A$2:$T$1000,19,FALSE)))</f>
        <v/>
      </c>
      <c r="K343" s="7" t="str">
        <f>IF(ISNA(VLOOKUP(F343,Data!$A$2:$T$1000,20,FALSE)),"",VLOOKUP(F343,Data!$A$2:$T$1000,20,FALSE))</f>
        <v/>
      </c>
      <c r="L343" t="str">
        <f t="shared" si="63"/>
        <v/>
      </c>
      <c r="M343" t="str">
        <f>IF(L343="","",IF(L343&gt;10,Settings!$B$14,IF(L343&gt;2,Settings!$B$14,IF(L343=2,Settings!$B$14,Settings!$B$13))))</f>
        <v/>
      </c>
      <c r="N343" s="8" t="str">
        <f t="shared" si="64"/>
        <v xml:space="preserve"> </v>
      </c>
      <c r="O343" t="s">
        <v>49</v>
      </c>
      <c r="Q343" t="s">
        <v>49</v>
      </c>
      <c r="R343" t="s">
        <v>49</v>
      </c>
      <c r="S343" s="9" t="str">
        <f t="shared" si="65"/>
        <v/>
      </c>
      <c r="T343" s="9" t="str">
        <f t="shared" si="66"/>
        <v xml:space="preserve">  </v>
      </c>
      <c r="U343" t="str">
        <f>IF((C343+D343+E343+F343)&lt;1,"",IF(A343&lt;2,Settings!$B$11,Settings!$B$12))</f>
        <v/>
      </c>
    </row>
    <row r="344" spans="1:21">
      <c r="A344" s="4">
        <f>Arabic!A344</f>
        <v>0</v>
      </c>
      <c r="B344" s="4">
        <f t="shared" si="57"/>
        <v>0</v>
      </c>
      <c r="C344" s="5">
        <f t="shared" si="58"/>
        <v>0</v>
      </c>
      <c r="D344" s="5">
        <f t="shared" si="59"/>
        <v>0</v>
      </c>
      <c r="E344" s="5">
        <f t="shared" si="60"/>
        <v>0</v>
      </c>
      <c r="F344" s="5">
        <f t="shared" si="61"/>
        <v>0</v>
      </c>
      <c r="G344" s="26">
        <f t="shared" si="62"/>
        <v>0</v>
      </c>
      <c r="H344" s="3" t="str">
        <f>IF((D344+E344+F344)&lt;=0,IF(ISNA(VLOOKUP(C344,Data!$A$2:$T$1000,17,FALSE)),"",VLOOKUP(C344,Data!$A$2:$T$1000,17,FALSE)),IF(ISNA(VLOOKUP(C344,Data!$A$2:$T$1000,17,FALSE)),"",VLOOKUP(C344,Data!$A$2:$T$1000,17,FALSE)))</f>
        <v/>
      </c>
      <c r="I344" t="str">
        <f>IF((E344+F344)&lt;=0,IF(ISNA(VLOOKUP(D344,Data!$A$2:$T$1000,18,FALSE)),"",VLOOKUP(D344,Data!$A$2:$T$1000,18,FALSE)),IF(ISNA(VLOOKUP(D344,Data!$A$2:$T$1000,18,FALSE)),"",VLOOKUP(D344,Data!$A$2:$T$1000,18,FALSE)))</f>
        <v/>
      </c>
      <c r="J344" s="3" t="str">
        <f>IF((F344)&lt;=0,IF(ISNA(VLOOKUP(E344,Data!$A$2:$T$1000,19,FALSE)),"",VLOOKUP(E344,Data!$A$2:$T$1000,19,FALSE)),IF(ISNA(VLOOKUP(E344,Data!$A$2:$T$1000,19,FALSE)),"",VLOOKUP(E344,Data!$A$2:$T$1000,19,FALSE)))</f>
        <v/>
      </c>
      <c r="K344" s="7" t="str">
        <f>IF(ISNA(VLOOKUP(F344,Data!$A$2:$T$1000,20,FALSE)),"",VLOOKUP(F344,Data!$A$2:$T$1000,20,FALSE))</f>
        <v/>
      </c>
      <c r="L344" t="str">
        <f t="shared" si="63"/>
        <v/>
      </c>
      <c r="M344" t="str">
        <f>IF(L344="","",IF(L344&gt;10,Settings!$B$14,IF(L344&gt;2,Settings!$B$14,IF(L344=2,Settings!$B$14,Settings!$B$13))))</f>
        <v/>
      </c>
      <c r="N344" s="8" t="str">
        <f t="shared" si="64"/>
        <v xml:space="preserve"> </v>
      </c>
      <c r="O344" t="s">
        <v>49</v>
      </c>
      <c r="Q344" t="s">
        <v>49</v>
      </c>
      <c r="R344" t="s">
        <v>49</v>
      </c>
      <c r="S344" s="9" t="str">
        <f t="shared" si="65"/>
        <v/>
      </c>
      <c r="T344" s="9" t="str">
        <f t="shared" si="66"/>
        <v xml:space="preserve">  </v>
      </c>
      <c r="U344" t="str">
        <f>IF((C344+D344+E344+F344)&lt;1,"",IF(A344&lt;2,Settings!$B$11,Settings!$B$12))</f>
        <v/>
      </c>
    </row>
    <row r="345" spans="1:21">
      <c r="A345" s="4">
        <f>Arabic!A345</f>
        <v>0</v>
      </c>
      <c r="B345" s="4">
        <f t="shared" si="57"/>
        <v>0</v>
      </c>
      <c r="C345" s="5">
        <f t="shared" si="58"/>
        <v>0</v>
      </c>
      <c r="D345" s="5">
        <f t="shared" si="59"/>
        <v>0</v>
      </c>
      <c r="E345" s="5">
        <f t="shared" si="60"/>
        <v>0</v>
      </c>
      <c r="F345" s="5">
        <f t="shared" si="61"/>
        <v>0</v>
      </c>
      <c r="G345" s="26">
        <f t="shared" si="62"/>
        <v>0</v>
      </c>
      <c r="H345" s="3" t="str">
        <f>IF((D345+E345+F345)&lt;=0,IF(ISNA(VLOOKUP(C345,Data!$A$2:$T$1000,17,FALSE)),"",VLOOKUP(C345,Data!$A$2:$T$1000,17,FALSE)),IF(ISNA(VLOOKUP(C345,Data!$A$2:$T$1000,17,FALSE)),"",VLOOKUP(C345,Data!$A$2:$T$1000,17,FALSE)))</f>
        <v/>
      </c>
      <c r="I345" t="str">
        <f>IF((E345+F345)&lt;=0,IF(ISNA(VLOOKUP(D345,Data!$A$2:$T$1000,18,FALSE)),"",VLOOKUP(D345,Data!$A$2:$T$1000,18,FALSE)),IF(ISNA(VLOOKUP(D345,Data!$A$2:$T$1000,18,FALSE)),"",VLOOKUP(D345,Data!$A$2:$T$1000,18,FALSE)))</f>
        <v/>
      </c>
      <c r="J345" s="3" t="str">
        <f>IF((F345)&lt;=0,IF(ISNA(VLOOKUP(E345,Data!$A$2:$T$1000,19,FALSE)),"",VLOOKUP(E345,Data!$A$2:$T$1000,19,FALSE)),IF(ISNA(VLOOKUP(E345,Data!$A$2:$T$1000,19,FALSE)),"",VLOOKUP(E345,Data!$A$2:$T$1000,19,FALSE)))</f>
        <v/>
      </c>
      <c r="K345" s="7" t="str">
        <f>IF(ISNA(VLOOKUP(F345,Data!$A$2:$T$1000,20,FALSE)),"",VLOOKUP(F345,Data!$A$2:$T$1000,20,FALSE))</f>
        <v/>
      </c>
      <c r="L345" t="str">
        <f t="shared" si="63"/>
        <v/>
      </c>
      <c r="M345" t="str">
        <f>IF(L345="","",IF(L345&gt;10,Settings!$B$14,IF(L345&gt;2,Settings!$B$14,IF(L345=2,Settings!$B$14,Settings!$B$13))))</f>
        <v/>
      </c>
      <c r="N345" s="8" t="str">
        <f t="shared" si="64"/>
        <v xml:space="preserve"> </v>
      </c>
      <c r="O345" t="s">
        <v>49</v>
      </c>
      <c r="Q345" t="s">
        <v>49</v>
      </c>
      <c r="R345" t="s">
        <v>49</v>
      </c>
      <c r="S345" s="9" t="str">
        <f t="shared" si="65"/>
        <v/>
      </c>
      <c r="T345" s="9" t="str">
        <f t="shared" si="66"/>
        <v xml:space="preserve">  </v>
      </c>
      <c r="U345" t="str">
        <f>IF((C345+D345+E345+F345)&lt;1,"",IF(A345&lt;2,Settings!$B$11,Settings!$B$12))</f>
        <v/>
      </c>
    </row>
    <row r="346" spans="1:21">
      <c r="A346" s="4">
        <f>Arabic!A346</f>
        <v>0</v>
      </c>
      <c r="B346" s="4">
        <f t="shared" si="57"/>
        <v>0</v>
      </c>
      <c r="C346" s="5">
        <f t="shared" si="58"/>
        <v>0</v>
      </c>
      <c r="D346" s="5">
        <f t="shared" si="59"/>
        <v>0</v>
      </c>
      <c r="E346" s="5">
        <f t="shared" si="60"/>
        <v>0</v>
      </c>
      <c r="F346" s="5">
        <f t="shared" si="61"/>
        <v>0</v>
      </c>
      <c r="G346" s="26">
        <f t="shared" si="62"/>
        <v>0</v>
      </c>
      <c r="H346" s="3" t="str">
        <f>IF((D346+E346+F346)&lt;=0,IF(ISNA(VLOOKUP(C346,Data!$A$2:$T$1000,17,FALSE)),"",VLOOKUP(C346,Data!$A$2:$T$1000,17,FALSE)),IF(ISNA(VLOOKUP(C346,Data!$A$2:$T$1000,17,FALSE)),"",VLOOKUP(C346,Data!$A$2:$T$1000,17,FALSE)))</f>
        <v/>
      </c>
      <c r="I346" t="str">
        <f>IF((E346+F346)&lt;=0,IF(ISNA(VLOOKUP(D346,Data!$A$2:$T$1000,18,FALSE)),"",VLOOKUP(D346,Data!$A$2:$T$1000,18,FALSE)),IF(ISNA(VLOOKUP(D346,Data!$A$2:$T$1000,18,FALSE)),"",VLOOKUP(D346,Data!$A$2:$T$1000,18,FALSE)))</f>
        <v/>
      </c>
      <c r="J346" s="3" t="str">
        <f>IF((F346)&lt;=0,IF(ISNA(VLOOKUP(E346,Data!$A$2:$T$1000,19,FALSE)),"",VLOOKUP(E346,Data!$A$2:$T$1000,19,FALSE)),IF(ISNA(VLOOKUP(E346,Data!$A$2:$T$1000,19,FALSE)),"",VLOOKUP(E346,Data!$A$2:$T$1000,19,FALSE)))</f>
        <v/>
      </c>
      <c r="K346" s="7" t="str">
        <f>IF(ISNA(VLOOKUP(F346,Data!$A$2:$T$1000,20,FALSE)),"",VLOOKUP(F346,Data!$A$2:$T$1000,20,FALSE))</f>
        <v/>
      </c>
      <c r="L346" t="str">
        <f t="shared" si="63"/>
        <v/>
      </c>
      <c r="M346" t="str">
        <f>IF(L346="","",IF(L346&gt;10,Settings!$B$14,IF(L346&gt;2,Settings!$B$14,IF(L346=2,Settings!$B$14,Settings!$B$13))))</f>
        <v/>
      </c>
      <c r="N346" s="8" t="str">
        <f t="shared" si="64"/>
        <v xml:space="preserve"> </v>
      </c>
      <c r="O346" t="s">
        <v>49</v>
      </c>
      <c r="Q346" t="s">
        <v>49</v>
      </c>
      <c r="R346" t="s">
        <v>49</v>
      </c>
      <c r="S346" s="9" t="str">
        <f t="shared" si="65"/>
        <v/>
      </c>
      <c r="T346" s="9" t="str">
        <f t="shared" si="66"/>
        <v xml:space="preserve">  </v>
      </c>
      <c r="U346" t="str">
        <f>IF((C346+D346+E346+F346)&lt;1,"",IF(A346&lt;2,Settings!$B$11,Settings!$B$12))</f>
        <v/>
      </c>
    </row>
    <row r="347" spans="1:21">
      <c r="A347" s="4">
        <f>Arabic!A347</f>
        <v>0</v>
      </c>
      <c r="B347" s="4">
        <f t="shared" si="57"/>
        <v>0</v>
      </c>
      <c r="C347" s="5">
        <f t="shared" si="58"/>
        <v>0</v>
      </c>
      <c r="D347" s="5">
        <f t="shared" si="59"/>
        <v>0</v>
      </c>
      <c r="E347" s="5">
        <f t="shared" si="60"/>
        <v>0</v>
      </c>
      <c r="F347" s="5">
        <f t="shared" si="61"/>
        <v>0</v>
      </c>
      <c r="G347" s="26">
        <f t="shared" si="62"/>
        <v>0</v>
      </c>
      <c r="H347" s="3" t="str">
        <f>IF((D347+E347+F347)&lt;=0,IF(ISNA(VLOOKUP(C347,Data!$A$2:$T$1000,17,FALSE)),"",VLOOKUP(C347,Data!$A$2:$T$1000,17,FALSE)),IF(ISNA(VLOOKUP(C347,Data!$A$2:$T$1000,17,FALSE)),"",VLOOKUP(C347,Data!$A$2:$T$1000,17,FALSE)))</f>
        <v/>
      </c>
      <c r="I347" t="str">
        <f>IF((E347+F347)&lt;=0,IF(ISNA(VLOOKUP(D347,Data!$A$2:$T$1000,18,FALSE)),"",VLOOKUP(D347,Data!$A$2:$T$1000,18,FALSE)),IF(ISNA(VLOOKUP(D347,Data!$A$2:$T$1000,18,FALSE)),"",VLOOKUP(D347,Data!$A$2:$T$1000,18,FALSE)))</f>
        <v/>
      </c>
      <c r="J347" s="3" t="str">
        <f>IF((F347)&lt;=0,IF(ISNA(VLOOKUP(E347,Data!$A$2:$T$1000,19,FALSE)),"",VLOOKUP(E347,Data!$A$2:$T$1000,19,FALSE)),IF(ISNA(VLOOKUP(E347,Data!$A$2:$T$1000,19,FALSE)),"",VLOOKUP(E347,Data!$A$2:$T$1000,19,FALSE)))</f>
        <v/>
      </c>
      <c r="K347" s="7" t="str">
        <f>IF(ISNA(VLOOKUP(F347,Data!$A$2:$T$1000,20,FALSE)),"",VLOOKUP(F347,Data!$A$2:$T$1000,20,FALSE))</f>
        <v/>
      </c>
      <c r="L347" t="str">
        <f t="shared" si="63"/>
        <v/>
      </c>
      <c r="M347" t="str">
        <f>IF(L347="","",IF(L347&gt;10,Settings!$B$14,IF(L347&gt;2,Settings!$B$14,IF(L347=2,Settings!$B$14,Settings!$B$13))))</f>
        <v/>
      </c>
      <c r="N347" s="8" t="str">
        <f t="shared" si="64"/>
        <v xml:space="preserve"> </v>
      </c>
      <c r="O347" t="s">
        <v>49</v>
      </c>
      <c r="Q347" t="s">
        <v>49</v>
      </c>
      <c r="R347" t="s">
        <v>49</v>
      </c>
      <c r="S347" s="9" t="str">
        <f t="shared" si="65"/>
        <v/>
      </c>
      <c r="T347" s="9" t="str">
        <f t="shared" si="66"/>
        <v xml:space="preserve">  </v>
      </c>
      <c r="U347" t="str">
        <f>IF((C347+D347+E347+F347)&lt;1,"",IF(A347&lt;2,Settings!$B$11,Settings!$B$12))</f>
        <v/>
      </c>
    </row>
    <row r="348" spans="1:21">
      <c r="A348" s="4">
        <f>Arabic!A348</f>
        <v>0</v>
      </c>
      <c r="B348" s="4">
        <f t="shared" si="57"/>
        <v>0</v>
      </c>
      <c r="C348" s="5">
        <f t="shared" si="58"/>
        <v>0</v>
      </c>
      <c r="D348" s="5">
        <f t="shared" si="59"/>
        <v>0</v>
      </c>
      <c r="E348" s="5">
        <f t="shared" si="60"/>
        <v>0</v>
      </c>
      <c r="F348" s="5">
        <f t="shared" si="61"/>
        <v>0</v>
      </c>
      <c r="G348" s="26">
        <f t="shared" si="62"/>
        <v>0</v>
      </c>
      <c r="H348" s="3" t="str">
        <f>IF((D348+E348+F348)&lt;=0,IF(ISNA(VLOOKUP(C348,Data!$A$2:$T$1000,17,FALSE)),"",VLOOKUP(C348,Data!$A$2:$T$1000,17,FALSE)),IF(ISNA(VLOOKUP(C348,Data!$A$2:$T$1000,17,FALSE)),"",VLOOKUP(C348,Data!$A$2:$T$1000,17,FALSE)))</f>
        <v/>
      </c>
      <c r="I348" t="str">
        <f>IF((E348+F348)&lt;=0,IF(ISNA(VLOOKUP(D348,Data!$A$2:$T$1000,18,FALSE)),"",VLOOKUP(D348,Data!$A$2:$T$1000,18,FALSE)),IF(ISNA(VLOOKUP(D348,Data!$A$2:$T$1000,18,FALSE)),"",VLOOKUP(D348,Data!$A$2:$T$1000,18,FALSE)))</f>
        <v/>
      </c>
      <c r="J348" s="3" t="str">
        <f>IF((F348)&lt;=0,IF(ISNA(VLOOKUP(E348,Data!$A$2:$T$1000,19,FALSE)),"",VLOOKUP(E348,Data!$A$2:$T$1000,19,FALSE)),IF(ISNA(VLOOKUP(E348,Data!$A$2:$T$1000,19,FALSE)),"",VLOOKUP(E348,Data!$A$2:$T$1000,19,FALSE)))</f>
        <v/>
      </c>
      <c r="K348" s="7" t="str">
        <f>IF(ISNA(VLOOKUP(F348,Data!$A$2:$T$1000,20,FALSE)),"",VLOOKUP(F348,Data!$A$2:$T$1000,20,FALSE))</f>
        <v/>
      </c>
      <c r="L348" t="str">
        <f t="shared" si="63"/>
        <v/>
      </c>
      <c r="M348" t="str">
        <f>IF(L348="","",IF(L348&gt;10,Settings!$B$14,IF(L348&gt;2,Settings!$B$14,IF(L348=2,Settings!$B$14,Settings!$B$13))))</f>
        <v/>
      </c>
      <c r="N348" s="8" t="str">
        <f t="shared" si="64"/>
        <v xml:space="preserve"> </v>
      </c>
      <c r="O348" t="s">
        <v>49</v>
      </c>
      <c r="Q348" t="s">
        <v>49</v>
      </c>
      <c r="R348" t="s">
        <v>49</v>
      </c>
      <c r="S348" s="9" t="str">
        <f t="shared" si="65"/>
        <v/>
      </c>
      <c r="T348" s="9" t="str">
        <f t="shared" si="66"/>
        <v xml:space="preserve">  </v>
      </c>
      <c r="U348" t="str">
        <f>IF((C348+D348+E348+F348)&lt;1,"",IF(A348&lt;2,Settings!$B$11,Settings!$B$12))</f>
        <v/>
      </c>
    </row>
    <row r="349" spans="1:21">
      <c r="A349" s="4">
        <f>Arabic!A349</f>
        <v>0</v>
      </c>
      <c r="B349" s="4">
        <f t="shared" si="57"/>
        <v>0</v>
      </c>
      <c r="C349" s="5">
        <f t="shared" si="58"/>
        <v>0</v>
      </c>
      <c r="D349" s="5">
        <f t="shared" si="59"/>
        <v>0</v>
      </c>
      <c r="E349" s="5">
        <f t="shared" si="60"/>
        <v>0</v>
      </c>
      <c r="F349" s="5">
        <f t="shared" si="61"/>
        <v>0</v>
      </c>
      <c r="G349" s="26">
        <f t="shared" si="62"/>
        <v>0</v>
      </c>
      <c r="H349" s="3" t="str">
        <f>IF((D349+E349+F349)&lt;=0,IF(ISNA(VLOOKUP(C349,Data!$A$2:$T$1000,17,FALSE)),"",VLOOKUP(C349,Data!$A$2:$T$1000,17,FALSE)),IF(ISNA(VLOOKUP(C349,Data!$A$2:$T$1000,17,FALSE)),"",VLOOKUP(C349,Data!$A$2:$T$1000,17,FALSE)))</f>
        <v/>
      </c>
      <c r="I349" t="str">
        <f>IF((E349+F349)&lt;=0,IF(ISNA(VLOOKUP(D349,Data!$A$2:$T$1000,18,FALSE)),"",VLOOKUP(D349,Data!$A$2:$T$1000,18,FALSE)),IF(ISNA(VLOOKUP(D349,Data!$A$2:$T$1000,18,FALSE)),"",VLOOKUP(D349,Data!$A$2:$T$1000,18,FALSE)))</f>
        <v/>
      </c>
      <c r="J349" s="3" t="str">
        <f>IF((F349)&lt;=0,IF(ISNA(VLOOKUP(E349,Data!$A$2:$T$1000,19,FALSE)),"",VLOOKUP(E349,Data!$A$2:$T$1000,19,FALSE)),IF(ISNA(VLOOKUP(E349,Data!$A$2:$T$1000,19,FALSE)),"",VLOOKUP(E349,Data!$A$2:$T$1000,19,FALSE)))</f>
        <v/>
      </c>
      <c r="K349" s="7" t="str">
        <f>IF(ISNA(VLOOKUP(F349,Data!$A$2:$T$1000,20,FALSE)),"",VLOOKUP(F349,Data!$A$2:$T$1000,20,FALSE))</f>
        <v/>
      </c>
      <c r="L349" t="str">
        <f t="shared" si="63"/>
        <v/>
      </c>
      <c r="M349" t="str">
        <f>IF(L349="","",IF(L349&gt;10,Settings!$B$14,IF(L349&gt;2,Settings!$B$14,IF(L349=2,Settings!$B$14,Settings!$B$13))))</f>
        <v/>
      </c>
      <c r="N349" s="8" t="str">
        <f t="shared" si="64"/>
        <v xml:space="preserve"> </v>
      </c>
      <c r="O349" t="s">
        <v>49</v>
      </c>
      <c r="Q349" t="s">
        <v>49</v>
      </c>
      <c r="R349" t="s">
        <v>49</v>
      </c>
      <c r="S349" s="9" t="str">
        <f t="shared" si="65"/>
        <v/>
      </c>
      <c r="T349" s="9" t="str">
        <f t="shared" si="66"/>
        <v xml:space="preserve">  </v>
      </c>
      <c r="U349" t="str">
        <f>IF((C349+D349+E349+F349)&lt;1,"",IF(A349&lt;2,Settings!$B$11,Settings!$B$12))</f>
        <v/>
      </c>
    </row>
    <row r="350" spans="1:21">
      <c r="A350" s="4">
        <f>Arabic!A350</f>
        <v>0</v>
      </c>
      <c r="B350" s="4">
        <f t="shared" si="57"/>
        <v>0</v>
      </c>
      <c r="C350" s="5">
        <f t="shared" si="58"/>
        <v>0</v>
      </c>
      <c r="D350" s="5">
        <f t="shared" si="59"/>
        <v>0</v>
      </c>
      <c r="E350" s="5">
        <f t="shared" si="60"/>
        <v>0</v>
      </c>
      <c r="F350" s="5">
        <f t="shared" si="61"/>
        <v>0</v>
      </c>
      <c r="G350" s="26">
        <f t="shared" si="62"/>
        <v>0</v>
      </c>
      <c r="H350" s="3" t="str">
        <f>IF((D350+E350+F350)&lt;=0,IF(ISNA(VLOOKUP(C350,Data!$A$2:$T$1000,17,FALSE)),"",VLOOKUP(C350,Data!$A$2:$T$1000,17,FALSE)),IF(ISNA(VLOOKUP(C350,Data!$A$2:$T$1000,17,FALSE)),"",VLOOKUP(C350,Data!$A$2:$T$1000,17,FALSE)))</f>
        <v/>
      </c>
      <c r="I350" t="str">
        <f>IF((E350+F350)&lt;=0,IF(ISNA(VLOOKUP(D350,Data!$A$2:$T$1000,18,FALSE)),"",VLOOKUP(D350,Data!$A$2:$T$1000,18,FALSE)),IF(ISNA(VLOOKUP(D350,Data!$A$2:$T$1000,18,FALSE)),"",VLOOKUP(D350,Data!$A$2:$T$1000,18,FALSE)))</f>
        <v/>
      </c>
      <c r="J350" s="3" t="str">
        <f>IF((F350)&lt;=0,IF(ISNA(VLOOKUP(E350,Data!$A$2:$T$1000,19,FALSE)),"",VLOOKUP(E350,Data!$A$2:$T$1000,19,FALSE)),IF(ISNA(VLOOKUP(E350,Data!$A$2:$T$1000,19,FALSE)),"",VLOOKUP(E350,Data!$A$2:$T$1000,19,FALSE)))</f>
        <v/>
      </c>
      <c r="K350" s="7" t="str">
        <f>IF(ISNA(VLOOKUP(F350,Data!$A$2:$T$1000,20,FALSE)),"",VLOOKUP(F350,Data!$A$2:$T$1000,20,FALSE))</f>
        <v/>
      </c>
      <c r="L350" t="str">
        <f t="shared" si="63"/>
        <v/>
      </c>
      <c r="M350" t="str">
        <f>IF(L350="","",IF(L350&gt;10,Settings!$B$14,IF(L350&gt;2,Settings!$B$14,IF(L350=2,Settings!$B$14,Settings!$B$13))))</f>
        <v/>
      </c>
      <c r="N350" s="8" t="str">
        <f t="shared" si="64"/>
        <v xml:space="preserve"> </v>
      </c>
      <c r="O350" t="s">
        <v>49</v>
      </c>
      <c r="Q350" t="s">
        <v>49</v>
      </c>
      <c r="R350" t="s">
        <v>49</v>
      </c>
      <c r="S350" s="9" t="str">
        <f t="shared" si="65"/>
        <v/>
      </c>
      <c r="T350" s="9" t="str">
        <f t="shared" si="66"/>
        <v xml:space="preserve">  </v>
      </c>
      <c r="U350" t="str">
        <f>IF((C350+D350+E350+F350)&lt;1,"",IF(A350&lt;2,Settings!$B$11,Settings!$B$12))</f>
        <v/>
      </c>
    </row>
    <row r="351" spans="1:21">
      <c r="A351" s="4">
        <f>Arabic!A351</f>
        <v>0</v>
      </c>
      <c r="B351" s="4">
        <f t="shared" si="57"/>
        <v>0</v>
      </c>
      <c r="C351" s="5">
        <f t="shared" si="58"/>
        <v>0</v>
      </c>
      <c r="D351" s="5">
        <f t="shared" si="59"/>
        <v>0</v>
      </c>
      <c r="E351" s="5">
        <f t="shared" si="60"/>
        <v>0</v>
      </c>
      <c r="F351" s="5">
        <f t="shared" si="61"/>
        <v>0</v>
      </c>
      <c r="G351" s="26">
        <f t="shared" si="62"/>
        <v>0</v>
      </c>
      <c r="H351" s="3" t="str">
        <f>IF((D351+E351+F351)&lt;=0,IF(ISNA(VLOOKUP(C351,Data!$A$2:$T$1000,17,FALSE)),"",VLOOKUP(C351,Data!$A$2:$T$1000,17,FALSE)),IF(ISNA(VLOOKUP(C351,Data!$A$2:$T$1000,17,FALSE)),"",VLOOKUP(C351,Data!$A$2:$T$1000,17,FALSE)))</f>
        <v/>
      </c>
      <c r="I351" t="str">
        <f>IF((E351+F351)&lt;=0,IF(ISNA(VLOOKUP(D351,Data!$A$2:$T$1000,18,FALSE)),"",VLOOKUP(D351,Data!$A$2:$T$1000,18,FALSE)),IF(ISNA(VLOOKUP(D351,Data!$A$2:$T$1000,18,FALSE)),"",VLOOKUP(D351,Data!$A$2:$T$1000,18,FALSE)))</f>
        <v/>
      </c>
      <c r="J351" s="3" t="str">
        <f>IF((F351)&lt;=0,IF(ISNA(VLOOKUP(E351,Data!$A$2:$T$1000,19,FALSE)),"",VLOOKUP(E351,Data!$A$2:$T$1000,19,FALSE)),IF(ISNA(VLOOKUP(E351,Data!$A$2:$T$1000,19,FALSE)),"",VLOOKUP(E351,Data!$A$2:$T$1000,19,FALSE)))</f>
        <v/>
      </c>
      <c r="K351" s="7" t="str">
        <f>IF(ISNA(VLOOKUP(F351,Data!$A$2:$T$1000,20,FALSE)),"",VLOOKUP(F351,Data!$A$2:$T$1000,20,FALSE))</f>
        <v/>
      </c>
      <c r="L351" t="str">
        <f t="shared" si="63"/>
        <v/>
      </c>
      <c r="M351" t="str">
        <f>IF(L351="","",IF(L351&gt;10,Settings!$B$14,IF(L351&gt;2,Settings!$B$14,IF(L351=2,Settings!$B$14,Settings!$B$13))))</f>
        <v/>
      </c>
      <c r="N351" s="8" t="str">
        <f t="shared" si="64"/>
        <v xml:space="preserve"> </v>
      </c>
      <c r="O351" t="s">
        <v>49</v>
      </c>
      <c r="Q351" t="s">
        <v>49</v>
      </c>
      <c r="R351" t="s">
        <v>49</v>
      </c>
      <c r="S351" s="9" t="str">
        <f t="shared" si="65"/>
        <v/>
      </c>
      <c r="T351" s="9" t="str">
        <f t="shared" si="66"/>
        <v xml:space="preserve">  </v>
      </c>
      <c r="U351" t="str">
        <f>IF((C351+D351+E351+F351)&lt;1,"",IF(A351&lt;2,Settings!$B$11,Settings!$B$12))</f>
        <v/>
      </c>
    </row>
    <row r="352" spans="1:21">
      <c r="A352" s="4">
        <f>Arabic!A352</f>
        <v>0</v>
      </c>
      <c r="B352" s="4">
        <f t="shared" si="57"/>
        <v>0</v>
      </c>
      <c r="C352" s="5">
        <f t="shared" si="58"/>
        <v>0</v>
      </c>
      <c r="D352" s="5">
        <f t="shared" si="59"/>
        <v>0</v>
      </c>
      <c r="E352" s="5">
        <f t="shared" si="60"/>
        <v>0</v>
      </c>
      <c r="F352" s="5">
        <f t="shared" si="61"/>
        <v>0</v>
      </c>
      <c r="G352" s="26">
        <f t="shared" si="62"/>
        <v>0</v>
      </c>
      <c r="H352" s="3" t="str">
        <f>IF((D352+E352+F352)&lt;=0,IF(ISNA(VLOOKUP(C352,Data!$A$2:$T$1000,17,FALSE)),"",VLOOKUP(C352,Data!$A$2:$T$1000,17,FALSE)),IF(ISNA(VLOOKUP(C352,Data!$A$2:$T$1000,17,FALSE)),"",VLOOKUP(C352,Data!$A$2:$T$1000,17,FALSE)))</f>
        <v/>
      </c>
      <c r="I352" t="str">
        <f>IF((E352+F352)&lt;=0,IF(ISNA(VLOOKUP(D352,Data!$A$2:$T$1000,18,FALSE)),"",VLOOKUP(D352,Data!$A$2:$T$1000,18,FALSE)),IF(ISNA(VLOOKUP(D352,Data!$A$2:$T$1000,18,FALSE)),"",VLOOKUP(D352,Data!$A$2:$T$1000,18,FALSE)))</f>
        <v/>
      </c>
      <c r="J352" s="3" t="str">
        <f>IF((F352)&lt;=0,IF(ISNA(VLOOKUP(E352,Data!$A$2:$T$1000,19,FALSE)),"",VLOOKUP(E352,Data!$A$2:$T$1000,19,FALSE)),IF(ISNA(VLOOKUP(E352,Data!$A$2:$T$1000,19,FALSE)),"",VLOOKUP(E352,Data!$A$2:$T$1000,19,FALSE)))</f>
        <v/>
      </c>
      <c r="K352" s="7" t="str">
        <f>IF(ISNA(VLOOKUP(F352,Data!$A$2:$T$1000,20,FALSE)),"",VLOOKUP(F352,Data!$A$2:$T$1000,20,FALSE))</f>
        <v/>
      </c>
      <c r="L352" t="str">
        <f t="shared" si="63"/>
        <v/>
      </c>
      <c r="M352" t="str">
        <f>IF(L352="","",IF(L352&gt;10,Settings!$B$14,IF(L352&gt;2,Settings!$B$14,IF(L352=2,Settings!$B$14,Settings!$B$13))))</f>
        <v/>
      </c>
      <c r="N352" s="8" t="str">
        <f t="shared" si="64"/>
        <v xml:space="preserve"> </v>
      </c>
      <c r="O352" t="s">
        <v>49</v>
      </c>
      <c r="Q352" t="s">
        <v>49</v>
      </c>
      <c r="R352" t="s">
        <v>49</v>
      </c>
      <c r="S352" s="9" t="str">
        <f t="shared" si="65"/>
        <v/>
      </c>
      <c r="T352" s="9" t="str">
        <f t="shared" si="66"/>
        <v xml:space="preserve">  </v>
      </c>
      <c r="U352" t="str">
        <f>IF((C352+D352+E352+F352)&lt;1,"",IF(A352&lt;2,Settings!$B$11,Settings!$B$12))</f>
        <v/>
      </c>
    </row>
    <row r="353" spans="1:21">
      <c r="A353" s="4">
        <f>Arabic!A353</f>
        <v>0</v>
      </c>
      <c r="B353" s="4">
        <f t="shared" si="57"/>
        <v>0</v>
      </c>
      <c r="C353" s="5">
        <f t="shared" si="58"/>
        <v>0</v>
      </c>
      <c r="D353" s="5">
        <f t="shared" si="59"/>
        <v>0</v>
      </c>
      <c r="E353" s="5">
        <f t="shared" si="60"/>
        <v>0</v>
      </c>
      <c r="F353" s="5">
        <f t="shared" si="61"/>
        <v>0</v>
      </c>
      <c r="G353" s="26">
        <f t="shared" si="62"/>
        <v>0</v>
      </c>
      <c r="H353" s="3" t="str">
        <f>IF((D353+E353+F353)&lt;=0,IF(ISNA(VLOOKUP(C353,Data!$A$2:$T$1000,17,FALSE)),"",VLOOKUP(C353,Data!$A$2:$T$1000,17,FALSE)),IF(ISNA(VLOOKUP(C353,Data!$A$2:$T$1000,17,FALSE)),"",VLOOKUP(C353,Data!$A$2:$T$1000,17,FALSE)))</f>
        <v/>
      </c>
      <c r="I353" t="str">
        <f>IF((E353+F353)&lt;=0,IF(ISNA(VLOOKUP(D353,Data!$A$2:$T$1000,18,FALSE)),"",VLOOKUP(D353,Data!$A$2:$T$1000,18,FALSE)),IF(ISNA(VLOOKUP(D353,Data!$A$2:$T$1000,18,FALSE)),"",VLOOKUP(D353,Data!$A$2:$T$1000,18,FALSE)))</f>
        <v/>
      </c>
      <c r="J353" s="3" t="str">
        <f>IF((F353)&lt;=0,IF(ISNA(VLOOKUP(E353,Data!$A$2:$T$1000,19,FALSE)),"",VLOOKUP(E353,Data!$A$2:$T$1000,19,FALSE)),IF(ISNA(VLOOKUP(E353,Data!$A$2:$T$1000,19,FALSE)),"",VLOOKUP(E353,Data!$A$2:$T$1000,19,FALSE)))</f>
        <v/>
      </c>
      <c r="K353" s="7" t="str">
        <f>IF(ISNA(VLOOKUP(F353,Data!$A$2:$T$1000,20,FALSE)),"",VLOOKUP(F353,Data!$A$2:$T$1000,20,FALSE))</f>
        <v/>
      </c>
      <c r="L353" t="str">
        <f t="shared" si="63"/>
        <v/>
      </c>
      <c r="M353" t="str">
        <f>IF(L353="","",IF(L353&gt;10,Settings!$B$14,IF(L353&gt;2,Settings!$B$14,IF(L353=2,Settings!$B$14,Settings!$B$13))))</f>
        <v/>
      </c>
      <c r="N353" s="8" t="str">
        <f t="shared" si="64"/>
        <v xml:space="preserve"> </v>
      </c>
      <c r="O353" t="s">
        <v>49</v>
      </c>
      <c r="Q353" t="s">
        <v>49</v>
      </c>
      <c r="R353" t="s">
        <v>49</v>
      </c>
      <c r="S353" s="9" t="str">
        <f t="shared" si="65"/>
        <v/>
      </c>
      <c r="T353" s="9" t="str">
        <f t="shared" si="66"/>
        <v xml:space="preserve">  </v>
      </c>
      <c r="U353" t="str">
        <f>IF((C353+D353+E353+F353)&lt;1,"",IF(A353&lt;2,Settings!$B$11,Settings!$B$12))</f>
        <v/>
      </c>
    </row>
    <row r="354" spans="1:21">
      <c r="A354" s="4">
        <f>Arabic!A354</f>
        <v>0</v>
      </c>
      <c r="B354" s="4">
        <f t="shared" si="57"/>
        <v>0</v>
      </c>
      <c r="C354" s="5">
        <f t="shared" si="58"/>
        <v>0</v>
      </c>
      <c r="D354" s="5">
        <f t="shared" si="59"/>
        <v>0</v>
      </c>
      <c r="E354" s="5">
        <f t="shared" si="60"/>
        <v>0</v>
      </c>
      <c r="F354" s="5">
        <f t="shared" si="61"/>
        <v>0</v>
      </c>
      <c r="G354" s="26">
        <f t="shared" si="62"/>
        <v>0</v>
      </c>
      <c r="H354" s="3" t="str">
        <f>IF((D354+E354+F354)&lt;=0,IF(ISNA(VLOOKUP(C354,Data!$A$2:$T$1000,17,FALSE)),"",VLOOKUP(C354,Data!$A$2:$T$1000,17,FALSE)),IF(ISNA(VLOOKUP(C354,Data!$A$2:$T$1000,17,FALSE)),"",VLOOKUP(C354,Data!$A$2:$T$1000,17,FALSE)))</f>
        <v/>
      </c>
      <c r="I354" t="str">
        <f>IF((E354+F354)&lt;=0,IF(ISNA(VLOOKUP(D354,Data!$A$2:$T$1000,18,FALSE)),"",VLOOKUP(D354,Data!$A$2:$T$1000,18,FALSE)),IF(ISNA(VLOOKUP(D354,Data!$A$2:$T$1000,18,FALSE)),"",VLOOKUP(D354,Data!$A$2:$T$1000,18,FALSE)))</f>
        <v/>
      </c>
      <c r="J354" s="3" t="str">
        <f>IF((F354)&lt;=0,IF(ISNA(VLOOKUP(E354,Data!$A$2:$T$1000,19,FALSE)),"",VLOOKUP(E354,Data!$A$2:$T$1000,19,FALSE)),IF(ISNA(VLOOKUP(E354,Data!$A$2:$T$1000,19,FALSE)),"",VLOOKUP(E354,Data!$A$2:$T$1000,19,FALSE)))</f>
        <v/>
      </c>
      <c r="K354" s="7" t="str">
        <f>IF(ISNA(VLOOKUP(F354,Data!$A$2:$T$1000,20,FALSE)),"",VLOOKUP(F354,Data!$A$2:$T$1000,20,FALSE))</f>
        <v/>
      </c>
      <c r="L354" t="str">
        <f t="shared" si="63"/>
        <v/>
      </c>
      <c r="M354" t="str">
        <f>IF(L354="","",IF(L354&gt;10,Settings!$B$14,IF(L354&gt;2,Settings!$B$14,IF(L354=2,Settings!$B$14,Settings!$B$13))))</f>
        <v/>
      </c>
      <c r="N354" s="8" t="str">
        <f t="shared" si="64"/>
        <v xml:space="preserve"> </v>
      </c>
      <c r="O354" t="s">
        <v>49</v>
      </c>
      <c r="Q354" t="s">
        <v>49</v>
      </c>
      <c r="R354" t="s">
        <v>49</v>
      </c>
      <c r="S354" s="9" t="str">
        <f t="shared" si="65"/>
        <v/>
      </c>
      <c r="T354" s="9" t="str">
        <f t="shared" si="66"/>
        <v xml:space="preserve">  </v>
      </c>
      <c r="U354" t="str">
        <f>IF((C354+D354+E354+F354)&lt;1,"",IF(A354&lt;2,Settings!$B$11,Settings!$B$12))</f>
        <v/>
      </c>
    </row>
    <row r="355" spans="1:21">
      <c r="A355" s="4">
        <f>Arabic!A355</f>
        <v>0</v>
      </c>
      <c r="B355" s="4">
        <f t="shared" si="57"/>
        <v>0</v>
      </c>
      <c r="C355" s="5">
        <f t="shared" si="58"/>
        <v>0</v>
      </c>
      <c r="D355" s="5">
        <f t="shared" si="59"/>
        <v>0</v>
      </c>
      <c r="E355" s="5">
        <f t="shared" si="60"/>
        <v>0</v>
      </c>
      <c r="F355" s="5">
        <f t="shared" si="61"/>
        <v>0</v>
      </c>
      <c r="G355" s="26">
        <f t="shared" si="62"/>
        <v>0</v>
      </c>
      <c r="H355" s="3" t="str">
        <f>IF((D355+E355+F355)&lt;=0,IF(ISNA(VLOOKUP(C355,Data!$A$2:$T$1000,17,FALSE)),"",VLOOKUP(C355,Data!$A$2:$T$1000,17,FALSE)),IF(ISNA(VLOOKUP(C355,Data!$A$2:$T$1000,17,FALSE)),"",VLOOKUP(C355,Data!$A$2:$T$1000,17,FALSE)))</f>
        <v/>
      </c>
      <c r="I355" t="str">
        <f>IF((E355+F355)&lt;=0,IF(ISNA(VLOOKUP(D355,Data!$A$2:$T$1000,18,FALSE)),"",VLOOKUP(D355,Data!$A$2:$T$1000,18,FALSE)),IF(ISNA(VLOOKUP(D355,Data!$A$2:$T$1000,18,FALSE)),"",VLOOKUP(D355,Data!$A$2:$T$1000,18,FALSE)))</f>
        <v/>
      </c>
      <c r="J355" s="3" t="str">
        <f>IF((F355)&lt;=0,IF(ISNA(VLOOKUP(E355,Data!$A$2:$T$1000,19,FALSE)),"",VLOOKUP(E355,Data!$A$2:$T$1000,19,FALSE)),IF(ISNA(VLOOKUP(E355,Data!$A$2:$T$1000,19,FALSE)),"",VLOOKUP(E355,Data!$A$2:$T$1000,19,FALSE)))</f>
        <v/>
      </c>
      <c r="K355" s="7" t="str">
        <f>IF(ISNA(VLOOKUP(F355,Data!$A$2:$T$1000,20,FALSE)),"",VLOOKUP(F355,Data!$A$2:$T$1000,20,FALSE))</f>
        <v/>
      </c>
      <c r="L355" t="str">
        <f t="shared" si="63"/>
        <v/>
      </c>
      <c r="M355" t="str">
        <f>IF(L355="","",IF(L355&gt;10,Settings!$B$14,IF(L355&gt;2,Settings!$B$14,IF(L355=2,Settings!$B$14,Settings!$B$13))))</f>
        <v/>
      </c>
      <c r="N355" s="8" t="str">
        <f t="shared" si="64"/>
        <v xml:space="preserve"> </v>
      </c>
      <c r="O355" t="s">
        <v>49</v>
      </c>
      <c r="Q355" t="s">
        <v>49</v>
      </c>
      <c r="R355" t="s">
        <v>49</v>
      </c>
      <c r="S355" s="9" t="str">
        <f t="shared" si="65"/>
        <v/>
      </c>
      <c r="T355" s="9" t="str">
        <f t="shared" si="66"/>
        <v xml:space="preserve">  </v>
      </c>
      <c r="U355" t="str">
        <f>IF((C355+D355+E355+F355)&lt;1,"",IF(A355&lt;2,Settings!$B$11,Settings!$B$12))</f>
        <v/>
      </c>
    </row>
    <row r="356" spans="1:21">
      <c r="A356" s="4">
        <f>Arabic!A356</f>
        <v>0</v>
      </c>
      <c r="B356" s="4">
        <f t="shared" si="57"/>
        <v>0</v>
      </c>
      <c r="C356" s="5">
        <f t="shared" si="58"/>
        <v>0</v>
      </c>
      <c r="D356" s="5">
        <f t="shared" si="59"/>
        <v>0</v>
      </c>
      <c r="E356" s="5">
        <f t="shared" si="60"/>
        <v>0</v>
      </c>
      <c r="F356" s="5">
        <f t="shared" si="61"/>
        <v>0</v>
      </c>
      <c r="G356" s="26">
        <f t="shared" si="62"/>
        <v>0</v>
      </c>
      <c r="H356" s="3" t="str">
        <f>IF((D356+E356+F356)&lt;=0,IF(ISNA(VLOOKUP(C356,Data!$A$2:$T$1000,17,FALSE)),"",VLOOKUP(C356,Data!$A$2:$T$1000,17,FALSE)),IF(ISNA(VLOOKUP(C356,Data!$A$2:$T$1000,17,FALSE)),"",VLOOKUP(C356,Data!$A$2:$T$1000,17,FALSE)))</f>
        <v/>
      </c>
      <c r="I356" t="str">
        <f>IF((E356+F356)&lt;=0,IF(ISNA(VLOOKUP(D356,Data!$A$2:$T$1000,18,FALSE)),"",VLOOKUP(D356,Data!$A$2:$T$1000,18,FALSE)),IF(ISNA(VLOOKUP(D356,Data!$A$2:$T$1000,18,FALSE)),"",VLOOKUP(D356,Data!$A$2:$T$1000,18,FALSE)))</f>
        <v/>
      </c>
      <c r="J356" s="3" t="str">
        <f>IF((F356)&lt;=0,IF(ISNA(VLOOKUP(E356,Data!$A$2:$T$1000,19,FALSE)),"",VLOOKUP(E356,Data!$A$2:$T$1000,19,FALSE)),IF(ISNA(VLOOKUP(E356,Data!$A$2:$T$1000,19,FALSE)),"",VLOOKUP(E356,Data!$A$2:$T$1000,19,FALSE)))</f>
        <v/>
      </c>
      <c r="K356" s="7" t="str">
        <f>IF(ISNA(VLOOKUP(F356,Data!$A$2:$T$1000,20,FALSE)),"",VLOOKUP(F356,Data!$A$2:$T$1000,20,FALSE))</f>
        <v/>
      </c>
      <c r="L356" t="str">
        <f t="shared" si="63"/>
        <v/>
      </c>
      <c r="M356" t="str">
        <f>IF(L356="","",IF(L356&gt;10,Settings!$B$14,IF(L356&gt;2,Settings!$B$14,IF(L356=2,Settings!$B$14,Settings!$B$13))))</f>
        <v/>
      </c>
      <c r="N356" s="8" t="str">
        <f t="shared" si="64"/>
        <v xml:space="preserve"> </v>
      </c>
      <c r="O356" t="s">
        <v>49</v>
      </c>
      <c r="Q356" t="s">
        <v>49</v>
      </c>
      <c r="R356" t="s">
        <v>49</v>
      </c>
      <c r="S356" s="9" t="str">
        <f t="shared" si="65"/>
        <v/>
      </c>
      <c r="T356" s="9" t="str">
        <f t="shared" si="66"/>
        <v xml:space="preserve">  </v>
      </c>
      <c r="U356" t="str">
        <f>IF((C356+D356+E356+F356)&lt;1,"",IF(A356&lt;2,Settings!$B$11,Settings!$B$12))</f>
        <v/>
      </c>
    </row>
    <row r="357" spans="1:21">
      <c r="A357" s="4">
        <f>Arabic!A357</f>
        <v>0</v>
      </c>
      <c r="B357" s="4">
        <f t="shared" si="57"/>
        <v>0</v>
      </c>
      <c r="C357" s="5">
        <f t="shared" si="58"/>
        <v>0</v>
      </c>
      <c r="D357" s="5">
        <f t="shared" si="59"/>
        <v>0</v>
      </c>
      <c r="E357" s="5">
        <f t="shared" si="60"/>
        <v>0</v>
      </c>
      <c r="F357" s="5">
        <f t="shared" si="61"/>
        <v>0</v>
      </c>
      <c r="G357" s="26">
        <f t="shared" si="62"/>
        <v>0</v>
      </c>
      <c r="H357" s="3" t="str">
        <f>IF((D357+E357+F357)&lt;=0,IF(ISNA(VLOOKUP(C357,Data!$A$2:$T$1000,17,FALSE)),"",VLOOKUP(C357,Data!$A$2:$T$1000,17,FALSE)),IF(ISNA(VLOOKUP(C357,Data!$A$2:$T$1000,17,FALSE)),"",VLOOKUP(C357,Data!$A$2:$T$1000,17,FALSE)))</f>
        <v/>
      </c>
      <c r="I357" t="str">
        <f>IF((E357+F357)&lt;=0,IF(ISNA(VLOOKUP(D357,Data!$A$2:$T$1000,18,FALSE)),"",VLOOKUP(D357,Data!$A$2:$T$1000,18,FALSE)),IF(ISNA(VLOOKUP(D357,Data!$A$2:$T$1000,18,FALSE)),"",VLOOKUP(D357,Data!$A$2:$T$1000,18,FALSE)))</f>
        <v/>
      </c>
      <c r="J357" s="3" t="str">
        <f>IF((F357)&lt;=0,IF(ISNA(VLOOKUP(E357,Data!$A$2:$T$1000,19,FALSE)),"",VLOOKUP(E357,Data!$A$2:$T$1000,19,FALSE)),IF(ISNA(VLOOKUP(E357,Data!$A$2:$T$1000,19,FALSE)),"",VLOOKUP(E357,Data!$A$2:$T$1000,19,FALSE)))</f>
        <v/>
      </c>
      <c r="K357" s="7" t="str">
        <f>IF(ISNA(VLOOKUP(F357,Data!$A$2:$T$1000,20,FALSE)),"",VLOOKUP(F357,Data!$A$2:$T$1000,20,FALSE))</f>
        <v/>
      </c>
      <c r="L357" t="str">
        <f t="shared" si="63"/>
        <v/>
      </c>
      <c r="M357" t="str">
        <f>IF(L357="","",IF(L357&gt;10,Settings!$B$14,IF(L357&gt;2,Settings!$B$14,IF(L357=2,Settings!$B$14,Settings!$B$13))))</f>
        <v/>
      </c>
      <c r="N357" s="8" t="str">
        <f t="shared" si="64"/>
        <v xml:space="preserve"> </v>
      </c>
      <c r="O357" t="s">
        <v>49</v>
      </c>
      <c r="Q357" t="s">
        <v>49</v>
      </c>
      <c r="R357" t="s">
        <v>49</v>
      </c>
      <c r="S357" s="9" t="str">
        <f t="shared" si="65"/>
        <v/>
      </c>
      <c r="T357" s="9" t="str">
        <f t="shared" si="66"/>
        <v xml:space="preserve">  </v>
      </c>
      <c r="U357" t="str">
        <f>IF((C357+D357+E357+F357)&lt;1,"",IF(A357&lt;2,Settings!$B$11,Settings!$B$12))</f>
        <v/>
      </c>
    </row>
    <row r="358" spans="1:21">
      <c r="A358" s="4">
        <f>Arabic!A358</f>
        <v>0</v>
      </c>
      <c r="B358" s="4">
        <f t="shared" si="57"/>
        <v>0</v>
      </c>
      <c r="C358" s="5">
        <f t="shared" si="58"/>
        <v>0</v>
      </c>
      <c r="D358" s="5">
        <f t="shared" si="59"/>
        <v>0</v>
      </c>
      <c r="E358" s="5">
        <f t="shared" si="60"/>
        <v>0</v>
      </c>
      <c r="F358" s="5">
        <f t="shared" si="61"/>
        <v>0</v>
      </c>
      <c r="G358" s="26">
        <f t="shared" si="62"/>
        <v>0</v>
      </c>
      <c r="H358" s="3" t="str">
        <f>IF((D358+E358+F358)&lt;=0,IF(ISNA(VLOOKUP(C358,Data!$A$2:$T$1000,17,FALSE)),"",VLOOKUP(C358,Data!$A$2:$T$1000,17,FALSE)),IF(ISNA(VLOOKUP(C358,Data!$A$2:$T$1000,17,FALSE)),"",VLOOKUP(C358,Data!$A$2:$T$1000,17,FALSE)))</f>
        <v/>
      </c>
      <c r="I358" t="str">
        <f>IF((E358+F358)&lt;=0,IF(ISNA(VLOOKUP(D358,Data!$A$2:$T$1000,18,FALSE)),"",VLOOKUP(D358,Data!$A$2:$T$1000,18,FALSE)),IF(ISNA(VLOOKUP(D358,Data!$A$2:$T$1000,18,FALSE)),"",VLOOKUP(D358,Data!$A$2:$T$1000,18,FALSE)))</f>
        <v/>
      </c>
      <c r="J358" s="3" t="str">
        <f>IF((F358)&lt;=0,IF(ISNA(VLOOKUP(E358,Data!$A$2:$T$1000,19,FALSE)),"",VLOOKUP(E358,Data!$A$2:$T$1000,19,FALSE)),IF(ISNA(VLOOKUP(E358,Data!$A$2:$T$1000,19,FALSE)),"",VLOOKUP(E358,Data!$A$2:$T$1000,19,FALSE)))</f>
        <v/>
      </c>
      <c r="K358" s="7" t="str">
        <f>IF(ISNA(VLOOKUP(F358,Data!$A$2:$T$1000,20,FALSE)),"",VLOOKUP(F358,Data!$A$2:$T$1000,20,FALSE))</f>
        <v/>
      </c>
      <c r="L358" t="str">
        <f t="shared" si="63"/>
        <v/>
      </c>
      <c r="M358" t="str">
        <f>IF(L358="","",IF(L358&gt;10,Settings!$B$14,IF(L358&gt;2,Settings!$B$14,IF(L358=2,Settings!$B$14,Settings!$B$13))))</f>
        <v/>
      </c>
      <c r="N358" s="8" t="str">
        <f t="shared" si="64"/>
        <v xml:space="preserve"> </v>
      </c>
      <c r="O358" t="s">
        <v>49</v>
      </c>
      <c r="Q358" t="s">
        <v>49</v>
      </c>
      <c r="R358" t="s">
        <v>49</v>
      </c>
      <c r="S358" s="9" t="str">
        <f t="shared" si="65"/>
        <v/>
      </c>
      <c r="T358" s="9" t="str">
        <f t="shared" si="66"/>
        <v xml:space="preserve">  </v>
      </c>
      <c r="U358" t="str">
        <f>IF((C358+D358+E358+F358)&lt;1,"",IF(A358&lt;2,Settings!$B$11,Settings!$B$12))</f>
        <v/>
      </c>
    </row>
    <row r="359" spans="1:21">
      <c r="A359" s="4">
        <f>Arabic!A359</f>
        <v>0</v>
      </c>
      <c r="B359" s="4">
        <f t="shared" si="57"/>
        <v>0</v>
      </c>
      <c r="C359" s="5">
        <f t="shared" si="58"/>
        <v>0</v>
      </c>
      <c r="D359" s="5">
        <f t="shared" si="59"/>
        <v>0</v>
      </c>
      <c r="E359" s="5">
        <f t="shared" si="60"/>
        <v>0</v>
      </c>
      <c r="F359" s="5">
        <f t="shared" si="61"/>
        <v>0</v>
      </c>
      <c r="G359" s="26">
        <f t="shared" si="62"/>
        <v>0</v>
      </c>
      <c r="H359" s="3" t="str">
        <f>IF((D359+E359+F359)&lt;=0,IF(ISNA(VLOOKUP(C359,Data!$A$2:$T$1000,17,FALSE)),"",VLOOKUP(C359,Data!$A$2:$T$1000,17,FALSE)),IF(ISNA(VLOOKUP(C359,Data!$A$2:$T$1000,17,FALSE)),"",VLOOKUP(C359,Data!$A$2:$T$1000,17,FALSE)))</f>
        <v/>
      </c>
      <c r="I359" t="str">
        <f>IF((E359+F359)&lt;=0,IF(ISNA(VLOOKUP(D359,Data!$A$2:$T$1000,18,FALSE)),"",VLOOKUP(D359,Data!$A$2:$T$1000,18,FALSE)),IF(ISNA(VLOOKUP(D359,Data!$A$2:$T$1000,18,FALSE)),"",VLOOKUP(D359,Data!$A$2:$T$1000,18,FALSE)))</f>
        <v/>
      </c>
      <c r="J359" s="3" t="str">
        <f>IF((F359)&lt;=0,IF(ISNA(VLOOKUP(E359,Data!$A$2:$T$1000,19,FALSE)),"",VLOOKUP(E359,Data!$A$2:$T$1000,19,FALSE)),IF(ISNA(VLOOKUP(E359,Data!$A$2:$T$1000,19,FALSE)),"",VLOOKUP(E359,Data!$A$2:$T$1000,19,FALSE)))</f>
        <v/>
      </c>
      <c r="K359" s="7" t="str">
        <f>IF(ISNA(VLOOKUP(F359,Data!$A$2:$T$1000,20,FALSE)),"",VLOOKUP(F359,Data!$A$2:$T$1000,20,FALSE))</f>
        <v/>
      </c>
      <c r="L359" t="str">
        <f t="shared" si="63"/>
        <v/>
      </c>
      <c r="M359" t="str">
        <f>IF(L359="","",IF(L359&gt;10,Settings!$B$14,IF(L359&gt;2,Settings!$B$14,IF(L359=2,Settings!$B$14,Settings!$B$13))))</f>
        <v/>
      </c>
      <c r="N359" s="8" t="str">
        <f t="shared" si="64"/>
        <v xml:space="preserve"> </v>
      </c>
      <c r="O359" t="s">
        <v>49</v>
      </c>
      <c r="Q359" t="s">
        <v>49</v>
      </c>
      <c r="R359" t="s">
        <v>49</v>
      </c>
      <c r="S359" s="9" t="str">
        <f t="shared" si="65"/>
        <v/>
      </c>
      <c r="T359" s="9" t="str">
        <f t="shared" si="66"/>
        <v xml:space="preserve">  </v>
      </c>
      <c r="U359" t="str">
        <f>IF((C359+D359+E359+F359)&lt;1,"",IF(A359&lt;2,Settings!$B$11,Settings!$B$12))</f>
        <v/>
      </c>
    </row>
    <row r="360" spans="1:21">
      <c r="A360" s="4">
        <f>Arabic!A360</f>
        <v>0</v>
      </c>
      <c r="B360" s="4">
        <f t="shared" si="57"/>
        <v>0</v>
      </c>
      <c r="C360" s="5">
        <f t="shared" si="58"/>
        <v>0</v>
      </c>
      <c r="D360" s="5">
        <f t="shared" si="59"/>
        <v>0</v>
      </c>
      <c r="E360" s="5">
        <f t="shared" si="60"/>
        <v>0</v>
      </c>
      <c r="F360" s="5">
        <f t="shared" si="61"/>
        <v>0</v>
      </c>
      <c r="G360" s="26">
        <f t="shared" si="62"/>
        <v>0</v>
      </c>
      <c r="H360" s="3" t="str">
        <f>IF((D360+E360+F360)&lt;=0,IF(ISNA(VLOOKUP(C360,Data!$A$2:$T$1000,17,FALSE)),"",VLOOKUP(C360,Data!$A$2:$T$1000,17,FALSE)),IF(ISNA(VLOOKUP(C360,Data!$A$2:$T$1000,17,FALSE)),"",VLOOKUP(C360,Data!$A$2:$T$1000,17,FALSE)))</f>
        <v/>
      </c>
      <c r="I360" t="str">
        <f>IF((E360+F360)&lt;=0,IF(ISNA(VLOOKUP(D360,Data!$A$2:$T$1000,18,FALSE)),"",VLOOKUP(D360,Data!$A$2:$T$1000,18,FALSE)),IF(ISNA(VLOOKUP(D360,Data!$A$2:$T$1000,18,FALSE)),"",VLOOKUP(D360,Data!$A$2:$T$1000,18,FALSE)))</f>
        <v/>
      </c>
      <c r="J360" s="3" t="str">
        <f>IF((F360)&lt;=0,IF(ISNA(VLOOKUP(E360,Data!$A$2:$T$1000,19,FALSE)),"",VLOOKUP(E360,Data!$A$2:$T$1000,19,FALSE)),IF(ISNA(VLOOKUP(E360,Data!$A$2:$T$1000,19,FALSE)),"",VLOOKUP(E360,Data!$A$2:$T$1000,19,FALSE)))</f>
        <v/>
      </c>
      <c r="K360" s="7" t="str">
        <f>IF(ISNA(VLOOKUP(F360,Data!$A$2:$T$1000,20,FALSE)),"",VLOOKUP(F360,Data!$A$2:$T$1000,20,FALSE))</f>
        <v/>
      </c>
      <c r="L360" t="str">
        <f t="shared" si="63"/>
        <v/>
      </c>
      <c r="M360" t="str">
        <f>IF(L360="","",IF(L360&gt;10,Settings!$B$14,IF(L360&gt;2,Settings!$B$14,IF(L360=2,Settings!$B$14,Settings!$B$13))))</f>
        <v/>
      </c>
      <c r="N360" s="8" t="str">
        <f t="shared" si="64"/>
        <v xml:space="preserve"> </v>
      </c>
      <c r="O360" t="s">
        <v>49</v>
      </c>
      <c r="Q360" t="s">
        <v>49</v>
      </c>
      <c r="R360" t="s">
        <v>49</v>
      </c>
      <c r="S360" s="9" t="str">
        <f t="shared" si="65"/>
        <v/>
      </c>
      <c r="T360" s="9" t="str">
        <f t="shared" si="66"/>
        <v xml:space="preserve">  </v>
      </c>
      <c r="U360" t="str">
        <f>IF((C360+D360+E360+F360)&lt;1,"",IF(A360&lt;2,Settings!$B$11,Settings!$B$12))</f>
        <v/>
      </c>
    </row>
    <row r="361" spans="1:21">
      <c r="A361" s="4">
        <f>Arabic!A361</f>
        <v>0</v>
      </c>
      <c r="B361" s="4">
        <f t="shared" si="57"/>
        <v>0</v>
      </c>
      <c r="C361" s="5">
        <f t="shared" si="58"/>
        <v>0</v>
      </c>
      <c r="D361" s="5">
        <f t="shared" si="59"/>
        <v>0</v>
      </c>
      <c r="E361" s="5">
        <f t="shared" si="60"/>
        <v>0</v>
      </c>
      <c r="F361" s="5">
        <f t="shared" si="61"/>
        <v>0</v>
      </c>
      <c r="G361" s="26">
        <f t="shared" si="62"/>
        <v>0</v>
      </c>
      <c r="H361" s="3" t="str">
        <f>IF((D361+E361+F361)&lt;=0,IF(ISNA(VLOOKUP(C361,Data!$A$2:$T$1000,17,FALSE)),"",VLOOKUP(C361,Data!$A$2:$T$1000,17,FALSE)),IF(ISNA(VLOOKUP(C361,Data!$A$2:$T$1000,17,FALSE)),"",VLOOKUP(C361,Data!$A$2:$T$1000,17,FALSE)))</f>
        <v/>
      </c>
      <c r="I361" t="str">
        <f>IF((E361+F361)&lt;=0,IF(ISNA(VLOOKUP(D361,Data!$A$2:$T$1000,18,FALSE)),"",VLOOKUP(D361,Data!$A$2:$T$1000,18,FALSE)),IF(ISNA(VLOOKUP(D361,Data!$A$2:$T$1000,18,FALSE)),"",VLOOKUP(D361,Data!$A$2:$T$1000,18,FALSE)))</f>
        <v/>
      </c>
      <c r="J361" s="3" t="str">
        <f>IF((F361)&lt;=0,IF(ISNA(VLOOKUP(E361,Data!$A$2:$T$1000,19,FALSE)),"",VLOOKUP(E361,Data!$A$2:$T$1000,19,FALSE)),IF(ISNA(VLOOKUP(E361,Data!$A$2:$T$1000,19,FALSE)),"",VLOOKUP(E361,Data!$A$2:$T$1000,19,FALSE)))</f>
        <v/>
      </c>
      <c r="K361" s="7" t="str">
        <f>IF(ISNA(VLOOKUP(F361,Data!$A$2:$T$1000,20,FALSE)),"",VLOOKUP(F361,Data!$A$2:$T$1000,20,FALSE))</f>
        <v/>
      </c>
      <c r="L361" t="str">
        <f t="shared" si="63"/>
        <v/>
      </c>
      <c r="M361" t="str">
        <f>IF(L361="","",IF(L361&gt;10,Settings!$B$14,IF(L361&gt;2,Settings!$B$14,IF(L361=2,Settings!$B$14,Settings!$B$13))))</f>
        <v/>
      </c>
      <c r="N361" s="8" t="str">
        <f t="shared" si="64"/>
        <v xml:space="preserve"> </v>
      </c>
      <c r="O361" t="s">
        <v>49</v>
      </c>
      <c r="Q361" t="s">
        <v>49</v>
      </c>
      <c r="R361" t="s">
        <v>49</v>
      </c>
      <c r="S361" s="9" t="str">
        <f t="shared" si="65"/>
        <v/>
      </c>
      <c r="T361" s="9" t="str">
        <f t="shared" si="66"/>
        <v xml:space="preserve">  </v>
      </c>
      <c r="U361" t="str">
        <f>IF((C361+D361+E361+F361)&lt;1,"",IF(A361&lt;2,Settings!$B$11,Settings!$B$12))</f>
        <v/>
      </c>
    </row>
    <row r="362" spans="1:21">
      <c r="A362" s="4">
        <f>Arabic!A362</f>
        <v>0</v>
      </c>
      <c r="B362" s="4">
        <f t="shared" si="57"/>
        <v>0</v>
      </c>
      <c r="C362" s="5">
        <f t="shared" si="58"/>
        <v>0</v>
      </c>
      <c r="D362" s="5">
        <f t="shared" si="59"/>
        <v>0</v>
      </c>
      <c r="E362" s="5">
        <f t="shared" si="60"/>
        <v>0</v>
      </c>
      <c r="F362" s="5">
        <f t="shared" si="61"/>
        <v>0</v>
      </c>
      <c r="G362" s="26">
        <f t="shared" si="62"/>
        <v>0</v>
      </c>
      <c r="H362" s="3" t="str">
        <f>IF((D362+E362+F362)&lt;=0,IF(ISNA(VLOOKUP(C362,Data!$A$2:$T$1000,17,FALSE)),"",VLOOKUP(C362,Data!$A$2:$T$1000,17,FALSE)),IF(ISNA(VLOOKUP(C362,Data!$A$2:$T$1000,17,FALSE)),"",VLOOKUP(C362,Data!$A$2:$T$1000,17,FALSE)))</f>
        <v/>
      </c>
      <c r="I362" t="str">
        <f>IF((E362+F362)&lt;=0,IF(ISNA(VLOOKUP(D362,Data!$A$2:$T$1000,18,FALSE)),"",VLOOKUP(D362,Data!$A$2:$T$1000,18,FALSE)),IF(ISNA(VLOOKUP(D362,Data!$A$2:$T$1000,18,FALSE)),"",VLOOKUP(D362,Data!$A$2:$T$1000,18,FALSE)))</f>
        <v/>
      </c>
      <c r="J362" s="3" t="str">
        <f>IF((F362)&lt;=0,IF(ISNA(VLOOKUP(E362,Data!$A$2:$T$1000,19,FALSE)),"",VLOOKUP(E362,Data!$A$2:$T$1000,19,FALSE)),IF(ISNA(VLOOKUP(E362,Data!$A$2:$T$1000,19,FALSE)),"",VLOOKUP(E362,Data!$A$2:$T$1000,19,FALSE)))</f>
        <v/>
      </c>
      <c r="K362" s="7" t="str">
        <f>IF(ISNA(VLOOKUP(F362,Data!$A$2:$T$1000,20,FALSE)),"",VLOOKUP(F362,Data!$A$2:$T$1000,20,FALSE))</f>
        <v/>
      </c>
      <c r="L362" t="str">
        <f t="shared" si="63"/>
        <v/>
      </c>
      <c r="M362" t="str">
        <f>IF(L362="","",IF(L362&gt;10,Settings!$B$14,IF(L362&gt;2,Settings!$B$14,IF(L362=2,Settings!$B$14,Settings!$B$13))))</f>
        <v/>
      </c>
      <c r="N362" s="8" t="str">
        <f t="shared" si="64"/>
        <v xml:space="preserve"> </v>
      </c>
      <c r="O362" t="s">
        <v>49</v>
      </c>
      <c r="Q362" t="s">
        <v>49</v>
      </c>
      <c r="R362" t="s">
        <v>49</v>
      </c>
      <c r="S362" s="9" t="str">
        <f t="shared" si="65"/>
        <v/>
      </c>
      <c r="T362" s="9" t="str">
        <f t="shared" si="66"/>
        <v xml:space="preserve">  </v>
      </c>
      <c r="U362" t="str">
        <f>IF((C362+D362+E362+F362)&lt;1,"",IF(A362&lt;2,Settings!$B$11,Settings!$B$12))</f>
        <v/>
      </c>
    </row>
    <row r="363" spans="1:21">
      <c r="A363" s="4">
        <f>Arabic!A363</f>
        <v>0</v>
      </c>
      <c r="B363" s="4">
        <f t="shared" si="57"/>
        <v>0</v>
      </c>
      <c r="C363" s="5">
        <f t="shared" si="58"/>
        <v>0</v>
      </c>
      <c r="D363" s="5">
        <f t="shared" si="59"/>
        <v>0</v>
      </c>
      <c r="E363" s="5">
        <f t="shared" si="60"/>
        <v>0</v>
      </c>
      <c r="F363" s="5">
        <f t="shared" si="61"/>
        <v>0</v>
      </c>
      <c r="G363" s="26">
        <f t="shared" si="62"/>
        <v>0</v>
      </c>
      <c r="H363" s="3" t="str">
        <f>IF((D363+E363+F363)&lt;=0,IF(ISNA(VLOOKUP(C363,Data!$A$2:$T$1000,17,FALSE)),"",VLOOKUP(C363,Data!$A$2:$T$1000,17,FALSE)),IF(ISNA(VLOOKUP(C363,Data!$A$2:$T$1000,17,FALSE)),"",VLOOKUP(C363,Data!$A$2:$T$1000,17,FALSE)))</f>
        <v/>
      </c>
      <c r="I363" t="str">
        <f>IF((E363+F363)&lt;=0,IF(ISNA(VLOOKUP(D363,Data!$A$2:$T$1000,18,FALSE)),"",VLOOKUP(D363,Data!$A$2:$T$1000,18,FALSE)),IF(ISNA(VLOOKUP(D363,Data!$A$2:$T$1000,18,FALSE)),"",VLOOKUP(D363,Data!$A$2:$T$1000,18,FALSE)))</f>
        <v/>
      </c>
      <c r="J363" s="3" t="str">
        <f>IF((F363)&lt;=0,IF(ISNA(VLOOKUP(E363,Data!$A$2:$T$1000,19,FALSE)),"",VLOOKUP(E363,Data!$A$2:$T$1000,19,FALSE)),IF(ISNA(VLOOKUP(E363,Data!$A$2:$T$1000,19,FALSE)),"",VLOOKUP(E363,Data!$A$2:$T$1000,19,FALSE)))</f>
        <v/>
      </c>
      <c r="K363" s="7" t="str">
        <f>IF(ISNA(VLOOKUP(F363,Data!$A$2:$T$1000,20,FALSE)),"",VLOOKUP(F363,Data!$A$2:$T$1000,20,FALSE))</f>
        <v/>
      </c>
      <c r="L363" t="str">
        <f t="shared" si="63"/>
        <v/>
      </c>
      <c r="M363" t="str">
        <f>IF(L363="","",IF(L363&gt;10,Settings!$B$14,IF(L363&gt;2,Settings!$B$14,IF(L363=2,Settings!$B$14,Settings!$B$13))))</f>
        <v/>
      </c>
      <c r="N363" s="8" t="str">
        <f t="shared" si="64"/>
        <v xml:space="preserve"> </v>
      </c>
      <c r="O363" t="s">
        <v>49</v>
      </c>
      <c r="Q363" t="s">
        <v>49</v>
      </c>
      <c r="R363" t="s">
        <v>49</v>
      </c>
      <c r="S363" s="9" t="str">
        <f t="shared" si="65"/>
        <v/>
      </c>
      <c r="T363" s="9" t="str">
        <f t="shared" si="66"/>
        <v xml:space="preserve">  </v>
      </c>
      <c r="U363" t="str">
        <f>IF((C363+D363+E363+F363)&lt;1,"",IF(A363&lt;2,Settings!$B$11,Settings!$B$12))</f>
        <v/>
      </c>
    </row>
    <row r="364" spans="1:21">
      <c r="A364" s="4">
        <f>Arabic!A364</f>
        <v>0</v>
      </c>
      <c r="B364" s="4">
        <f t="shared" si="57"/>
        <v>0</v>
      </c>
      <c r="C364" s="5">
        <f t="shared" si="58"/>
        <v>0</v>
      </c>
      <c r="D364" s="5">
        <f t="shared" si="59"/>
        <v>0</v>
      </c>
      <c r="E364" s="5">
        <f t="shared" si="60"/>
        <v>0</v>
      </c>
      <c r="F364" s="5">
        <f t="shared" si="61"/>
        <v>0</v>
      </c>
      <c r="G364" s="26">
        <f t="shared" si="62"/>
        <v>0</v>
      </c>
      <c r="H364" s="3" t="str">
        <f>IF((D364+E364+F364)&lt;=0,IF(ISNA(VLOOKUP(C364,Data!$A$2:$T$1000,17,FALSE)),"",VLOOKUP(C364,Data!$A$2:$T$1000,17,FALSE)),IF(ISNA(VLOOKUP(C364,Data!$A$2:$T$1000,17,FALSE)),"",VLOOKUP(C364,Data!$A$2:$T$1000,17,FALSE)))</f>
        <v/>
      </c>
      <c r="I364" t="str">
        <f>IF((E364+F364)&lt;=0,IF(ISNA(VLOOKUP(D364,Data!$A$2:$T$1000,18,FALSE)),"",VLOOKUP(D364,Data!$A$2:$T$1000,18,FALSE)),IF(ISNA(VLOOKUP(D364,Data!$A$2:$T$1000,18,FALSE)),"",VLOOKUP(D364,Data!$A$2:$T$1000,18,FALSE)))</f>
        <v/>
      </c>
      <c r="J364" s="3" t="str">
        <f>IF((F364)&lt;=0,IF(ISNA(VLOOKUP(E364,Data!$A$2:$T$1000,19,FALSE)),"",VLOOKUP(E364,Data!$A$2:$T$1000,19,FALSE)),IF(ISNA(VLOOKUP(E364,Data!$A$2:$T$1000,19,FALSE)),"",VLOOKUP(E364,Data!$A$2:$T$1000,19,FALSE)))</f>
        <v/>
      </c>
      <c r="K364" s="7" t="str">
        <f>IF(ISNA(VLOOKUP(F364,Data!$A$2:$T$1000,20,FALSE)),"",VLOOKUP(F364,Data!$A$2:$T$1000,20,FALSE))</f>
        <v/>
      </c>
      <c r="L364" t="str">
        <f t="shared" si="63"/>
        <v/>
      </c>
      <c r="M364" t="str">
        <f>IF(L364="","",IF(L364&gt;10,Settings!$B$14,IF(L364&gt;2,Settings!$B$14,IF(L364=2,Settings!$B$14,Settings!$B$13))))</f>
        <v/>
      </c>
      <c r="N364" s="8" t="str">
        <f t="shared" si="64"/>
        <v xml:space="preserve"> </v>
      </c>
      <c r="O364" t="s">
        <v>49</v>
      </c>
      <c r="Q364" t="s">
        <v>49</v>
      </c>
      <c r="R364" t="s">
        <v>49</v>
      </c>
      <c r="S364" s="9" t="str">
        <f t="shared" si="65"/>
        <v/>
      </c>
      <c r="T364" s="9" t="str">
        <f t="shared" si="66"/>
        <v xml:space="preserve">  </v>
      </c>
      <c r="U364" t="str">
        <f>IF((C364+D364+E364+F364)&lt;1,"",IF(A364&lt;2,Settings!$B$11,Settings!$B$12))</f>
        <v/>
      </c>
    </row>
    <row r="365" spans="1:21">
      <c r="A365" s="4">
        <f>Arabic!A365</f>
        <v>0</v>
      </c>
      <c r="B365" s="4">
        <f t="shared" si="57"/>
        <v>0</v>
      </c>
      <c r="C365" s="5">
        <f t="shared" si="58"/>
        <v>0</v>
      </c>
      <c r="D365" s="5">
        <f t="shared" si="59"/>
        <v>0</v>
      </c>
      <c r="E365" s="5">
        <f t="shared" si="60"/>
        <v>0</v>
      </c>
      <c r="F365" s="5">
        <f t="shared" si="61"/>
        <v>0</v>
      </c>
      <c r="G365" s="26">
        <f t="shared" si="62"/>
        <v>0</v>
      </c>
      <c r="H365" s="3" t="str">
        <f>IF((D365+E365+F365)&lt;=0,IF(ISNA(VLOOKUP(C365,Data!$A$2:$T$1000,17,FALSE)),"",VLOOKUP(C365,Data!$A$2:$T$1000,17,FALSE)),IF(ISNA(VLOOKUP(C365,Data!$A$2:$T$1000,17,FALSE)),"",VLOOKUP(C365,Data!$A$2:$T$1000,17,FALSE)))</f>
        <v/>
      </c>
      <c r="I365" t="str">
        <f>IF((E365+F365)&lt;=0,IF(ISNA(VLOOKUP(D365,Data!$A$2:$T$1000,18,FALSE)),"",VLOOKUP(D365,Data!$A$2:$T$1000,18,FALSE)),IF(ISNA(VLOOKUP(D365,Data!$A$2:$T$1000,18,FALSE)),"",VLOOKUP(D365,Data!$A$2:$T$1000,18,FALSE)))</f>
        <v/>
      </c>
      <c r="J365" s="3" t="str">
        <f>IF((F365)&lt;=0,IF(ISNA(VLOOKUP(E365,Data!$A$2:$T$1000,19,FALSE)),"",VLOOKUP(E365,Data!$A$2:$T$1000,19,FALSE)),IF(ISNA(VLOOKUP(E365,Data!$A$2:$T$1000,19,FALSE)),"",VLOOKUP(E365,Data!$A$2:$T$1000,19,FALSE)))</f>
        <v/>
      </c>
      <c r="K365" s="7" t="str">
        <f>IF(ISNA(VLOOKUP(F365,Data!$A$2:$T$1000,20,FALSE)),"",VLOOKUP(F365,Data!$A$2:$T$1000,20,FALSE))</f>
        <v/>
      </c>
      <c r="L365" t="str">
        <f t="shared" si="63"/>
        <v/>
      </c>
      <c r="M365" t="str">
        <f>IF(L365="","",IF(L365&gt;10,Settings!$B$14,IF(L365&gt;2,Settings!$B$14,IF(L365=2,Settings!$B$14,Settings!$B$13))))</f>
        <v/>
      </c>
      <c r="N365" s="8" t="str">
        <f t="shared" si="64"/>
        <v xml:space="preserve"> </v>
      </c>
      <c r="O365" t="s">
        <v>49</v>
      </c>
      <c r="Q365" t="s">
        <v>49</v>
      </c>
      <c r="R365" t="s">
        <v>49</v>
      </c>
      <c r="S365" s="9" t="str">
        <f t="shared" si="65"/>
        <v/>
      </c>
      <c r="T365" s="9" t="str">
        <f t="shared" si="66"/>
        <v xml:space="preserve">  </v>
      </c>
      <c r="U365" t="str">
        <f>IF((C365+D365+E365+F365)&lt;1,"",IF(A365&lt;2,Settings!$B$11,Settings!$B$12))</f>
        <v/>
      </c>
    </row>
    <row r="366" spans="1:21">
      <c r="A366" s="4">
        <f>Arabic!A366</f>
        <v>0</v>
      </c>
      <c r="B366" s="4">
        <f t="shared" si="57"/>
        <v>0</v>
      </c>
      <c r="C366" s="5">
        <f t="shared" si="58"/>
        <v>0</v>
      </c>
      <c r="D366" s="5">
        <f t="shared" si="59"/>
        <v>0</v>
      </c>
      <c r="E366" s="5">
        <f t="shared" si="60"/>
        <v>0</v>
      </c>
      <c r="F366" s="5">
        <f t="shared" si="61"/>
        <v>0</v>
      </c>
      <c r="G366" s="26">
        <f t="shared" si="62"/>
        <v>0</v>
      </c>
      <c r="H366" s="3" t="str">
        <f>IF((D366+E366+F366)&lt;=0,IF(ISNA(VLOOKUP(C366,Data!$A$2:$T$1000,17,FALSE)),"",VLOOKUP(C366,Data!$A$2:$T$1000,17,FALSE)),IF(ISNA(VLOOKUP(C366,Data!$A$2:$T$1000,17,FALSE)),"",VLOOKUP(C366,Data!$A$2:$T$1000,17,FALSE)))</f>
        <v/>
      </c>
      <c r="I366" t="str">
        <f>IF((E366+F366)&lt;=0,IF(ISNA(VLOOKUP(D366,Data!$A$2:$T$1000,18,FALSE)),"",VLOOKUP(D366,Data!$A$2:$T$1000,18,FALSE)),IF(ISNA(VLOOKUP(D366,Data!$A$2:$T$1000,18,FALSE)),"",VLOOKUP(D366,Data!$A$2:$T$1000,18,FALSE)))</f>
        <v/>
      </c>
      <c r="J366" s="3" t="str">
        <f>IF((F366)&lt;=0,IF(ISNA(VLOOKUP(E366,Data!$A$2:$T$1000,19,FALSE)),"",VLOOKUP(E366,Data!$A$2:$T$1000,19,FALSE)),IF(ISNA(VLOOKUP(E366,Data!$A$2:$T$1000,19,FALSE)),"",VLOOKUP(E366,Data!$A$2:$T$1000,19,FALSE)))</f>
        <v/>
      </c>
      <c r="K366" s="7" t="str">
        <f>IF(ISNA(VLOOKUP(F366,Data!$A$2:$T$1000,20,FALSE)),"",VLOOKUP(F366,Data!$A$2:$T$1000,20,FALSE))</f>
        <v/>
      </c>
      <c r="L366" t="str">
        <f t="shared" si="63"/>
        <v/>
      </c>
      <c r="M366" t="str">
        <f>IF(L366="","",IF(L366&gt;10,Settings!$B$14,IF(L366&gt;2,Settings!$B$14,IF(L366=2,Settings!$B$14,Settings!$B$13))))</f>
        <v/>
      </c>
      <c r="N366" s="8" t="str">
        <f t="shared" si="64"/>
        <v xml:space="preserve"> </v>
      </c>
      <c r="O366" t="s">
        <v>49</v>
      </c>
      <c r="Q366" t="s">
        <v>49</v>
      </c>
      <c r="R366" t="s">
        <v>49</v>
      </c>
      <c r="S366" s="9" t="str">
        <f t="shared" si="65"/>
        <v/>
      </c>
      <c r="T366" s="9" t="str">
        <f t="shared" si="66"/>
        <v xml:space="preserve">  </v>
      </c>
      <c r="U366" t="str">
        <f>IF((C366+D366+E366+F366)&lt;1,"",IF(A366&lt;2,Settings!$B$11,Settings!$B$12))</f>
        <v/>
      </c>
    </row>
    <row r="367" spans="1:21">
      <c r="A367" s="4">
        <f>Arabic!A367</f>
        <v>0</v>
      </c>
      <c r="B367" s="4">
        <f t="shared" si="57"/>
        <v>0</v>
      </c>
      <c r="C367" s="5">
        <f t="shared" si="58"/>
        <v>0</v>
      </c>
      <c r="D367" s="5">
        <f t="shared" si="59"/>
        <v>0</v>
      </c>
      <c r="E367" s="5">
        <f t="shared" si="60"/>
        <v>0</v>
      </c>
      <c r="F367" s="5">
        <f t="shared" si="61"/>
        <v>0</v>
      </c>
      <c r="G367" s="26">
        <f t="shared" si="62"/>
        <v>0</v>
      </c>
      <c r="H367" s="3" t="str">
        <f>IF((D367+E367+F367)&lt;=0,IF(ISNA(VLOOKUP(C367,Data!$A$2:$T$1000,17,FALSE)),"",VLOOKUP(C367,Data!$A$2:$T$1000,17,FALSE)),IF(ISNA(VLOOKUP(C367,Data!$A$2:$T$1000,17,FALSE)),"",VLOOKUP(C367,Data!$A$2:$T$1000,17,FALSE)))</f>
        <v/>
      </c>
      <c r="I367" t="str">
        <f>IF((E367+F367)&lt;=0,IF(ISNA(VLOOKUP(D367,Data!$A$2:$T$1000,18,FALSE)),"",VLOOKUP(D367,Data!$A$2:$T$1000,18,FALSE)),IF(ISNA(VLOOKUP(D367,Data!$A$2:$T$1000,18,FALSE)),"",VLOOKUP(D367,Data!$A$2:$T$1000,18,FALSE)))</f>
        <v/>
      </c>
      <c r="J367" s="3" t="str">
        <f>IF((F367)&lt;=0,IF(ISNA(VLOOKUP(E367,Data!$A$2:$T$1000,19,FALSE)),"",VLOOKUP(E367,Data!$A$2:$T$1000,19,FALSE)),IF(ISNA(VLOOKUP(E367,Data!$A$2:$T$1000,19,FALSE)),"",VLOOKUP(E367,Data!$A$2:$T$1000,19,FALSE)))</f>
        <v/>
      </c>
      <c r="K367" s="7" t="str">
        <f>IF(ISNA(VLOOKUP(F367,Data!$A$2:$T$1000,20,FALSE)),"",VLOOKUP(F367,Data!$A$2:$T$1000,20,FALSE))</f>
        <v/>
      </c>
      <c r="L367" t="str">
        <f t="shared" si="63"/>
        <v/>
      </c>
      <c r="M367" t="str">
        <f>IF(L367="","",IF(L367&gt;10,Settings!$B$14,IF(L367&gt;2,Settings!$B$14,IF(L367=2,Settings!$B$14,Settings!$B$13))))</f>
        <v/>
      </c>
      <c r="N367" s="8" t="str">
        <f t="shared" si="64"/>
        <v xml:space="preserve"> </v>
      </c>
      <c r="O367" t="s">
        <v>49</v>
      </c>
      <c r="Q367" t="s">
        <v>49</v>
      </c>
      <c r="R367" t="s">
        <v>49</v>
      </c>
      <c r="S367" s="9" t="str">
        <f t="shared" si="65"/>
        <v/>
      </c>
      <c r="T367" s="9" t="str">
        <f t="shared" si="66"/>
        <v xml:space="preserve">  </v>
      </c>
      <c r="U367" t="str">
        <f>IF((C367+D367+E367+F367)&lt;1,"",IF(A367&lt;2,Settings!$B$11,Settings!$B$12))</f>
        <v/>
      </c>
    </row>
    <row r="368" spans="1:21">
      <c r="A368" s="4">
        <f>Arabic!A368</f>
        <v>0</v>
      </c>
      <c r="B368" s="4">
        <f t="shared" si="57"/>
        <v>0</v>
      </c>
      <c r="C368" s="5">
        <f t="shared" si="58"/>
        <v>0</v>
      </c>
      <c r="D368" s="5">
        <f t="shared" si="59"/>
        <v>0</v>
      </c>
      <c r="E368" s="5">
        <f t="shared" si="60"/>
        <v>0</v>
      </c>
      <c r="F368" s="5">
        <f t="shared" si="61"/>
        <v>0</v>
      </c>
      <c r="G368" s="26">
        <f t="shared" si="62"/>
        <v>0</v>
      </c>
      <c r="H368" s="3" t="str">
        <f>IF((D368+E368+F368)&lt;=0,IF(ISNA(VLOOKUP(C368,Data!$A$2:$T$1000,17,FALSE)),"",VLOOKUP(C368,Data!$A$2:$T$1000,17,FALSE)),IF(ISNA(VLOOKUP(C368,Data!$A$2:$T$1000,17,FALSE)),"",VLOOKUP(C368,Data!$A$2:$T$1000,17,FALSE)))</f>
        <v/>
      </c>
      <c r="I368" t="str">
        <f>IF((E368+F368)&lt;=0,IF(ISNA(VLOOKUP(D368,Data!$A$2:$T$1000,18,FALSE)),"",VLOOKUP(D368,Data!$A$2:$T$1000,18,FALSE)),IF(ISNA(VLOOKUP(D368,Data!$A$2:$T$1000,18,FALSE)),"",VLOOKUP(D368,Data!$A$2:$T$1000,18,FALSE)))</f>
        <v/>
      </c>
      <c r="J368" s="3" t="str">
        <f>IF((F368)&lt;=0,IF(ISNA(VLOOKUP(E368,Data!$A$2:$T$1000,19,FALSE)),"",VLOOKUP(E368,Data!$A$2:$T$1000,19,FALSE)),IF(ISNA(VLOOKUP(E368,Data!$A$2:$T$1000,19,FALSE)),"",VLOOKUP(E368,Data!$A$2:$T$1000,19,FALSE)))</f>
        <v/>
      </c>
      <c r="K368" s="7" t="str">
        <f>IF(ISNA(VLOOKUP(F368,Data!$A$2:$T$1000,20,FALSE)),"",VLOOKUP(F368,Data!$A$2:$T$1000,20,FALSE))</f>
        <v/>
      </c>
      <c r="L368" t="str">
        <f t="shared" si="63"/>
        <v/>
      </c>
      <c r="M368" t="str">
        <f>IF(L368="","",IF(L368&gt;10,Settings!$B$14,IF(L368&gt;2,Settings!$B$14,IF(L368=2,Settings!$B$14,Settings!$B$13))))</f>
        <v/>
      </c>
      <c r="N368" s="8" t="str">
        <f t="shared" si="64"/>
        <v xml:space="preserve"> </v>
      </c>
      <c r="O368" t="s">
        <v>49</v>
      </c>
      <c r="Q368" t="s">
        <v>49</v>
      </c>
      <c r="R368" t="s">
        <v>49</v>
      </c>
      <c r="S368" s="9" t="str">
        <f t="shared" si="65"/>
        <v/>
      </c>
      <c r="T368" s="9" t="str">
        <f t="shared" si="66"/>
        <v xml:space="preserve">  </v>
      </c>
      <c r="U368" t="str">
        <f>IF((C368+D368+E368+F368)&lt;1,"",IF(A368&lt;2,Settings!$B$11,Settings!$B$12))</f>
        <v/>
      </c>
    </row>
    <row r="369" spans="1:21">
      <c r="A369" s="4">
        <f>Arabic!A369</f>
        <v>0</v>
      </c>
      <c r="B369" s="4">
        <f t="shared" si="57"/>
        <v>0</v>
      </c>
      <c r="C369" s="5">
        <f t="shared" si="58"/>
        <v>0</v>
      </c>
      <c r="D369" s="5">
        <f t="shared" si="59"/>
        <v>0</v>
      </c>
      <c r="E369" s="5">
        <f t="shared" si="60"/>
        <v>0</v>
      </c>
      <c r="F369" s="5">
        <f t="shared" si="61"/>
        <v>0</v>
      </c>
      <c r="G369" s="26">
        <f t="shared" si="62"/>
        <v>0</v>
      </c>
      <c r="H369" s="3" t="str">
        <f>IF((D369+E369+F369)&lt;=0,IF(ISNA(VLOOKUP(C369,Data!$A$2:$T$1000,17,FALSE)),"",VLOOKUP(C369,Data!$A$2:$T$1000,17,FALSE)),IF(ISNA(VLOOKUP(C369,Data!$A$2:$T$1000,17,FALSE)),"",VLOOKUP(C369,Data!$A$2:$T$1000,17,FALSE)))</f>
        <v/>
      </c>
      <c r="I369" t="str">
        <f>IF((E369+F369)&lt;=0,IF(ISNA(VLOOKUP(D369,Data!$A$2:$T$1000,18,FALSE)),"",VLOOKUP(D369,Data!$A$2:$T$1000,18,FALSE)),IF(ISNA(VLOOKUP(D369,Data!$A$2:$T$1000,18,FALSE)),"",VLOOKUP(D369,Data!$A$2:$T$1000,18,FALSE)))</f>
        <v/>
      </c>
      <c r="J369" s="3" t="str">
        <f>IF((F369)&lt;=0,IF(ISNA(VLOOKUP(E369,Data!$A$2:$T$1000,19,FALSE)),"",VLOOKUP(E369,Data!$A$2:$T$1000,19,FALSE)),IF(ISNA(VLOOKUP(E369,Data!$A$2:$T$1000,19,FALSE)),"",VLOOKUP(E369,Data!$A$2:$T$1000,19,FALSE)))</f>
        <v/>
      </c>
      <c r="K369" s="7" t="str">
        <f>IF(ISNA(VLOOKUP(F369,Data!$A$2:$T$1000,20,FALSE)),"",VLOOKUP(F369,Data!$A$2:$T$1000,20,FALSE))</f>
        <v/>
      </c>
      <c r="L369" t="str">
        <f t="shared" si="63"/>
        <v/>
      </c>
      <c r="M369" t="str">
        <f>IF(L369="","",IF(L369&gt;10,Settings!$B$14,IF(L369&gt;2,Settings!$B$14,IF(L369=2,Settings!$B$14,Settings!$B$13))))</f>
        <v/>
      </c>
      <c r="N369" s="8" t="str">
        <f t="shared" si="64"/>
        <v xml:space="preserve"> </v>
      </c>
      <c r="O369" t="s">
        <v>49</v>
      </c>
      <c r="Q369" t="s">
        <v>49</v>
      </c>
      <c r="R369" t="s">
        <v>49</v>
      </c>
      <c r="S369" s="9" t="str">
        <f t="shared" si="65"/>
        <v/>
      </c>
      <c r="T369" s="9" t="str">
        <f t="shared" si="66"/>
        <v xml:space="preserve">  </v>
      </c>
      <c r="U369" t="str">
        <f>IF((C369+D369+E369+F369)&lt;1,"",IF(A369&lt;2,Settings!$B$11,Settings!$B$12))</f>
        <v/>
      </c>
    </row>
    <row r="370" spans="1:21">
      <c r="A370" s="4">
        <f>Arabic!A370</f>
        <v>0</v>
      </c>
      <c r="B370" s="4">
        <f t="shared" si="57"/>
        <v>0</v>
      </c>
      <c r="C370" s="5">
        <f t="shared" si="58"/>
        <v>0</v>
      </c>
      <c r="D370" s="5">
        <f t="shared" si="59"/>
        <v>0</v>
      </c>
      <c r="E370" s="5">
        <f t="shared" si="60"/>
        <v>0</v>
      </c>
      <c r="F370" s="5">
        <f t="shared" si="61"/>
        <v>0</v>
      </c>
      <c r="G370" s="26">
        <f t="shared" si="62"/>
        <v>0</v>
      </c>
      <c r="H370" s="3" t="str">
        <f>IF((D370+E370+F370)&lt;=0,IF(ISNA(VLOOKUP(C370,Data!$A$2:$T$1000,17,FALSE)),"",VLOOKUP(C370,Data!$A$2:$T$1000,17,FALSE)),IF(ISNA(VLOOKUP(C370,Data!$A$2:$T$1000,17,FALSE)),"",VLOOKUP(C370,Data!$A$2:$T$1000,17,FALSE)))</f>
        <v/>
      </c>
      <c r="I370" t="str">
        <f>IF((E370+F370)&lt;=0,IF(ISNA(VLOOKUP(D370,Data!$A$2:$T$1000,18,FALSE)),"",VLOOKUP(D370,Data!$A$2:$T$1000,18,FALSE)),IF(ISNA(VLOOKUP(D370,Data!$A$2:$T$1000,18,FALSE)),"",VLOOKUP(D370,Data!$A$2:$T$1000,18,FALSE)))</f>
        <v/>
      </c>
      <c r="J370" s="3" t="str">
        <f>IF((F370)&lt;=0,IF(ISNA(VLOOKUP(E370,Data!$A$2:$T$1000,19,FALSE)),"",VLOOKUP(E370,Data!$A$2:$T$1000,19,FALSE)),IF(ISNA(VLOOKUP(E370,Data!$A$2:$T$1000,19,FALSE)),"",VLOOKUP(E370,Data!$A$2:$T$1000,19,FALSE)))</f>
        <v/>
      </c>
      <c r="K370" s="7" t="str">
        <f>IF(ISNA(VLOOKUP(F370,Data!$A$2:$T$1000,20,FALSE)),"",VLOOKUP(F370,Data!$A$2:$T$1000,20,FALSE))</f>
        <v/>
      </c>
      <c r="L370" t="str">
        <f t="shared" si="63"/>
        <v/>
      </c>
      <c r="M370" t="str">
        <f>IF(L370="","",IF(L370&gt;10,Settings!$B$14,IF(L370&gt;2,Settings!$B$14,IF(L370=2,Settings!$B$14,Settings!$B$13))))</f>
        <v/>
      </c>
      <c r="N370" s="8" t="str">
        <f t="shared" si="64"/>
        <v xml:space="preserve"> </v>
      </c>
      <c r="O370" t="s">
        <v>49</v>
      </c>
      <c r="Q370" t="s">
        <v>49</v>
      </c>
      <c r="R370" t="s">
        <v>49</v>
      </c>
      <c r="S370" s="9" t="str">
        <f t="shared" si="65"/>
        <v/>
      </c>
      <c r="T370" s="9" t="str">
        <f t="shared" si="66"/>
        <v xml:space="preserve">  </v>
      </c>
      <c r="U370" t="str">
        <f>IF((C370+D370+E370+F370)&lt;1,"",IF(A370&lt;2,Settings!$B$11,Settings!$B$12))</f>
        <v/>
      </c>
    </row>
    <row r="371" spans="1:21">
      <c r="A371" s="4">
        <f>Arabic!A371</f>
        <v>0</v>
      </c>
      <c r="B371" s="4">
        <f t="shared" si="57"/>
        <v>0</v>
      </c>
      <c r="C371" s="5">
        <f t="shared" si="58"/>
        <v>0</v>
      </c>
      <c r="D371" s="5">
        <f t="shared" si="59"/>
        <v>0</v>
      </c>
      <c r="E371" s="5">
        <f t="shared" si="60"/>
        <v>0</v>
      </c>
      <c r="F371" s="5">
        <f t="shared" si="61"/>
        <v>0</v>
      </c>
      <c r="G371" s="26">
        <f t="shared" si="62"/>
        <v>0</v>
      </c>
      <c r="H371" s="3" t="str">
        <f>IF((D371+E371+F371)&lt;=0,IF(ISNA(VLOOKUP(C371,Data!$A$2:$T$1000,17,FALSE)),"",VLOOKUP(C371,Data!$A$2:$T$1000,17,FALSE)),IF(ISNA(VLOOKUP(C371,Data!$A$2:$T$1000,17,FALSE)),"",VLOOKUP(C371,Data!$A$2:$T$1000,17,FALSE)))</f>
        <v/>
      </c>
      <c r="I371" t="str">
        <f>IF((E371+F371)&lt;=0,IF(ISNA(VLOOKUP(D371,Data!$A$2:$T$1000,18,FALSE)),"",VLOOKUP(D371,Data!$A$2:$T$1000,18,FALSE)),IF(ISNA(VLOOKUP(D371,Data!$A$2:$T$1000,18,FALSE)),"",VLOOKUP(D371,Data!$A$2:$T$1000,18,FALSE)))</f>
        <v/>
      </c>
      <c r="J371" s="3" t="str">
        <f>IF((F371)&lt;=0,IF(ISNA(VLOOKUP(E371,Data!$A$2:$T$1000,19,FALSE)),"",VLOOKUP(E371,Data!$A$2:$T$1000,19,FALSE)),IF(ISNA(VLOOKUP(E371,Data!$A$2:$T$1000,19,FALSE)),"",VLOOKUP(E371,Data!$A$2:$T$1000,19,FALSE)))</f>
        <v/>
      </c>
      <c r="K371" s="7" t="str">
        <f>IF(ISNA(VLOOKUP(F371,Data!$A$2:$T$1000,20,FALSE)),"",VLOOKUP(F371,Data!$A$2:$T$1000,20,FALSE))</f>
        <v/>
      </c>
      <c r="L371" t="str">
        <f t="shared" si="63"/>
        <v/>
      </c>
      <c r="M371" t="str">
        <f>IF(L371="","",IF(L371&gt;10,Settings!$B$14,IF(L371&gt;2,Settings!$B$14,IF(L371=2,Settings!$B$14,Settings!$B$13))))</f>
        <v/>
      </c>
      <c r="N371" s="8" t="str">
        <f t="shared" si="64"/>
        <v xml:space="preserve"> </v>
      </c>
      <c r="O371" t="s">
        <v>49</v>
      </c>
      <c r="Q371" t="s">
        <v>49</v>
      </c>
      <c r="R371" t="s">
        <v>49</v>
      </c>
      <c r="S371" s="9" t="str">
        <f t="shared" si="65"/>
        <v/>
      </c>
      <c r="T371" s="9" t="str">
        <f t="shared" si="66"/>
        <v xml:space="preserve">  </v>
      </c>
      <c r="U371" t="str">
        <f>IF((C371+D371+E371+F371)&lt;1,"",IF(A371&lt;2,Settings!$B$11,Settings!$B$12))</f>
        <v/>
      </c>
    </row>
    <row r="372" spans="1:21">
      <c r="A372" s="4">
        <f>Arabic!A372</f>
        <v>0</v>
      </c>
      <c r="B372" s="4">
        <f t="shared" si="57"/>
        <v>0</v>
      </c>
      <c r="C372" s="5">
        <f t="shared" si="58"/>
        <v>0</v>
      </c>
      <c r="D372" s="5">
        <f t="shared" si="59"/>
        <v>0</v>
      </c>
      <c r="E372" s="5">
        <f t="shared" si="60"/>
        <v>0</v>
      </c>
      <c r="F372" s="5">
        <f t="shared" si="61"/>
        <v>0</v>
      </c>
      <c r="G372" s="26">
        <f t="shared" si="62"/>
        <v>0</v>
      </c>
      <c r="H372" s="3" t="str">
        <f>IF((D372+E372+F372)&lt;=0,IF(ISNA(VLOOKUP(C372,Data!$A$2:$T$1000,17,FALSE)),"",VLOOKUP(C372,Data!$A$2:$T$1000,17,FALSE)),IF(ISNA(VLOOKUP(C372,Data!$A$2:$T$1000,17,FALSE)),"",VLOOKUP(C372,Data!$A$2:$T$1000,17,FALSE)))</f>
        <v/>
      </c>
      <c r="I372" t="str">
        <f>IF((E372+F372)&lt;=0,IF(ISNA(VLOOKUP(D372,Data!$A$2:$T$1000,18,FALSE)),"",VLOOKUP(D372,Data!$A$2:$T$1000,18,FALSE)),IF(ISNA(VLOOKUP(D372,Data!$A$2:$T$1000,18,FALSE)),"",VLOOKUP(D372,Data!$A$2:$T$1000,18,FALSE)))</f>
        <v/>
      </c>
      <c r="J372" s="3" t="str">
        <f>IF((F372)&lt;=0,IF(ISNA(VLOOKUP(E372,Data!$A$2:$T$1000,19,FALSE)),"",VLOOKUP(E372,Data!$A$2:$T$1000,19,FALSE)),IF(ISNA(VLOOKUP(E372,Data!$A$2:$T$1000,19,FALSE)),"",VLOOKUP(E372,Data!$A$2:$T$1000,19,FALSE)))</f>
        <v/>
      </c>
      <c r="K372" s="7" t="str">
        <f>IF(ISNA(VLOOKUP(F372,Data!$A$2:$T$1000,20,FALSE)),"",VLOOKUP(F372,Data!$A$2:$T$1000,20,FALSE))</f>
        <v/>
      </c>
      <c r="L372" t="str">
        <f t="shared" si="63"/>
        <v/>
      </c>
      <c r="M372" t="str">
        <f>IF(L372="","",IF(L372&gt;10,Settings!$B$14,IF(L372&gt;2,Settings!$B$14,IF(L372=2,Settings!$B$14,Settings!$B$13))))</f>
        <v/>
      </c>
      <c r="N372" s="8" t="str">
        <f t="shared" si="64"/>
        <v xml:space="preserve"> </v>
      </c>
      <c r="O372" t="s">
        <v>49</v>
      </c>
      <c r="Q372" t="s">
        <v>49</v>
      </c>
      <c r="R372" t="s">
        <v>49</v>
      </c>
      <c r="S372" s="9" t="str">
        <f t="shared" si="65"/>
        <v/>
      </c>
      <c r="T372" s="9" t="str">
        <f t="shared" si="66"/>
        <v xml:space="preserve">  </v>
      </c>
      <c r="U372" t="str">
        <f>IF((C372+D372+E372+F372)&lt;1,"",IF(A372&lt;2,Settings!$B$11,Settings!$B$12))</f>
        <v/>
      </c>
    </row>
    <row r="373" spans="1:21">
      <c r="A373" s="4">
        <f>Arabic!A373</f>
        <v>0</v>
      </c>
      <c r="B373" s="4">
        <f t="shared" si="57"/>
        <v>0</v>
      </c>
      <c r="C373" s="5">
        <f t="shared" si="58"/>
        <v>0</v>
      </c>
      <c r="D373" s="5">
        <f t="shared" si="59"/>
        <v>0</v>
      </c>
      <c r="E373" s="5">
        <f t="shared" si="60"/>
        <v>0</v>
      </c>
      <c r="F373" s="5">
        <f t="shared" si="61"/>
        <v>0</v>
      </c>
      <c r="G373" s="26">
        <f t="shared" si="62"/>
        <v>0</v>
      </c>
      <c r="H373" s="3" t="str">
        <f>IF((D373+E373+F373)&lt;=0,IF(ISNA(VLOOKUP(C373,Data!$A$2:$T$1000,17,FALSE)),"",VLOOKUP(C373,Data!$A$2:$T$1000,17,FALSE)),IF(ISNA(VLOOKUP(C373,Data!$A$2:$T$1000,17,FALSE)),"",VLOOKUP(C373,Data!$A$2:$T$1000,17,FALSE)))</f>
        <v/>
      </c>
      <c r="I373" t="str">
        <f>IF((E373+F373)&lt;=0,IF(ISNA(VLOOKUP(D373,Data!$A$2:$T$1000,18,FALSE)),"",VLOOKUP(D373,Data!$A$2:$T$1000,18,FALSE)),IF(ISNA(VLOOKUP(D373,Data!$A$2:$T$1000,18,FALSE)),"",VLOOKUP(D373,Data!$A$2:$T$1000,18,FALSE)))</f>
        <v/>
      </c>
      <c r="J373" s="3" t="str">
        <f>IF((F373)&lt;=0,IF(ISNA(VLOOKUP(E373,Data!$A$2:$T$1000,19,FALSE)),"",VLOOKUP(E373,Data!$A$2:$T$1000,19,FALSE)),IF(ISNA(VLOOKUP(E373,Data!$A$2:$T$1000,19,FALSE)),"",VLOOKUP(E373,Data!$A$2:$T$1000,19,FALSE)))</f>
        <v/>
      </c>
      <c r="K373" s="7" t="str">
        <f>IF(ISNA(VLOOKUP(F373,Data!$A$2:$T$1000,20,FALSE)),"",VLOOKUP(F373,Data!$A$2:$T$1000,20,FALSE))</f>
        <v/>
      </c>
      <c r="L373" t="str">
        <f t="shared" si="63"/>
        <v/>
      </c>
      <c r="M373" t="str">
        <f>IF(L373="","",IF(L373&gt;10,Settings!$B$14,IF(L373&gt;2,Settings!$B$14,IF(L373=2,Settings!$B$14,Settings!$B$13))))</f>
        <v/>
      </c>
      <c r="N373" s="8" t="str">
        <f t="shared" si="64"/>
        <v xml:space="preserve"> </v>
      </c>
      <c r="O373" t="s">
        <v>49</v>
      </c>
      <c r="Q373" t="s">
        <v>49</v>
      </c>
      <c r="R373" t="s">
        <v>49</v>
      </c>
      <c r="S373" s="9" t="str">
        <f t="shared" si="65"/>
        <v/>
      </c>
      <c r="T373" s="9" t="str">
        <f t="shared" si="66"/>
        <v xml:space="preserve">  </v>
      </c>
      <c r="U373" t="str">
        <f>IF((C373+D373+E373+F373)&lt;1,"",IF(A373&lt;2,Settings!$B$11,Settings!$B$12))</f>
        <v/>
      </c>
    </row>
    <row r="374" spans="1:21">
      <c r="A374" s="4">
        <f>Arabic!A374</f>
        <v>0</v>
      </c>
      <c r="B374" s="4">
        <f t="shared" si="57"/>
        <v>0</v>
      </c>
      <c r="C374" s="5">
        <f t="shared" si="58"/>
        <v>0</v>
      </c>
      <c r="D374" s="5">
        <f t="shared" si="59"/>
        <v>0</v>
      </c>
      <c r="E374" s="5">
        <f t="shared" si="60"/>
        <v>0</v>
      </c>
      <c r="F374" s="5">
        <f t="shared" si="61"/>
        <v>0</v>
      </c>
      <c r="G374" s="26">
        <f t="shared" si="62"/>
        <v>0</v>
      </c>
      <c r="H374" s="3" t="str">
        <f>IF((D374+E374+F374)&lt;=0,IF(ISNA(VLOOKUP(C374,Data!$A$2:$T$1000,17,FALSE)),"",VLOOKUP(C374,Data!$A$2:$T$1000,17,FALSE)),IF(ISNA(VLOOKUP(C374,Data!$A$2:$T$1000,17,FALSE)),"",VLOOKUP(C374,Data!$A$2:$T$1000,17,FALSE)))</f>
        <v/>
      </c>
      <c r="I374" t="str">
        <f>IF((E374+F374)&lt;=0,IF(ISNA(VLOOKUP(D374,Data!$A$2:$T$1000,18,FALSE)),"",VLOOKUP(D374,Data!$A$2:$T$1000,18,FALSE)),IF(ISNA(VLOOKUP(D374,Data!$A$2:$T$1000,18,FALSE)),"",VLOOKUP(D374,Data!$A$2:$T$1000,18,FALSE)))</f>
        <v/>
      </c>
      <c r="J374" s="3" t="str">
        <f>IF((F374)&lt;=0,IF(ISNA(VLOOKUP(E374,Data!$A$2:$T$1000,19,FALSE)),"",VLOOKUP(E374,Data!$A$2:$T$1000,19,FALSE)),IF(ISNA(VLOOKUP(E374,Data!$A$2:$T$1000,19,FALSE)),"",VLOOKUP(E374,Data!$A$2:$T$1000,19,FALSE)))</f>
        <v/>
      </c>
      <c r="K374" s="7" t="str">
        <f>IF(ISNA(VLOOKUP(F374,Data!$A$2:$T$1000,20,FALSE)),"",VLOOKUP(F374,Data!$A$2:$T$1000,20,FALSE))</f>
        <v/>
      </c>
      <c r="L374" t="str">
        <f t="shared" si="63"/>
        <v/>
      </c>
      <c r="M374" t="str">
        <f>IF(L374="","",IF(L374&gt;10,Settings!$B$14,IF(L374&gt;2,Settings!$B$14,IF(L374=2,Settings!$B$14,Settings!$B$13))))</f>
        <v/>
      </c>
      <c r="N374" s="8" t="str">
        <f t="shared" si="64"/>
        <v xml:space="preserve"> </v>
      </c>
      <c r="O374" t="s">
        <v>49</v>
      </c>
      <c r="Q374" t="s">
        <v>49</v>
      </c>
      <c r="R374" t="s">
        <v>49</v>
      </c>
      <c r="S374" s="9" t="str">
        <f t="shared" si="65"/>
        <v/>
      </c>
      <c r="T374" s="9" t="str">
        <f t="shared" si="66"/>
        <v xml:space="preserve">  </v>
      </c>
      <c r="U374" t="str">
        <f>IF((C374+D374+E374+F374)&lt;1,"",IF(A374&lt;2,Settings!$B$11,Settings!$B$12))</f>
        <v/>
      </c>
    </row>
    <row r="375" spans="1:21">
      <c r="A375" s="4">
        <f>Arabic!A375</f>
        <v>0</v>
      </c>
      <c r="B375" s="4">
        <f t="shared" si="57"/>
        <v>0</v>
      </c>
      <c r="C375" s="5">
        <f t="shared" si="58"/>
        <v>0</v>
      </c>
      <c r="D375" s="5">
        <f t="shared" si="59"/>
        <v>0</v>
      </c>
      <c r="E375" s="5">
        <f t="shared" si="60"/>
        <v>0</v>
      </c>
      <c r="F375" s="5">
        <f t="shared" si="61"/>
        <v>0</v>
      </c>
      <c r="G375" s="26">
        <f t="shared" si="62"/>
        <v>0</v>
      </c>
      <c r="H375" s="3" t="str">
        <f>IF((D375+E375+F375)&lt;=0,IF(ISNA(VLOOKUP(C375,Data!$A$2:$T$1000,17,FALSE)),"",VLOOKUP(C375,Data!$A$2:$T$1000,17,FALSE)),IF(ISNA(VLOOKUP(C375,Data!$A$2:$T$1000,17,FALSE)),"",VLOOKUP(C375,Data!$A$2:$T$1000,17,FALSE)))</f>
        <v/>
      </c>
      <c r="I375" t="str">
        <f>IF((E375+F375)&lt;=0,IF(ISNA(VLOOKUP(D375,Data!$A$2:$T$1000,18,FALSE)),"",VLOOKUP(D375,Data!$A$2:$T$1000,18,FALSE)),IF(ISNA(VLOOKUP(D375,Data!$A$2:$T$1000,18,FALSE)),"",VLOOKUP(D375,Data!$A$2:$T$1000,18,FALSE)))</f>
        <v/>
      </c>
      <c r="J375" s="3" t="str">
        <f>IF((F375)&lt;=0,IF(ISNA(VLOOKUP(E375,Data!$A$2:$T$1000,19,FALSE)),"",VLOOKUP(E375,Data!$A$2:$T$1000,19,FALSE)),IF(ISNA(VLOOKUP(E375,Data!$A$2:$T$1000,19,FALSE)),"",VLOOKUP(E375,Data!$A$2:$T$1000,19,FALSE)))</f>
        <v/>
      </c>
      <c r="K375" s="7" t="str">
        <f>IF(ISNA(VLOOKUP(F375,Data!$A$2:$T$1000,20,FALSE)),"",VLOOKUP(F375,Data!$A$2:$T$1000,20,FALSE))</f>
        <v/>
      </c>
      <c r="L375" t="str">
        <f t="shared" si="63"/>
        <v/>
      </c>
      <c r="M375" t="str">
        <f>IF(L375="","",IF(L375&gt;10,Settings!$B$14,IF(L375&gt;2,Settings!$B$14,IF(L375=2,Settings!$B$14,Settings!$B$13))))</f>
        <v/>
      </c>
      <c r="N375" s="8" t="str">
        <f t="shared" si="64"/>
        <v xml:space="preserve"> </v>
      </c>
      <c r="O375" t="s">
        <v>49</v>
      </c>
      <c r="Q375" t="s">
        <v>49</v>
      </c>
      <c r="R375" t="s">
        <v>49</v>
      </c>
      <c r="S375" s="9" t="str">
        <f t="shared" si="65"/>
        <v/>
      </c>
      <c r="T375" s="9" t="str">
        <f t="shared" si="66"/>
        <v xml:space="preserve">  </v>
      </c>
      <c r="U375" t="str">
        <f>IF((C375+D375+E375+F375)&lt;1,"",IF(A375&lt;2,Settings!$B$11,Settings!$B$12))</f>
        <v/>
      </c>
    </row>
    <row r="376" spans="1:21">
      <c r="A376" s="4">
        <f>Arabic!A376</f>
        <v>0</v>
      </c>
      <c r="B376" s="4">
        <f t="shared" si="57"/>
        <v>0</v>
      </c>
      <c r="C376" s="5">
        <f t="shared" si="58"/>
        <v>0</v>
      </c>
      <c r="D376" s="5">
        <f t="shared" si="59"/>
        <v>0</v>
      </c>
      <c r="E376" s="5">
        <f t="shared" si="60"/>
        <v>0</v>
      </c>
      <c r="F376" s="5">
        <f t="shared" si="61"/>
        <v>0</v>
      </c>
      <c r="G376" s="26">
        <f t="shared" si="62"/>
        <v>0</v>
      </c>
      <c r="H376" s="3" t="str">
        <f>IF((D376+E376+F376)&lt;=0,IF(ISNA(VLOOKUP(C376,Data!$A$2:$T$1000,17,FALSE)),"",VLOOKUP(C376,Data!$A$2:$T$1000,17,FALSE)),IF(ISNA(VLOOKUP(C376,Data!$A$2:$T$1000,17,FALSE)),"",VLOOKUP(C376,Data!$A$2:$T$1000,17,FALSE)))</f>
        <v/>
      </c>
      <c r="I376" t="str">
        <f>IF((E376+F376)&lt;=0,IF(ISNA(VLOOKUP(D376,Data!$A$2:$T$1000,18,FALSE)),"",VLOOKUP(D376,Data!$A$2:$T$1000,18,FALSE)),IF(ISNA(VLOOKUP(D376,Data!$A$2:$T$1000,18,FALSE)),"",VLOOKUP(D376,Data!$A$2:$T$1000,18,FALSE)))</f>
        <v/>
      </c>
      <c r="J376" s="3" t="str">
        <f>IF((F376)&lt;=0,IF(ISNA(VLOOKUP(E376,Data!$A$2:$T$1000,19,FALSE)),"",VLOOKUP(E376,Data!$A$2:$T$1000,19,FALSE)),IF(ISNA(VLOOKUP(E376,Data!$A$2:$T$1000,19,FALSE)),"",VLOOKUP(E376,Data!$A$2:$T$1000,19,FALSE)))</f>
        <v/>
      </c>
      <c r="K376" s="7" t="str">
        <f>IF(ISNA(VLOOKUP(F376,Data!$A$2:$T$1000,20,FALSE)),"",VLOOKUP(F376,Data!$A$2:$T$1000,20,FALSE))</f>
        <v/>
      </c>
      <c r="L376" t="str">
        <f t="shared" si="63"/>
        <v/>
      </c>
      <c r="M376" t="str">
        <f>IF(L376="","",IF(L376&gt;10,Settings!$B$14,IF(L376&gt;2,Settings!$B$14,IF(L376=2,Settings!$B$14,Settings!$B$13))))</f>
        <v/>
      </c>
      <c r="N376" s="8" t="str">
        <f t="shared" si="64"/>
        <v xml:space="preserve"> </v>
      </c>
      <c r="O376" t="s">
        <v>49</v>
      </c>
      <c r="Q376" t="s">
        <v>49</v>
      </c>
      <c r="R376" t="s">
        <v>49</v>
      </c>
      <c r="S376" s="9" t="str">
        <f t="shared" si="65"/>
        <v/>
      </c>
      <c r="T376" s="9" t="str">
        <f t="shared" si="66"/>
        <v xml:space="preserve">  </v>
      </c>
      <c r="U376" t="str">
        <f>IF((C376+D376+E376+F376)&lt;1,"",IF(A376&lt;2,Settings!$B$11,Settings!$B$12))</f>
        <v/>
      </c>
    </row>
    <row r="377" spans="1:21">
      <c r="A377" s="4">
        <f>Arabic!A377</f>
        <v>0</v>
      </c>
      <c r="B377" s="4">
        <f t="shared" si="57"/>
        <v>0</v>
      </c>
      <c r="C377" s="5">
        <f t="shared" si="58"/>
        <v>0</v>
      </c>
      <c r="D377" s="5">
        <f t="shared" si="59"/>
        <v>0</v>
      </c>
      <c r="E377" s="5">
        <f t="shared" si="60"/>
        <v>0</v>
      </c>
      <c r="F377" s="5">
        <f t="shared" si="61"/>
        <v>0</v>
      </c>
      <c r="G377" s="26">
        <f t="shared" si="62"/>
        <v>0</v>
      </c>
      <c r="H377" s="3" t="str">
        <f>IF((D377+E377+F377)&lt;=0,IF(ISNA(VLOOKUP(C377,Data!$A$2:$T$1000,17,FALSE)),"",VLOOKUP(C377,Data!$A$2:$T$1000,17,FALSE)),IF(ISNA(VLOOKUP(C377,Data!$A$2:$T$1000,17,FALSE)),"",VLOOKUP(C377,Data!$A$2:$T$1000,17,FALSE)))</f>
        <v/>
      </c>
      <c r="I377" t="str">
        <f>IF((E377+F377)&lt;=0,IF(ISNA(VLOOKUP(D377,Data!$A$2:$T$1000,18,FALSE)),"",VLOOKUP(D377,Data!$A$2:$T$1000,18,FALSE)),IF(ISNA(VLOOKUP(D377,Data!$A$2:$T$1000,18,FALSE)),"",VLOOKUP(D377,Data!$A$2:$T$1000,18,FALSE)))</f>
        <v/>
      </c>
      <c r="J377" s="3" t="str">
        <f>IF((F377)&lt;=0,IF(ISNA(VLOOKUP(E377,Data!$A$2:$T$1000,19,FALSE)),"",VLOOKUP(E377,Data!$A$2:$T$1000,19,FALSE)),IF(ISNA(VLOOKUP(E377,Data!$A$2:$T$1000,19,FALSE)),"",VLOOKUP(E377,Data!$A$2:$T$1000,19,FALSE)))</f>
        <v/>
      </c>
      <c r="K377" s="7" t="str">
        <f>IF(ISNA(VLOOKUP(F377,Data!$A$2:$T$1000,20,FALSE)),"",VLOOKUP(F377,Data!$A$2:$T$1000,20,FALSE))</f>
        <v/>
      </c>
      <c r="L377" t="str">
        <f t="shared" si="63"/>
        <v/>
      </c>
      <c r="M377" t="str">
        <f>IF(L377="","",IF(L377&gt;10,Settings!$B$14,IF(L377&gt;2,Settings!$B$14,IF(L377=2,Settings!$B$14,Settings!$B$13))))</f>
        <v/>
      </c>
      <c r="N377" s="8" t="str">
        <f t="shared" si="64"/>
        <v xml:space="preserve"> </v>
      </c>
      <c r="O377" t="s">
        <v>49</v>
      </c>
      <c r="Q377" t="s">
        <v>49</v>
      </c>
      <c r="R377" t="s">
        <v>49</v>
      </c>
      <c r="S377" s="9" t="str">
        <f t="shared" si="65"/>
        <v/>
      </c>
      <c r="T377" s="9" t="str">
        <f t="shared" si="66"/>
        <v xml:space="preserve">  </v>
      </c>
      <c r="U377" t="str">
        <f>IF((C377+D377+E377+F377)&lt;1,"",IF(A377&lt;2,Settings!$B$11,Settings!$B$12))</f>
        <v/>
      </c>
    </row>
    <row r="378" spans="1:21">
      <c r="A378" s="4">
        <f>Arabic!A378</f>
        <v>0</v>
      </c>
      <c r="B378" s="4">
        <f t="shared" si="57"/>
        <v>0</v>
      </c>
      <c r="C378" s="5">
        <f t="shared" si="58"/>
        <v>0</v>
      </c>
      <c r="D378" s="5">
        <f t="shared" si="59"/>
        <v>0</v>
      </c>
      <c r="E378" s="5">
        <f t="shared" si="60"/>
        <v>0</v>
      </c>
      <c r="F378" s="5">
        <f t="shared" si="61"/>
        <v>0</v>
      </c>
      <c r="G378" s="26">
        <f t="shared" si="62"/>
        <v>0</v>
      </c>
      <c r="H378" s="3" t="str">
        <f>IF((D378+E378+F378)&lt;=0,IF(ISNA(VLOOKUP(C378,Data!$A$2:$T$1000,17,FALSE)),"",VLOOKUP(C378,Data!$A$2:$T$1000,17,FALSE)),IF(ISNA(VLOOKUP(C378,Data!$A$2:$T$1000,17,FALSE)),"",VLOOKUP(C378,Data!$A$2:$T$1000,17,FALSE)))</f>
        <v/>
      </c>
      <c r="I378" t="str">
        <f>IF((E378+F378)&lt;=0,IF(ISNA(VLOOKUP(D378,Data!$A$2:$T$1000,18,FALSE)),"",VLOOKUP(D378,Data!$A$2:$T$1000,18,FALSE)),IF(ISNA(VLOOKUP(D378,Data!$A$2:$T$1000,18,FALSE)),"",VLOOKUP(D378,Data!$A$2:$T$1000,18,FALSE)))</f>
        <v/>
      </c>
      <c r="J378" s="3" t="str">
        <f>IF((F378)&lt;=0,IF(ISNA(VLOOKUP(E378,Data!$A$2:$T$1000,19,FALSE)),"",VLOOKUP(E378,Data!$A$2:$T$1000,19,FALSE)),IF(ISNA(VLOOKUP(E378,Data!$A$2:$T$1000,19,FALSE)),"",VLOOKUP(E378,Data!$A$2:$T$1000,19,FALSE)))</f>
        <v/>
      </c>
      <c r="K378" s="7" t="str">
        <f>IF(ISNA(VLOOKUP(F378,Data!$A$2:$T$1000,20,FALSE)),"",VLOOKUP(F378,Data!$A$2:$T$1000,20,FALSE))</f>
        <v/>
      </c>
      <c r="L378" t="str">
        <f t="shared" si="63"/>
        <v/>
      </c>
      <c r="M378" t="str">
        <f>IF(L378="","",IF(L378&gt;10,Settings!$B$14,IF(L378&gt;2,Settings!$B$14,IF(L378=2,Settings!$B$14,Settings!$B$13))))</f>
        <v/>
      </c>
      <c r="N378" s="8" t="str">
        <f t="shared" si="64"/>
        <v xml:space="preserve"> </v>
      </c>
      <c r="O378" t="s">
        <v>49</v>
      </c>
      <c r="Q378" t="s">
        <v>49</v>
      </c>
      <c r="R378" t="s">
        <v>49</v>
      </c>
      <c r="S378" s="9" t="str">
        <f t="shared" si="65"/>
        <v/>
      </c>
      <c r="T378" s="9" t="str">
        <f t="shared" si="66"/>
        <v xml:space="preserve">  </v>
      </c>
      <c r="U378" t="str">
        <f>IF((C378+D378+E378+F378)&lt;1,"",IF(A378&lt;2,Settings!$B$11,Settings!$B$12))</f>
        <v/>
      </c>
    </row>
    <row r="379" spans="1:21">
      <c r="A379" s="4">
        <f>Arabic!A379</f>
        <v>0</v>
      </c>
      <c r="B379" s="4">
        <f t="shared" si="57"/>
        <v>0</v>
      </c>
      <c r="C379" s="5">
        <f t="shared" si="58"/>
        <v>0</v>
      </c>
      <c r="D379" s="5">
        <f t="shared" si="59"/>
        <v>0</v>
      </c>
      <c r="E379" s="5">
        <f t="shared" si="60"/>
        <v>0</v>
      </c>
      <c r="F379" s="5">
        <f t="shared" si="61"/>
        <v>0</v>
      </c>
      <c r="G379" s="26">
        <f t="shared" si="62"/>
        <v>0</v>
      </c>
      <c r="H379" s="3" t="str">
        <f>IF((D379+E379+F379)&lt;=0,IF(ISNA(VLOOKUP(C379,Data!$A$2:$T$1000,17,FALSE)),"",VLOOKUP(C379,Data!$A$2:$T$1000,17,FALSE)),IF(ISNA(VLOOKUP(C379,Data!$A$2:$T$1000,17,FALSE)),"",VLOOKUP(C379,Data!$A$2:$T$1000,17,FALSE)))</f>
        <v/>
      </c>
      <c r="I379" t="str">
        <f>IF((E379+F379)&lt;=0,IF(ISNA(VLOOKUP(D379,Data!$A$2:$T$1000,18,FALSE)),"",VLOOKUP(D379,Data!$A$2:$T$1000,18,FALSE)),IF(ISNA(VLOOKUP(D379,Data!$A$2:$T$1000,18,FALSE)),"",VLOOKUP(D379,Data!$A$2:$T$1000,18,FALSE)))</f>
        <v/>
      </c>
      <c r="J379" s="3" t="str">
        <f>IF((F379)&lt;=0,IF(ISNA(VLOOKUP(E379,Data!$A$2:$T$1000,19,FALSE)),"",VLOOKUP(E379,Data!$A$2:$T$1000,19,FALSE)),IF(ISNA(VLOOKUP(E379,Data!$A$2:$T$1000,19,FALSE)),"",VLOOKUP(E379,Data!$A$2:$T$1000,19,FALSE)))</f>
        <v/>
      </c>
      <c r="K379" s="7" t="str">
        <f>IF(ISNA(VLOOKUP(F379,Data!$A$2:$T$1000,20,FALSE)),"",VLOOKUP(F379,Data!$A$2:$T$1000,20,FALSE))</f>
        <v/>
      </c>
      <c r="L379" t="str">
        <f t="shared" si="63"/>
        <v/>
      </c>
      <c r="M379" t="str">
        <f>IF(L379="","",IF(L379&gt;10,Settings!$B$14,IF(L379&gt;2,Settings!$B$14,IF(L379=2,Settings!$B$14,Settings!$B$13))))</f>
        <v/>
      </c>
      <c r="N379" s="8" t="str">
        <f t="shared" si="64"/>
        <v xml:space="preserve"> </v>
      </c>
      <c r="O379" t="s">
        <v>49</v>
      </c>
      <c r="Q379" t="s">
        <v>49</v>
      </c>
      <c r="R379" t="s">
        <v>49</v>
      </c>
      <c r="S379" s="9" t="str">
        <f t="shared" si="65"/>
        <v/>
      </c>
      <c r="T379" s="9" t="str">
        <f t="shared" si="66"/>
        <v xml:space="preserve">  </v>
      </c>
      <c r="U379" t="str">
        <f>IF((C379+D379+E379+F379)&lt;1,"",IF(A379&lt;2,Settings!$B$11,Settings!$B$12))</f>
        <v/>
      </c>
    </row>
    <row r="380" spans="1:21">
      <c r="A380" s="4">
        <f>Arabic!A380</f>
        <v>0</v>
      </c>
      <c r="B380" s="4">
        <f t="shared" si="57"/>
        <v>0</v>
      </c>
      <c r="C380" s="5">
        <f t="shared" si="58"/>
        <v>0</v>
      </c>
      <c r="D380" s="5">
        <f t="shared" si="59"/>
        <v>0</v>
      </c>
      <c r="E380" s="5">
        <f t="shared" si="60"/>
        <v>0</v>
      </c>
      <c r="F380" s="5">
        <f t="shared" si="61"/>
        <v>0</v>
      </c>
      <c r="G380" s="26">
        <f t="shared" si="62"/>
        <v>0</v>
      </c>
      <c r="H380" s="3" t="str">
        <f>IF((D380+E380+F380)&lt;=0,IF(ISNA(VLOOKUP(C380,Data!$A$2:$T$1000,17,FALSE)),"",VLOOKUP(C380,Data!$A$2:$T$1000,17,FALSE)),IF(ISNA(VLOOKUP(C380,Data!$A$2:$T$1000,17,FALSE)),"",VLOOKUP(C380,Data!$A$2:$T$1000,17,FALSE)))</f>
        <v/>
      </c>
      <c r="I380" t="str">
        <f>IF((E380+F380)&lt;=0,IF(ISNA(VLOOKUP(D380,Data!$A$2:$T$1000,18,FALSE)),"",VLOOKUP(D380,Data!$A$2:$T$1000,18,FALSE)),IF(ISNA(VLOOKUP(D380,Data!$A$2:$T$1000,18,FALSE)),"",VLOOKUP(D380,Data!$A$2:$T$1000,18,FALSE)))</f>
        <v/>
      </c>
      <c r="J380" s="3" t="str">
        <f>IF((F380)&lt;=0,IF(ISNA(VLOOKUP(E380,Data!$A$2:$T$1000,19,FALSE)),"",VLOOKUP(E380,Data!$A$2:$T$1000,19,FALSE)),IF(ISNA(VLOOKUP(E380,Data!$A$2:$T$1000,19,FALSE)),"",VLOOKUP(E380,Data!$A$2:$T$1000,19,FALSE)))</f>
        <v/>
      </c>
      <c r="K380" s="7" t="str">
        <f>IF(ISNA(VLOOKUP(F380,Data!$A$2:$T$1000,20,FALSE)),"",VLOOKUP(F380,Data!$A$2:$T$1000,20,FALSE))</f>
        <v/>
      </c>
      <c r="L380" t="str">
        <f t="shared" si="63"/>
        <v/>
      </c>
      <c r="M380" t="str">
        <f>IF(L380="","",IF(L380&gt;10,Settings!$B$14,IF(L380&gt;2,Settings!$B$14,IF(L380=2,Settings!$B$14,Settings!$B$13))))</f>
        <v/>
      </c>
      <c r="N380" s="8" t="str">
        <f t="shared" si="64"/>
        <v xml:space="preserve"> </v>
      </c>
      <c r="O380" t="s">
        <v>49</v>
      </c>
      <c r="Q380" t="s">
        <v>49</v>
      </c>
      <c r="R380" t="s">
        <v>49</v>
      </c>
      <c r="S380" s="9" t="str">
        <f t="shared" si="65"/>
        <v/>
      </c>
      <c r="T380" s="9" t="str">
        <f t="shared" si="66"/>
        <v xml:space="preserve">  </v>
      </c>
      <c r="U380" t="str">
        <f>IF((C380+D380+E380+F380)&lt;1,"",IF(A380&lt;2,Settings!$B$11,Settings!$B$12))</f>
        <v/>
      </c>
    </row>
    <row r="381" spans="1:21">
      <c r="A381" s="4">
        <f>Arabic!A381</f>
        <v>0</v>
      </c>
      <c r="B381" s="4">
        <f t="shared" si="57"/>
        <v>0</v>
      </c>
      <c r="C381" s="5">
        <f t="shared" si="58"/>
        <v>0</v>
      </c>
      <c r="D381" s="5">
        <f t="shared" si="59"/>
        <v>0</v>
      </c>
      <c r="E381" s="5">
        <f t="shared" si="60"/>
        <v>0</v>
      </c>
      <c r="F381" s="5">
        <f t="shared" si="61"/>
        <v>0</v>
      </c>
      <c r="G381" s="26">
        <f t="shared" si="62"/>
        <v>0</v>
      </c>
      <c r="H381" s="3" t="str">
        <f>IF((D381+E381+F381)&lt;=0,IF(ISNA(VLOOKUP(C381,Data!$A$2:$T$1000,17,FALSE)),"",VLOOKUP(C381,Data!$A$2:$T$1000,17,FALSE)),IF(ISNA(VLOOKUP(C381,Data!$A$2:$T$1000,17,FALSE)),"",VLOOKUP(C381,Data!$A$2:$T$1000,17,FALSE)))</f>
        <v/>
      </c>
      <c r="I381" t="str">
        <f>IF((E381+F381)&lt;=0,IF(ISNA(VLOOKUP(D381,Data!$A$2:$T$1000,18,FALSE)),"",VLOOKUP(D381,Data!$A$2:$T$1000,18,FALSE)),IF(ISNA(VLOOKUP(D381,Data!$A$2:$T$1000,18,FALSE)),"",VLOOKUP(D381,Data!$A$2:$T$1000,18,FALSE)))</f>
        <v/>
      </c>
      <c r="J381" s="3" t="str">
        <f>IF((F381)&lt;=0,IF(ISNA(VLOOKUP(E381,Data!$A$2:$T$1000,19,FALSE)),"",VLOOKUP(E381,Data!$A$2:$T$1000,19,FALSE)),IF(ISNA(VLOOKUP(E381,Data!$A$2:$T$1000,19,FALSE)),"",VLOOKUP(E381,Data!$A$2:$T$1000,19,FALSE)))</f>
        <v/>
      </c>
      <c r="K381" s="7" t="str">
        <f>IF(ISNA(VLOOKUP(F381,Data!$A$2:$T$1000,20,FALSE)),"",VLOOKUP(F381,Data!$A$2:$T$1000,20,FALSE))</f>
        <v/>
      </c>
      <c r="L381" t="str">
        <f t="shared" si="63"/>
        <v/>
      </c>
      <c r="M381" t="str">
        <f>IF(L381="","",IF(L381&gt;10,Settings!$B$14,IF(L381&gt;2,Settings!$B$14,IF(L381=2,Settings!$B$14,Settings!$B$13))))</f>
        <v/>
      </c>
      <c r="N381" s="8" t="str">
        <f t="shared" si="64"/>
        <v xml:space="preserve"> </v>
      </c>
      <c r="O381" t="s">
        <v>49</v>
      </c>
      <c r="Q381" t="s">
        <v>49</v>
      </c>
      <c r="R381" t="s">
        <v>49</v>
      </c>
      <c r="S381" s="9" t="str">
        <f t="shared" si="65"/>
        <v/>
      </c>
      <c r="T381" s="9" t="str">
        <f t="shared" si="66"/>
        <v xml:space="preserve">  </v>
      </c>
      <c r="U381" t="str">
        <f>IF((C381+D381+E381+F381)&lt;1,"",IF(A381&lt;2,Settings!$B$11,Settings!$B$12))</f>
        <v/>
      </c>
    </row>
    <row r="382" spans="1:21">
      <c r="A382" s="4">
        <f>Arabic!A382</f>
        <v>0</v>
      </c>
      <c r="B382" s="4">
        <f t="shared" si="57"/>
        <v>0</v>
      </c>
      <c r="C382" s="5">
        <f t="shared" si="58"/>
        <v>0</v>
      </c>
      <c r="D382" s="5">
        <f t="shared" si="59"/>
        <v>0</v>
      </c>
      <c r="E382" s="5">
        <f t="shared" si="60"/>
        <v>0</v>
      </c>
      <c r="F382" s="5">
        <f t="shared" si="61"/>
        <v>0</v>
      </c>
      <c r="G382" s="26">
        <f t="shared" si="62"/>
        <v>0</v>
      </c>
      <c r="H382" s="3" t="str">
        <f>IF((D382+E382+F382)&lt;=0,IF(ISNA(VLOOKUP(C382,Data!$A$2:$T$1000,17,FALSE)),"",VLOOKUP(C382,Data!$A$2:$T$1000,17,FALSE)),IF(ISNA(VLOOKUP(C382,Data!$A$2:$T$1000,17,FALSE)),"",VLOOKUP(C382,Data!$A$2:$T$1000,17,FALSE)))</f>
        <v/>
      </c>
      <c r="I382" t="str">
        <f>IF((E382+F382)&lt;=0,IF(ISNA(VLOOKUP(D382,Data!$A$2:$T$1000,18,FALSE)),"",VLOOKUP(D382,Data!$A$2:$T$1000,18,FALSE)),IF(ISNA(VLOOKUP(D382,Data!$A$2:$T$1000,18,FALSE)),"",VLOOKUP(D382,Data!$A$2:$T$1000,18,FALSE)))</f>
        <v/>
      </c>
      <c r="J382" s="3" t="str">
        <f>IF((F382)&lt;=0,IF(ISNA(VLOOKUP(E382,Data!$A$2:$T$1000,19,FALSE)),"",VLOOKUP(E382,Data!$A$2:$T$1000,19,FALSE)),IF(ISNA(VLOOKUP(E382,Data!$A$2:$T$1000,19,FALSE)),"",VLOOKUP(E382,Data!$A$2:$T$1000,19,FALSE)))</f>
        <v/>
      </c>
      <c r="K382" s="7" t="str">
        <f>IF(ISNA(VLOOKUP(F382,Data!$A$2:$T$1000,20,FALSE)),"",VLOOKUP(F382,Data!$A$2:$T$1000,20,FALSE))</f>
        <v/>
      </c>
      <c r="L382" t="str">
        <f t="shared" si="63"/>
        <v/>
      </c>
      <c r="M382" t="str">
        <f>IF(L382="","",IF(L382&gt;10,Settings!$B$14,IF(L382&gt;2,Settings!$B$14,IF(L382=2,Settings!$B$14,Settings!$B$13))))</f>
        <v/>
      </c>
      <c r="N382" s="8" t="str">
        <f t="shared" si="64"/>
        <v xml:space="preserve"> </v>
      </c>
      <c r="O382" t="s">
        <v>49</v>
      </c>
      <c r="Q382" t="s">
        <v>49</v>
      </c>
      <c r="R382" t="s">
        <v>49</v>
      </c>
      <c r="S382" s="9" t="str">
        <f t="shared" si="65"/>
        <v/>
      </c>
      <c r="T382" s="9" t="str">
        <f t="shared" si="66"/>
        <v xml:space="preserve">  </v>
      </c>
      <c r="U382" t="str">
        <f>IF((C382+D382+E382+F382)&lt;1,"",IF(A382&lt;2,Settings!$B$11,Settings!$B$12))</f>
        <v/>
      </c>
    </row>
    <row r="383" spans="1:21">
      <c r="A383" s="4">
        <f>Arabic!A383</f>
        <v>0</v>
      </c>
      <c r="B383" s="4">
        <f t="shared" si="57"/>
        <v>0</v>
      </c>
      <c r="C383" s="5">
        <f t="shared" si="58"/>
        <v>0</v>
      </c>
      <c r="D383" s="5">
        <f t="shared" si="59"/>
        <v>0</v>
      </c>
      <c r="E383" s="5">
        <f t="shared" si="60"/>
        <v>0</v>
      </c>
      <c r="F383" s="5">
        <f t="shared" si="61"/>
        <v>0</v>
      </c>
      <c r="G383" s="26">
        <f t="shared" si="62"/>
        <v>0</v>
      </c>
      <c r="H383" s="3" t="str">
        <f>IF((D383+E383+F383)&lt;=0,IF(ISNA(VLOOKUP(C383,Data!$A$2:$T$1000,17,FALSE)),"",VLOOKUP(C383,Data!$A$2:$T$1000,17,FALSE)),IF(ISNA(VLOOKUP(C383,Data!$A$2:$T$1000,17,FALSE)),"",VLOOKUP(C383,Data!$A$2:$T$1000,17,FALSE)))</f>
        <v/>
      </c>
      <c r="I383" t="str">
        <f>IF((E383+F383)&lt;=0,IF(ISNA(VLOOKUP(D383,Data!$A$2:$T$1000,18,FALSE)),"",VLOOKUP(D383,Data!$A$2:$T$1000,18,FALSE)),IF(ISNA(VLOOKUP(D383,Data!$A$2:$T$1000,18,FALSE)),"",VLOOKUP(D383,Data!$A$2:$T$1000,18,FALSE)))</f>
        <v/>
      </c>
      <c r="J383" s="3" t="str">
        <f>IF((F383)&lt;=0,IF(ISNA(VLOOKUP(E383,Data!$A$2:$T$1000,19,FALSE)),"",VLOOKUP(E383,Data!$A$2:$T$1000,19,FALSE)),IF(ISNA(VLOOKUP(E383,Data!$A$2:$T$1000,19,FALSE)),"",VLOOKUP(E383,Data!$A$2:$T$1000,19,FALSE)))</f>
        <v/>
      </c>
      <c r="K383" s="7" t="str">
        <f>IF(ISNA(VLOOKUP(F383,Data!$A$2:$T$1000,20,FALSE)),"",VLOOKUP(F383,Data!$A$2:$T$1000,20,FALSE))</f>
        <v/>
      </c>
      <c r="L383" t="str">
        <f t="shared" si="63"/>
        <v/>
      </c>
      <c r="M383" t="str">
        <f>IF(L383="","",IF(L383&gt;10,Settings!$B$14,IF(L383&gt;2,Settings!$B$14,IF(L383=2,Settings!$B$14,Settings!$B$13))))</f>
        <v/>
      </c>
      <c r="N383" s="8" t="str">
        <f t="shared" si="64"/>
        <v xml:space="preserve"> </v>
      </c>
      <c r="O383" t="s">
        <v>49</v>
      </c>
      <c r="Q383" t="s">
        <v>49</v>
      </c>
      <c r="R383" t="s">
        <v>49</v>
      </c>
      <c r="S383" s="9" t="str">
        <f t="shared" si="65"/>
        <v/>
      </c>
      <c r="T383" s="9" t="str">
        <f t="shared" si="66"/>
        <v xml:space="preserve">  </v>
      </c>
      <c r="U383" t="str">
        <f>IF((C383+D383+E383+F383)&lt;1,"",IF(A383&lt;2,Settings!$B$11,Settings!$B$12))</f>
        <v/>
      </c>
    </row>
    <row r="384" spans="1:21">
      <c r="A384" s="4">
        <f>Arabic!A384</f>
        <v>0</v>
      </c>
      <c r="B384" s="4">
        <f t="shared" si="57"/>
        <v>0</v>
      </c>
      <c r="C384" s="5">
        <f t="shared" si="58"/>
        <v>0</v>
      </c>
      <c r="D384" s="5">
        <f t="shared" si="59"/>
        <v>0</v>
      </c>
      <c r="E384" s="5">
        <f t="shared" si="60"/>
        <v>0</v>
      </c>
      <c r="F384" s="5">
        <f t="shared" si="61"/>
        <v>0</v>
      </c>
      <c r="G384" s="26">
        <f t="shared" si="62"/>
        <v>0</v>
      </c>
      <c r="H384" s="3" t="str">
        <f>IF((D384+E384+F384)&lt;=0,IF(ISNA(VLOOKUP(C384,Data!$A$2:$T$1000,17,FALSE)),"",VLOOKUP(C384,Data!$A$2:$T$1000,17,FALSE)),IF(ISNA(VLOOKUP(C384,Data!$A$2:$T$1000,17,FALSE)),"",VLOOKUP(C384,Data!$A$2:$T$1000,17,FALSE)))</f>
        <v/>
      </c>
      <c r="I384" t="str">
        <f>IF((E384+F384)&lt;=0,IF(ISNA(VLOOKUP(D384,Data!$A$2:$T$1000,18,FALSE)),"",VLOOKUP(D384,Data!$A$2:$T$1000,18,FALSE)),IF(ISNA(VLOOKUP(D384,Data!$A$2:$T$1000,18,FALSE)),"",VLOOKUP(D384,Data!$A$2:$T$1000,18,FALSE)))</f>
        <v/>
      </c>
      <c r="J384" s="3" t="str">
        <f>IF((F384)&lt;=0,IF(ISNA(VLOOKUP(E384,Data!$A$2:$T$1000,19,FALSE)),"",VLOOKUP(E384,Data!$A$2:$T$1000,19,FALSE)),IF(ISNA(VLOOKUP(E384,Data!$A$2:$T$1000,19,FALSE)),"",VLOOKUP(E384,Data!$A$2:$T$1000,19,FALSE)))</f>
        <v/>
      </c>
      <c r="K384" s="7" t="str">
        <f>IF(ISNA(VLOOKUP(F384,Data!$A$2:$T$1000,20,FALSE)),"",VLOOKUP(F384,Data!$A$2:$T$1000,20,FALSE))</f>
        <v/>
      </c>
      <c r="L384" t="str">
        <f t="shared" si="63"/>
        <v/>
      </c>
      <c r="M384" t="str">
        <f>IF(L384="","",IF(L384&gt;10,Settings!$B$14,IF(L384&gt;2,Settings!$B$14,IF(L384=2,Settings!$B$14,Settings!$B$13))))</f>
        <v/>
      </c>
      <c r="N384" s="8" t="str">
        <f t="shared" si="64"/>
        <v xml:space="preserve"> </v>
      </c>
      <c r="O384" t="s">
        <v>49</v>
      </c>
      <c r="Q384" t="s">
        <v>49</v>
      </c>
      <c r="R384" t="s">
        <v>49</v>
      </c>
      <c r="S384" s="9" t="str">
        <f t="shared" si="65"/>
        <v/>
      </c>
      <c r="T384" s="9" t="str">
        <f t="shared" si="66"/>
        <v xml:space="preserve">  </v>
      </c>
      <c r="U384" t="str">
        <f>IF((C384+D384+E384+F384)&lt;1,"",IF(A384&lt;2,Settings!$B$11,Settings!$B$12))</f>
        <v/>
      </c>
    </row>
    <row r="385" spans="1:21">
      <c r="A385" s="4">
        <f>Arabic!A385</f>
        <v>0</v>
      </c>
      <c r="B385" s="4">
        <f t="shared" si="57"/>
        <v>0</v>
      </c>
      <c r="C385" s="5">
        <f t="shared" si="58"/>
        <v>0</v>
      </c>
      <c r="D385" s="5">
        <f t="shared" si="59"/>
        <v>0</v>
      </c>
      <c r="E385" s="5">
        <f t="shared" si="60"/>
        <v>0</v>
      </c>
      <c r="F385" s="5">
        <f t="shared" si="61"/>
        <v>0</v>
      </c>
      <c r="G385" s="26">
        <f t="shared" si="62"/>
        <v>0</v>
      </c>
      <c r="H385" s="3" t="str">
        <f>IF((D385+E385+F385)&lt;=0,IF(ISNA(VLOOKUP(C385,Data!$A$2:$T$1000,17,FALSE)),"",VLOOKUP(C385,Data!$A$2:$T$1000,17,FALSE)),IF(ISNA(VLOOKUP(C385,Data!$A$2:$T$1000,17,FALSE)),"",VLOOKUP(C385,Data!$A$2:$T$1000,17,FALSE)))</f>
        <v/>
      </c>
      <c r="I385" t="str">
        <f>IF((E385+F385)&lt;=0,IF(ISNA(VLOOKUP(D385,Data!$A$2:$T$1000,18,FALSE)),"",VLOOKUP(D385,Data!$A$2:$T$1000,18,FALSE)),IF(ISNA(VLOOKUP(D385,Data!$A$2:$T$1000,18,FALSE)),"",VLOOKUP(D385,Data!$A$2:$T$1000,18,FALSE)))</f>
        <v/>
      </c>
      <c r="J385" s="3" t="str">
        <f>IF((F385)&lt;=0,IF(ISNA(VLOOKUP(E385,Data!$A$2:$T$1000,19,FALSE)),"",VLOOKUP(E385,Data!$A$2:$T$1000,19,FALSE)),IF(ISNA(VLOOKUP(E385,Data!$A$2:$T$1000,19,FALSE)),"",VLOOKUP(E385,Data!$A$2:$T$1000,19,FALSE)))</f>
        <v/>
      </c>
      <c r="K385" s="7" t="str">
        <f>IF(ISNA(VLOOKUP(F385,Data!$A$2:$T$1000,20,FALSE)),"",VLOOKUP(F385,Data!$A$2:$T$1000,20,FALSE))</f>
        <v/>
      </c>
      <c r="L385" t="str">
        <f t="shared" si="63"/>
        <v/>
      </c>
      <c r="M385" t="str">
        <f>IF(L385="","",IF(L385&gt;10,Settings!$B$14,IF(L385&gt;2,Settings!$B$14,IF(L385=2,Settings!$B$14,Settings!$B$13))))</f>
        <v/>
      </c>
      <c r="N385" s="8" t="str">
        <f t="shared" si="64"/>
        <v xml:space="preserve"> </v>
      </c>
      <c r="O385" t="s">
        <v>49</v>
      </c>
      <c r="Q385" t="s">
        <v>49</v>
      </c>
      <c r="R385" t="s">
        <v>49</v>
      </c>
      <c r="S385" s="9" t="str">
        <f t="shared" si="65"/>
        <v/>
      </c>
      <c r="T385" s="9" t="str">
        <f t="shared" si="66"/>
        <v xml:space="preserve">  </v>
      </c>
      <c r="U385" t="str">
        <f>IF((C385+D385+E385+F385)&lt;1,"",IF(A385&lt;2,Settings!$B$11,Settings!$B$12))</f>
        <v/>
      </c>
    </row>
    <row r="386" spans="1:21">
      <c r="A386" s="4">
        <f>Arabic!A386</f>
        <v>0</v>
      </c>
      <c r="B386" s="4">
        <f t="shared" si="57"/>
        <v>0</v>
      </c>
      <c r="C386" s="5">
        <f t="shared" si="58"/>
        <v>0</v>
      </c>
      <c r="D386" s="5">
        <f t="shared" si="59"/>
        <v>0</v>
      </c>
      <c r="E386" s="5">
        <f t="shared" si="60"/>
        <v>0</v>
      </c>
      <c r="F386" s="5">
        <f t="shared" si="61"/>
        <v>0</v>
      </c>
      <c r="G386" s="26">
        <f t="shared" si="62"/>
        <v>0</v>
      </c>
      <c r="H386" s="3" t="str">
        <f>IF((D386+E386+F386)&lt;=0,IF(ISNA(VLOOKUP(C386,Data!$A$2:$T$1000,17,FALSE)),"",VLOOKUP(C386,Data!$A$2:$T$1000,17,FALSE)),IF(ISNA(VLOOKUP(C386,Data!$A$2:$T$1000,17,FALSE)),"",VLOOKUP(C386,Data!$A$2:$T$1000,17,FALSE)))</f>
        <v/>
      </c>
      <c r="I386" t="str">
        <f>IF((E386+F386)&lt;=0,IF(ISNA(VLOOKUP(D386,Data!$A$2:$T$1000,18,FALSE)),"",VLOOKUP(D386,Data!$A$2:$T$1000,18,FALSE)),IF(ISNA(VLOOKUP(D386,Data!$A$2:$T$1000,18,FALSE)),"",VLOOKUP(D386,Data!$A$2:$T$1000,18,FALSE)))</f>
        <v/>
      </c>
      <c r="J386" s="3" t="str">
        <f>IF((F386)&lt;=0,IF(ISNA(VLOOKUP(E386,Data!$A$2:$T$1000,19,FALSE)),"",VLOOKUP(E386,Data!$A$2:$T$1000,19,FALSE)),IF(ISNA(VLOOKUP(E386,Data!$A$2:$T$1000,19,FALSE)),"",VLOOKUP(E386,Data!$A$2:$T$1000,19,FALSE)))</f>
        <v/>
      </c>
      <c r="K386" s="7" t="str">
        <f>IF(ISNA(VLOOKUP(F386,Data!$A$2:$T$1000,20,FALSE)),"",VLOOKUP(F386,Data!$A$2:$T$1000,20,FALSE))</f>
        <v/>
      </c>
      <c r="L386" t="str">
        <f t="shared" si="63"/>
        <v/>
      </c>
      <c r="M386" t="str">
        <f>IF(L386="","",IF(L386&gt;10,Settings!$B$14,IF(L386&gt;2,Settings!$B$14,IF(L386=2,Settings!$B$14,Settings!$B$13))))</f>
        <v/>
      </c>
      <c r="N386" s="8" t="str">
        <f t="shared" si="64"/>
        <v xml:space="preserve"> </v>
      </c>
      <c r="O386" t="s">
        <v>49</v>
      </c>
      <c r="Q386" t="s">
        <v>49</v>
      </c>
      <c r="R386" t="s">
        <v>49</v>
      </c>
      <c r="S386" s="9" t="str">
        <f t="shared" si="65"/>
        <v/>
      </c>
      <c r="T386" s="9" t="str">
        <f t="shared" si="66"/>
        <v xml:space="preserve">  </v>
      </c>
      <c r="U386" t="str">
        <f>IF((C386+D386+E386+F386)&lt;1,"",IF(A386&lt;2,Settings!$B$11,Settings!$B$12))</f>
        <v/>
      </c>
    </row>
    <row r="387" spans="1:21">
      <c r="A387" s="4">
        <f>Arabic!A387</f>
        <v>0</v>
      </c>
      <c r="B387" s="4">
        <f t="shared" ref="B387:B450" si="67">IF(A387&gt;999999999999.99,"Out Of Range",ROUND(A387,2))</f>
        <v>0</v>
      </c>
      <c r="C387" s="5">
        <f t="shared" ref="C387:C450" si="68">IF(A387&lt;=999999999999.99,TRUNC(B387/1000000000,0),0)</f>
        <v>0</v>
      </c>
      <c r="D387" s="5">
        <f t="shared" ref="D387:D450" si="69">IF(A387&lt;=999999999999.99,TRUNC(((B387-(C387*1000000000))/1000000),0),0)</f>
        <v>0</v>
      </c>
      <c r="E387" s="5">
        <f t="shared" ref="E387:E450" si="70">IF(A387&lt;=999999999999.99,TRUNC(((B387-(C387*1000000000)-(D387*1000000))/1000),0),0)</f>
        <v>0</v>
      </c>
      <c r="F387" s="5">
        <f t="shared" ref="F387:F450" si="71">IF(A387&lt;=999999999999.99,TRUNC(B387-(C387*1000000000)-(D387*1000000)-(E387*1000),0),0)</f>
        <v>0</v>
      </c>
      <c r="G387" s="26">
        <f t="shared" ref="G387:G450" si="72">IF(A387&lt;=999999999999.99,ROUND((B387-(C387*1000000000)-(D387*1000000)-(E387*1000)-F387),2),0)</f>
        <v>0</v>
      </c>
      <c r="H387" s="3" t="str">
        <f>IF((D387+E387+F387)&lt;=0,IF(ISNA(VLOOKUP(C387,Data!$A$2:$T$1000,17,FALSE)),"",VLOOKUP(C387,Data!$A$2:$T$1000,17,FALSE)),IF(ISNA(VLOOKUP(C387,Data!$A$2:$T$1000,17,FALSE)),"",VLOOKUP(C387,Data!$A$2:$T$1000,17,FALSE)))</f>
        <v/>
      </c>
      <c r="I387" t="str">
        <f>IF((E387+F387)&lt;=0,IF(ISNA(VLOOKUP(D387,Data!$A$2:$T$1000,18,FALSE)),"",VLOOKUP(D387,Data!$A$2:$T$1000,18,FALSE)),IF(ISNA(VLOOKUP(D387,Data!$A$2:$T$1000,18,FALSE)),"",VLOOKUP(D387,Data!$A$2:$T$1000,18,FALSE)))</f>
        <v/>
      </c>
      <c r="J387" s="3" t="str">
        <f>IF((F387)&lt;=0,IF(ISNA(VLOOKUP(E387,Data!$A$2:$T$1000,19,FALSE)),"",VLOOKUP(E387,Data!$A$2:$T$1000,19,FALSE)),IF(ISNA(VLOOKUP(E387,Data!$A$2:$T$1000,19,FALSE)),"",VLOOKUP(E387,Data!$A$2:$T$1000,19,FALSE)))</f>
        <v/>
      </c>
      <c r="K387" s="7" t="str">
        <f>IF(ISNA(VLOOKUP(F387,Data!$A$2:$T$1000,20,FALSE)),"",VLOOKUP(F387,Data!$A$2:$T$1000,20,FALSE))</f>
        <v/>
      </c>
      <c r="L387" t="str">
        <f t="shared" ref="L387:L450" si="73">IF(G387&lt;&gt;0,G387*100,"")</f>
        <v/>
      </c>
      <c r="M387" t="str">
        <f>IF(L387="","",IF(L387&gt;10,Settings!$B$14,IF(L387&gt;2,Settings!$B$14,IF(L387=2,Settings!$B$14,Settings!$B$13))))</f>
        <v/>
      </c>
      <c r="N387" s="8" t="str">
        <f t="shared" ref="N387:N450" si="74">IF(A387&lt;=0.999,IF(L387=1,"one"&amp;O387&amp;M387,IF(L387=2,"two"&amp;O387&amp;M387,L387&amp;O387&amp;M387)),IF(L387=1,S387&amp;"one"&amp;O387&amp;M387,IF(L387=2,S387&amp;"two"&amp;O387&amp;M387,S387&amp;O387&amp;L387&amp;O387&amp;M387)))</f>
        <v xml:space="preserve"> </v>
      </c>
      <c r="O387" t="s">
        <v>49</v>
      </c>
      <c r="Q387" t="s">
        <v>49</v>
      </c>
      <c r="R387" t="s">
        <v>49</v>
      </c>
      <c r="S387" s="9" t="str">
        <f t="shared" ref="S387:S450" si="75">IF(L387="",""," and ")</f>
        <v/>
      </c>
      <c r="T387" s="9" t="str">
        <f t="shared" ref="T387:T450" si="76">IF(A387&lt;1,O387&amp;N387,IF(A387&lt;1000,H387&amp;I387&amp;J387&amp;O387&amp;K387&amp;U387&amp;N387,IF(A387&lt;1000000,H387&amp;I387&amp;O387&amp;J387&amp;O387&amp;K387&amp;O387&amp;U387&amp;N387,H387&amp;O387&amp;I387&amp;O387&amp;J387&amp;O387&amp;K387&amp;O387&amp;U387&amp;N387)))</f>
        <v xml:space="preserve">  </v>
      </c>
      <c r="U387" t="str">
        <f>IF((C387+D387+E387+F387)&lt;1,"",IF(A387&lt;2,Settings!$B$11,Settings!$B$12))</f>
        <v/>
      </c>
    </row>
    <row r="388" spans="1:21">
      <c r="A388" s="4">
        <f>Arabic!A388</f>
        <v>0</v>
      </c>
      <c r="B388" s="4">
        <f t="shared" si="67"/>
        <v>0</v>
      </c>
      <c r="C388" s="5">
        <f t="shared" si="68"/>
        <v>0</v>
      </c>
      <c r="D388" s="5">
        <f t="shared" si="69"/>
        <v>0</v>
      </c>
      <c r="E388" s="5">
        <f t="shared" si="70"/>
        <v>0</v>
      </c>
      <c r="F388" s="5">
        <f t="shared" si="71"/>
        <v>0</v>
      </c>
      <c r="G388" s="26">
        <f t="shared" si="72"/>
        <v>0</v>
      </c>
      <c r="H388" s="3" t="str">
        <f>IF((D388+E388+F388)&lt;=0,IF(ISNA(VLOOKUP(C388,Data!$A$2:$T$1000,17,FALSE)),"",VLOOKUP(C388,Data!$A$2:$T$1000,17,FALSE)),IF(ISNA(VLOOKUP(C388,Data!$A$2:$T$1000,17,FALSE)),"",VLOOKUP(C388,Data!$A$2:$T$1000,17,FALSE)))</f>
        <v/>
      </c>
      <c r="I388" t="str">
        <f>IF((E388+F388)&lt;=0,IF(ISNA(VLOOKUP(D388,Data!$A$2:$T$1000,18,FALSE)),"",VLOOKUP(D388,Data!$A$2:$T$1000,18,FALSE)),IF(ISNA(VLOOKUP(D388,Data!$A$2:$T$1000,18,FALSE)),"",VLOOKUP(D388,Data!$A$2:$T$1000,18,FALSE)))</f>
        <v/>
      </c>
      <c r="J388" s="3" t="str">
        <f>IF((F388)&lt;=0,IF(ISNA(VLOOKUP(E388,Data!$A$2:$T$1000,19,FALSE)),"",VLOOKUP(E388,Data!$A$2:$T$1000,19,FALSE)),IF(ISNA(VLOOKUP(E388,Data!$A$2:$T$1000,19,FALSE)),"",VLOOKUP(E388,Data!$A$2:$T$1000,19,FALSE)))</f>
        <v/>
      </c>
      <c r="K388" s="7" t="str">
        <f>IF(ISNA(VLOOKUP(F388,Data!$A$2:$T$1000,20,FALSE)),"",VLOOKUP(F388,Data!$A$2:$T$1000,20,FALSE))</f>
        <v/>
      </c>
      <c r="L388" t="str">
        <f t="shared" si="73"/>
        <v/>
      </c>
      <c r="M388" t="str">
        <f>IF(L388="","",IF(L388&gt;10,Settings!$B$14,IF(L388&gt;2,Settings!$B$14,IF(L388=2,Settings!$B$14,Settings!$B$13))))</f>
        <v/>
      </c>
      <c r="N388" s="8" t="str">
        <f t="shared" si="74"/>
        <v xml:space="preserve"> </v>
      </c>
      <c r="O388" t="s">
        <v>49</v>
      </c>
      <c r="Q388" t="s">
        <v>49</v>
      </c>
      <c r="R388" t="s">
        <v>49</v>
      </c>
      <c r="S388" s="9" t="str">
        <f t="shared" si="75"/>
        <v/>
      </c>
      <c r="T388" s="9" t="str">
        <f t="shared" si="76"/>
        <v xml:space="preserve">  </v>
      </c>
      <c r="U388" t="str">
        <f>IF((C388+D388+E388+F388)&lt;1,"",IF(A388&lt;2,Settings!$B$11,Settings!$B$12))</f>
        <v/>
      </c>
    </row>
    <row r="389" spans="1:21">
      <c r="A389" s="4">
        <f>Arabic!A389</f>
        <v>0</v>
      </c>
      <c r="B389" s="4">
        <f t="shared" si="67"/>
        <v>0</v>
      </c>
      <c r="C389" s="5">
        <f t="shared" si="68"/>
        <v>0</v>
      </c>
      <c r="D389" s="5">
        <f t="shared" si="69"/>
        <v>0</v>
      </c>
      <c r="E389" s="5">
        <f t="shared" si="70"/>
        <v>0</v>
      </c>
      <c r="F389" s="5">
        <f t="shared" si="71"/>
        <v>0</v>
      </c>
      <c r="G389" s="26">
        <f t="shared" si="72"/>
        <v>0</v>
      </c>
      <c r="H389" s="3" t="str">
        <f>IF((D389+E389+F389)&lt;=0,IF(ISNA(VLOOKUP(C389,Data!$A$2:$T$1000,17,FALSE)),"",VLOOKUP(C389,Data!$A$2:$T$1000,17,FALSE)),IF(ISNA(VLOOKUP(C389,Data!$A$2:$T$1000,17,FALSE)),"",VLOOKUP(C389,Data!$A$2:$T$1000,17,FALSE)))</f>
        <v/>
      </c>
      <c r="I389" t="str">
        <f>IF((E389+F389)&lt;=0,IF(ISNA(VLOOKUP(D389,Data!$A$2:$T$1000,18,FALSE)),"",VLOOKUP(D389,Data!$A$2:$T$1000,18,FALSE)),IF(ISNA(VLOOKUP(D389,Data!$A$2:$T$1000,18,FALSE)),"",VLOOKUP(D389,Data!$A$2:$T$1000,18,FALSE)))</f>
        <v/>
      </c>
      <c r="J389" s="3" t="str">
        <f>IF((F389)&lt;=0,IF(ISNA(VLOOKUP(E389,Data!$A$2:$T$1000,19,FALSE)),"",VLOOKUP(E389,Data!$A$2:$T$1000,19,FALSE)),IF(ISNA(VLOOKUP(E389,Data!$A$2:$T$1000,19,FALSE)),"",VLOOKUP(E389,Data!$A$2:$T$1000,19,FALSE)))</f>
        <v/>
      </c>
      <c r="K389" s="7" t="str">
        <f>IF(ISNA(VLOOKUP(F389,Data!$A$2:$T$1000,20,FALSE)),"",VLOOKUP(F389,Data!$A$2:$T$1000,20,FALSE))</f>
        <v/>
      </c>
      <c r="L389" t="str">
        <f t="shared" si="73"/>
        <v/>
      </c>
      <c r="M389" t="str">
        <f>IF(L389="","",IF(L389&gt;10,Settings!$B$14,IF(L389&gt;2,Settings!$B$14,IF(L389=2,Settings!$B$14,Settings!$B$13))))</f>
        <v/>
      </c>
      <c r="N389" s="8" t="str">
        <f t="shared" si="74"/>
        <v xml:space="preserve"> </v>
      </c>
      <c r="O389" t="s">
        <v>49</v>
      </c>
      <c r="Q389" t="s">
        <v>49</v>
      </c>
      <c r="R389" t="s">
        <v>49</v>
      </c>
      <c r="S389" s="9" t="str">
        <f t="shared" si="75"/>
        <v/>
      </c>
      <c r="T389" s="9" t="str">
        <f t="shared" si="76"/>
        <v xml:space="preserve">  </v>
      </c>
      <c r="U389" t="str">
        <f>IF((C389+D389+E389+F389)&lt;1,"",IF(A389&lt;2,Settings!$B$11,Settings!$B$12))</f>
        <v/>
      </c>
    </row>
    <row r="390" spans="1:21">
      <c r="A390" s="4">
        <f>Arabic!A390</f>
        <v>0</v>
      </c>
      <c r="B390" s="4">
        <f t="shared" si="67"/>
        <v>0</v>
      </c>
      <c r="C390" s="5">
        <f t="shared" si="68"/>
        <v>0</v>
      </c>
      <c r="D390" s="5">
        <f t="shared" si="69"/>
        <v>0</v>
      </c>
      <c r="E390" s="5">
        <f t="shared" si="70"/>
        <v>0</v>
      </c>
      <c r="F390" s="5">
        <f t="shared" si="71"/>
        <v>0</v>
      </c>
      <c r="G390" s="26">
        <f t="shared" si="72"/>
        <v>0</v>
      </c>
      <c r="H390" s="3" t="str">
        <f>IF((D390+E390+F390)&lt;=0,IF(ISNA(VLOOKUP(C390,Data!$A$2:$T$1000,17,FALSE)),"",VLOOKUP(C390,Data!$A$2:$T$1000,17,FALSE)),IF(ISNA(VLOOKUP(C390,Data!$A$2:$T$1000,17,FALSE)),"",VLOOKUP(C390,Data!$A$2:$T$1000,17,FALSE)))</f>
        <v/>
      </c>
      <c r="I390" t="str">
        <f>IF((E390+F390)&lt;=0,IF(ISNA(VLOOKUP(D390,Data!$A$2:$T$1000,18,FALSE)),"",VLOOKUP(D390,Data!$A$2:$T$1000,18,FALSE)),IF(ISNA(VLOOKUP(D390,Data!$A$2:$T$1000,18,FALSE)),"",VLOOKUP(D390,Data!$A$2:$T$1000,18,FALSE)))</f>
        <v/>
      </c>
      <c r="J390" s="3" t="str">
        <f>IF((F390)&lt;=0,IF(ISNA(VLOOKUP(E390,Data!$A$2:$T$1000,19,FALSE)),"",VLOOKUP(E390,Data!$A$2:$T$1000,19,FALSE)),IF(ISNA(VLOOKUP(E390,Data!$A$2:$T$1000,19,FALSE)),"",VLOOKUP(E390,Data!$A$2:$T$1000,19,FALSE)))</f>
        <v/>
      </c>
      <c r="K390" s="7" t="str">
        <f>IF(ISNA(VLOOKUP(F390,Data!$A$2:$T$1000,20,FALSE)),"",VLOOKUP(F390,Data!$A$2:$T$1000,20,FALSE))</f>
        <v/>
      </c>
      <c r="L390" t="str">
        <f t="shared" si="73"/>
        <v/>
      </c>
      <c r="M390" t="str">
        <f>IF(L390="","",IF(L390&gt;10,Settings!$B$14,IF(L390&gt;2,Settings!$B$14,IF(L390=2,Settings!$B$14,Settings!$B$13))))</f>
        <v/>
      </c>
      <c r="N390" s="8" t="str">
        <f t="shared" si="74"/>
        <v xml:space="preserve"> </v>
      </c>
      <c r="O390" t="s">
        <v>49</v>
      </c>
      <c r="Q390" t="s">
        <v>49</v>
      </c>
      <c r="R390" t="s">
        <v>49</v>
      </c>
      <c r="S390" s="9" t="str">
        <f t="shared" si="75"/>
        <v/>
      </c>
      <c r="T390" s="9" t="str">
        <f t="shared" si="76"/>
        <v xml:space="preserve">  </v>
      </c>
      <c r="U390" t="str">
        <f>IF((C390+D390+E390+F390)&lt;1,"",IF(A390&lt;2,Settings!$B$11,Settings!$B$12))</f>
        <v/>
      </c>
    </row>
    <row r="391" spans="1:21">
      <c r="A391" s="4">
        <f>Arabic!A391</f>
        <v>0</v>
      </c>
      <c r="B391" s="4">
        <f t="shared" si="67"/>
        <v>0</v>
      </c>
      <c r="C391" s="5">
        <f t="shared" si="68"/>
        <v>0</v>
      </c>
      <c r="D391" s="5">
        <f t="shared" si="69"/>
        <v>0</v>
      </c>
      <c r="E391" s="5">
        <f t="shared" si="70"/>
        <v>0</v>
      </c>
      <c r="F391" s="5">
        <f t="shared" si="71"/>
        <v>0</v>
      </c>
      <c r="G391" s="26">
        <f t="shared" si="72"/>
        <v>0</v>
      </c>
      <c r="H391" s="3" t="str">
        <f>IF((D391+E391+F391)&lt;=0,IF(ISNA(VLOOKUP(C391,Data!$A$2:$T$1000,17,FALSE)),"",VLOOKUP(C391,Data!$A$2:$T$1000,17,FALSE)),IF(ISNA(VLOOKUP(C391,Data!$A$2:$T$1000,17,FALSE)),"",VLOOKUP(C391,Data!$A$2:$T$1000,17,FALSE)))</f>
        <v/>
      </c>
      <c r="I391" t="str">
        <f>IF((E391+F391)&lt;=0,IF(ISNA(VLOOKUP(D391,Data!$A$2:$T$1000,18,FALSE)),"",VLOOKUP(D391,Data!$A$2:$T$1000,18,FALSE)),IF(ISNA(VLOOKUP(D391,Data!$A$2:$T$1000,18,FALSE)),"",VLOOKUP(D391,Data!$A$2:$T$1000,18,FALSE)))</f>
        <v/>
      </c>
      <c r="J391" s="3" t="str">
        <f>IF((F391)&lt;=0,IF(ISNA(VLOOKUP(E391,Data!$A$2:$T$1000,19,FALSE)),"",VLOOKUP(E391,Data!$A$2:$T$1000,19,FALSE)),IF(ISNA(VLOOKUP(E391,Data!$A$2:$T$1000,19,FALSE)),"",VLOOKUP(E391,Data!$A$2:$T$1000,19,FALSE)))</f>
        <v/>
      </c>
      <c r="K391" s="7" t="str">
        <f>IF(ISNA(VLOOKUP(F391,Data!$A$2:$T$1000,20,FALSE)),"",VLOOKUP(F391,Data!$A$2:$T$1000,20,FALSE))</f>
        <v/>
      </c>
      <c r="L391" t="str">
        <f t="shared" si="73"/>
        <v/>
      </c>
      <c r="M391" t="str">
        <f>IF(L391="","",IF(L391&gt;10,Settings!$B$14,IF(L391&gt;2,Settings!$B$14,IF(L391=2,Settings!$B$14,Settings!$B$13))))</f>
        <v/>
      </c>
      <c r="N391" s="8" t="str">
        <f t="shared" si="74"/>
        <v xml:space="preserve"> </v>
      </c>
      <c r="O391" t="s">
        <v>49</v>
      </c>
      <c r="Q391" t="s">
        <v>49</v>
      </c>
      <c r="R391" t="s">
        <v>49</v>
      </c>
      <c r="S391" s="9" t="str">
        <f t="shared" si="75"/>
        <v/>
      </c>
      <c r="T391" s="9" t="str">
        <f t="shared" si="76"/>
        <v xml:space="preserve">  </v>
      </c>
      <c r="U391" t="str">
        <f>IF((C391+D391+E391+F391)&lt;1,"",IF(A391&lt;2,Settings!$B$11,Settings!$B$12))</f>
        <v/>
      </c>
    </row>
    <row r="392" spans="1:21">
      <c r="A392" s="4">
        <f>Arabic!A392</f>
        <v>0</v>
      </c>
      <c r="B392" s="4">
        <f t="shared" si="67"/>
        <v>0</v>
      </c>
      <c r="C392" s="5">
        <f t="shared" si="68"/>
        <v>0</v>
      </c>
      <c r="D392" s="5">
        <f t="shared" si="69"/>
        <v>0</v>
      </c>
      <c r="E392" s="5">
        <f t="shared" si="70"/>
        <v>0</v>
      </c>
      <c r="F392" s="5">
        <f t="shared" si="71"/>
        <v>0</v>
      </c>
      <c r="G392" s="26">
        <f t="shared" si="72"/>
        <v>0</v>
      </c>
      <c r="H392" s="3" t="str">
        <f>IF((D392+E392+F392)&lt;=0,IF(ISNA(VLOOKUP(C392,Data!$A$2:$T$1000,17,FALSE)),"",VLOOKUP(C392,Data!$A$2:$T$1000,17,FALSE)),IF(ISNA(VLOOKUP(C392,Data!$A$2:$T$1000,17,FALSE)),"",VLOOKUP(C392,Data!$A$2:$T$1000,17,FALSE)))</f>
        <v/>
      </c>
      <c r="I392" t="str">
        <f>IF((E392+F392)&lt;=0,IF(ISNA(VLOOKUP(D392,Data!$A$2:$T$1000,18,FALSE)),"",VLOOKUP(D392,Data!$A$2:$T$1000,18,FALSE)),IF(ISNA(VLOOKUP(D392,Data!$A$2:$T$1000,18,FALSE)),"",VLOOKUP(D392,Data!$A$2:$T$1000,18,FALSE)))</f>
        <v/>
      </c>
      <c r="J392" s="3" t="str">
        <f>IF((F392)&lt;=0,IF(ISNA(VLOOKUP(E392,Data!$A$2:$T$1000,19,FALSE)),"",VLOOKUP(E392,Data!$A$2:$T$1000,19,FALSE)),IF(ISNA(VLOOKUP(E392,Data!$A$2:$T$1000,19,FALSE)),"",VLOOKUP(E392,Data!$A$2:$T$1000,19,FALSE)))</f>
        <v/>
      </c>
      <c r="K392" s="7" t="str">
        <f>IF(ISNA(VLOOKUP(F392,Data!$A$2:$T$1000,20,FALSE)),"",VLOOKUP(F392,Data!$A$2:$T$1000,20,FALSE))</f>
        <v/>
      </c>
      <c r="L392" t="str">
        <f t="shared" si="73"/>
        <v/>
      </c>
      <c r="M392" t="str">
        <f>IF(L392="","",IF(L392&gt;10,Settings!$B$14,IF(L392&gt;2,Settings!$B$14,IF(L392=2,Settings!$B$14,Settings!$B$13))))</f>
        <v/>
      </c>
      <c r="N392" s="8" t="str">
        <f t="shared" si="74"/>
        <v xml:space="preserve"> </v>
      </c>
      <c r="O392" t="s">
        <v>49</v>
      </c>
      <c r="Q392" t="s">
        <v>49</v>
      </c>
      <c r="R392" t="s">
        <v>49</v>
      </c>
      <c r="S392" s="9" t="str">
        <f t="shared" si="75"/>
        <v/>
      </c>
      <c r="T392" s="9" t="str">
        <f t="shared" si="76"/>
        <v xml:space="preserve">  </v>
      </c>
      <c r="U392" t="str">
        <f>IF((C392+D392+E392+F392)&lt;1,"",IF(A392&lt;2,Settings!$B$11,Settings!$B$12))</f>
        <v/>
      </c>
    </row>
    <row r="393" spans="1:21">
      <c r="A393" s="4">
        <f>Arabic!A393</f>
        <v>0</v>
      </c>
      <c r="B393" s="4">
        <f t="shared" si="67"/>
        <v>0</v>
      </c>
      <c r="C393" s="5">
        <f t="shared" si="68"/>
        <v>0</v>
      </c>
      <c r="D393" s="5">
        <f t="shared" si="69"/>
        <v>0</v>
      </c>
      <c r="E393" s="5">
        <f t="shared" si="70"/>
        <v>0</v>
      </c>
      <c r="F393" s="5">
        <f t="shared" si="71"/>
        <v>0</v>
      </c>
      <c r="G393" s="26">
        <f t="shared" si="72"/>
        <v>0</v>
      </c>
      <c r="H393" s="3" t="str">
        <f>IF((D393+E393+F393)&lt;=0,IF(ISNA(VLOOKUP(C393,Data!$A$2:$T$1000,17,FALSE)),"",VLOOKUP(C393,Data!$A$2:$T$1000,17,FALSE)),IF(ISNA(VLOOKUP(C393,Data!$A$2:$T$1000,17,FALSE)),"",VLOOKUP(C393,Data!$A$2:$T$1000,17,FALSE)))</f>
        <v/>
      </c>
      <c r="I393" t="str">
        <f>IF((E393+F393)&lt;=0,IF(ISNA(VLOOKUP(D393,Data!$A$2:$T$1000,18,FALSE)),"",VLOOKUP(D393,Data!$A$2:$T$1000,18,FALSE)),IF(ISNA(VLOOKUP(D393,Data!$A$2:$T$1000,18,FALSE)),"",VLOOKUP(D393,Data!$A$2:$T$1000,18,FALSE)))</f>
        <v/>
      </c>
      <c r="J393" s="3" t="str">
        <f>IF((F393)&lt;=0,IF(ISNA(VLOOKUP(E393,Data!$A$2:$T$1000,19,FALSE)),"",VLOOKUP(E393,Data!$A$2:$T$1000,19,FALSE)),IF(ISNA(VLOOKUP(E393,Data!$A$2:$T$1000,19,FALSE)),"",VLOOKUP(E393,Data!$A$2:$T$1000,19,FALSE)))</f>
        <v/>
      </c>
      <c r="K393" s="7" t="str">
        <f>IF(ISNA(VLOOKUP(F393,Data!$A$2:$T$1000,20,FALSE)),"",VLOOKUP(F393,Data!$A$2:$T$1000,20,FALSE))</f>
        <v/>
      </c>
      <c r="L393" t="str">
        <f t="shared" si="73"/>
        <v/>
      </c>
      <c r="M393" t="str">
        <f>IF(L393="","",IF(L393&gt;10,Settings!$B$14,IF(L393&gt;2,Settings!$B$14,IF(L393=2,Settings!$B$14,Settings!$B$13))))</f>
        <v/>
      </c>
      <c r="N393" s="8" t="str">
        <f t="shared" si="74"/>
        <v xml:space="preserve"> </v>
      </c>
      <c r="O393" t="s">
        <v>49</v>
      </c>
      <c r="Q393" t="s">
        <v>49</v>
      </c>
      <c r="R393" t="s">
        <v>49</v>
      </c>
      <c r="S393" s="9" t="str">
        <f t="shared" si="75"/>
        <v/>
      </c>
      <c r="T393" s="9" t="str">
        <f t="shared" si="76"/>
        <v xml:space="preserve">  </v>
      </c>
      <c r="U393" t="str">
        <f>IF((C393+D393+E393+F393)&lt;1,"",IF(A393&lt;2,Settings!$B$11,Settings!$B$12))</f>
        <v/>
      </c>
    </row>
    <row r="394" spans="1:21">
      <c r="A394" s="4">
        <f>Arabic!A394</f>
        <v>0</v>
      </c>
      <c r="B394" s="4">
        <f t="shared" si="67"/>
        <v>0</v>
      </c>
      <c r="C394" s="5">
        <f t="shared" si="68"/>
        <v>0</v>
      </c>
      <c r="D394" s="5">
        <f t="shared" si="69"/>
        <v>0</v>
      </c>
      <c r="E394" s="5">
        <f t="shared" si="70"/>
        <v>0</v>
      </c>
      <c r="F394" s="5">
        <f t="shared" si="71"/>
        <v>0</v>
      </c>
      <c r="G394" s="26">
        <f t="shared" si="72"/>
        <v>0</v>
      </c>
      <c r="H394" s="3" t="str">
        <f>IF((D394+E394+F394)&lt;=0,IF(ISNA(VLOOKUP(C394,Data!$A$2:$T$1000,17,FALSE)),"",VLOOKUP(C394,Data!$A$2:$T$1000,17,FALSE)),IF(ISNA(VLOOKUP(C394,Data!$A$2:$T$1000,17,FALSE)),"",VLOOKUP(C394,Data!$A$2:$T$1000,17,FALSE)))</f>
        <v/>
      </c>
      <c r="I394" t="str">
        <f>IF((E394+F394)&lt;=0,IF(ISNA(VLOOKUP(D394,Data!$A$2:$T$1000,18,FALSE)),"",VLOOKUP(D394,Data!$A$2:$T$1000,18,FALSE)),IF(ISNA(VLOOKUP(D394,Data!$A$2:$T$1000,18,FALSE)),"",VLOOKUP(D394,Data!$A$2:$T$1000,18,FALSE)))</f>
        <v/>
      </c>
      <c r="J394" s="3" t="str">
        <f>IF((F394)&lt;=0,IF(ISNA(VLOOKUP(E394,Data!$A$2:$T$1000,19,FALSE)),"",VLOOKUP(E394,Data!$A$2:$T$1000,19,FALSE)),IF(ISNA(VLOOKUP(E394,Data!$A$2:$T$1000,19,FALSE)),"",VLOOKUP(E394,Data!$A$2:$T$1000,19,FALSE)))</f>
        <v/>
      </c>
      <c r="K394" s="7" t="str">
        <f>IF(ISNA(VLOOKUP(F394,Data!$A$2:$T$1000,20,FALSE)),"",VLOOKUP(F394,Data!$A$2:$T$1000,20,FALSE))</f>
        <v/>
      </c>
      <c r="L394" t="str">
        <f t="shared" si="73"/>
        <v/>
      </c>
      <c r="M394" t="str">
        <f>IF(L394="","",IF(L394&gt;10,Settings!$B$14,IF(L394&gt;2,Settings!$B$14,IF(L394=2,Settings!$B$14,Settings!$B$13))))</f>
        <v/>
      </c>
      <c r="N394" s="8" t="str">
        <f t="shared" si="74"/>
        <v xml:space="preserve"> </v>
      </c>
      <c r="O394" t="s">
        <v>49</v>
      </c>
      <c r="Q394" t="s">
        <v>49</v>
      </c>
      <c r="R394" t="s">
        <v>49</v>
      </c>
      <c r="S394" s="9" t="str">
        <f t="shared" si="75"/>
        <v/>
      </c>
      <c r="T394" s="9" t="str">
        <f t="shared" si="76"/>
        <v xml:space="preserve">  </v>
      </c>
      <c r="U394" t="str">
        <f>IF((C394+D394+E394+F394)&lt;1,"",IF(A394&lt;2,Settings!$B$11,Settings!$B$12))</f>
        <v/>
      </c>
    </row>
    <row r="395" spans="1:21">
      <c r="A395" s="4">
        <f>Arabic!A395</f>
        <v>0</v>
      </c>
      <c r="B395" s="4">
        <f t="shared" si="67"/>
        <v>0</v>
      </c>
      <c r="C395" s="5">
        <f t="shared" si="68"/>
        <v>0</v>
      </c>
      <c r="D395" s="5">
        <f t="shared" si="69"/>
        <v>0</v>
      </c>
      <c r="E395" s="5">
        <f t="shared" si="70"/>
        <v>0</v>
      </c>
      <c r="F395" s="5">
        <f t="shared" si="71"/>
        <v>0</v>
      </c>
      <c r="G395" s="26">
        <f t="shared" si="72"/>
        <v>0</v>
      </c>
      <c r="H395" s="3" t="str">
        <f>IF((D395+E395+F395)&lt;=0,IF(ISNA(VLOOKUP(C395,Data!$A$2:$T$1000,17,FALSE)),"",VLOOKUP(C395,Data!$A$2:$T$1000,17,FALSE)),IF(ISNA(VLOOKUP(C395,Data!$A$2:$T$1000,17,FALSE)),"",VLOOKUP(C395,Data!$A$2:$T$1000,17,FALSE)))</f>
        <v/>
      </c>
      <c r="I395" t="str">
        <f>IF((E395+F395)&lt;=0,IF(ISNA(VLOOKUP(D395,Data!$A$2:$T$1000,18,FALSE)),"",VLOOKUP(D395,Data!$A$2:$T$1000,18,FALSE)),IF(ISNA(VLOOKUP(D395,Data!$A$2:$T$1000,18,FALSE)),"",VLOOKUP(D395,Data!$A$2:$T$1000,18,FALSE)))</f>
        <v/>
      </c>
      <c r="J395" s="3" t="str">
        <f>IF((F395)&lt;=0,IF(ISNA(VLOOKUP(E395,Data!$A$2:$T$1000,19,FALSE)),"",VLOOKUP(E395,Data!$A$2:$T$1000,19,FALSE)),IF(ISNA(VLOOKUP(E395,Data!$A$2:$T$1000,19,FALSE)),"",VLOOKUP(E395,Data!$A$2:$T$1000,19,FALSE)))</f>
        <v/>
      </c>
      <c r="K395" s="7" t="str">
        <f>IF(ISNA(VLOOKUP(F395,Data!$A$2:$T$1000,20,FALSE)),"",VLOOKUP(F395,Data!$A$2:$T$1000,20,FALSE))</f>
        <v/>
      </c>
      <c r="L395" t="str">
        <f t="shared" si="73"/>
        <v/>
      </c>
      <c r="M395" t="str">
        <f>IF(L395="","",IF(L395&gt;10,Settings!$B$14,IF(L395&gt;2,Settings!$B$14,IF(L395=2,Settings!$B$14,Settings!$B$13))))</f>
        <v/>
      </c>
      <c r="N395" s="8" t="str">
        <f t="shared" si="74"/>
        <v xml:space="preserve"> </v>
      </c>
      <c r="O395" t="s">
        <v>49</v>
      </c>
      <c r="Q395" t="s">
        <v>49</v>
      </c>
      <c r="R395" t="s">
        <v>49</v>
      </c>
      <c r="S395" s="9" t="str">
        <f t="shared" si="75"/>
        <v/>
      </c>
      <c r="T395" s="9" t="str">
        <f t="shared" si="76"/>
        <v xml:space="preserve">  </v>
      </c>
      <c r="U395" t="str">
        <f>IF((C395+D395+E395+F395)&lt;1,"",IF(A395&lt;2,Settings!$B$11,Settings!$B$12))</f>
        <v/>
      </c>
    </row>
    <row r="396" spans="1:21">
      <c r="A396" s="4">
        <f>Arabic!A396</f>
        <v>0</v>
      </c>
      <c r="B396" s="4">
        <f t="shared" si="67"/>
        <v>0</v>
      </c>
      <c r="C396" s="5">
        <f t="shared" si="68"/>
        <v>0</v>
      </c>
      <c r="D396" s="5">
        <f t="shared" si="69"/>
        <v>0</v>
      </c>
      <c r="E396" s="5">
        <f t="shared" si="70"/>
        <v>0</v>
      </c>
      <c r="F396" s="5">
        <f t="shared" si="71"/>
        <v>0</v>
      </c>
      <c r="G396" s="26">
        <f t="shared" si="72"/>
        <v>0</v>
      </c>
      <c r="H396" s="3" t="str">
        <f>IF((D396+E396+F396)&lt;=0,IF(ISNA(VLOOKUP(C396,Data!$A$2:$T$1000,17,FALSE)),"",VLOOKUP(C396,Data!$A$2:$T$1000,17,FALSE)),IF(ISNA(VLOOKUP(C396,Data!$A$2:$T$1000,17,FALSE)),"",VLOOKUP(C396,Data!$A$2:$T$1000,17,FALSE)))</f>
        <v/>
      </c>
      <c r="I396" t="str">
        <f>IF((E396+F396)&lt;=0,IF(ISNA(VLOOKUP(D396,Data!$A$2:$T$1000,18,FALSE)),"",VLOOKUP(D396,Data!$A$2:$T$1000,18,FALSE)),IF(ISNA(VLOOKUP(D396,Data!$A$2:$T$1000,18,FALSE)),"",VLOOKUP(D396,Data!$A$2:$T$1000,18,FALSE)))</f>
        <v/>
      </c>
      <c r="J396" s="3" t="str">
        <f>IF((F396)&lt;=0,IF(ISNA(VLOOKUP(E396,Data!$A$2:$T$1000,19,FALSE)),"",VLOOKUP(E396,Data!$A$2:$T$1000,19,FALSE)),IF(ISNA(VLOOKUP(E396,Data!$A$2:$T$1000,19,FALSE)),"",VLOOKUP(E396,Data!$A$2:$T$1000,19,FALSE)))</f>
        <v/>
      </c>
      <c r="K396" s="7" t="str">
        <f>IF(ISNA(VLOOKUP(F396,Data!$A$2:$T$1000,20,FALSE)),"",VLOOKUP(F396,Data!$A$2:$T$1000,20,FALSE))</f>
        <v/>
      </c>
      <c r="L396" t="str">
        <f t="shared" si="73"/>
        <v/>
      </c>
      <c r="M396" t="str">
        <f>IF(L396="","",IF(L396&gt;10,Settings!$B$14,IF(L396&gt;2,Settings!$B$14,IF(L396=2,Settings!$B$14,Settings!$B$13))))</f>
        <v/>
      </c>
      <c r="N396" s="8" t="str">
        <f t="shared" si="74"/>
        <v xml:space="preserve"> </v>
      </c>
      <c r="O396" t="s">
        <v>49</v>
      </c>
      <c r="Q396" t="s">
        <v>49</v>
      </c>
      <c r="R396" t="s">
        <v>49</v>
      </c>
      <c r="S396" s="9" t="str">
        <f t="shared" si="75"/>
        <v/>
      </c>
      <c r="T396" s="9" t="str">
        <f t="shared" si="76"/>
        <v xml:space="preserve">  </v>
      </c>
      <c r="U396" t="str">
        <f>IF((C396+D396+E396+F396)&lt;1,"",IF(A396&lt;2,Settings!$B$11,Settings!$B$12))</f>
        <v/>
      </c>
    </row>
    <row r="397" spans="1:21">
      <c r="A397" s="4">
        <f>Arabic!A397</f>
        <v>0</v>
      </c>
      <c r="B397" s="4">
        <f t="shared" si="67"/>
        <v>0</v>
      </c>
      <c r="C397" s="5">
        <f t="shared" si="68"/>
        <v>0</v>
      </c>
      <c r="D397" s="5">
        <f t="shared" si="69"/>
        <v>0</v>
      </c>
      <c r="E397" s="5">
        <f t="shared" si="70"/>
        <v>0</v>
      </c>
      <c r="F397" s="5">
        <f t="shared" si="71"/>
        <v>0</v>
      </c>
      <c r="G397" s="26">
        <f t="shared" si="72"/>
        <v>0</v>
      </c>
      <c r="H397" s="3" t="str">
        <f>IF((D397+E397+F397)&lt;=0,IF(ISNA(VLOOKUP(C397,Data!$A$2:$T$1000,17,FALSE)),"",VLOOKUP(C397,Data!$A$2:$T$1000,17,FALSE)),IF(ISNA(VLOOKUP(C397,Data!$A$2:$T$1000,17,FALSE)),"",VLOOKUP(C397,Data!$A$2:$T$1000,17,FALSE)))</f>
        <v/>
      </c>
      <c r="I397" t="str">
        <f>IF((E397+F397)&lt;=0,IF(ISNA(VLOOKUP(D397,Data!$A$2:$T$1000,18,FALSE)),"",VLOOKUP(D397,Data!$A$2:$T$1000,18,FALSE)),IF(ISNA(VLOOKUP(D397,Data!$A$2:$T$1000,18,FALSE)),"",VLOOKUP(D397,Data!$A$2:$T$1000,18,FALSE)))</f>
        <v/>
      </c>
      <c r="J397" s="3" t="str">
        <f>IF((F397)&lt;=0,IF(ISNA(VLOOKUP(E397,Data!$A$2:$T$1000,19,FALSE)),"",VLOOKUP(E397,Data!$A$2:$T$1000,19,FALSE)),IF(ISNA(VLOOKUP(E397,Data!$A$2:$T$1000,19,FALSE)),"",VLOOKUP(E397,Data!$A$2:$T$1000,19,FALSE)))</f>
        <v/>
      </c>
      <c r="K397" s="7" t="str">
        <f>IF(ISNA(VLOOKUP(F397,Data!$A$2:$T$1000,20,FALSE)),"",VLOOKUP(F397,Data!$A$2:$T$1000,20,FALSE))</f>
        <v/>
      </c>
      <c r="L397" t="str">
        <f t="shared" si="73"/>
        <v/>
      </c>
      <c r="M397" t="str">
        <f>IF(L397="","",IF(L397&gt;10,Settings!$B$14,IF(L397&gt;2,Settings!$B$14,IF(L397=2,Settings!$B$14,Settings!$B$13))))</f>
        <v/>
      </c>
      <c r="N397" s="8" t="str">
        <f t="shared" si="74"/>
        <v xml:space="preserve"> </v>
      </c>
      <c r="O397" t="s">
        <v>49</v>
      </c>
      <c r="Q397" t="s">
        <v>49</v>
      </c>
      <c r="R397" t="s">
        <v>49</v>
      </c>
      <c r="S397" s="9" t="str">
        <f t="shared" si="75"/>
        <v/>
      </c>
      <c r="T397" s="9" t="str">
        <f t="shared" si="76"/>
        <v xml:space="preserve">  </v>
      </c>
      <c r="U397" t="str">
        <f>IF((C397+D397+E397+F397)&lt;1,"",IF(A397&lt;2,Settings!$B$11,Settings!$B$12))</f>
        <v/>
      </c>
    </row>
    <row r="398" spans="1:21">
      <c r="A398" s="4">
        <f>Arabic!A398</f>
        <v>0</v>
      </c>
      <c r="B398" s="4">
        <f t="shared" si="67"/>
        <v>0</v>
      </c>
      <c r="C398" s="5">
        <f t="shared" si="68"/>
        <v>0</v>
      </c>
      <c r="D398" s="5">
        <f t="shared" si="69"/>
        <v>0</v>
      </c>
      <c r="E398" s="5">
        <f t="shared" si="70"/>
        <v>0</v>
      </c>
      <c r="F398" s="5">
        <f t="shared" si="71"/>
        <v>0</v>
      </c>
      <c r="G398" s="26">
        <f t="shared" si="72"/>
        <v>0</v>
      </c>
      <c r="H398" s="3" t="str">
        <f>IF((D398+E398+F398)&lt;=0,IF(ISNA(VLOOKUP(C398,Data!$A$2:$T$1000,17,FALSE)),"",VLOOKUP(C398,Data!$A$2:$T$1000,17,FALSE)),IF(ISNA(VLOOKUP(C398,Data!$A$2:$T$1000,17,FALSE)),"",VLOOKUP(C398,Data!$A$2:$T$1000,17,FALSE)))</f>
        <v/>
      </c>
      <c r="I398" t="str">
        <f>IF((E398+F398)&lt;=0,IF(ISNA(VLOOKUP(D398,Data!$A$2:$T$1000,18,FALSE)),"",VLOOKUP(D398,Data!$A$2:$T$1000,18,FALSE)),IF(ISNA(VLOOKUP(D398,Data!$A$2:$T$1000,18,FALSE)),"",VLOOKUP(D398,Data!$A$2:$T$1000,18,FALSE)))</f>
        <v/>
      </c>
      <c r="J398" s="3" t="str">
        <f>IF((F398)&lt;=0,IF(ISNA(VLOOKUP(E398,Data!$A$2:$T$1000,19,FALSE)),"",VLOOKUP(E398,Data!$A$2:$T$1000,19,FALSE)),IF(ISNA(VLOOKUP(E398,Data!$A$2:$T$1000,19,FALSE)),"",VLOOKUP(E398,Data!$A$2:$T$1000,19,FALSE)))</f>
        <v/>
      </c>
      <c r="K398" s="7" t="str">
        <f>IF(ISNA(VLOOKUP(F398,Data!$A$2:$T$1000,20,FALSE)),"",VLOOKUP(F398,Data!$A$2:$T$1000,20,FALSE))</f>
        <v/>
      </c>
      <c r="L398" t="str">
        <f t="shared" si="73"/>
        <v/>
      </c>
      <c r="M398" t="str">
        <f>IF(L398="","",IF(L398&gt;10,Settings!$B$14,IF(L398&gt;2,Settings!$B$14,IF(L398=2,Settings!$B$14,Settings!$B$13))))</f>
        <v/>
      </c>
      <c r="N398" s="8" t="str">
        <f t="shared" si="74"/>
        <v xml:space="preserve"> </v>
      </c>
      <c r="O398" t="s">
        <v>49</v>
      </c>
      <c r="Q398" t="s">
        <v>49</v>
      </c>
      <c r="R398" t="s">
        <v>49</v>
      </c>
      <c r="S398" s="9" t="str">
        <f t="shared" si="75"/>
        <v/>
      </c>
      <c r="T398" s="9" t="str">
        <f t="shared" si="76"/>
        <v xml:space="preserve">  </v>
      </c>
      <c r="U398" t="str">
        <f>IF((C398+D398+E398+F398)&lt;1,"",IF(A398&lt;2,Settings!$B$11,Settings!$B$12))</f>
        <v/>
      </c>
    </row>
    <row r="399" spans="1:21">
      <c r="A399" s="4">
        <f>Arabic!A399</f>
        <v>0</v>
      </c>
      <c r="B399" s="4">
        <f t="shared" si="67"/>
        <v>0</v>
      </c>
      <c r="C399" s="5">
        <f t="shared" si="68"/>
        <v>0</v>
      </c>
      <c r="D399" s="5">
        <f t="shared" si="69"/>
        <v>0</v>
      </c>
      <c r="E399" s="5">
        <f t="shared" si="70"/>
        <v>0</v>
      </c>
      <c r="F399" s="5">
        <f t="shared" si="71"/>
        <v>0</v>
      </c>
      <c r="G399" s="26">
        <f t="shared" si="72"/>
        <v>0</v>
      </c>
      <c r="H399" s="3" t="str">
        <f>IF((D399+E399+F399)&lt;=0,IF(ISNA(VLOOKUP(C399,Data!$A$2:$T$1000,17,FALSE)),"",VLOOKUP(C399,Data!$A$2:$T$1000,17,FALSE)),IF(ISNA(VLOOKUP(C399,Data!$A$2:$T$1000,17,FALSE)),"",VLOOKUP(C399,Data!$A$2:$T$1000,17,FALSE)))</f>
        <v/>
      </c>
      <c r="I399" t="str">
        <f>IF((E399+F399)&lt;=0,IF(ISNA(VLOOKUP(D399,Data!$A$2:$T$1000,18,FALSE)),"",VLOOKUP(D399,Data!$A$2:$T$1000,18,FALSE)),IF(ISNA(VLOOKUP(D399,Data!$A$2:$T$1000,18,FALSE)),"",VLOOKUP(D399,Data!$A$2:$T$1000,18,FALSE)))</f>
        <v/>
      </c>
      <c r="J399" s="3" t="str">
        <f>IF((F399)&lt;=0,IF(ISNA(VLOOKUP(E399,Data!$A$2:$T$1000,19,FALSE)),"",VLOOKUP(E399,Data!$A$2:$T$1000,19,FALSE)),IF(ISNA(VLOOKUP(E399,Data!$A$2:$T$1000,19,FALSE)),"",VLOOKUP(E399,Data!$A$2:$T$1000,19,FALSE)))</f>
        <v/>
      </c>
      <c r="K399" s="7" t="str">
        <f>IF(ISNA(VLOOKUP(F399,Data!$A$2:$T$1000,20,FALSE)),"",VLOOKUP(F399,Data!$A$2:$T$1000,20,FALSE))</f>
        <v/>
      </c>
      <c r="L399" t="str">
        <f t="shared" si="73"/>
        <v/>
      </c>
      <c r="M399" t="str">
        <f>IF(L399="","",IF(L399&gt;10,Settings!$B$14,IF(L399&gt;2,Settings!$B$14,IF(L399=2,Settings!$B$14,Settings!$B$13))))</f>
        <v/>
      </c>
      <c r="N399" s="8" t="str">
        <f t="shared" si="74"/>
        <v xml:space="preserve"> </v>
      </c>
      <c r="O399" t="s">
        <v>49</v>
      </c>
      <c r="Q399" t="s">
        <v>49</v>
      </c>
      <c r="R399" t="s">
        <v>49</v>
      </c>
      <c r="S399" s="9" t="str">
        <f t="shared" si="75"/>
        <v/>
      </c>
      <c r="T399" s="9" t="str">
        <f t="shared" si="76"/>
        <v xml:space="preserve">  </v>
      </c>
      <c r="U399" t="str">
        <f>IF((C399+D399+E399+F399)&lt;1,"",IF(A399&lt;2,Settings!$B$11,Settings!$B$12))</f>
        <v/>
      </c>
    </row>
    <row r="400" spans="1:21">
      <c r="A400" s="4">
        <f>Arabic!A400</f>
        <v>0</v>
      </c>
      <c r="B400" s="4">
        <f t="shared" si="67"/>
        <v>0</v>
      </c>
      <c r="C400" s="5">
        <f t="shared" si="68"/>
        <v>0</v>
      </c>
      <c r="D400" s="5">
        <f t="shared" si="69"/>
        <v>0</v>
      </c>
      <c r="E400" s="5">
        <f t="shared" si="70"/>
        <v>0</v>
      </c>
      <c r="F400" s="5">
        <f t="shared" si="71"/>
        <v>0</v>
      </c>
      <c r="G400" s="26">
        <f t="shared" si="72"/>
        <v>0</v>
      </c>
      <c r="H400" s="3" t="str">
        <f>IF((D400+E400+F400)&lt;=0,IF(ISNA(VLOOKUP(C400,Data!$A$2:$T$1000,17,FALSE)),"",VLOOKUP(C400,Data!$A$2:$T$1000,17,FALSE)),IF(ISNA(VLOOKUP(C400,Data!$A$2:$T$1000,17,FALSE)),"",VLOOKUP(C400,Data!$A$2:$T$1000,17,FALSE)))</f>
        <v/>
      </c>
      <c r="I400" t="str">
        <f>IF((E400+F400)&lt;=0,IF(ISNA(VLOOKUP(D400,Data!$A$2:$T$1000,18,FALSE)),"",VLOOKUP(D400,Data!$A$2:$T$1000,18,FALSE)),IF(ISNA(VLOOKUP(D400,Data!$A$2:$T$1000,18,FALSE)),"",VLOOKUP(D400,Data!$A$2:$T$1000,18,FALSE)))</f>
        <v/>
      </c>
      <c r="J400" s="3" t="str">
        <f>IF((F400)&lt;=0,IF(ISNA(VLOOKUP(E400,Data!$A$2:$T$1000,19,FALSE)),"",VLOOKUP(E400,Data!$A$2:$T$1000,19,FALSE)),IF(ISNA(VLOOKUP(E400,Data!$A$2:$T$1000,19,FALSE)),"",VLOOKUP(E400,Data!$A$2:$T$1000,19,FALSE)))</f>
        <v/>
      </c>
      <c r="K400" s="7" t="str">
        <f>IF(ISNA(VLOOKUP(F400,Data!$A$2:$T$1000,20,FALSE)),"",VLOOKUP(F400,Data!$A$2:$T$1000,20,FALSE))</f>
        <v/>
      </c>
      <c r="L400" t="str">
        <f t="shared" si="73"/>
        <v/>
      </c>
      <c r="M400" t="str">
        <f>IF(L400="","",IF(L400&gt;10,Settings!$B$14,IF(L400&gt;2,Settings!$B$14,IF(L400=2,Settings!$B$14,Settings!$B$13))))</f>
        <v/>
      </c>
      <c r="N400" s="8" t="str">
        <f t="shared" si="74"/>
        <v xml:space="preserve"> </v>
      </c>
      <c r="O400" t="s">
        <v>49</v>
      </c>
      <c r="Q400" t="s">
        <v>49</v>
      </c>
      <c r="R400" t="s">
        <v>49</v>
      </c>
      <c r="S400" s="9" t="str">
        <f t="shared" si="75"/>
        <v/>
      </c>
      <c r="T400" s="9" t="str">
        <f t="shared" si="76"/>
        <v xml:space="preserve">  </v>
      </c>
      <c r="U400" t="str">
        <f>IF((C400+D400+E400+F400)&lt;1,"",IF(A400&lt;2,Settings!$B$11,Settings!$B$12))</f>
        <v/>
      </c>
    </row>
    <row r="401" spans="1:21">
      <c r="A401" s="4">
        <f>Arabic!A401</f>
        <v>0</v>
      </c>
      <c r="B401" s="4">
        <f t="shared" si="67"/>
        <v>0</v>
      </c>
      <c r="C401" s="5">
        <f t="shared" si="68"/>
        <v>0</v>
      </c>
      <c r="D401" s="5">
        <f t="shared" si="69"/>
        <v>0</v>
      </c>
      <c r="E401" s="5">
        <f t="shared" si="70"/>
        <v>0</v>
      </c>
      <c r="F401" s="5">
        <f t="shared" si="71"/>
        <v>0</v>
      </c>
      <c r="G401" s="26">
        <f t="shared" si="72"/>
        <v>0</v>
      </c>
      <c r="H401" s="3" t="str">
        <f>IF((D401+E401+F401)&lt;=0,IF(ISNA(VLOOKUP(C401,Data!$A$2:$T$1000,17,FALSE)),"",VLOOKUP(C401,Data!$A$2:$T$1000,17,FALSE)),IF(ISNA(VLOOKUP(C401,Data!$A$2:$T$1000,17,FALSE)),"",VLOOKUP(C401,Data!$A$2:$T$1000,17,FALSE)))</f>
        <v/>
      </c>
      <c r="I401" t="str">
        <f>IF((E401+F401)&lt;=0,IF(ISNA(VLOOKUP(D401,Data!$A$2:$T$1000,18,FALSE)),"",VLOOKUP(D401,Data!$A$2:$T$1000,18,FALSE)),IF(ISNA(VLOOKUP(D401,Data!$A$2:$T$1000,18,FALSE)),"",VLOOKUP(D401,Data!$A$2:$T$1000,18,FALSE)))</f>
        <v/>
      </c>
      <c r="J401" s="3" t="str">
        <f>IF((F401)&lt;=0,IF(ISNA(VLOOKUP(E401,Data!$A$2:$T$1000,19,FALSE)),"",VLOOKUP(E401,Data!$A$2:$T$1000,19,FALSE)),IF(ISNA(VLOOKUP(E401,Data!$A$2:$T$1000,19,FALSE)),"",VLOOKUP(E401,Data!$A$2:$T$1000,19,FALSE)))</f>
        <v/>
      </c>
      <c r="K401" s="7" t="str">
        <f>IF(ISNA(VLOOKUP(F401,Data!$A$2:$T$1000,20,FALSE)),"",VLOOKUP(F401,Data!$A$2:$T$1000,20,FALSE))</f>
        <v/>
      </c>
      <c r="L401" t="str">
        <f t="shared" si="73"/>
        <v/>
      </c>
      <c r="M401" t="str">
        <f>IF(L401="","",IF(L401&gt;10,Settings!$B$14,IF(L401&gt;2,Settings!$B$14,IF(L401=2,Settings!$B$14,Settings!$B$13))))</f>
        <v/>
      </c>
      <c r="N401" s="8" t="str">
        <f t="shared" si="74"/>
        <v xml:space="preserve"> </v>
      </c>
      <c r="O401" t="s">
        <v>49</v>
      </c>
      <c r="Q401" t="s">
        <v>49</v>
      </c>
      <c r="R401" t="s">
        <v>49</v>
      </c>
      <c r="S401" s="9" t="str">
        <f t="shared" si="75"/>
        <v/>
      </c>
      <c r="T401" s="9" t="str">
        <f t="shared" si="76"/>
        <v xml:space="preserve">  </v>
      </c>
      <c r="U401" t="str">
        <f>IF((C401+D401+E401+F401)&lt;1,"",IF(A401&lt;2,Settings!$B$11,Settings!$B$12))</f>
        <v/>
      </c>
    </row>
    <row r="402" spans="1:21">
      <c r="A402" s="4">
        <f>Arabic!A402</f>
        <v>0</v>
      </c>
      <c r="B402" s="4">
        <f t="shared" si="67"/>
        <v>0</v>
      </c>
      <c r="C402" s="5">
        <f t="shared" si="68"/>
        <v>0</v>
      </c>
      <c r="D402" s="5">
        <f t="shared" si="69"/>
        <v>0</v>
      </c>
      <c r="E402" s="5">
        <f t="shared" si="70"/>
        <v>0</v>
      </c>
      <c r="F402" s="5">
        <f t="shared" si="71"/>
        <v>0</v>
      </c>
      <c r="G402" s="26">
        <f t="shared" si="72"/>
        <v>0</v>
      </c>
      <c r="H402" s="3" t="str">
        <f>IF((D402+E402+F402)&lt;=0,IF(ISNA(VLOOKUP(C402,Data!$A$2:$T$1000,17,FALSE)),"",VLOOKUP(C402,Data!$A$2:$T$1000,17,FALSE)),IF(ISNA(VLOOKUP(C402,Data!$A$2:$T$1000,17,FALSE)),"",VLOOKUP(C402,Data!$A$2:$T$1000,17,FALSE)))</f>
        <v/>
      </c>
      <c r="I402" t="str">
        <f>IF((E402+F402)&lt;=0,IF(ISNA(VLOOKUP(D402,Data!$A$2:$T$1000,18,FALSE)),"",VLOOKUP(D402,Data!$A$2:$T$1000,18,FALSE)),IF(ISNA(VLOOKUP(D402,Data!$A$2:$T$1000,18,FALSE)),"",VLOOKUP(D402,Data!$A$2:$T$1000,18,FALSE)))</f>
        <v/>
      </c>
      <c r="J402" s="3" t="str">
        <f>IF((F402)&lt;=0,IF(ISNA(VLOOKUP(E402,Data!$A$2:$T$1000,19,FALSE)),"",VLOOKUP(E402,Data!$A$2:$T$1000,19,FALSE)),IF(ISNA(VLOOKUP(E402,Data!$A$2:$T$1000,19,FALSE)),"",VLOOKUP(E402,Data!$A$2:$T$1000,19,FALSE)))</f>
        <v/>
      </c>
      <c r="K402" s="7" t="str">
        <f>IF(ISNA(VLOOKUP(F402,Data!$A$2:$T$1000,20,FALSE)),"",VLOOKUP(F402,Data!$A$2:$T$1000,20,FALSE))</f>
        <v/>
      </c>
      <c r="L402" t="str">
        <f t="shared" si="73"/>
        <v/>
      </c>
      <c r="M402" t="str">
        <f>IF(L402="","",IF(L402&gt;10,Settings!$B$14,IF(L402&gt;2,Settings!$B$14,IF(L402=2,Settings!$B$14,Settings!$B$13))))</f>
        <v/>
      </c>
      <c r="N402" s="8" t="str">
        <f t="shared" si="74"/>
        <v xml:space="preserve"> </v>
      </c>
      <c r="O402" t="s">
        <v>49</v>
      </c>
      <c r="Q402" t="s">
        <v>49</v>
      </c>
      <c r="R402" t="s">
        <v>49</v>
      </c>
      <c r="S402" s="9" t="str">
        <f t="shared" si="75"/>
        <v/>
      </c>
      <c r="T402" s="9" t="str">
        <f t="shared" si="76"/>
        <v xml:space="preserve">  </v>
      </c>
      <c r="U402" t="str">
        <f>IF((C402+D402+E402+F402)&lt;1,"",IF(A402&lt;2,Settings!$B$11,Settings!$B$12))</f>
        <v/>
      </c>
    </row>
    <row r="403" spans="1:21">
      <c r="A403" s="4">
        <f>Arabic!A403</f>
        <v>0</v>
      </c>
      <c r="B403" s="4">
        <f t="shared" si="67"/>
        <v>0</v>
      </c>
      <c r="C403" s="5">
        <f t="shared" si="68"/>
        <v>0</v>
      </c>
      <c r="D403" s="5">
        <f t="shared" si="69"/>
        <v>0</v>
      </c>
      <c r="E403" s="5">
        <f t="shared" si="70"/>
        <v>0</v>
      </c>
      <c r="F403" s="5">
        <f t="shared" si="71"/>
        <v>0</v>
      </c>
      <c r="G403" s="26">
        <f t="shared" si="72"/>
        <v>0</v>
      </c>
      <c r="H403" s="3" t="str">
        <f>IF((D403+E403+F403)&lt;=0,IF(ISNA(VLOOKUP(C403,Data!$A$2:$T$1000,17,FALSE)),"",VLOOKUP(C403,Data!$A$2:$T$1000,17,FALSE)),IF(ISNA(VLOOKUP(C403,Data!$A$2:$T$1000,17,FALSE)),"",VLOOKUP(C403,Data!$A$2:$T$1000,17,FALSE)))</f>
        <v/>
      </c>
      <c r="I403" t="str">
        <f>IF((E403+F403)&lt;=0,IF(ISNA(VLOOKUP(D403,Data!$A$2:$T$1000,18,FALSE)),"",VLOOKUP(D403,Data!$A$2:$T$1000,18,FALSE)),IF(ISNA(VLOOKUP(D403,Data!$A$2:$T$1000,18,FALSE)),"",VLOOKUP(D403,Data!$A$2:$T$1000,18,FALSE)))</f>
        <v/>
      </c>
      <c r="J403" s="3" t="str">
        <f>IF((F403)&lt;=0,IF(ISNA(VLOOKUP(E403,Data!$A$2:$T$1000,19,FALSE)),"",VLOOKUP(E403,Data!$A$2:$T$1000,19,FALSE)),IF(ISNA(VLOOKUP(E403,Data!$A$2:$T$1000,19,FALSE)),"",VLOOKUP(E403,Data!$A$2:$T$1000,19,FALSE)))</f>
        <v/>
      </c>
      <c r="K403" s="7" t="str">
        <f>IF(ISNA(VLOOKUP(F403,Data!$A$2:$T$1000,20,FALSE)),"",VLOOKUP(F403,Data!$A$2:$T$1000,20,FALSE))</f>
        <v/>
      </c>
      <c r="L403" t="str">
        <f t="shared" si="73"/>
        <v/>
      </c>
      <c r="M403" t="str">
        <f>IF(L403="","",IF(L403&gt;10,Settings!$B$14,IF(L403&gt;2,Settings!$B$14,IF(L403=2,Settings!$B$14,Settings!$B$13))))</f>
        <v/>
      </c>
      <c r="N403" s="8" t="str">
        <f t="shared" si="74"/>
        <v xml:space="preserve"> </v>
      </c>
      <c r="O403" t="s">
        <v>49</v>
      </c>
      <c r="Q403" t="s">
        <v>49</v>
      </c>
      <c r="R403" t="s">
        <v>49</v>
      </c>
      <c r="S403" s="9" t="str">
        <f t="shared" si="75"/>
        <v/>
      </c>
      <c r="T403" s="9" t="str">
        <f t="shared" si="76"/>
        <v xml:space="preserve">  </v>
      </c>
      <c r="U403" t="str">
        <f>IF((C403+D403+E403+F403)&lt;1,"",IF(A403&lt;2,Settings!$B$11,Settings!$B$12))</f>
        <v/>
      </c>
    </row>
    <row r="404" spans="1:21">
      <c r="A404" s="4">
        <f>Arabic!A404</f>
        <v>0</v>
      </c>
      <c r="B404" s="4">
        <f t="shared" si="67"/>
        <v>0</v>
      </c>
      <c r="C404" s="5">
        <f t="shared" si="68"/>
        <v>0</v>
      </c>
      <c r="D404" s="5">
        <f t="shared" si="69"/>
        <v>0</v>
      </c>
      <c r="E404" s="5">
        <f t="shared" si="70"/>
        <v>0</v>
      </c>
      <c r="F404" s="5">
        <f t="shared" si="71"/>
        <v>0</v>
      </c>
      <c r="G404" s="26">
        <f t="shared" si="72"/>
        <v>0</v>
      </c>
      <c r="H404" s="3" t="str">
        <f>IF((D404+E404+F404)&lt;=0,IF(ISNA(VLOOKUP(C404,Data!$A$2:$T$1000,17,FALSE)),"",VLOOKUP(C404,Data!$A$2:$T$1000,17,FALSE)),IF(ISNA(VLOOKUP(C404,Data!$A$2:$T$1000,17,FALSE)),"",VLOOKUP(C404,Data!$A$2:$T$1000,17,FALSE)))</f>
        <v/>
      </c>
      <c r="I404" t="str">
        <f>IF((E404+F404)&lt;=0,IF(ISNA(VLOOKUP(D404,Data!$A$2:$T$1000,18,FALSE)),"",VLOOKUP(D404,Data!$A$2:$T$1000,18,FALSE)),IF(ISNA(VLOOKUP(D404,Data!$A$2:$T$1000,18,FALSE)),"",VLOOKUP(D404,Data!$A$2:$T$1000,18,FALSE)))</f>
        <v/>
      </c>
      <c r="J404" s="3" t="str">
        <f>IF((F404)&lt;=0,IF(ISNA(VLOOKUP(E404,Data!$A$2:$T$1000,19,FALSE)),"",VLOOKUP(E404,Data!$A$2:$T$1000,19,FALSE)),IF(ISNA(VLOOKUP(E404,Data!$A$2:$T$1000,19,FALSE)),"",VLOOKUP(E404,Data!$A$2:$T$1000,19,FALSE)))</f>
        <v/>
      </c>
      <c r="K404" s="7" t="str">
        <f>IF(ISNA(VLOOKUP(F404,Data!$A$2:$T$1000,20,FALSE)),"",VLOOKUP(F404,Data!$A$2:$T$1000,20,FALSE))</f>
        <v/>
      </c>
      <c r="L404" t="str">
        <f t="shared" si="73"/>
        <v/>
      </c>
      <c r="M404" t="str">
        <f>IF(L404="","",IF(L404&gt;10,Settings!$B$14,IF(L404&gt;2,Settings!$B$14,IF(L404=2,Settings!$B$14,Settings!$B$13))))</f>
        <v/>
      </c>
      <c r="N404" s="8" t="str">
        <f t="shared" si="74"/>
        <v xml:space="preserve"> </v>
      </c>
      <c r="O404" t="s">
        <v>49</v>
      </c>
      <c r="Q404" t="s">
        <v>49</v>
      </c>
      <c r="R404" t="s">
        <v>49</v>
      </c>
      <c r="S404" s="9" t="str">
        <f t="shared" si="75"/>
        <v/>
      </c>
      <c r="T404" s="9" t="str">
        <f t="shared" si="76"/>
        <v xml:space="preserve">  </v>
      </c>
      <c r="U404" t="str">
        <f>IF((C404+D404+E404+F404)&lt;1,"",IF(A404&lt;2,Settings!$B$11,Settings!$B$12))</f>
        <v/>
      </c>
    </row>
    <row r="405" spans="1:21">
      <c r="A405" s="4">
        <f>Arabic!A405</f>
        <v>0</v>
      </c>
      <c r="B405" s="4">
        <f t="shared" si="67"/>
        <v>0</v>
      </c>
      <c r="C405" s="5">
        <f t="shared" si="68"/>
        <v>0</v>
      </c>
      <c r="D405" s="5">
        <f t="shared" si="69"/>
        <v>0</v>
      </c>
      <c r="E405" s="5">
        <f t="shared" si="70"/>
        <v>0</v>
      </c>
      <c r="F405" s="5">
        <f t="shared" si="71"/>
        <v>0</v>
      </c>
      <c r="G405" s="26">
        <f t="shared" si="72"/>
        <v>0</v>
      </c>
      <c r="H405" s="3" t="str">
        <f>IF((D405+E405+F405)&lt;=0,IF(ISNA(VLOOKUP(C405,Data!$A$2:$T$1000,17,FALSE)),"",VLOOKUP(C405,Data!$A$2:$T$1000,17,FALSE)),IF(ISNA(VLOOKUP(C405,Data!$A$2:$T$1000,17,FALSE)),"",VLOOKUP(C405,Data!$A$2:$T$1000,17,FALSE)))</f>
        <v/>
      </c>
      <c r="I405" t="str">
        <f>IF((E405+F405)&lt;=0,IF(ISNA(VLOOKUP(D405,Data!$A$2:$T$1000,18,FALSE)),"",VLOOKUP(D405,Data!$A$2:$T$1000,18,FALSE)),IF(ISNA(VLOOKUP(D405,Data!$A$2:$T$1000,18,FALSE)),"",VLOOKUP(D405,Data!$A$2:$T$1000,18,FALSE)))</f>
        <v/>
      </c>
      <c r="J405" s="3" t="str">
        <f>IF((F405)&lt;=0,IF(ISNA(VLOOKUP(E405,Data!$A$2:$T$1000,19,FALSE)),"",VLOOKUP(E405,Data!$A$2:$T$1000,19,FALSE)),IF(ISNA(VLOOKUP(E405,Data!$A$2:$T$1000,19,FALSE)),"",VLOOKUP(E405,Data!$A$2:$T$1000,19,FALSE)))</f>
        <v/>
      </c>
      <c r="K405" s="7" t="str">
        <f>IF(ISNA(VLOOKUP(F405,Data!$A$2:$T$1000,20,FALSE)),"",VLOOKUP(F405,Data!$A$2:$T$1000,20,FALSE))</f>
        <v/>
      </c>
      <c r="L405" t="str">
        <f t="shared" si="73"/>
        <v/>
      </c>
      <c r="M405" t="str">
        <f>IF(L405="","",IF(L405&gt;10,Settings!$B$14,IF(L405&gt;2,Settings!$B$14,IF(L405=2,Settings!$B$14,Settings!$B$13))))</f>
        <v/>
      </c>
      <c r="N405" s="8" t="str">
        <f t="shared" si="74"/>
        <v xml:space="preserve"> </v>
      </c>
      <c r="O405" t="s">
        <v>49</v>
      </c>
      <c r="Q405" t="s">
        <v>49</v>
      </c>
      <c r="R405" t="s">
        <v>49</v>
      </c>
      <c r="S405" s="9" t="str">
        <f t="shared" si="75"/>
        <v/>
      </c>
      <c r="T405" s="9" t="str">
        <f t="shared" si="76"/>
        <v xml:space="preserve">  </v>
      </c>
      <c r="U405" t="str">
        <f>IF((C405+D405+E405+F405)&lt;1,"",IF(A405&lt;2,Settings!$B$11,Settings!$B$12))</f>
        <v/>
      </c>
    </row>
    <row r="406" spans="1:21">
      <c r="A406" s="4">
        <f>Arabic!A406</f>
        <v>0</v>
      </c>
      <c r="B406" s="4">
        <f t="shared" si="67"/>
        <v>0</v>
      </c>
      <c r="C406" s="5">
        <f t="shared" si="68"/>
        <v>0</v>
      </c>
      <c r="D406" s="5">
        <f t="shared" si="69"/>
        <v>0</v>
      </c>
      <c r="E406" s="5">
        <f t="shared" si="70"/>
        <v>0</v>
      </c>
      <c r="F406" s="5">
        <f t="shared" si="71"/>
        <v>0</v>
      </c>
      <c r="G406" s="26">
        <f t="shared" si="72"/>
        <v>0</v>
      </c>
      <c r="H406" s="3" t="str">
        <f>IF((D406+E406+F406)&lt;=0,IF(ISNA(VLOOKUP(C406,Data!$A$2:$T$1000,17,FALSE)),"",VLOOKUP(C406,Data!$A$2:$T$1000,17,FALSE)),IF(ISNA(VLOOKUP(C406,Data!$A$2:$T$1000,17,FALSE)),"",VLOOKUP(C406,Data!$A$2:$T$1000,17,FALSE)))</f>
        <v/>
      </c>
      <c r="I406" t="str">
        <f>IF((E406+F406)&lt;=0,IF(ISNA(VLOOKUP(D406,Data!$A$2:$T$1000,18,FALSE)),"",VLOOKUP(D406,Data!$A$2:$T$1000,18,FALSE)),IF(ISNA(VLOOKUP(D406,Data!$A$2:$T$1000,18,FALSE)),"",VLOOKUP(D406,Data!$A$2:$T$1000,18,FALSE)))</f>
        <v/>
      </c>
      <c r="J406" s="3" t="str">
        <f>IF((F406)&lt;=0,IF(ISNA(VLOOKUP(E406,Data!$A$2:$T$1000,19,FALSE)),"",VLOOKUP(E406,Data!$A$2:$T$1000,19,FALSE)),IF(ISNA(VLOOKUP(E406,Data!$A$2:$T$1000,19,FALSE)),"",VLOOKUP(E406,Data!$A$2:$T$1000,19,FALSE)))</f>
        <v/>
      </c>
      <c r="K406" s="7" t="str">
        <f>IF(ISNA(VLOOKUP(F406,Data!$A$2:$T$1000,20,FALSE)),"",VLOOKUP(F406,Data!$A$2:$T$1000,20,FALSE))</f>
        <v/>
      </c>
      <c r="L406" t="str">
        <f t="shared" si="73"/>
        <v/>
      </c>
      <c r="M406" t="str">
        <f>IF(L406="","",IF(L406&gt;10,Settings!$B$14,IF(L406&gt;2,Settings!$B$14,IF(L406=2,Settings!$B$14,Settings!$B$13))))</f>
        <v/>
      </c>
      <c r="N406" s="8" t="str">
        <f t="shared" si="74"/>
        <v xml:space="preserve"> </v>
      </c>
      <c r="O406" t="s">
        <v>49</v>
      </c>
      <c r="Q406" t="s">
        <v>49</v>
      </c>
      <c r="R406" t="s">
        <v>49</v>
      </c>
      <c r="S406" s="9" t="str">
        <f t="shared" si="75"/>
        <v/>
      </c>
      <c r="T406" s="9" t="str">
        <f t="shared" si="76"/>
        <v xml:space="preserve">  </v>
      </c>
      <c r="U406" t="str">
        <f>IF((C406+D406+E406+F406)&lt;1,"",IF(A406&lt;2,Settings!$B$11,Settings!$B$12))</f>
        <v/>
      </c>
    </row>
    <row r="407" spans="1:21">
      <c r="A407" s="4">
        <f>Arabic!A407</f>
        <v>0</v>
      </c>
      <c r="B407" s="4">
        <f t="shared" si="67"/>
        <v>0</v>
      </c>
      <c r="C407" s="5">
        <f t="shared" si="68"/>
        <v>0</v>
      </c>
      <c r="D407" s="5">
        <f t="shared" si="69"/>
        <v>0</v>
      </c>
      <c r="E407" s="5">
        <f t="shared" si="70"/>
        <v>0</v>
      </c>
      <c r="F407" s="5">
        <f t="shared" si="71"/>
        <v>0</v>
      </c>
      <c r="G407" s="26">
        <f t="shared" si="72"/>
        <v>0</v>
      </c>
      <c r="H407" s="3" t="str">
        <f>IF((D407+E407+F407)&lt;=0,IF(ISNA(VLOOKUP(C407,Data!$A$2:$T$1000,17,FALSE)),"",VLOOKUP(C407,Data!$A$2:$T$1000,17,FALSE)),IF(ISNA(VLOOKUP(C407,Data!$A$2:$T$1000,17,FALSE)),"",VLOOKUP(C407,Data!$A$2:$T$1000,17,FALSE)))</f>
        <v/>
      </c>
      <c r="I407" t="str">
        <f>IF((E407+F407)&lt;=0,IF(ISNA(VLOOKUP(D407,Data!$A$2:$T$1000,18,FALSE)),"",VLOOKUP(D407,Data!$A$2:$T$1000,18,FALSE)),IF(ISNA(VLOOKUP(D407,Data!$A$2:$T$1000,18,FALSE)),"",VLOOKUP(D407,Data!$A$2:$T$1000,18,FALSE)))</f>
        <v/>
      </c>
      <c r="J407" s="3" t="str">
        <f>IF((F407)&lt;=0,IF(ISNA(VLOOKUP(E407,Data!$A$2:$T$1000,19,FALSE)),"",VLOOKUP(E407,Data!$A$2:$T$1000,19,FALSE)),IF(ISNA(VLOOKUP(E407,Data!$A$2:$T$1000,19,FALSE)),"",VLOOKUP(E407,Data!$A$2:$T$1000,19,FALSE)))</f>
        <v/>
      </c>
      <c r="K407" s="7" t="str">
        <f>IF(ISNA(VLOOKUP(F407,Data!$A$2:$T$1000,20,FALSE)),"",VLOOKUP(F407,Data!$A$2:$T$1000,20,FALSE))</f>
        <v/>
      </c>
      <c r="L407" t="str">
        <f t="shared" si="73"/>
        <v/>
      </c>
      <c r="M407" t="str">
        <f>IF(L407="","",IF(L407&gt;10,Settings!$B$14,IF(L407&gt;2,Settings!$B$14,IF(L407=2,Settings!$B$14,Settings!$B$13))))</f>
        <v/>
      </c>
      <c r="N407" s="8" t="str">
        <f t="shared" si="74"/>
        <v xml:space="preserve"> </v>
      </c>
      <c r="O407" t="s">
        <v>49</v>
      </c>
      <c r="Q407" t="s">
        <v>49</v>
      </c>
      <c r="R407" t="s">
        <v>49</v>
      </c>
      <c r="S407" s="9" t="str">
        <f t="shared" si="75"/>
        <v/>
      </c>
      <c r="T407" s="9" t="str">
        <f t="shared" si="76"/>
        <v xml:space="preserve">  </v>
      </c>
      <c r="U407" t="str">
        <f>IF((C407+D407+E407+F407)&lt;1,"",IF(A407&lt;2,Settings!$B$11,Settings!$B$12))</f>
        <v/>
      </c>
    </row>
    <row r="408" spans="1:21">
      <c r="A408" s="4">
        <f>Arabic!A408</f>
        <v>0</v>
      </c>
      <c r="B408" s="4">
        <f t="shared" si="67"/>
        <v>0</v>
      </c>
      <c r="C408" s="5">
        <f t="shared" si="68"/>
        <v>0</v>
      </c>
      <c r="D408" s="5">
        <f t="shared" si="69"/>
        <v>0</v>
      </c>
      <c r="E408" s="5">
        <f t="shared" si="70"/>
        <v>0</v>
      </c>
      <c r="F408" s="5">
        <f t="shared" si="71"/>
        <v>0</v>
      </c>
      <c r="G408" s="26">
        <f t="shared" si="72"/>
        <v>0</v>
      </c>
      <c r="H408" s="3" t="str">
        <f>IF((D408+E408+F408)&lt;=0,IF(ISNA(VLOOKUP(C408,Data!$A$2:$T$1000,17,FALSE)),"",VLOOKUP(C408,Data!$A$2:$T$1000,17,FALSE)),IF(ISNA(VLOOKUP(C408,Data!$A$2:$T$1000,17,FALSE)),"",VLOOKUP(C408,Data!$A$2:$T$1000,17,FALSE)))</f>
        <v/>
      </c>
      <c r="I408" t="str">
        <f>IF((E408+F408)&lt;=0,IF(ISNA(VLOOKUP(D408,Data!$A$2:$T$1000,18,FALSE)),"",VLOOKUP(D408,Data!$A$2:$T$1000,18,FALSE)),IF(ISNA(VLOOKUP(D408,Data!$A$2:$T$1000,18,FALSE)),"",VLOOKUP(D408,Data!$A$2:$T$1000,18,FALSE)))</f>
        <v/>
      </c>
      <c r="J408" s="3" t="str">
        <f>IF((F408)&lt;=0,IF(ISNA(VLOOKUP(E408,Data!$A$2:$T$1000,19,FALSE)),"",VLOOKUP(E408,Data!$A$2:$T$1000,19,FALSE)),IF(ISNA(VLOOKUP(E408,Data!$A$2:$T$1000,19,FALSE)),"",VLOOKUP(E408,Data!$A$2:$T$1000,19,FALSE)))</f>
        <v/>
      </c>
      <c r="K408" s="7" t="str">
        <f>IF(ISNA(VLOOKUP(F408,Data!$A$2:$T$1000,20,FALSE)),"",VLOOKUP(F408,Data!$A$2:$T$1000,20,FALSE))</f>
        <v/>
      </c>
      <c r="L408" t="str">
        <f t="shared" si="73"/>
        <v/>
      </c>
      <c r="M408" t="str">
        <f>IF(L408="","",IF(L408&gt;10,Settings!$B$14,IF(L408&gt;2,Settings!$B$14,IF(L408=2,Settings!$B$14,Settings!$B$13))))</f>
        <v/>
      </c>
      <c r="N408" s="8" t="str">
        <f t="shared" si="74"/>
        <v xml:space="preserve"> </v>
      </c>
      <c r="O408" t="s">
        <v>49</v>
      </c>
      <c r="Q408" t="s">
        <v>49</v>
      </c>
      <c r="R408" t="s">
        <v>49</v>
      </c>
      <c r="S408" s="9" t="str">
        <f t="shared" si="75"/>
        <v/>
      </c>
      <c r="T408" s="9" t="str">
        <f t="shared" si="76"/>
        <v xml:space="preserve">  </v>
      </c>
      <c r="U408" t="str">
        <f>IF((C408+D408+E408+F408)&lt;1,"",IF(A408&lt;2,Settings!$B$11,Settings!$B$12))</f>
        <v/>
      </c>
    </row>
    <row r="409" spans="1:21">
      <c r="A409" s="4">
        <f>Arabic!A409</f>
        <v>0</v>
      </c>
      <c r="B409" s="4">
        <f t="shared" si="67"/>
        <v>0</v>
      </c>
      <c r="C409" s="5">
        <f t="shared" si="68"/>
        <v>0</v>
      </c>
      <c r="D409" s="5">
        <f t="shared" si="69"/>
        <v>0</v>
      </c>
      <c r="E409" s="5">
        <f t="shared" si="70"/>
        <v>0</v>
      </c>
      <c r="F409" s="5">
        <f t="shared" si="71"/>
        <v>0</v>
      </c>
      <c r="G409" s="26">
        <f t="shared" si="72"/>
        <v>0</v>
      </c>
      <c r="H409" s="3" t="str">
        <f>IF((D409+E409+F409)&lt;=0,IF(ISNA(VLOOKUP(C409,Data!$A$2:$T$1000,17,FALSE)),"",VLOOKUP(C409,Data!$A$2:$T$1000,17,FALSE)),IF(ISNA(VLOOKUP(C409,Data!$A$2:$T$1000,17,FALSE)),"",VLOOKUP(C409,Data!$A$2:$T$1000,17,FALSE)))</f>
        <v/>
      </c>
      <c r="I409" t="str">
        <f>IF((E409+F409)&lt;=0,IF(ISNA(VLOOKUP(D409,Data!$A$2:$T$1000,18,FALSE)),"",VLOOKUP(D409,Data!$A$2:$T$1000,18,FALSE)),IF(ISNA(VLOOKUP(D409,Data!$A$2:$T$1000,18,FALSE)),"",VLOOKUP(D409,Data!$A$2:$T$1000,18,FALSE)))</f>
        <v/>
      </c>
      <c r="J409" s="3" t="str">
        <f>IF((F409)&lt;=0,IF(ISNA(VLOOKUP(E409,Data!$A$2:$T$1000,19,FALSE)),"",VLOOKUP(E409,Data!$A$2:$T$1000,19,FALSE)),IF(ISNA(VLOOKUP(E409,Data!$A$2:$T$1000,19,FALSE)),"",VLOOKUP(E409,Data!$A$2:$T$1000,19,FALSE)))</f>
        <v/>
      </c>
      <c r="K409" s="7" t="str">
        <f>IF(ISNA(VLOOKUP(F409,Data!$A$2:$T$1000,20,FALSE)),"",VLOOKUP(F409,Data!$A$2:$T$1000,20,FALSE))</f>
        <v/>
      </c>
      <c r="L409" t="str">
        <f t="shared" si="73"/>
        <v/>
      </c>
      <c r="M409" t="str">
        <f>IF(L409="","",IF(L409&gt;10,Settings!$B$14,IF(L409&gt;2,Settings!$B$14,IF(L409=2,Settings!$B$14,Settings!$B$13))))</f>
        <v/>
      </c>
      <c r="N409" s="8" t="str">
        <f t="shared" si="74"/>
        <v xml:space="preserve"> </v>
      </c>
      <c r="O409" t="s">
        <v>49</v>
      </c>
      <c r="Q409" t="s">
        <v>49</v>
      </c>
      <c r="R409" t="s">
        <v>49</v>
      </c>
      <c r="S409" s="9" t="str">
        <f t="shared" si="75"/>
        <v/>
      </c>
      <c r="T409" s="9" t="str">
        <f t="shared" si="76"/>
        <v xml:space="preserve">  </v>
      </c>
      <c r="U409" t="str">
        <f>IF((C409+D409+E409+F409)&lt;1,"",IF(A409&lt;2,Settings!$B$11,Settings!$B$12))</f>
        <v/>
      </c>
    </row>
    <row r="410" spans="1:21">
      <c r="A410" s="4">
        <f>Arabic!A410</f>
        <v>0</v>
      </c>
      <c r="B410" s="4">
        <f t="shared" si="67"/>
        <v>0</v>
      </c>
      <c r="C410" s="5">
        <f t="shared" si="68"/>
        <v>0</v>
      </c>
      <c r="D410" s="5">
        <f t="shared" si="69"/>
        <v>0</v>
      </c>
      <c r="E410" s="5">
        <f t="shared" si="70"/>
        <v>0</v>
      </c>
      <c r="F410" s="5">
        <f t="shared" si="71"/>
        <v>0</v>
      </c>
      <c r="G410" s="26">
        <f t="shared" si="72"/>
        <v>0</v>
      </c>
      <c r="H410" s="3" t="str">
        <f>IF((D410+E410+F410)&lt;=0,IF(ISNA(VLOOKUP(C410,Data!$A$2:$T$1000,17,FALSE)),"",VLOOKUP(C410,Data!$A$2:$T$1000,17,FALSE)),IF(ISNA(VLOOKUP(C410,Data!$A$2:$T$1000,17,FALSE)),"",VLOOKUP(C410,Data!$A$2:$T$1000,17,FALSE)))</f>
        <v/>
      </c>
      <c r="I410" t="str">
        <f>IF((E410+F410)&lt;=0,IF(ISNA(VLOOKUP(D410,Data!$A$2:$T$1000,18,FALSE)),"",VLOOKUP(D410,Data!$A$2:$T$1000,18,FALSE)),IF(ISNA(VLOOKUP(D410,Data!$A$2:$T$1000,18,FALSE)),"",VLOOKUP(D410,Data!$A$2:$T$1000,18,FALSE)))</f>
        <v/>
      </c>
      <c r="J410" s="3" t="str">
        <f>IF((F410)&lt;=0,IF(ISNA(VLOOKUP(E410,Data!$A$2:$T$1000,19,FALSE)),"",VLOOKUP(E410,Data!$A$2:$T$1000,19,FALSE)),IF(ISNA(VLOOKUP(E410,Data!$A$2:$T$1000,19,FALSE)),"",VLOOKUP(E410,Data!$A$2:$T$1000,19,FALSE)))</f>
        <v/>
      </c>
      <c r="K410" s="7" t="str">
        <f>IF(ISNA(VLOOKUP(F410,Data!$A$2:$T$1000,20,FALSE)),"",VLOOKUP(F410,Data!$A$2:$T$1000,20,FALSE))</f>
        <v/>
      </c>
      <c r="L410" t="str">
        <f t="shared" si="73"/>
        <v/>
      </c>
      <c r="M410" t="str">
        <f>IF(L410="","",IF(L410&gt;10,Settings!$B$14,IF(L410&gt;2,Settings!$B$14,IF(L410=2,Settings!$B$14,Settings!$B$13))))</f>
        <v/>
      </c>
      <c r="N410" s="8" t="str">
        <f t="shared" si="74"/>
        <v xml:space="preserve"> </v>
      </c>
      <c r="O410" t="s">
        <v>49</v>
      </c>
      <c r="Q410" t="s">
        <v>49</v>
      </c>
      <c r="R410" t="s">
        <v>49</v>
      </c>
      <c r="S410" s="9" t="str">
        <f t="shared" si="75"/>
        <v/>
      </c>
      <c r="T410" s="9" t="str">
        <f t="shared" si="76"/>
        <v xml:space="preserve">  </v>
      </c>
      <c r="U410" t="str">
        <f>IF((C410+D410+E410+F410)&lt;1,"",IF(A410&lt;2,Settings!$B$11,Settings!$B$12))</f>
        <v/>
      </c>
    </row>
    <row r="411" spans="1:21">
      <c r="A411" s="4">
        <f>Arabic!A411</f>
        <v>0</v>
      </c>
      <c r="B411" s="4">
        <f t="shared" si="67"/>
        <v>0</v>
      </c>
      <c r="C411" s="5">
        <f t="shared" si="68"/>
        <v>0</v>
      </c>
      <c r="D411" s="5">
        <f t="shared" si="69"/>
        <v>0</v>
      </c>
      <c r="E411" s="5">
        <f t="shared" si="70"/>
        <v>0</v>
      </c>
      <c r="F411" s="5">
        <f t="shared" si="71"/>
        <v>0</v>
      </c>
      <c r="G411" s="26">
        <f t="shared" si="72"/>
        <v>0</v>
      </c>
      <c r="H411" s="3" t="str">
        <f>IF((D411+E411+F411)&lt;=0,IF(ISNA(VLOOKUP(C411,Data!$A$2:$T$1000,17,FALSE)),"",VLOOKUP(C411,Data!$A$2:$T$1000,17,FALSE)),IF(ISNA(VLOOKUP(C411,Data!$A$2:$T$1000,17,FALSE)),"",VLOOKUP(C411,Data!$A$2:$T$1000,17,FALSE)))</f>
        <v/>
      </c>
      <c r="I411" t="str">
        <f>IF((E411+F411)&lt;=0,IF(ISNA(VLOOKUP(D411,Data!$A$2:$T$1000,18,FALSE)),"",VLOOKUP(D411,Data!$A$2:$T$1000,18,FALSE)),IF(ISNA(VLOOKUP(D411,Data!$A$2:$T$1000,18,FALSE)),"",VLOOKUP(D411,Data!$A$2:$T$1000,18,FALSE)))</f>
        <v/>
      </c>
      <c r="J411" s="3" t="str">
        <f>IF((F411)&lt;=0,IF(ISNA(VLOOKUP(E411,Data!$A$2:$T$1000,19,FALSE)),"",VLOOKUP(E411,Data!$A$2:$T$1000,19,FALSE)),IF(ISNA(VLOOKUP(E411,Data!$A$2:$T$1000,19,FALSE)),"",VLOOKUP(E411,Data!$A$2:$T$1000,19,FALSE)))</f>
        <v/>
      </c>
      <c r="K411" s="7" t="str">
        <f>IF(ISNA(VLOOKUP(F411,Data!$A$2:$T$1000,20,FALSE)),"",VLOOKUP(F411,Data!$A$2:$T$1000,20,FALSE))</f>
        <v/>
      </c>
      <c r="L411" t="str">
        <f t="shared" si="73"/>
        <v/>
      </c>
      <c r="M411" t="str">
        <f>IF(L411="","",IF(L411&gt;10,Settings!$B$14,IF(L411&gt;2,Settings!$B$14,IF(L411=2,Settings!$B$14,Settings!$B$13))))</f>
        <v/>
      </c>
      <c r="N411" s="8" t="str">
        <f t="shared" si="74"/>
        <v xml:space="preserve"> </v>
      </c>
      <c r="O411" t="s">
        <v>49</v>
      </c>
      <c r="Q411" t="s">
        <v>49</v>
      </c>
      <c r="R411" t="s">
        <v>49</v>
      </c>
      <c r="S411" s="9" t="str">
        <f t="shared" si="75"/>
        <v/>
      </c>
      <c r="T411" s="9" t="str">
        <f t="shared" si="76"/>
        <v xml:space="preserve">  </v>
      </c>
      <c r="U411" t="str">
        <f>IF((C411+D411+E411+F411)&lt;1,"",IF(A411&lt;2,Settings!$B$11,Settings!$B$12))</f>
        <v/>
      </c>
    </row>
    <row r="412" spans="1:21">
      <c r="A412" s="4">
        <f>Arabic!A412</f>
        <v>0</v>
      </c>
      <c r="B412" s="4">
        <f t="shared" si="67"/>
        <v>0</v>
      </c>
      <c r="C412" s="5">
        <f t="shared" si="68"/>
        <v>0</v>
      </c>
      <c r="D412" s="5">
        <f t="shared" si="69"/>
        <v>0</v>
      </c>
      <c r="E412" s="5">
        <f t="shared" si="70"/>
        <v>0</v>
      </c>
      <c r="F412" s="5">
        <f t="shared" si="71"/>
        <v>0</v>
      </c>
      <c r="G412" s="26">
        <f t="shared" si="72"/>
        <v>0</v>
      </c>
      <c r="H412" s="3" t="str">
        <f>IF((D412+E412+F412)&lt;=0,IF(ISNA(VLOOKUP(C412,Data!$A$2:$T$1000,17,FALSE)),"",VLOOKUP(C412,Data!$A$2:$T$1000,17,FALSE)),IF(ISNA(VLOOKUP(C412,Data!$A$2:$T$1000,17,FALSE)),"",VLOOKUP(C412,Data!$A$2:$T$1000,17,FALSE)))</f>
        <v/>
      </c>
      <c r="I412" t="str">
        <f>IF((E412+F412)&lt;=0,IF(ISNA(VLOOKUP(D412,Data!$A$2:$T$1000,18,FALSE)),"",VLOOKUP(D412,Data!$A$2:$T$1000,18,FALSE)),IF(ISNA(VLOOKUP(D412,Data!$A$2:$T$1000,18,FALSE)),"",VLOOKUP(D412,Data!$A$2:$T$1000,18,FALSE)))</f>
        <v/>
      </c>
      <c r="J412" s="3" t="str">
        <f>IF((F412)&lt;=0,IF(ISNA(VLOOKUP(E412,Data!$A$2:$T$1000,19,FALSE)),"",VLOOKUP(E412,Data!$A$2:$T$1000,19,FALSE)),IF(ISNA(VLOOKUP(E412,Data!$A$2:$T$1000,19,FALSE)),"",VLOOKUP(E412,Data!$A$2:$T$1000,19,FALSE)))</f>
        <v/>
      </c>
      <c r="K412" s="7" t="str">
        <f>IF(ISNA(VLOOKUP(F412,Data!$A$2:$T$1000,20,FALSE)),"",VLOOKUP(F412,Data!$A$2:$T$1000,20,FALSE))</f>
        <v/>
      </c>
      <c r="L412" t="str">
        <f t="shared" si="73"/>
        <v/>
      </c>
      <c r="M412" t="str">
        <f>IF(L412="","",IF(L412&gt;10,Settings!$B$14,IF(L412&gt;2,Settings!$B$14,IF(L412=2,Settings!$B$14,Settings!$B$13))))</f>
        <v/>
      </c>
      <c r="N412" s="8" t="str">
        <f t="shared" si="74"/>
        <v xml:space="preserve"> </v>
      </c>
      <c r="O412" t="s">
        <v>49</v>
      </c>
      <c r="Q412" t="s">
        <v>49</v>
      </c>
      <c r="R412" t="s">
        <v>49</v>
      </c>
      <c r="S412" s="9" t="str">
        <f t="shared" si="75"/>
        <v/>
      </c>
      <c r="T412" s="9" t="str">
        <f t="shared" si="76"/>
        <v xml:space="preserve">  </v>
      </c>
      <c r="U412" t="str">
        <f>IF((C412+D412+E412+F412)&lt;1,"",IF(A412&lt;2,Settings!$B$11,Settings!$B$12))</f>
        <v/>
      </c>
    </row>
    <row r="413" spans="1:21">
      <c r="A413" s="4">
        <f>Arabic!A413</f>
        <v>0</v>
      </c>
      <c r="B413" s="4">
        <f t="shared" si="67"/>
        <v>0</v>
      </c>
      <c r="C413" s="5">
        <f t="shared" si="68"/>
        <v>0</v>
      </c>
      <c r="D413" s="5">
        <f t="shared" si="69"/>
        <v>0</v>
      </c>
      <c r="E413" s="5">
        <f t="shared" si="70"/>
        <v>0</v>
      </c>
      <c r="F413" s="5">
        <f t="shared" si="71"/>
        <v>0</v>
      </c>
      <c r="G413" s="26">
        <f t="shared" si="72"/>
        <v>0</v>
      </c>
      <c r="H413" s="3" t="str">
        <f>IF((D413+E413+F413)&lt;=0,IF(ISNA(VLOOKUP(C413,Data!$A$2:$T$1000,17,FALSE)),"",VLOOKUP(C413,Data!$A$2:$T$1000,17,FALSE)),IF(ISNA(VLOOKUP(C413,Data!$A$2:$T$1000,17,FALSE)),"",VLOOKUP(C413,Data!$A$2:$T$1000,17,FALSE)))</f>
        <v/>
      </c>
      <c r="I413" t="str">
        <f>IF((E413+F413)&lt;=0,IF(ISNA(VLOOKUP(D413,Data!$A$2:$T$1000,18,FALSE)),"",VLOOKUP(D413,Data!$A$2:$T$1000,18,FALSE)),IF(ISNA(VLOOKUP(D413,Data!$A$2:$T$1000,18,FALSE)),"",VLOOKUP(D413,Data!$A$2:$T$1000,18,FALSE)))</f>
        <v/>
      </c>
      <c r="J413" s="3" t="str">
        <f>IF((F413)&lt;=0,IF(ISNA(VLOOKUP(E413,Data!$A$2:$T$1000,19,FALSE)),"",VLOOKUP(E413,Data!$A$2:$T$1000,19,FALSE)),IF(ISNA(VLOOKUP(E413,Data!$A$2:$T$1000,19,FALSE)),"",VLOOKUP(E413,Data!$A$2:$T$1000,19,FALSE)))</f>
        <v/>
      </c>
      <c r="K413" s="7" t="str">
        <f>IF(ISNA(VLOOKUP(F413,Data!$A$2:$T$1000,20,FALSE)),"",VLOOKUP(F413,Data!$A$2:$T$1000,20,FALSE))</f>
        <v/>
      </c>
      <c r="L413" t="str">
        <f t="shared" si="73"/>
        <v/>
      </c>
      <c r="M413" t="str">
        <f>IF(L413="","",IF(L413&gt;10,Settings!$B$14,IF(L413&gt;2,Settings!$B$14,IF(L413=2,Settings!$B$14,Settings!$B$13))))</f>
        <v/>
      </c>
      <c r="N413" s="8" t="str">
        <f t="shared" si="74"/>
        <v xml:space="preserve"> </v>
      </c>
      <c r="O413" t="s">
        <v>49</v>
      </c>
      <c r="Q413" t="s">
        <v>49</v>
      </c>
      <c r="R413" t="s">
        <v>49</v>
      </c>
      <c r="S413" s="9" t="str">
        <f t="shared" si="75"/>
        <v/>
      </c>
      <c r="T413" s="9" t="str">
        <f t="shared" si="76"/>
        <v xml:space="preserve">  </v>
      </c>
      <c r="U413" t="str">
        <f>IF((C413+D413+E413+F413)&lt;1,"",IF(A413&lt;2,Settings!$B$11,Settings!$B$12))</f>
        <v/>
      </c>
    </row>
    <row r="414" spans="1:21">
      <c r="A414" s="4">
        <f>Arabic!A414</f>
        <v>0</v>
      </c>
      <c r="B414" s="4">
        <f t="shared" si="67"/>
        <v>0</v>
      </c>
      <c r="C414" s="5">
        <f t="shared" si="68"/>
        <v>0</v>
      </c>
      <c r="D414" s="5">
        <f t="shared" si="69"/>
        <v>0</v>
      </c>
      <c r="E414" s="5">
        <f t="shared" si="70"/>
        <v>0</v>
      </c>
      <c r="F414" s="5">
        <f t="shared" si="71"/>
        <v>0</v>
      </c>
      <c r="G414" s="26">
        <f t="shared" si="72"/>
        <v>0</v>
      </c>
      <c r="H414" s="3" t="str">
        <f>IF((D414+E414+F414)&lt;=0,IF(ISNA(VLOOKUP(C414,Data!$A$2:$T$1000,17,FALSE)),"",VLOOKUP(C414,Data!$A$2:$T$1000,17,FALSE)),IF(ISNA(VLOOKUP(C414,Data!$A$2:$T$1000,17,FALSE)),"",VLOOKUP(C414,Data!$A$2:$T$1000,17,FALSE)))</f>
        <v/>
      </c>
      <c r="I414" t="str">
        <f>IF((E414+F414)&lt;=0,IF(ISNA(VLOOKUP(D414,Data!$A$2:$T$1000,18,FALSE)),"",VLOOKUP(D414,Data!$A$2:$T$1000,18,FALSE)),IF(ISNA(VLOOKUP(D414,Data!$A$2:$T$1000,18,FALSE)),"",VLOOKUP(D414,Data!$A$2:$T$1000,18,FALSE)))</f>
        <v/>
      </c>
      <c r="J414" s="3" t="str">
        <f>IF((F414)&lt;=0,IF(ISNA(VLOOKUP(E414,Data!$A$2:$T$1000,19,FALSE)),"",VLOOKUP(E414,Data!$A$2:$T$1000,19,FALSE)),IF(ISNA(VLOOKUP(E414,Data!$A$2:$T$1000,19,FALSE)),"",VLOOKUP(E414,Data!$A$2:$T$1000,19,FALSE)))</f>
        <v/>
      </c>
      <c r="K414" s="7" t="str">
        <f>IF(ISNA(VLOOKUP(F414,Data!$A$2:$T$1000,20,FALSE)),"",VLOOKUP(F414,Data!$A$2:$T$1000,20,FALSE))</f>
        <v/>
      </c>
      <c r="L414" t="str">
        <f t="shared" si="73"/>
        <v/>
      </c>
      <c r="M414" t="str">
        <f>IF(L414="","",IF(L414&gt;10,Settings!$B$14,IF(L414&gt;2,Settings!$B$14,IF(L414=2,Settings!$B$14,Settings!$B$13))))</f>
        <v/>
      </c>
      <c r="N414" s="8" t="str">
        <f t="shared" si="74"/>
        <v xml:space="preserve"> </v>
      </c>
      <c r="O414" t="s">
        <v>49</v>
      </c>
      <c r="Q414" t="s">
        <v>49</v>
      </c>
      <c r="R414" t="s">
        <v>49</v>
      </c>
      <c r="S414" s="9" t="str">
        <f t="shared" si="75"/>
        <v/>
      </c>
      <c r="T414" s="9" t="str">
        <f t="shared" si="76"/>
        <v xml:space="preserve">  </v>
      </c>
      <c r="U414" t="str">
        <f>IF((C414+D414+E414+F414)&lt;1,"",IF(A414&lt;2,Settings!$B$11,Settings!$B$12))</f>
        <v/>
      </c>
    </row>
    <row r="415" spans="1:21">
      <c r="A415" s="4">
        <f>Arabic!A415</f>
        <v>0</v>
      </c>
      <c r="B415" s="4">
        <f t="shared" si="67"/>
        <v>0</v>
      </c>
      <c r="C415" s="5">
        <f t="shared" si="68"/>
        <v>0</v>
      </c>
      <c r="D415" s="5">
        <f t="shared" si="69"/>
        <v>0</v>
      </c>
      <c r="E415" s="5">
        <f t="shared" si="70"/>
        <v>0</v>
      </c>
      <c r="F415" s="5">
        <f t="shared" si="71"/>
        <v>0</v>
      </c>
      <c r="G415" s="26">
        <f t="shared" si="72"/>
        <v>0</v>
      </c>
      <c r="H415" s="3" t="str">
        <f>IF((D415+E415+F415)&lt;=0,IF(ISNA(VLOOKUP(C415,Data!$A$2:$T$1000,17,FALSE)),"",VLOOKUP(C415,Data!$A$2:$T$1000,17,FALSE)),IF(ISNA(VLOOKUP(C415,Data!$A$2:$T$1000,17,FALSE)),"",VLOOKUP(C415,Data!$A$2:$T$1000,17,FALSE)))</f>
        <v/>
      </c>
      <c r="I415" t="str">
        <f>IF((E415+F415)&lt;=0,IF(ISNA(VLOOKUP(D415,Data!$A$2:$T$1000,18,FALSE)),"",VLOOKUP(D415,Data!$A$2:$T$1000,18,FALSE)),IF(ISNA(VLOOKUP(D415,Data!$A$2:$T$1000,18,FALSE)),"",VLOOKUP(D415,Data!$A$2:$T$1000,18,FALSE)))</f>
        <v/>
      </c>
      <c r="J415" s="3" t="str">
        <f>IF((F415)&lt;=0,IF(ISNA(VLOOKUP(E415,Data!$A$2:$T$1000,19,FALSE)),"",VLOOKUP(E415,Data!$A$2:$T$1000,19,FALSE)),IF(ISNA(VLOOKUP(E415,Data!$A$2:$T$1000,19,FALSE)),"",VLOOKUP(E415,Data!$A$2:$T$1000,19,FALSE)))</f>
        <v/>
      </c>
      <c r="K415" s="7" t="str">
        <f>IF(ISNA(VLOOKUP(F415,Data!$A$2:$T$1000,20,FALSE)),"",VLOOKUP(F415,Data!$A$2:$T$1000,20,FALSE))</f>
        <v/>
      </c>
      <c r="L415" t="str">
        <f t="shared" si="73"/>
        <v/>
      </c>
      <c r="M415" t="str">
        <f>IF(L415="","",IF(L415&gt;10,Settings!$B$14,IF(L415&gt;2,Settings!$B$14,IF(L415=2,Settings!$B$14,Settings!$B$13))))</f>
        <v/>
      </c>
      <c r="N415" s="8" t="str">
        <f t="shared" si="74"/>
        <v xml:space="preserve"> </v>
      </c>
      <c r="O415" t="s">
        <v>49</v>
      </c>
      <c r="Q415" t="s">
        <v>49</v>
      </c>
      <c r="R415" t="s">
        <v>49</v>
      </c>
      <c r="S415" s="9" t="str">
        <f t="shared" si="75"/>
        <v/>
      </c>
      <c r="T415" s="9" t="str">
        <f t="shared" si="76"/>
        <v xml:space="preserve">  </v>
      </c>
      <c r="U415" t="str">
        <f>IF((C415+D415+E415+F415)&lt;1,"",IF(A415&lt;2,Settings!$B$11,Settings!$B$12))</f>
        <v/>
      </c>
    </row>
    <row r="416" spans="1:21">
      <c r="A416" s="4">
        <f>Arabic!A416</f>
        <v>0</v>
      </c>
      <c r="B416" s="4">
        <f t="shared" si="67"/>
        <v>0</v>
      </c>
      <c r="C416" s="5">
        <f t="shared" si="68"/>
        <v>0</v>
      </c>
      <c r="D416" s="5">
        <f t="shared" si="69"/>
        <v>0</v>
      </c>
      <c r="E416" s="5">
        <f t="shared" si="70"/>
        <v>0</v>
      </c>
      <c r="F416" s="5">
        <f t="shared" si="71"/>
        <v>0</v>
      </c>
      <c r="G416" s="26">
        <f t="shared" si="72"/>
        <v>0</v>
      </c>
      <c r="H416" s="3" t="str">
        <f>IF((D416+E416+F416)&lt;=0,IF(ISNA(VLOOKUP(C416,Data!$A$2:$T$1000,17,FALSE)),"",VLOOKUP(C416,Data!$A$2:$T$1000,17,FALSE)),IF(ISNA(VLOOKUP(C416,Data!$A$2:$T$1000,17,FALSE)),"",VLOOKUP(C416,Data!$A$2:$T$1000,17,FALSE)))</f>
        <v/>
      </c>
      <c r="I416" t="str">
        <f>IF((E416+F416)&lt;=0,IF(ISNA(VLOOKUP(D416,Data!$A$2:$T$1000,18,FALSE)),"",VLOOKUP(D416,Data!$A$2:$T$1000,18,FALSE)),IF(ISNA(VLOOKUP(D416,Data!$A$2:$T$1000,18,FALSE)),"",VLOOKUP(D416,Data!$A$2:$T$1000,18,FALSE)))</f>
        <v/>
      </c>
      <c r="J416" s="3" t="str">
        <f>IF((F416)&lt;=0,IF(ISNA(VLOOKUP(E416,Data!$A$2:$T$1000,19,FALSE)),"",VLOOKUP(E416,Data!$A$2:$T$1000,19,FALSE)),IF(ISNA(VLOOKUP(E416,Data!$A$2:$T$1000,19,FALSE)),"",VLOOKUP(E416,Data!$A$2:$T$1000,19,FALSE)))</f>
        <v/>
      </c>
      <c r="K416" s="7" t="str">
        <f>IF(ISNA(VLOOKUP(F416,Data!$A$2:$T$1000,20,FALSE)),"",VLOOKUP(F416,Data!$A$2:$T$1000,20,FALSE))</f>
        <v/>
      </c>
      <c r="L416" t="str">
        <f t="shared" si="73"/>
        <v/>
      </c>
      <c r="M416" t="str">
        <f>IF(L416="","",IF(L416&gt;10,Settings!$B$14,IF(L416&gt;2,Settings!$B$14,IF(L416=2,Settings!$B$14,Settings!$B$13))))</f>
        <v/>
      </c>
      <c r="N416" s="8" t="str">
        <f t="shared" si="74"/>
        <v xml:space="preserve"> </v>
      </c>
      <c r="O416" t="s">
        <v>49</v>
      </c>
      <c r="Q416" t="s">
        <v>49</v>
      </c>
      <c r="R416" t="s">
        <v>49</v>
      </c>
      <c r="S416" s="9" t="str">
        <f t="shared" si="75"/>
        <v/>
      </c>
      <c r="T416" s="9" t="str">
        <f t="shared" si="76"/>
        <v xml:space="preserve">  </v>
      </c>
      <c r="U416" t="str">
        <f>IF((C416+D416+E416+F416)&lt;1,"",IF(A416&lt;2,Settings!$B$11,Settings!$B$12))</f>
        <v/>
      </c>
    </row>
    <row r="417" spans="1:21">
      <c r="A417" s="4">
        <f>Arabic!A417</f>
        <v>0</v>
      </c>
      <c r="B417" s="4">
        <f t="shared" si="67"/>
        <v>0</v>
      </c>
      <c r="C417" s="5">
        <f t="shared" si="68"/>
        <v>0</v>
      </c>
      <c r="D417" s="5">
        <f t="shared" si="69"/>
        <v>0</v>
      </c>
      <c r="E417" s="5">
        <f t="shared" si="70"/>
        <v>0</v>
      </c>
      <c r="F417" s="5">
        <f t="shared" si="71"/>
        <v>0</v>
      </c>
      <c r="G417" s="26">
        <f t="shared" si="72"/>
        <v>0</v>
      </c>
      <c r="H417" s="3" t="str">
        <f>IF((D417+E417+F417)&lt;=0,IF(ISNA(VLOOKUP(C417,Data!$A$2:$T$1000,17,FALSE)),"",VLOOKUP(C417,Data!$A$2:$T$1000,17,FALSE)),IF(ISNA(VLOOKUP(C417,Data!$A$2:$T$1000,17,FALSE)),"",VLOOKUP(C417,Data!$A$2:$T$1000,17,FALSE)))</f>
        <v/>
      </c>
      <c r="I417" t="str">
        <f>IF((E417+F417)&lt;=0,IF(ISNA(VLOOKUP(D417,Data!$A$2:$T$1000,18,FALSE)),"",VLOOKUP(D417,Data!$A$2:$T$1000,18,FALSE)),IF(ISNA(VLOOKUP(D417,Data!$A$2:$T$1000,18,FALSE)),"",VLOOKUP(D417,Data!$A$2:$T$1000,18,FALSE)))</f>
        <v/>
      </c>
      <c r="J417" s="3" t="str">
        <f>IF((F417)&lt;=0,IF(ISNA(VLOOKUP(E417,Data!$A$2:$T$1000,19,FALSE)),"",VLOOKUP(E417,Data!$A$2:$T$1000,19,FALSE)),IF(ISNA(VLOOKUP(E417,Data!$A$2:$T$1000,19,FALSE)),"",VLOOKUP(E417,Data!$A$2:$T$1000,19,FALSE)))</f>
        <v/>
      </c>
      <c r="K417" s="7" t="str">
        <f>IF(ISNA(VLOOKUP(F417,Data!$A$2:$T$1000,20,FALSE)),"",VLOOKUP(F417,Data!$A$2:$T$1000,20,FALSE))</f>
        <v/>
      </c>
      <c r="L417" t="str">
        <f t="shared" si="73"/>
        <v/>
      </c>
      <c r="M417" t="str">
        <f>IF(L417="","",IF(L417&gt;10,Settings!$B$14,IF(L417&gt;2,Settings!$B$14,IF(L417=2,Settings!$B$14,Settings!$B$13))))</f>
        <v/>
      </c>
      <c r="N417" s="8" t="str">
        <f t="shared" si="74"/>
        <v xml:space="preserve"> </v>
      </c>
      <c r="O417" t="s">
        <v>49</v>
      </c>
      <c r="Q417" t="s">
        <v>49</v>
      </c>
      <c r="R417" t="s">
        <v>49</v>
      </c>
      <c r="S417" s="9" t="str">
        <f t="shared" si="75"/>
        <v/>
      </c>
      <c r="T417" s="9" t="str">
        <f t="shared" si="76"/>
        <v xml:space="preserve">  </v>
      </c>
      <c r="U417" t="str">
        <f>IF((C417+D417+E417+F417)&lt;1,"",IF(A417&lt;2,Settings!$B$11,Settings!$B$12))</f>
        <v/>
      </c>
    </row>
    <row r="418" spans="1:21">
      <c r="A418" s="4">
        <f>Arabic!A418</f>
        <v>0</v>
      </c>
      <c r="B418" s="4">
        <f t="shared" si="67"/>
        <v>0</v>
      </c>
      <c r="C418" s="5">
        <f t="shared" si="68"/>
        <v>0</v>
      </c>
      <c r="D418" s="5">
        <f t="shared" si="69"/>
        <v>0</v>
      </c>
      <c r="E418" s="5">
        <f t="shared" si="70"/>
        <v>0</v>
      </c>
      <c r="F418" s="5">
        <f t="shared" si="71"/>
        <v>0</v>
      </c>
      <c r="G418" s="26">
        <f t="shared" si="72"/>
        <v>0</v>
      </c>
      <c r="H418" s="3" t="str">
        <f>IF((D418+E418+F418)&lt;=0,IF(ISNA(VLOOKUP(C418,Data!$A$2:$T$1000,17,FALSE)),"",VLOOKUP(C418,Data!$A$2:$T$1000,17,FALSE)),IF(ISNA(VLOOKUP(C418,Data!$A$2:$T$1000,17,FALSE)),"",VLOOKUP(C418,Data!$A$2:$T$1000,17,FALSE)))</f>
        <v/>
      </c>
      <c r="I418" t="str">
        <f>IF((E418+F418)&lt;=0,IF(ISNA(VLOOKUP(D418,Data!$A$2:$T$1000,18,FALSE)),"",VLOOKUP(D418,Data!$A$2:$T$1000,18,FALSE)),IF(ISNA(VLOOKUP(D418,Data!$A$2:$T$1000,18,FALSE)),"",VLOOKUP(D418,Data!$A$2:$T$1000,18,FALSE)))</f>
        <v/>
      </c>
      <c r="J418" s="3" t="str">
        <f>IF((F418)&lt;=0,IF(ISNA(VLOOKUP(E418,Data!$A$2:$T$1000,19,FALSE)),"",VLOOKUP(E418,Data!$A$2:$T$1000,19,FALSE)),IF(ISNA(VLOOKUP(E418,Data!$A$2:$T$1000,19,FALSE)),"",VLOOKUP(E418,Data!$A$2:$T$1000,19,FALSE)))</f>
        <v/>
      </c>
      <c r="K418" s="7" t="str">
        <f>IF(ISNA(VLOOKUP(F418,Data!$A$2:$T$1000,20,FALSE)),"",VLOOKUP(F418,Data!$A$2:$T$1000,20,FALSE))</f>
        <v/>
      </c>
      <c r="L418" t="str">
        <f t="shared" si="73"/>
        <v/>
      </c>
      <c r="M418" t="str">
        <f>IF(L418="","",IF(L418&gt;10,Settings!$B$14,IF(L418&gt;2,Settings!$B$14,IF(L418=2,Settings!$B$14,Settings!$B$13))))</f>
        <v/>
      </c>
      <c r="N418" s="8" t="str">
        <f t="shared" si="74"/>
        <v xml:space="preserve"> </v>
      </c>
      <c r="O418" t="s">
        <v>49</v>
      </c>
      <c r="Q418" t="s">
        <v>49</v>
      </c>
      <c r="R418" t="s">
        <v>49</v>
      </c>
      <c r="S418" s="9" t="str">
        <f t="shared" si="75"/>
        <v/>
      </c>
      <c r="T418" s="9" t="str">
        <f t="shared" si="76"/>
        <v xml:space="preserve">  </v>
      </c>
      <c r="U418" t="str">
        <f>IF((C418+D418+E418+F418)&lt;1,"",IF(A418&lt;2,Settings!$B$11,Settings!$B$12))</f>
        <v/>
      </c>
    </row>
    <row r="419" spans="1:21">
      <c r="A419" s="4">
        <f>Arabic!A419</f>
        <v>0</v>
      </c>
      <c r="B419" s="4">
        <f t="shared" si="67"/>
        <v>0</v>
      </c>
      <c r="C419" s="5">
        <f t="shared" si="68"/>
        <v>0</v>
      </c>
      <c r="D419" s="5">
        <f t="shared" si="69"/>
        <v>0</v>
      </c>
      <c r="E419" s="5">
        <f t="shared" si="70"/>
        <v>0</v>
      </c>
      <c r="F419" s="5">
        <f t="shared" si="71"/>
        <v>0</v>
      </c>
      <c r="G419" s="26">
        <f t="shared" si="72"/>
        <v>0</v>
      </c>
      <c r="H419" s="3" t="str">
        <f>IF((D419+E419+F419)&lt;=0,IF(ISNA(VLOOKUP(C419,Data!$A$2:$T$1000,17,FALSE)),"",VLOOKUP(C419,Data!$A$2:$T$1000,17,FALSE)),IF(ISNA(VLOOKUP(C419,Data!$A$2:$T$1000,17,FALSE)),"",VLOOKUP(C419,Data!$A$2:$T$1000,17,FALSE)))</f>
        <v/>
      </c>
      <c r="I419" t="str">
        <f>IF((E419+F419)&lt;=0,IF(ISNA(VLOOKUP(D419,Data!$A$2:$T$1000,18,FALSE)),"",VLOOKUP(D419,Data!$A$2:$T$1000,18,FALSE)),IF(ISNA(VLOOKUP(D419,Data!$A$2:$T$1000,18,FALSE)),"",VLOOKUP(D419,Data!$A$2:$T$1000,18,FALSE)))</f>
        <v/>
      </c>
      <c r="J419" s="3" t="str">
        <f>IF((F419)&lt;=0,IF(ISNA(VLOOKUP(E419,Data!$A$2:$T$1000,19,FALSE)),"",VLOOKUP(E419,Data!$A$2:$T$1000,19,FALSE)),IF(ISNA(VLOOKUP(E419,Data!$A$2:$T$1000,19,FALSE)),"",VLOOKUP(E419,Data!$A$2:$T$1000,19,FALSE)))</f>
        <v/>
      </c>
      <c r="K419" s="7" t="str">
        <f>IF(ISNA(VLOOKUP(F419,Data!$A$2:$T$1000,20,FALSE)),"",VLOOKUP(F419,Data!$A$2:$T$1000,20,FALSE))</f>
        <v/>
      </c>
      <c r="L419" t="str">
        <f t="shared" si="73"/>
        <v/>
      </c>
      <c r="M419" t="str">
        <f>IF(L419="","",IF(L419&gt;10,Settings!$B$14,IF(L419&gt;2,Settings!$B$14,IF(L419=2,Settings!$B$14,Settings!$B$13))))</f>
        <v/>
      </c>
      <c r="N419" s="8" t="str">
        <f t="shared" si="74"/>
        <v xml:space="preserve"> </v>
      </c>
      <c r="O419" t="s">
        <v>49</v>
      </c>
      <c r="Q419" t="s">
        <v>49</v>
      </c>
      <c r="R419" t="s">
        <v>49</v>
      </c>
      <c r="S419" s="9" t="str">
        <f t="shared" si="75"/>
        <v/>
      </c>
      <c r="T419" s="9" t="str">
        <f t="shared" si="76"/>
        <v xml:space="preserve">  </v>
      </c>
      <c r="U419" t="str">
        <f>IF((C419+D419+E419+F419)&lt;1,"",IF(A419&lt;2,Settings!$B$11,Settings!$B$12))</f>
        <v/>
      </c>
    </row>
    <row r="420" spans="1:21">
      <c r="A420" s="4">
        <f>Arabic!A420</f>
        <v>0</v>
      </c>
      <c r="B420" s="4">
        <f t="shared" si="67"/>
        <v>0</v>
      </c>
      <c r="C420" s="5">
        <f t="shared" si="68"/>
        <v>0</v>
      </c>
      <c r="D420" s="5">
        <f t="shared" si="69"/>
        <v>0</v>
      </c>
      <c r="E420" s="5">
        <f t="shared" si="70"/>
        <v>0</v>
      </c>
      <c r="F420" s="5">
        <f t="shared" si="71"/>
        <v>0</v>
      </c>
      <c r="G420" s="26">
        <f t="shared" si="72"/>
        <v>0</v>
      </c>
      <c r="H420" s="3" t="str">
        <f>IF((D420+E420+F420)&lt;=0,IF(ISNA(VLOOKUP(C420,Data!$A$2:$T$1000,17,FALSE)),"",VLOOKUP(C420,Data!$A$2:$T$1000,17,FALSE)),IF(ISNA(VLOOKUP(C420,Data!$A$2:$T$1000,17,FALSE)),"",VLOOKUP(C420,Data!$A$2:$T$1000,17,FALSE)))</f>
        <v/>
      </c>
      <c r="I420" t="str">
        <f>IF((E420+F420)&lt;=0,IF(ISNA(VLOOKUP(D420,Data!$A$2:$T$1000,18,FALSE)),"",VLOOKUP(D420,Data!$A$2:$T$1000,18,FALSE)),IF(ISNA(VLOOKUP(D420,Data!$A$2:$T$1000,18,FALSE)),"",VLOOKUP(D420,Data!$A$2:$T$1000,18,FALSE)))</f>
        <v/>
      </c>
      <c r="J420" s="3" t="str">
        <f>IF((F420)&lt;=0,IF(ISNA(VLOOKUP(E420,Data!$A$2:$T$1000,19,FALSE)),"",VLOOKUP(E420,Data!$A$2:$T$1000,19,FALSE)),IF(ISNA(VLOOKUP(E420,Data!$A$2:$T$1000,19,FALSE)),"",VLOOKUP(E420,Data!$A$2:$T$1000,19,FALSE)))</f>
        <v/>
      </c>
      <c r="K420" s="7" t="str">
        <f>IF(ISNA(VLOOKUP(F420,Data!$A$2:$T$1000,20,FALSE)),"",VLOOKUP(F420,Data!$A$2:$T$1000,20,FALSE))</f>
        <v/>
      </c>
      <c r="L420" t="str">
        <f t="shared" si="73"/>
        <v/>
      </c>
      <c r="M420" t="str">
        <f>IF(L420="","",IF(L420&gt;10,Settings!$B$14,IF(L420&gt;2,Settings!$B$14,IF(L420=2,Settings!$B$14,Settings!$B$13))))</f>
        <v/>
      </c>
      <c r="N420" s="8" t="str">
        <f t="shared" si="74"/>
        <v xml:space="preserve"> </v>
      </c>
      <c r="O420" t="s">
        <v>49</v>
      </c>
      <c r="Q420" t="s">
        <v>49</v>
      </c>
      <c r="R420" t="s">
        <v>49</v>
      </c>
      <c r="S420" s="9" t="str">
        <f t="shared" si="75"/>
        <v/>
      </c>
      <c r="T420" s="9" t="str">
        <f t="shared" si="76"/>
        <v xml:space="preserve">  </v>
      </c>
      <c r="U420" t="str">
        <f>IF((C420+D420+E420+F420)&lt;1,"",IF(A420&lt;2,Settings!$B$11,Settings!$B$12))</f>
        <v/>
      </c>
    </row>
    <row r="421" spans="1:21">
      <c r="A421" s="4">
        <f>Arabic!A421</f>
        <v>0</v>
      </c>
      <c r="B421" s="4">
        <f t="shared" si="67"/>
        <v>0</v>
      </c>
      <c r="C421" s="5">
        <f t="shared" si="68"/>
        <v>0</v>
      </c>
      <c r="D421" s="5">
        <f t="shared" si="69"/>
        <v>0</v>
      </c>
      <c r="E421" s="5">
        <f t="shared" si="70"/>
        <v>0</v>
      </c>
      <c r="F421" s="5">
        <f t="shared" si="71"/>
        <v>0</v>
      </c>
      <c r="G421" s="26">
        <f t="shared" si="72"/>
        <v>0</v>
      </c>
      <c r="H421" s="3" t="str">
        <f>IF((D421+E421+F421)&lt;=0,IF(ISNA(VLOOKUP(C421,Data!$A$2:$T$1000,17,FALSE)),"",VLOOKUP(C421,Data!$A$2:$T$1000,17,FALSE)),IF(ISNA(VLOOKUP(C421,Data!$A$2:$T$1000,17,FALSE)),"",VLOOKUP(C421,Data!$A$2:$T$1000,17,FALSE)))</f>
        <v/>
      </c>
      <c r="I421" t="str">
        <f>IF((E421+F421)&lt;=0,IF(ISNA(VLOOKUP(D421,Data!$A$2:$T$1000,18,FALSE)),"",VLOOKUP(D421,Data!$A$2:$T$1000,18,FALSE)),IF(ISNA(VLOOKUP(D421,Data!$A$2:$T$1000,18,FALSE)),"",VLOOKUP(D421,Data!$A$2:$T$1000,18,FALSE)))</f>
        <v/>
      </c>
      <c r="J421" s="3" t="str">
        <f>IF((F421)&lt;=0,IF(ISNA(VLOOKUP(E421,Data!$A$2:$T$1000,19,FALSE)),"",VLOOKUP(E421,Data!$A$2:$T$1000,19,FALSE)),IF(ISNA(VLOOKUP(E421,Data!$A$2:$T$1000,19,FALSE)),"",VLOOKUP(E421,Data!$A$2:$T$1000,19,FALSE)))</f>
        <v/>
      </c>
      <c r="K421" s="7" t="str">
        <f>IF(ISNA(VLOOKUP(F421,Data!$A$2:$T$1000,20,FALSE)),"",VLOOKUP(F421,Data!$A$2:$T$1000,20,FALSE))</f>
        <v/>
      </c>
      <c r="L421" t="str">
        <f t="shared" si="73"/>
        <v/>
      </c>
      <c r="M421" t="str">
        <f>IF(L421="","",IF(L421&gt;10,Settings!$B$14,IF(L421&gt;2,Settings!$B$14,IF(L421=2,Settings!$B$14,Settings!$B$13))))</f>
        <v/>
      </c>
      <c r="N421" s="8" t="str">
        <f t="shared" si="74"/>
        <v xml:space="preserve"> </v>
      </c>
      <c r="O421" t="s">
        <v>49</v>
      </c>
      <c r="Q421" t="s">
        <v>49</v>
      </c>
      <c r="R421" t="s">
        <v>49</v>
      </c>
      <c r="S421" s="9" t="str">
        <f t="shared" si="75"/>
        <v/>
      </c>
      <c r="T421" s="9" t="str">
        <f t="shared" si="76"/>
        <v xml:space="preserve">  </v>
      </c>
      <c r="U421" t="str">
        <f>IF((C421+D421+E421+F421)&lt;1,"",IF(A421&lt;2,Settings!$B$11,Settings!$B$12))</f>
        <v/>
      </c>
    </row>
    <row r="422" spans="1:21">
      <c r="A422" s="4">
        <f>Arabic!A422</f>
        <v>0</v>
      </c>
      <c r="B422" s="4">
        <f t="shared" si="67"/>
        <v>0</v>
      </c>
      <c r="C422" s="5">
        <f t="shared" si="68"/>
        <v>0</v>
      </c>
      <c r="D422" s="5">
        <f t="shared" si="69"/>
        <v>0</v>
      </c>
      <c r="E422" s="5">
        <f t="shared" si="70"/>
        <v>0</v>
      </c>
      <c r="F422" s="5">
        <f t="shared" si="71"/>
        <v>0</v>
      </c>
      <c r="G422" s="26">
        <f t="shared" si="72"/>
        <v>0</v>
      </c>
      <c r="H422" s="3" t="str">
        <f>IF((D422+E422+F422)&lt;=0,IF(ISNA(VLOOKUP(C422,Data!$A$2:$T$1000,17,FALSE)),"",VLOOKUP(C422,Data!$A$2:$T$1000,17,FALSE)),IF(ISNA(VLOOKUP(C422,Data!$A$2:$T$1000,17,FALSE)),"",VLOOKUP(C422,Data!$A$2:$T$1000,17,FALSE)))</f>
        <v/>
      </c>
      <c r="I422" t="str">
        <f>IF((E422+F422)&lt;=0,IF(ISNA(VLOOKUP(D422,Data!$A$2:$T$1000,18,FALSE)),"",VLOOKUP(D422,Data!$A$2:$T$1000,18,FALSE)),IF(ISNA(VLOOKUP(D422,Data!$A$2:$T$1000,18,FALSE)),"",VLOOKUP(D422,Data!$A$2:$T$1000,18,FALSE)))</f>
        <v/>
      </c>
      <c r="J422" s="3" t="str">
        <f>IF((F422)&lt;=0,IF(ISNA(VLOOKUP(E422,Data!$A$2:$T$1000,19,FALSE)),"",VLOOKUP(E422,Data!$A$2:$T$1000,19,FALSE)),IF(ISNA(VLOOKUP(E422,Data!$A$2:$T$1000,19,FALSE)),"",VLOOKUP(E422,Data!$A$2:$T$1000,19,FALSE)))</f>
        <v/>
      </c>
      <c r="K422" s="7" t="str">
        <f>IF(ISNA(VLOOKUP(F422,Data!$A$2:$T$1000,20,FALSE)),"",VLOOKUP(F422,Data!$A$2:$T$1000,20,FALSE))</f>
        <v/>
      </c>
      <c r="L422" t="str">
        <f t="shared" si="73"/>
        <v/>
      </c>
      <c r="M422" t="str">
        <f>IF(L422="","",IF(L422&gt;10,Settings!$B$14,IF(L422&gt;2,Settings!$B$14,IF(L422=2,Settings!$B$14,Settings!$B$13))))</f>
        <v/>
      </c>
      <c r="N422" s="8" t="str">
        <f t="shared" si="74"/>
        <v xml:space="preserve"> </v>
      </c>
      <c r="O422" t="s">
        <v>49</v>
      </c>
      <c r="Q422" t="s">
        <v>49</v>
      </c>
      <c r="R422" t="s">
        <v>49</v>
      </c>
      <c r="S422" s="9" t="str">
        <f t="shared" si="75"/>
        <v/>
      </c>
      <c r="T422" s="9" t="str">
        <f t="shared" si="76"/>
        <v xml:space="preserve">  </v>
      </c>
      <c r="U422" t="str">
        <f>IF((C422+D422+E422+F422)&lt;1,"",IF(A422&lt;2,Settings!$B$11,Settings!$B$12))</f>
        <v/>
      </c>
    </row>
    <row r="423" spans="1:21">
      <c r="A423" s="4">
        <f>Arabic!A423</f>
        <v>0</v>
      </c>
      <c r="B423" s="4">
        <f t="shared" si="67"/>
        <v>0</v>
      </c>
      <c r="C423" s="5">
        <f t="shared" si="68"/>
        <v>0</v>
      </c>
      <c r="D423" s="5">
        <f t="shared" si="69"/>
        <v>0</v>
      </c>
      <c r="E423" s="5">
        <f t="shared" si="70"/>
        <v>0</v>
      </c>
      <c r="F423" s="5">
        <f t="shared" si="71"/>
        <v>0</v>
      </c>
      <c r="G423" s="26">
        <f t="shared" si="72"/>
        <v>0</v>
      </c>
      <c r="H423" s="3" t="str">
        <f>IF((D423+E423+F423)&lt;=0,IF(ISNA(VLOOKUP(C423,Data!$A$2:$T$1000,17,FALSE)),"",VLOOKUP(C423,Data!$A$2:$T$1000,17,FALSE)),IF(ISNA(VLOOKUP(C423,Data!$A$2:$T$1000,17,FALSE)),"",VLOOKUP(C423,Data!$A$2:$T$1000,17,FALSE)))</f>
        <v/>
      </c>
      <c r="I423" t="str">
        <f>IF((E423+F423)&lt;=0,IF(ISNA(VLOOKUP(D423,Data!$A$2:$T$1000,18,FALSE)),"",VLOOKUP(D423,Data!$A$2:$T$1000,18,FALSE)),IF(ISNA(VLOOKUP(D423,Data!$A$2:$T$1000,18,FALSE)),"",VLOOKUP(D423,Data!$A$2:$T$1000,18,FALSE)))</f>
        <v/>
      </c>
      <c r="J423" s="3" t="str">
        <f>IF((F423)&lt;=0,IF(ISNA(VLOOKUP(E423,Data!$A$2:$T$1000,19,FALSE)),"",VLOOKUP(E423,Data!$A$2:$T$1000,19,FALSE)),IF(ISNA(VLOOKUP(E423,Data!$A$2:$T$1000,19,FALSE)),"",VLOOKUP(E423,Data!$A$2:$T$1000,19,FALSE)))</f>
        <v/>
      </c>
      <c r="K423" s="7" t="str">
        <f>IF(ISNA(VLOOKUP(F423,Data!$A$2:$T$1000,20,FALSE)),"",VLOOKUP(F423,Data!$A$2:$T$1000,20,FALSE))</f>
        <v/>
      </c>
      <c r="L423" t="str">
        <f t="shared" si="73"/>
        <v/>
      </c>
      <c r="M423" t="str">
        <f>IF(L423="","",IF(L423&gt;10,Settings!$B$14,IF(L423&gt;2,Settings!$B$14,IF(L423=2,Settings!$B$14,Settings!$B$13))))</f>
        <v/>
      </c>
      <c r="N423" s="8" t="str">
        <f t="shared" si="74"/>
        <v xml:space="preserve"> </v>
      </c>
      <c r="O423" t="s">
        <v>49</v>
      </c>
      <c r="Q423" t="s">
        <v>49</v>
      </c>
      <c r="R423" t="s">
        <v>49</v>
      </c>
      <c r="S423" s="9" t="str">
        <f t="shared" si="75"/>
        <v/>
      </c>
      <c r="T423" s="9" t="str">
        <f t="shared" si="76"/>
        <v xml:space="preserve">  </v>
      </c>
      <c r="U423" t="str">
        <f>IF((C423+D423+E423+F423)&lt;1,"",IF(A423&lt;2,Settings!$B$11,Settings!$B$12))</f>
        <v/>
      </c>
    </row>
    <row r="424" spans="1:21">
      <c r="A424" s="4">
        <f>Arabic!A424</f>
        <v>0</v>
      </c>
      <c r="B424" s="4">
        <f t="shared" si="67"/>
        <v>0</v>
      </c>
      <c r="C424" s="5">
        <f t="shared" si="68"/>
        <v>0</v>
      </c>
      <c r="D424" s="5">
        <f t="shared" si="69"/>
        <v>0</v>
      </c>
      <c r="E424" s="5">
        <f t="shared" si="70"/>
        <v>0</v>
      </c>
      <c r="F424" s="5">
        <f t="shared" si="71"/>
        <v>0</v>
      </c>
      <c r="G424" s="26">
        <f t="shared" si="72"/>
        <v>0</v>
      </c>
      <c r="H424" s="3" t="str">
        <f>IF((D424+E424+F424)&lt;=0,IF(ISNA(VLOOKUP(C424,Data!$A$2:$T$1000,17,FALSE)),"",VLOOKUP(C424,Data!$A$2:$T$1000,17,FALSE)),IF(ISNA(VLOOKUP(C424,Data!$A$2:$T$1000,17,FALSE)),"",VLOOKUP(C424,Data!$A$2:$T$1000,17,FALSE)))</f>
        <v/>
      </c>
      <c r="I424" t="str">
        <f>IF((E424+F424)&lt;=0,IF(ISNA(VLOOKUP(D424,Data!$A$2:$T$1000,18,FALSE)),"",VLOOKUP(D424,Data!$A$2:$T$1000,18,FALSE)),IF(ISNA(VLOOKUP(D424,Data!$A$2:$T$1000,18,FALSE)),"",VLOOKUP(D424,Data!$A$2:$T$1000,18,FALSE)))</f>
        <v/>
      </c>
      <c r="J424" s="3" t="str">
        <f>IF((F424)&lt;=0,IF(ISNA(VLOOKUP(E424,Data!$A$2:$T$1000,19,FALSE)),"",VLOOKUP(E424,Data!$A$2:$T$1000,19,FALSE)),IF(ISNA(VLOOKUP(E424,Data!$A$2:$T$1000,19,FALSE)),"",VLOOKUP(E424,Data!$A$2:$T$1000,19,FALSE)))</f>
        <v/>
      </c>
      <c r="K424" s="7" t="str">
        <f>IF(ISNA(VLOOKUP(F424,Data!$A$2:$T$1000,20,FALSE)),"",VLOOKUP(F424,Data!$A$2:$T$1000,20,FALSE))</f>
        <v/>
      </c>
      <c r="L424" t="str">
        <f t="shared" si="73"/>
        <v/>
      </c>
      <c r="M424" t="str">
        <f>IF(L424="","",IF(L424&gt;10,Settings!$B$14,IF(L424&gt;2,Settings!$B$14,IF(L424=2,Settings!$B$14,Settings!$B$13))))</f>
        <v/>
      </c>
      <c r="N424" s="8" t="str">
        <f t="shared" si="74"/>
        <v xml:space="preserve"> </v>
      </c>
      <c r="O424" t="s">
        <v>49</v>
      </c>
      <c r="Q424" t="s">
        <v>49</v>
      </c>
      <c r="R424" t="s">
        <v>49</v>
      </c>
      <c r="S424" s="9" t="str">
        <f t="shared" si="75"/>
        <v/>
      </c>
      <c r="T424" s="9" t="str">
        <f t="shared" si="76"/>
        <v xml:space="preserve">  </v>
      </c>
      <c r="U424" t="str">
        <f>IF((C424+D424+E424+F424)&lt;1,"",IF(A424&lt;2,Settings!$B$11,Settings!$B$12))</f>
        <v/>
      </c>
    </row>
    <row r="425" spans="1:21">
      <c r="A425" s="4">
        <f>Arabic!A425</f>
        <v>0</v>
      </c>
      <c r="B425" s="4">
        <f t="shared" si="67"/>
        <v>0</v>
      </c>
      <c r="C425" s="5">
        <f t="shared" si="68"/>
        <v>0</v>
      </c>
      <c r="D425" s="5">
        <f t="shared" si="69"/>
        <v>0</v>
      </c>
      <c r="E425" s="5">
        <f t="shared" si="70"/>
        <v>0</v>
      </c>
      <c r="F425" s="5">
        <f t="shared" si="71"/>
        <v>0</v>
      </c>
      <c r="G425" s="26">
        <f t="shared" si="72"/>
        <v>0</v>
      </c>
      <c r="H425" s="3" t="str">
        <f>IF((D425+E425+F425)&lt;=0,IF(ISNA(VLOOKUP(C425,Data!$A$2:$T$1000,17,FALSE)),"",VLOOKUP(C425,Data!$A$2:$T$1000,17,FALSE)),IF(ISNA(VLOOKUP(C425,Data!$A$2:$T$1000,17,FALSE)),"",VLOOKUP(C425,Data!$A$2:$T$1000,17,FALSE)))</f>
        <v/>
      </c>
      <c r="I425" t="str">
        <f>IF((E425+F425)&lt;=0,IF(ISNA(VLOOKUP(D425,Data!$A$2:$T$1000,18,FALSE)),"",VLOOKUP(D425,Data!$A$2:$T$1000,18,FALSE)),IF(ISNA(VLOOKUP(D425,Data!$A$2:$T$1000,18,FALSE)),"",VLOOKUP(D425,Data!$A$2:$T$1000,18,FALSE)))</f>
        <v/>
      </c>
      <c r="J425" s="3" t="str">
        <f>IF((F425)&lt;=0,IF(ISNA(VLOOKUP(E425,Data!$A$2:$T$1000,19,FALSE)),"",VLOOKUP(E425,Data!$A$2:$T$1000,19,FALSE)),IF(ISNA(VLOOKUP(E425,Data!$A$2:$T$1000,19,FALSE)),"",VLOOKUP(E425,Data!$A$2:$T$1000,19,FALSE)))</f>
        <v/>
      </c>
      <c r="K425" s="7" t="str">
        <f>IF(ISNA(VLOOKUP(F425,Data!$A$2:$T$1000,20,FALSE)),"",VLOOKUP(F425,Data!$A$2:$T$1000,20,FALSE))</f>
        <v/>
      </c>
      <c r="L425" t="str">
        <f t="shared" si="73"/>
        <v/>
      </c>
      <c r="M425" t="str">
        <f>IF(L425="","",IF(L425&gt;10,Settings!$B$14,IF(L425&gt;2,Settings!$B$14,IF(L425=2,Settings!$B$14,Settings!$B$13))))</f>
        <v/>
      </c>
      <c r="N425" s="8" t="str">
        <f t="shared" si="74"/>
        <v xml:space="preserve"> </v>
      </c>
      <c r="O425" t="s">
        <v>49</v>
      </c>
      <c r="Q425" t="s">
        <v>49</v>
      </c>
      <c r="R425" t="s">
        <v>49</v>
      </c>
      <c r="S425" s="9" t="str">
        <f t="shared" si="75"/>
        <v/>
      </c>
      <c r="T425" s="9" t="str">
        <f t="shared" si="76"/>
        <v xml:space="preserve">  </v>
      </c>
      <c r="U425" t="str">
        <f>IF((C425+D425+E425+F425)&lt;1,"",IF(A425&lt;2,Settings!$B$11,Settings!$B$12))</f>
        <v/>
      </c>
    </row>
    <row r="426" spans="1:21">
      <c r="A426" s="4">
        <f>Arabic!A426</f>
        <v>0</v>
      </c>
      <c r="B426" s="4">
        <f t="shared" si="67"/>
        <v>0</v>
      </c>
      <c r="C426" s="5">
        <f t="shared" si="68"/>
        <v>0</v>
      </c>
      <c r="D426" s="5">
        <f t="shared" si="69"/>
        <v>0</v>
      </c>
      <c r="E426" s="5">
        <f t="shared" si="70"/>
        <v>0</v>
      </c>
      <c r="F426" s="5">
        <f t="shared" si="71"/>
        <v>0</v>
      </c>
      <c r="G426" s="26">
        <f t="shared" si="72"/>
        <v>0</v>
      </c>
      <c r="H426" s="3" t="str">
        <f>IF((D426+E426+F426)&lt;=0,IF(ISNA(VLOOKUP(C426,Data!$A$2:$T$1000,17,FALSE)),"",VLOOKUP(C426,Data!$A$2:$T$1000,17,FALSE)),IF(ISNA(VLOOKUP(C426,Data!$A$2:$T$1000,17,FALSE)),"",VLOOKUP(C426,Data!$A$2:$T$1000,17,FALSE)))</f>
        <v/>
      </c>
      <c r="I426" t="str">
        <f>IF((E426+F426)&lt;=0,IF(ISNA(VLOOKUP(D426,Data!$A$2:$T$1000,18,FALSE)),"",VLOOKUP(D426,Data!$A$2:$T$1000,18,FALSE)),IF(ISNA(VLOOKUP(D426,Data!$A$2:$T$1000,18,FALSE)),"",VLOOKUP(D426,Data!$A$2:$T$1000,18,FALSE)))</f>
        <v/>
      </c>
      <c r="J426" s="3" t="str">
        <f>IF((F426)&lt;=0,IF(ISNA(VLOOKUP(E426,Data!$A$2:$T$1000,19,FALSE)),"",VLOOKUP(E426,Data!$A$2:$T$1000,19,FALSE)),IF(ISNA(VLOOKUP(E426,Data!$A$2:$T$1000,19,FALSE)),"",VLOOKUP(E426,Data!$A$2:$T$1000,19,FALSE)))</f>
        <v/>
      </c>
      <c r="K426" s="7" t="str">
        <f>IF(ISNA(VLOOKUP(F426,Data!$A$2:$T$1000,20,FALSE)),"",VLOOKUP(F426,Data!$A$2:$T$1000,20,FALSE))</f>
        <v/>
      </c>
      <c r="L426" t="str">
        <f t="shared" si="73"/>
        <v/>
      </c>
      <c r="M426" t="str">
        <f>IF(L426="","",IF(L426&gt;10,Settings!$B$14,IF(L426&gt;2,Settings!$B$14,IF(L426=2,Settings!$B$14,Settings!$B$13))))</f>
        <v/>
      </c>
      <c r="N426" s="8" t="str">
        <f t="shared" si="74"/>
        <v xml:space="preserve"> </v>
      </c>
      <c r="O426" t="s">
        <v>49</v>
      </c>
      <c r="Q426" t="s">
        <v>49</v>
      </c>
      <c r="R426" t="s">
        <v>49</v>
      </c>
      <c r="S426" s="9" t="str">
        <f t="shared" si="75"/>
        <v/>
      </c>
      <c r="T426" s="9" t="str">
        <f t="shared" si="76"/>
        <v xml:space="preserve">  </v>
      </c>
      <c r="U426" t="str">
        <f>IF((C426+D426+E426+F426)&lt;1,"",IF(A426&lt;2,Settings!$B$11,Settings!$B$12))</f>
        <v/>
      </c>
    </row>
    <row r="427" spans="1:21">
      <c r="A427" s="4">
        <f>Arabic!A427</f>
        <v>0</v>
      </c>
      <c r="B427" s="4">
        <f t="shared" si="67"/>
        <v>0</v>
      </c>
      <c r="C427" s="5">
        <f t="shared" si="68"/>
        <v>0</v>
      </c>
      <c r="D427" s="5">
        <f t="shared" si="69"/>
        <v>0</v>
      </c>
      <c r="E427" s="5">
        <f t="shared" si="70"/>
        <v>0</v>
      </c>
      <c r="F427" s="5">
        <f t="shared" si="71"/>
        <v>0</v>
      </c>
      <c r="G427" s="26">
        <f t="shared" si="72"/>
        <v>0</v>
      </c>
      <c r="H427" s="3" t="str">
        <f>IF((D427+E427+F427)&lt;=0,IF(ISNA(VLOOKUP(C427,Data!$A$2:$T$1000,17,FALSE)),"",VLOOKUP(C427,Data!$A$2:$T$1000,17,FALSE)),IF(ISNA(VLOOKUP(C427,Data!$A$2:$T$1000,17,FALSE)),"",VLOOKUP(C427,Data!$A$2:$T$1000,17,FALSE)))</f>
        <v/>
      </c>
      <c r="I427" t="str">
        <f>IF((E427+F427)&lt;=0,IF(ISNA(VLOOKUP(D427,Data!$A$2:$T$1000,18,FALSE)),"",VLOOKUP(D427,Data!$A$2:$T$1000,18,FALSE)),IF(ISNA(VLOOKUP(D427,Data!$A$2:$T$1000,18,FALSE)),"",VLOOKUP(D427,Data!$A$2:$T$1000,18,FALSE)))</f>
        <v/>
      </c>
      <c r="J427" s="3" t="str">
        <f>IF((F427)&lt;=0,IF(ISNA(VLOOKUP(E427,Data!$A$2:$T$1000,19,FALSE)),"",VLOOKUP(E427,Data!$A$2:$T$1000,19,FALSE)),IF(ISNA(VLOOKUP(E427,Data!$A$2:$T$1000,19,FALSE)),"",VLOOKUP(E427,Data!$A$2:$T$1000,19,FALSE)))</f>
        <v/>
      </c>
      <c r="K427" s="7" t="str">
        <f>IF(ISNA(VLOOKUP(F427,Data!$A$2:$T$1000,20,FALSE)),"",VLOOKUP(F427,Data!$A$2:$T$1000,20,FALSE))</f>
        <v/>
      </c>
      <c r="L427" t="str">
        <f t="shared" si="73"/>
        <v/>
      </c>
      <c r="M427" t="str">
        <f>IF(L427="","",IF(L427&gt;10,Settings!$B$14,IF(L427&gt;2,Settings!$B$14,IF(L427=2,Settings!$B$14,Settings!$B$13))))</f>
        <v/>
      </c>
      <c r="N427" s="8" t="str">
        <f t="shared" si="74"/>
        <v xml:space="preserve"> </v>
      </c>
      <c r="O427" t="s">
        <v>49</v>
      </c>
      <c r="Q427" t="s">
        <v>49</v>
      </c>
      <c r="R427" t="s">
        <v>49</v>
      </c>
      <c r="S427" s="9" t="str">
        <f t="shared" si="75"/>
        <v/>
      </c>
      <c r="T427" s="9" t="str">
        <f t="shared" si="76"/>
        <v xml:space="preserve">  </v>
      </c>
      <c r="U427" t="str">
        <f>IF((C427+D427+E427+F427)&lt;1,"",IF(A427&lt;2,Settings!$B$11,Settings!$B$12))</f>
        <v/>
      </c>
    </row>
    <row r="428" spans="1:21">
      <c r="A428" s="4">
        <f>Arabic!A428</f>
        <v>0</v>
      </c>
      <c r="B428" s="4">
        <f t="shared" si="67"/>
        <v>0</v>
      </c>
      <c r="C428" s="5">
        <f t="shared" si="68"/>
        <v>0</v>
      </c>
      <c r="D428" s="5">
        <f t="shared" si="69"/>
        <v>0</v>
      </c>
      <c r="E428" s="5">
        <f t="shared" si="70"/>
        <v>0</v>
      </c>
      <c r="F428" s="5">
        <f t="shared" si="71"/>
        <v>0</v>
      </c>
      <c r="G428" s="26">
        <f t="shared" si="72"/>
        <v>0</v>
      </c>
      <c r="H428" s="3" t="str">
        <f>IF((D428+E428+F428)&lt;=0,IF(ISNA(VLOOKUP(C428,Data!$A$2:$T$1000,17,FALSE)),"",VLOOKUP(C428,Data!$A$2:$T$1000,17,FALSE)),IF(ISNA(VLOOKUP(C428,Data!$A$2:$T$1000,17,FALSE)),"",VLOOKUP(C428,Data!$A$2:$T$1000,17,FALSE)))</f>
        <v/>
      </c>
      <c r="I428" t="str">
        <f>IF((E428+F428)&lt;=0,IF(ISNA(VLOOKUP(D428,Data!$A$2:$T$1000,18,FALSE)),"",VLOOKUP(D428,Data!$A$2:$T$1000,18,FALSE)),IF(ISNA(VLOOKUP(D428,Data!$A$2:$T$1000,18,FALSE)),"",VLOOKUP(D428,Data!$A$2:$T$1000,18,FALSE)))</f>
        <v/>
      </c>
      <c r="J428" s="3" t="str">
        <f>IF((F428)&lt;=0,IF(ISNA(VLOOKUP(E428,Data!$A$2:$T$1000,19,FALSE)),"",VLOOKUP(E428,Data!$A$2:$T$1000,19,FALSE)),IF(ISNA(VLOOKUP(E428,Data!$A$2:$T$1000,19,FALSE)),"",VLOOKUP(E428,Data!$A$2:$T$1000,19,FALSE)))</f>
        <v/>
      </c>
      <c r="K428" s="7" t="str">
        <f>IF(ISNA(VLOOKUP(F428,Data!$A$2:$T$1000,20,FALSE)),"",VLOOKUP(F428,Data!$A$2:$T$1000,20,FALSE))</f>
        <v/>
      </c>
      <c r="L428" t="str">
        <f t="shared" si="73"/>
        <v/>
      </c>
      <c r="M428" t="str">
        <f>IF(L428="","",IF(L428&gt;10,Settings!$B$14,IF(L428&gt;2,Settings!$B$14,IF(L428=2,Settings!$B$14,Settings!$B$13))))</f>
        <v/>
      </c>
      <c r="N428" s="8" t="str">
        <f t="shared" si="74"/>
        <v xml:space="preserve"> </v>
      </c>
      <c r="O428" t="s">
        <v>49</v>
      </c>
      <c r="Q428" t="s">
        <v>49</v>
      </c>
      <c r="R428" t="s">
        <v>49</v>
      </c>
      <c r="S428" s="9" t="str">
        <f t="shared" si="75"/>
        <v/>
      </c>
      <c r="T428" s="9" t="str">
        <f t="shared" si="76"/>
        <v xml:space="preserve">  </v>
      </c>
      <c r="U428" t="str">
        <f>IF((C428+D428+E428+F428)&lt;1,"",IF(A428&lt;2,Settings!$B$11,Settings!$B$12))</f>
        <v/>
      </c>
    </row>
    <row r="429" spans="1:21">
      <c r="A429" s="4">
        <f>Arabic!A429</f>
        <v>0</v>
      </c>
      <c r="B429" s="4">
        <f t="shared" si="67"/>
        <v>0</v>
      </c>
      <c r="C429" s="5">
        <f t="shared" si="68"/>
        <v>0</v>
      </c>
      <c r="D429" s="5">
        <f t="shared" si="69"/>
        <v>0</v>
      </c>
      <c r="E429" s="5">
        <f t="shared" si="70"/>
        <v>0</v>
      </c>
      <c r="F429" s="5">
        <f t="shared" si="71"/>
        <v>0</v>
      </c>
      <c r="G429" s="26">
        <f t="shared" si="72"/>
        <v>0</v>
      </c>
      <c r="H429" s="3" t="str">
        <f>IF((D429+E429+F429)&lt;=0,IF(ISNA(VLOOKUP(C429,Data!$A$2:$T$1000,17,FALSE)),"",VLOOKUP(C429,Data!$A$2:$T$1000,17,FALSE)),IF(ISNA(VLOOKUP(C429,Data!$A$2:$T$1000,17,FALSE)),"",VLOOKUP(C429,Data!$A$2:$T$1000,17,FALSE)))</f>
        <v/>
      </c>
      <c r="I429" t="str">
        <f>IF((E429+F429)&lt;=0,IF(ISNA(VLOOKUP(D429,Data!$A$2:$T$1000,18,FALSE)),"",VLOOKUP(D429,Data!$A$2:$T$1000,18,FALSE)),IF(ISNA(VLOOKUP(D429,Data!$A$2:$T$1000,18,FALSE)),"",VLOOKUP(D429,Data!$A$2:$T$1000,18,FALSE)))</f>
        <v/>
      </c>
      <c r="J429" s="3" t="str">
        <f>IF((F429)&lt;=0,IF(ISNA(VLOOKUP(E429,Data!$A$2:$T$1000,19,FALSE)),"",VLOOKUP(E429,Data!$A$2:$T$1000,19,FALSE)),IF(ISNA(VLOOKUP(E429,Data!$A$2:$T$1000,19,FALSE)),"",VLOOKUP(E429,Data!$A$2:$T$1000,19,FALSE)))</f>
        <v/>
      </c>
      <c r="K429" s="7" t="str">
        <f>IF(ISNA(VLOOKUP(F429,Data!$A$2:$T$1000,20,FALSE)),"",VLOOKUP(F429,Data!$A$2:$T$1000,20,FALSE))</f>
        <v/>
      </c>
      <c r="L429" t="str">
        <f t="shared" si="73"/>
        <v/>
      </c>
      <c r="M429" t="str">
        <f>IF(L429="","",IF(L429&gt;10,Settings!$B$14,IF(L429&gt;2,Settings!$B$14,IF(L429=2,Settings!$B$14,Settings!$B$13))))</f>
        <v/>
      </c>
      <c r="N429" s="8" t="str">
        <f t="shared" si="74"/>
        <v xml:space="preserve"> </v>
      </c>
      <c r="O429" t="s">
        <v>49</v>
      </c>
      <c r="Q429" t="s">
        <v>49</v>
      </c>
      <c r="R429" t="s">
        <v>49</v>
      </c>
      <c r="S429" s="9" t="str">
        <f t="shared" si="75"/>
        <v/>
      </c>
      <c r="T429" s="9" t="str">
        <f t="shared" si="76"/>
        <v xml:space="preserve">  </v>
      </c>
      <c r="U429" t="str">
        <f>IF((C429+D429+E429+F429)&lt;1,"",IF(A429&lt;2,Settings!$B$11,Settings!$B$12))</f>
        <v/>
      </c>
    </row>
    <row r="430" spans="1:21">
      <c r="A430" s="4">
        <f>Arabic!A430</f>
        <v>0</v>
      </c>
      <c r="B430" s="4">
        <f t="shared" si="67"/>
        <v>0</v>
      </c>
      <c r="C430" s="5">
        <f t="shared" si="68"/>
        <v>0</v>
      </c>
      <c r="D430" s="5">
        <f t="shared" si="69"/>
        <v>0</v>
      </c>
      <c r="E430" s="5">
        <f t="shared" si="70"/>
        <v>0</v>
      </c>
      <c r="F430" s="5">
        <f t="shared" si="71"/>
        <v>0</v>
      </c>
      <c r="G430" s="26">
        <f t="shared" si="72"/>
        <v>0</v>
      </c>
      <c r="H430" s="3" t="str">
        <f>IF((D430+E430+F430)&lt;=0,IF(ISNA(VLOOKUP(C430,Data!$A$2:$T$1000,17,FALSE)),"",VLOOKUP(C430,Data!$A$2:$T$1000,17,FALSE)),IF(ISNA(VLOOKUP(C430,Data!$A$2:$T$1000,17,FALSE)),"",VLOOKUP(C430,Data!$A$2:$T$1000,17,FALSE)))</f>
        <v/>
      </c>
      <c r="I430" t="str">
        <f>IF((E430+F430)&lt;=0,IF(ISNA(VLOOKUP(D430,Data!$A$2:$T$1000,18,FALSE)),"",VLOOKUP(D430,Data!$A$2:$T$1000,18,FALSE)),IF(ISNA(VLOOKUP(D430,Data!$A$2:$T$1000,18,FALSE)),"",VLOOKUP(D430,Data!$A$2:$T$1000,18,FALSE)))</f>
        <v/>
      </c>
      <c r="J430" s="3" t="str">
        <f>IF((F430)&lt;=0,IF(ISNA(VLOOKUP(E430,Data!$A$2:$T$1000,19,FALSE)),"",VLOOKUP(E430,Data!$A$2:$T$1000,19,FALSE)),IF(ISNA(VLOOKUP(E430,Data!$A$2:$T$1000,19,FALSE)),"",VLOOKUP(E430,Data!$A$2:$T$1000,19,FALSE)))</f>
        <v/>
      </c>
      <c r="K430" s="7" t="str">
        <f>IF(ISNA(VLOOKUP(F430,Data!$A$2:$T$1000,20,FALSE)),"",VLOOKUP(F430,Data!$A$2:$T$1000,20,FALSE))</f>
        <v/>
      </c>
      <c r="L430" t="str">
        <f t="shared" si="73"/>
        <v/>
      </c>
      <c r="M430" t="str">
        <f>IF(L430="","",IF(L430&gt;10,Settings!$B$14,IF(L430&gt;2,Settings!$B$14,IF(L430=2,Settings!$B$14,Settings!$B$13))))</f>
        <v/>
      </c>
      <c r="N430" s="8" t="str">
        <f t="shared" si="74"/>
        <v xml:space="preserve"> </v>
      </c>
      <c r="O430" t="s">
        <v>49</v>
      </c>
      <c r="Q430" t="s">
        <v>49</v>
      </c>
      <c r="R430" t="s">
        <v>49</v>
      </c>
      <c r="S430" s="9" t="str">
        <f t="shared" si="75"/>
        <v/>
      </c>
      <c r="T430" s="9" t="str">
        <f t="shared" si="76"/>
        <v xml:space="preserve">  </v>
      </c>
      <c r="U430" t="str">
        <f>IF((C430+D430+E430+F430)&lt;1,"",IF(A430&lt;2,Settings!$B$11,Settings!$B$12))</f>
        <v/>
      </c>
    </row>
    <row r="431" spans="1:21">
      <c r="A431" s="4">
        <f>Arabic!A431</f>
        <v>0</v>
      </c>
      <c r="B431" s="4">
        <f t="shared" si="67"/>
        <v>0</v>
      </c>
      <c r="C431" s="5">
        <f t="shared" si="68"/>
        <v>0</v>
      </c>
      <c r="D431" s="5">
        <f t="shared" si="69"/>
        <v>0</v>
      </c>
      <c r="E431" s="5">
        <f t="shared" si="70"/>
        <v>0</v>
      </c>
      <c r="F431" s="5">
        <f t="shared" si="71"/>
        <v>0</v>
      </c>
      <c r="G431" s="26">
        <f t="shared" si="72"/>
        <v>0</v>
      </c>
      <c r="H431" s="3" t="str">
        <f>IF((D431+E431+F431)&lt;=0,IF(ISNA(VLOOKUP(C431,Data!$A$2:$T$1000,17,FALSE)),"",VLOOKUP(C431,Data!$A$2:$T$1000,17,FALSE)),IF(ISNA(VLOOKUP(C431,Data!$A$2:$T$1000,17,FALSE)),"",VLOOKUP(C431,Data!$A$2:$T$1000,17,FALSE)))</f>
        <v/>
      </c>
      <c r="I431" t="str">
        <f>IF((E431+F431)&lt;=0,IF(ISNA(VLOOKUP(D431,Data!$A$2:$T$1000,18,FALSE)),"",VLOOKUP(D431,Data!$A$2:$T$1000,18,FALSE)),IF(ISNA(VLOOKUP(D431,Data!$A$2:$T$1000,18,FALSE)),"",VLOOKUP(D431,Data!$A$2:$T$1000,18,FALSE)))</f>
        <v/>
      </c>
      <c r="J431" s="3" t="str">
        <f>IF((F431)&lt;=0,IF(ISNA(VLOOKUP(E431,Data!$A$2:$T$1000,19,FALSE)),"",VLOOKUP(E431,Data!$A$2:$T$1000,19,FALSE)),IF(ISNA(VLOOKUP(E431,Data!$A$2:$T$1000,19,FALSE)),"",VLOOKUP(E431,Data!$A$2:$T$1000,19,FALSE)))</f>
        <v/>
      </c>
      <c r="K431" s="7" t="str">
        <f>IF(ISNA(VLOOKUP(F431,Data!$A$2:$T$1000,20,FALSE)),"",VLOOKUP(F431,Data!$A$2:$T$1000,20,FALSE))</f>
        <v/>
      </c>
      <c r="L431" t="str">
        <f t="shared" si="73"/>
        <v/>
      </c>
      <c r="M431" t="str">
        <f>IF(L431="","",IF(L431&gt;10,Settings!$B$14,IF(L431&gt;2,Settings!$B$14,IF(L431=2,Settings!$B$14,Settings!$B$13))))</f>
        <v/>
      </c>
      <c r="N431" s="8" t="str">
        <f t="shared" si="74"/>
        <v xml:space="preserve"> </v>
      </c>
      <c r="O431" t="s">
        <v>49</v>
      </c>
      <c r="Q431" t="s">
        <v>49</v>
      </c>
      <c r="R431" t="s">
        <v>49</v>
      </c>
      <c r="S431" s="9" t="str">
        <f t="shared" si="75"/>
        <v/>
      </c>
      <c r="T431" s="9" t="str">
        <f t="shared" si="76"/>
        <v xml:space="preserve">  </v>
      </c>
      <c r="U431" t="str">
        <f>IF((C431+D431+E431+F431)&lt;1,"",IF(A431&lt;2,Settings!$B$11,Settings!$B$12))</f>
        <v/>
      </c>
    </row>
    <row r="432" spans="1:21">
      <c r="A432" s="4">
        <f>Arabic!A432</f>
        <v>0</v>
      </c>
      <c r="B432" s="4">
        <f t="shared" si="67"/>
        <v>0</v>
      </c>
      <c r="C432" s="5">
        <f t="shared" si="68"/>
        <v>0</v>
      </c>
      <c r="D432" s="5">
        <f t="shared" si="69"/>
        <v>0</v>
      </c>
      <c r="E432" s="5">
        <f t="shared" si="70"/>
        <v>0</v>
      </c>
      <c r="F432" s="5">
        <f t="shared" si="71"/>
        <v>0</v>
      </c>
      <c r="G432" s="26">
        <f t="shared" si="72"/>
        <v>0</v>
      </c>
      <c r="H432" s="3" t="str">
        <f>IF((D432+E432+F432)&lt;=0,IF(ISNA(VLOOKUP(C432,Data!$A$2:$T$1000,17,FALSE)),"",VLOOKUP(C432,Data!$A$2:$T$1000,17,FALSE)),IF(ISNA(VLOOKUP(C432,Data!$A$2:$T$1000,17,FALSE)),"",VLOOKUP(C432,Data!$A$2:$T$1000,17,FALSE)))</f>
        <v/>
      </c>
      <c r="I432" t="str">
        <f>IF((E432+F432)&lt;=0,IF(ISNA(VLOOKUP(D432,Data!$A$2:$T$1000,18,FALSE)),"",VLOOKUP(D432,Data!$A$2:$T$1000,18,FALSE)),IF(ISNA(VLOOKUP(D432,Data!$A$2:$T$1000,18,FALSE)),"",VLOOKUP(D432,Data!$A$2:$T$1000,18,FALSE)))</f>
        <v/>
      </c>
      <c r="J432" s="3" t="str">
        <f>IF((F432)&lt;=0,IF(ISNA(VLOOKUP(E432,Data!$A$2:$T$1000,19,FALSE)),"",VLOOKUP(E432,Data!$A$2:$T$1000,19,FALSE)),IF(ISNA(VLOOKUP(E432,Data!$A$2:$T$1000,19,FALSE)),"",VLOOKUP(E432,Data!$A$2:$T$1000,19,FALSE)))</f>
        <v/>
      </c>
      <c r="K432" s="7" t="str">
        <f>IF(ISNA(VLOOKUP(F432,Data!$A$2:$T$1000,20,FALSE)),"",VLOOKUP(F432,Data!$A$2:$T$1000,20,FALSE))</f>
        <v/>
      </c>
      <c r="L432" t="str">
        <f t="shared" si="73"/>
        <v/>
      </c>
      <c r="M432" t="str">
        <f>IF(L432="","",IF(L432&gt;10,Settings!$B$14,IF(L432&gt;2,Settings!$B$14,IF(L432=2,Settings!$B$14,Settings!$B$13))))</f>
        <v/>
      </c>
      <c r="N432" s="8" t="str">
        <f t="shared" si="74"/>
        <v xml:space="preserve"> </v>
      </c>
      <c r="O432" t="s">
        <v>49</v>
      </c>
      <c r="Q432" t="s">
        <v>49</v>
      </c>
      <c r="R432" t="s">
        <v>49</v>
      </c>
      <c r="S432" s="9" t="str">
        <f t="shared" si="75"/>
        <v/>
      </c>
      <c r="T432" s="9" t="str">
        <f t="shared" si="76"/>
        <v xml:space="preserve">  </v>
      </c>
      <c r="U432" t="str">
        <f>IF((C432+D432+E432+F432)&lt;1,"",IF(A432&lt;2,Settings!$B$11,Settings!$B$12))</f>
        <v/>
      </c>
    </row>
    <row r="433" spans="1:21">
      <c r="A433" s="4">
        <f>Arabic!A433</f>
        <v>0</v>
      </c>
      <c r="B433" s="4">
        <f t="shared" si="67"/>
        <v>0</v>
      </c>
      <c r="C433" s="5">
        <f t="shared" si="68"/>
        <v>0</v>
      </c>
      <c r="D433" s="5">
        <f t="shared" si="69"/>
        <v>0</v>
      </c>
      <c r="E433" s="5">
        <f t="shared" si="70"/>
        <v>0</v>
      </c>
      <c r="F433" s="5">
        <f t="shared" si="71"/>
        <v>0</v>
      </c>
      <c r="G433" s="26">
        <f t="shared" si="72"/>
        <v>0</v>
      </c>
      <c r="H433" s="3" t="str">
        <f>IF((D433+E433+F433)&lt;=0,IF(ISNA(VLOOKUP(C433,Data!$A$2:$T$1000,17,FALSE)),"",VLOOKUP(C433,Data!$A$2:$T$1000,17,FALSE)),IF(ISNA(VLOOKUP(C433,Data!$A$2:$T$1000,17,FALSE)),"",VLOOKUP(C433,Data!$A$2:$T$1000,17,FALSE)))</f>
        <v/>
      </c>
      <c r="I433" t="str">
        <f>IF((E433+F433)&lt;=0,IF(ISNA(VLOOKUP(D433,Data!$A$2:$T$1000,18,FALSE)),"",VLOOKUP(D433,Data!$A$2:$T$1000,18,FALSE)),IF(ISNA(VLOOKUP(D433,Data!$A$2:$T$1000,18,FALSE)),"",VLOOKUP(D433,Data!$A$2:$T$1000,18,FALSE)))</f>
        <v/>
      </c>
      <c r="J433" s="3" t="str">
        <f>IF((F433)&lt;=0,IF(ISNA(VLOOKUP(E433,Data!$A$2:$T$1000,19,FALSE)),"",VLOOKUP(E433,Data!$A$2:$T$1000,19,FALSE)),IF(ISNA(VLOOKUP(E433,Data!$A$2:$T$1000,19,FALSE)),"",VLOOKUP(E433,Data!$A$2:$T$1000,19,FALSE)))</f>
        <v/>
      </c>
      <c r="K433" s="7" t="str">
        <f>IF(ISNA(VLOOKUP(F433,Data!$A$2:$T$1000,20,FALSE)),"",VLOOKUP(F433,Data!$A$2:$T$1000,20,FALSE))</f>
        <v/>
      </c>
      <c r="L433" t="str">
        <f t="shared" si="73"/>
        <v/>
      </c>
      <c r="M433" t="str">
        <f>IF(L433="","",IF(L433&gt;10,Settings!$B$14,IF(L433&gt;2,Settings!$B$14,IF(L433=2,Settings!$B$14,Settings!$B$13))))</f>
        <v/>
      </c>
      <c r="N433" s="8" t="str">
        <f t="shared" si="74"/>
        <v xml:space="preserve"> </v>
      </c>
      <c r="O433" t="s">
        <v>49</v>
      </c>
      <c r="Q433" t="s">
        <v>49</v>
      </c>
      <c r="R433" t="s">
        <v>49</v>
      </c>
      <c r="S433" s="9" t="str">
        <f t="shared" si="75"/>
        <v/>
      </c>
      <c r="T433" s="9" t="str">
        <f t="shared" si="76"/>
        <v xml:space="preserve">  </v>
      </c>
      <c r="U433" t="str">
        <f>IF((C433+D433+E433+F433)&lt;1,"",IF(A433&lt;2,Settings!$B$11,Settings!$B$12))</f>
        <v/>
      </c>
    </row>
    <row r="434" spans="1:21">
      <c r="A434" s="4">
        <f>Arabic!A434</f>
        <v>0</v>
      </c>
      <c r="B434" s="4">
        <f t="shared" si="67"/>
        <v>0</v>
      </c>
      <c r="C434" s="5">
        <f t="shared" si="68"/>
        <v>0</v>
      </c>
      <c r="D434" s="5">
        <f t="shared" si="69"/>
        <v>0</v>
      </c>
      <c r="E434" s="5">
        <f t="shared" si="70"/>
        <v>0</v>
      </c>
      <c r="F434" s="5">
        <f t="shared" si="71"/>
        <v>0</v>
      </c>
      <c r="G434" s="26">
        <f t="shared" si="72"/>
        <v>0</v>
      </c>
      <c r="H434" s="3" t="str">
        <f>IF((D434+E434+F434)&lt;=0,IF(ISNA(VLOOKUP(C434,Data!$A$2:$T$1000,17,FALSE)),"",VLOOKUP(C434,Data!$A$2:$T$1000,17,FALSE)),IF(ISNA(VLOOKUP(C434,Data!$A$2:$T$1000,17,FALSE)),"",VLOOKUP(C434,Data!$A$2:$T$1000,17,FALSE)))</f>
        <v/>
      </c>
      <c r="I434" t="str">
        <f>IF((E434+F434)&lt;=0,IF(ISNA(VLOOKUP(D434,Data!$A$2:$T$1000,18,FALSE)),"",VLOOKUP(D434,Data!$A$2:$T$1000,18,FALSE)),IF(ISNA(VLOOKUP(D434,Data!$A$2:$T$1000,18,FALSE)),"",VLOOKUP(D434,Data!$A$2:$T$1000,18,FALSE)))</f>
        <v/>
      </c>
      <c r="J434" s="3" t="str">
        <f>IF((F434)&lt;=0,IF(ISNA(VLOOKUP(E434,Data!$A$2:$T$1000,19,FALSE)),"",VLOOKUP(E434,Data!$A$2:$T$1000,19,FALSE)),IF(ISNA(VLOOKUP(E434,Data!$A$2:$T$1000,19,FALSE)),"",VLOOKUP(E434,Data!$A$2:$T$1000,19,FALSE)))</f>
        <v/>
      </c>
      <c r="K434" s="7" t="str">
        <f>IF(ISNA(VLOOKUP(F434,Data!$A$2:$T$1000,20,FALSE)),"",VLOOKUP(F434,Data!$A$2:$T$1000,20,FALSE))</f>
        <v/>
      </c>
      <c r="L434" t="str">
        <f t="shared" si="73"/>
        <v/>
      </c>
      <c r="M434" t="str">
        <f>IF(L434="","",IF(L434&gt;10,Settings!$B$14,IF(L434&gt;2,Settings!$B$14,IF(L434=2,Settings!$B$14,Settings!$B$13))))</f>
        <v/>
      </c>
      <c r="N434" s="8" t="str">
        <f t="shared" si="74"/>
        <v xml:space="preserve"> </v>
      </c>
      <c r="O434" t="s">
        <v>49</v>
      </c>
      <c r="Q434" t="s">
        <v>49</v>
      </c>
      <c r="R434" t="s">
        <v>49</v>
      </c>
      <c r="S434" s="9" t="str">
        <f t="shared" si="75"/>
        <v/>
      </c>
      <c r="T434" s="9" t="str">
        <f t="shared" si="76"/>
        <v xml:space="preserve">  </v>
      </c>
      <c r="U434" t="str">
        <f>IF((C434+D434+E434+F434)&lt;1,"",IF(A434&lt;2,Settings!$B$11,Settings!$B$12))</f>
        <v/>
      </c>
    </row>
    <row r="435" spans="1:21">
      <c r="A435" s="4">
        <f>Arabic!A435</f>
        <v>0</v>
      </c>
      <c r="B435" s="4">
        <f t="shared" si="67"/>
        <v>0</v>
      </c>
      <c r="C435" s="5">
        <f t="shared" si="68"/>
        <v>0</v>
      </c>
      <c r="D435" s="5">
        <f t="shared" si="69"/>
        <v>0</v>
      </c>
      <c r="E435" s="5">
        <f t="shared" si="70"/>
        <v>0</v>
      </c>
      <c r="F435" s="5">
        <f t="shared" si="71"/>
        <v>0</v>
      </c>
      <c r="G435" s="26">
        <f t="shared" si="72"/>
        <v>0</v>
      </c>
      <c r="H435" s="3" t="str">
        <f>IF((D435+E435+F435)&lt;=0,IF(ISNA(VLOOKUP(C435,Data!$A$2:$T$1000,17,FALSE)),"",VLOOKUP(C435,Data!$A$2:$T$1000,17,FALSE)),IF(ISNA(VLOOKUP(C435,Data!$A$2:$T$1000,17,FALSE)),"",VLOOKUP(C435,Data!$A$2:$T$1000,17,FALSE)))</f>
        <v/>
      </c>
      <c r="I435" t="str">
        <f>IF((E435+F435)&lt;=0,IF(ISNA(VLOOKUP(D435,Data!$A$2:$T$1000,18,FALSE)),"",VLOOKUP(D435,Data!$A$2:$T$1000,18,FALSE)),IF(ISNA(VLOOKUP(D435,Data!$A$2:$T$1000,18,FALSE)),"",VLOOKUP(D435,Data!$A$2:$T$1000,18,FALSE)))</f>
        <v/>
      </c>
      <c r="J435" s="3" t="str">
        <f>IF((F435)&lt;=0,IF(ISNA(VLOOKUP(E435,Data!$A$2:$T$1000,19,FALSE)),"",VLOOKUP(E435,Data!$A$2:$T$1000,19,FALSE)),IF(ISNA(VLOOKUP(E435,Data!$A$2:$T$1000,19,FALSE)),"",VLOOKUP(E435,Data!$A$2:$T$1000,19,FALSE)))</f>
        <v/>
      </c>
      <c r="K435" s="7" t="str">
        <f>IF(ISNA(VLOOKUP(F435,Data!$A$2:$T$1000,20,FALSE)),"",VLOOKUP(F435,Data!$A$2:$T$1000,20,FALSE))</f>
        <v/>
      </c>
      <c r="L435" t="str">
        <f t="shared" si="73"/>
        <v/>
      </c>
      <c r="M435" t="str">
        <f>IF(L435="","",IF(L435&gt;10,Settings!$B$14,IF(L435&gt;2,Settings!$B$14,IF(L435=2,Settings!$B$14,Settings!$B$13))))</f>
        <v/>
      </c>
      <c r="N435" s="8" t="str">
        <f t="shared" si="74"/>
        <v xml:space="preserve"> </v>
      </c>
      <c r="O435" t="s">
        <v>49</v>
      </c>
      <c r="Q435" t="s">
        <v>49</v>
      </c>
      <c r="R435" t="s">
        <v>49</v>
      </c>
      <c r="S435" s="9" t="str">
        <f t="shared" si="75"/>
        <v/>
      </c>
      <c r="T435" s="9" t="str">
        <f t="shared" si="76"/>
        <v xml:space="preserve">  </v>
      </c>
      <c r="U435" t="str">
        <f>IF((C435+D435+E435+F435)&lt;1,"",IF(A435&lt;2,Settings!$B$11,Settings!$B$12))</f>
        <v/>
      </c>
    </row>
    <row r="436" spans="1:21">
      <c r="A436" s="4">
        <f>Arabic!A436</f>
        <v>0</v>
      </c>
      <c r="B436" s="4">
        <f t="shared" si="67"/>
        <v>0</v>
      </c>
      <c r="C436" s="5">
        <f t="shared" si="68"/>
        <v>0</v>
      </c>
      <c r="D436" s="5">
        <f t="shared" si="69"/>
        <v>0</v>
      </c>
      <c r="E436" s="5">
        <f t="shared" si="70"/>
        <v>0</v>
      </c>
      <c r="F436" s="5">
        <f t="shared" si="71"/>
        <v>0</v>
      </c>
      <c r="G436" s="26">
        <f t="shared" si="72"/>
        <v>0</v>
      </c>
      <c r="H436" s="3" t="str">
        <f>IF((D436+E436+F436)&lt;=0,IF(ISNA(VLOOKUP(C436,Data!$A$2:$T$1000,17,FALSE)),"",VLOOKUP(C436,Data!$A$2:$T$1000,17,FALSE)),IF(ISNA(VLOOKUP(C436,Data!$A$2:$T$1000,17,FALSE)),"",VLOOKUP(C436,Data!$A$2:$T$1000,17,FALSE)))</f>
        <v/>
      </c>
      <c r="I436" t="str">
        <f>IF((E436+F436)&lt;=0,IF(ISNA(VLOOKUP(D436,Data!$A$2:$T$1000,18,FALSE)),"",VLOOKUP(D436,Data!$A$2:$T$1000,18,FALSE)),IF(ISNA(VLOOKUP(D436,Data!$A$2:$T$1000,18,FALSE)),"",VLOOKUP(D436,Data!$A$2:$T$1000,18,FALSE)))</f>
        <v/>
      </c>
      <c r="J436" s="3" t="str">
        <f>IF((F436)&lt;=0,IF(ISNA(VLOOKUP(E436,Data!$A$2:$T$1000,19,FALSE)),"",VLOOKUP(E436,Data!$A$2:$T$1000,19,FALSE)),IF(ISNA(VLOOKUP(E436,Data!$A$2:$T$1000,19,FALSE)),"",VLOOKUP(E436,Data!$A$2:$T$1000,19,FALSE)))</f>
        <v/>
      </c>
      <c r="K436" s="7" t="str">
        <f>IF(ISNA(VLOOKUP(F436,Data!$A$2:$T$1000,20,FALSE)),"",VLOOKUP(F436,Data!$A$2:$T$1000,20,FALSE))</f>
        <v/>
      </c>
      <c r="L436" t="str">
        <f t="shared" si="73"/>
        <v/>
      </c>
      <c r="M436" t="str">
        <f>IF(L436="","",IF(L436&gt;10,Settings!$B$14,IF(L436&gt;2,Settings!$B$14,IF(L436=2,Settings!$B$14,Settings!$B$13))))</f>
        <v/>
      </c>
      <c r="N436" s="8" t="str">
        <f t="shared" si="74"/>
        <v xml:space="preserve"> </v>
      </c>
      <c r="O436" t="s">
        <v>49</v>
      </c>
      <c r="Q436" t="s">
        <v>49</v>
      </c>
      <c r="R436" t="s">
        <v>49</v>
      </c>
      <c r="S436" s="9" t="str">
        <f t="shared" si="75"/>
        <v/>
      </c>
      <c r="T436" s="9" t="str">
        <f t="shared" si="76"/>
        <v xml:space="preserve">  </v>
      </c>
      <c r="U436" t="str">
        <f>IF((C436+D436+E436+F436)&lt;1,"",IF(A436&lt;2,Settings!$B$11,Settings!$B$12))</f>
        <v/>
      </c>
    </row>
    <row r="437" spans="1:21">
      <c r="A437" s="4">
        <f>Arabic!A437</f>
        <v>0</v>
      </c>
      <c r="B437" s="4">
        <f t="shared" si="67"/>
        <v>0</v>
      </c>
      <c r="C437" s="5">
        <f t="shared" si="68"/>
        <v>0</v>
      </c>
      <c r="D437" s="5">
        <f t="shared" si="69"/>
        <v>0</v>
      </c>
      <c r="E437" s="5">
        <f t="shared" si="70"/>
        <v>0</v>
      </c>
      <c r="F437" s="5">
        <f t="shared" si="71"/>
        <v>0</v>
      </c>
      <c r="G437" s="26">
        <f t="shared" si="72"/>
        <v>0</v>
      </c>
      <c r="H437" s="3" t="str">
        <f>IF((D437+E437+F437)&lt;=0,IF(ISNA(VLOOKUP(C437,Data!$A$2:$T$1000,17,FALSE)),"",VLOOKUP(C437,Data!$A$2:$T$1000,17,FALSE)),IF(ISNA(VLOOKUP(C437,Data!$A$2:$T$1000,17,FALSE)),"",VLOOKUP(C437,Data!$A$2:$T$1000,17,FALSE)))</f>
        <v/>
      </c>
      <c r="I437" t="str">
        <f>IF((E437+F437)&lt;=0,IF(ISNA(VLOOKUP(D437,Data!$A$2:$T$1000,18,FALSE)),"",VLOOKUP(D437,Data!$A$2:$T$1000,18,FALSE)),IF(ISNA(VLOOKUP(D437,Data!$A$2:$T$1000,18,FALSE)),"",VLOOKUP(D437,Data!$A$2:$T$1000,18,FALSE)))</f>
        <v/>
      </c>
      <c r="J437" s="3" t="str">
        <f>IF((F437)&lt;=0,IF(ISNA(VLOOKUP(E437,Data!$A$2:$T$1000,19,FALSE)),"",VLOOKUP(E437,Data!$A$2:$T$1000,19,FALSE)),IF(ISNA(VLOOKUP(E437,Data!$A$2:$T$1000,19,FALSE)),"",VLOOKUP(E437,Data!$A$2:$T$1000,19,FALSE)))</f>
        <v/>
      </c>
      <c r="K437" s="7" t="str">
        <f>IF(ISNA(VLOOKUP(F437,Data!$A$2:$T$1000,20,FALSE)),"",VLOOKUP(F437,Data!$A$2:$T$1000,20,FALSE))</f>
        <v/>
      </c>
      <c r="L437" t="str">
        <f t="shared" si="73"/>
        <v/>
      </c>
      <c r="M437" t="str">
        <f>IF(L437="","",IF(L437&gt;10,Settings!$B$14,IF(L437&gt;2,Settings!$B$14,IF(L437=2,Settings!$B$14,Settings!$B$13))))</f>
        <v/>
      </c>
      <c r="N437" s="8" t="str">
        <f t="shared" si="74"/>
        <v xml:space="preserve"> </v>
      </c>
      <c r="O437" t="s">
        <v>49</v>
      </c>
      <c r="Q437" t="s">
        <v>49</v>
      </c>
      <c r="R437" t="s">
        <v>49</v>
      </c>
      <c r="S437" s="9" t="str">
        <f t="shared" si="75"/>
        <v/>
      </c>
      <c r="T437" s="9" t="str">
        <f t="shared" si="76"/>
        <v xml:space="preserve">  </v>
      </c>
      <c r="U437" t="str">
        <f>IF((C437+D437+E437+F437)&lt;1,"",IF(A437&lt;2,Settings!$B$11,Settings!$B$12))</f>
        <v/>
      </c>
    </row>
    <row r="438" spans="1:21">
      <c r="A438" s="4">
        <f>Arabic!A438</f>
        <v>0</v>
      </c>
      <c r="B438" s="4">
        <f t="shared" si="67"/>
        <v>0</v>
      </c>
      <c r="C438" s="5">
        <f t="shared" si="68"/>
        <v>0</v>
      </c>
      <c r="D438" s="5">
        <f t="shared" si="69"/>
        <v>0</v>
      </c>
      <c r="E438" s="5">
        <f t="shared" si="70"/>
        <v>0</v>
      </c>
      <c r="F438" s="5">
        <f t="shared" si="71"/>
        <v>0</v>
      </c>
      <c r="G438" s="26">
        <f t="shared" si="72"/>
        <v>0</v>
      </c>
      <c r="H438" s="3" t="str">
        <f>IF((D438+E438+F438)&lt;=0,IF(ISNA(VLOOKUP(C438,Data!$A$2:$T$1000,17,FALSE)),"",VLOOKUP(C438,Data!$A$2:$T$1000,17,FALSE)),IF(ISNA(VLOOKUP(C438,Data!$A$2:$T$1000,17,FALSE)),"",VLOOKUP(C438,Data!$A$2:$T$1000,17,FALSE)))</f>
        <v/>
      </c>
      <c r="I438" t="str">
        <f>IF((E438+F438)&lt;=0,IF(ISNA(VLOOKUP(D438,Data!$A$2:$T$1000,18,FALSE)),"",VLOOKUP(D438,Data!$A$2:$T$1000,18,FALSE)),IF(ISNA(VLOOKUP(D438,Data!$A$2:$T$1000,18,FALSE)),"",VLOOKUP(D438,Data!$A$2:$T$1000,18,FALSE)))</f>
        <v/>
      </c>
      <c r="J438" s="3" t="str">
        <f>IF((F438)&lt;=0,IF(ISNA(VLOOKUP(E438,Data!$A$2:$T$1000,19,FALSE)),"",VLOOKUP(E438,Data!$A$2:$T$1000,19,FALSE)),IF(ISNA(VLOOKUP(E438,Data!$A$2:$T$1000,19,FALSE)),"",VLOOKUP(E438,Data!$A$2:$T$1000,19,FALSE)))</f>
        <v/>
      </c>
      <c r="K438" s="7" t="str">
        <f>IF(ISNA(VLOOKUP(F438,Data!$A$2:$T$1000,20,FALSE)),"",VLOOKUP(F438,Data!$A$2:$T$1000,20,FALSE))</f>
        <v/>
      </c>
      <c r="L438" t="str">
        <f t="shared" si="73"/>
        <v/>
      </c>
      <c r="M438" t="str">
        <f>IF(L438="","",IF(L438&gt;10,Settings!$B$14,IF(L438&gt;2,Settings!$B$14,IF(L438=2,Settings!$B$14,Settings!$B$13))))</f>
        <v/>
      </c>
      <c r="N438" s="8" t="str">
        <f t="shared" si="74"/>
        <v xml:space="preserve"> </v>
      </c>
      <c r="O438" t="s">
        <v>49</v>
      </c>
      <c r="Q438" t="s">
        <v>49</v>
      </c>
      <c r="R438" t="s">
        <v>49</v>
      </c>
      <c r="S438" s="9" t="str">
        <f t="shared" si="75"/>
        <v/>
      </c>
      <c r="T438" s="9" t="str">
        <f t="shared" si="76"/>
        <v xml:space="preserve">  </v>
      </c>
      <c r="U438" t="str">
        <f>IF((C438+D438+E438+F438)&lt;1,"",IF(A438&lt;2,Settings!$B$11,Settings!$B$12))</f>
        <v/>
      </c>
    </row>
    <row r="439" spans="1:21">
      <c r="A439" s="4">
        <f>Arabic!A439</f>
        <v>0</v>
      </c>
      <c r="B439" s="4">
        <f t="shared" si="67"/>
        <v>0</v>
      </c>
      <c r="C439" s="5">
        <f t="shared" si="68"/>
        <v>0</v>
      </c>
      <c r="D439" s="5">
        <f t="shared" si="69"/>
        <v>0</v>
      </c>
      <c r="E439" s="5">
        <f t="shared" si="70"/>
        <v>0</v>
      </c>
      <c r="F439" s="5">
        <f t="shared" si="71"/>
        <v>0</v>
      </c>
      <c r="G439" s="26">
        <f t="shared" si="72"/>
        <v>0</v>
      </c>
      <c r="H439" s="3" t="str">
        <f>IF((D439+E439+F439)&lt;=0,IF(ISNA(VLOOKUP(C439,Data!$A$2:$T$1000,17,FALSE)),"",VLOOKUP(C439,Data!$A$2:$T$1000,17,FALSE)),IF(ISNA(VLOOKUP(C439,Data!$A$2:$T$1000,17,FALSE)),"",VLOOKUP(C439,Data!$A$2:$T$1000,17,FALSE)))</f>
        <v/>
      </c>
      <c r="I439" t="str">
        <f>IF((E439+F439)&lt;=0,IF(ISNA(VLOOKUP(D439,Data!$A$2:$T$1000,18,FALSE)),"",VLOOKUP(D439,Data!$A$2:$T$1000,18,FALSE)),IF(ISNA(VLOOKUP(D439,Data!$A$2:$T$1000,18,FALSE)),"",VLOOKUP(D439,Data!$A$2:$T$1000,18,FALSE)))</f>
        <v/>
      </c>
      <c r="J439" s="3" t="str">
        <f>IF((F439)&lt;=0,IF(ISNA(VLOOKUP(E439,Data!$A$2:$T$1000,19,FALSE)),"",VLOOKUP(E439,Data!$A$2:$T$1000,19,FALSE)),IF(ISNA(VLOOKUP(E439,Data!$A$2:$T$1000,19,FALSE)),"",VLOOKUP(E439,Data!$A$2:$T$1000,19,FALSE)))</f>
        <v/>
      </c>
      <c r="K439" s="7" t="str">
        <f>IF(ISNA(VLOOKUP(F439,Data!$A$2:$T$1000,20,FALSE)),"",VLOOKUP(F439,Data!$A$2:$T$1000,20,FALSE))</f>
        <v/>
      </c>
      <c r="L439" t="str">
        <f t="shared" si="73"/>
        <v/>
      </c>
      <c r="M439" t="str">
        <f>IF(L439="","",IF(L439&gt;10,Settings!$B$14,IF(L439&gt;2,Settings!$B$14,IF(L439=2,Settings!$B$14,Settings!$B$13))))</f>
        <v/>
      </c>
      <c r="N439" s="8" t="str">
        <f t="shared" si="74"/>
        <v xml:space="preserve"> </v>
      </c>
      <c r="O439" t="s">
        <v>49</v>
      </c>
      <c r="Q439" t="s">
        <v>49</v>
      </c>
      <c r="R439" t="s">
        <v>49</v>
      </c>
      <c r="S439" s="9" t="str">
        <f t="shared" si="75"/>
        <v/>
      </c>
      <c r="T439" s="9" t="str">
        <f t="shared" si="76"/>
        <v xml:space="preserve">  </v>
      </c>
      <c r="U439" t="str">
        <f>IF((C439+D439+E439+F439)&lt;1,"",IF(A439&lt;2,Settings!$B$11,Settings!$B$12))</f>
        <v/>
      </c>
    </row>
    <row r="440" spans="1:21">
      <c r="A440" s="4">
        <f>Arabic!A440</f>
        <v>0</v>
      </c>
      <c r="B440" s="4">
        <f t="shared" si="67"/>
        <v>0</v>
      </c>
      <c r="C440" s="5">
        <f t="shared" si="68"/>
        <v>0</v>
      </c>
      <c r="D440" s="5">
        <f t="shared" si="69"/>
        <v>0</v>
      </c>
      <c r="E440" s="5">
        <f t="shared" si="70"/>
        <v>0</v>
      </c>
      <c r="F440" s="5">
        <f t="shared" si="71"/>
        <v>0</v>
      </c>
      <c r="G440" s="26">
        <f t="shared" si="72"/>
        <v>0</v>
      </c>
      <c r="H440" s="3" t="str">
        <f>IF((D440+E440+F440)&lt;=0,IF(ISNA(VLOOKUP(C440,Data!$A$2:$T$1000,17,FALSE)),"",VLOOKUP(C440,Data!$A$2:$T$1000,17,FALSE)),IF(ISNA(VLOOKUP(C440,Data!$A$2:$T$1000,17,FALSE)),"",VLOOKUP(C440,Data!$A$2:$T$1000,17,FALSE)))</f>
        <v/>
      </c>
      <c r="I440" t="str">
        <f>IF((E440+F440)&lt;=0,IF(ISNA(VLOOKUP(D440,Data!$A$2:$T$1000,18,FALSE)),"",VLOOKUP(D440,Data!$A$2:$T$1000,18,FALSE)),IF(ISNA(VLOOKUP(D440,Data!$A$2:$T$1000,18,FALSE)),"",VLOOKUP(D440,Data!$A$2:$T$1000,18,FALSE)))</f>
        <v/>
      </c>
      <c r="J440" s="3" t="str">
        <f>IF((F440)&lt;=0,IF(ISNA(VLOOKUP(E440,Data!$A$2:$T$1000,19,FALSE)),"",VLOOKUP(E440,Data!$A$2:$T$1000,19,FALSE)),IF(ISNA(VLOOKUP(E440,Data!$A$2:$T$1000,19,FALSE)),"",VLOOKUP(E440,Data!$A$2:$T$1000,19,FALSE)))</f>
        <v/>
      </c>
      <c r="K440" s="7" t="str">
        <f>IF(ISNA(VLOOKUP(F440,Data!$A$2:$T$1000,20,FALSE)),"",VLOOKUP(F440,Data!$A$2:$T$1000,20,FALSE))</f>
        <v/>
      </c>
      <c r="L440" t="str">
        <f t="shared" si="73"/>
        <v/>
      </c>
      <c r="M440" t="str">
        <f>IF(L440="","",IF(L440&gt;10,Settings!$B$14,IF(L440&gt;2,Settings!$B$14,IF(L440=2,Settings!$B$14,Settings!$B$13))))</f>
        <v/>
      </c>
      <c r="N440" s="8" t="str">
        <f t="shared" si="74"/>
        <v xml:space="preserve"> </v>
      </c>
      <c r="O440" t="s">
        <v>49</v>
      </c>
      <c r="Q440" t="s">
        <v>49</v>
      </c>
      <c r="R440" t="s">
        <v>49</v>
      </c>
      <c r="S440" s="9" t="str">
        <f t="shared" si="75"/>
        <v/>
      </c>
      <c r="T440" s="9" t="str">
        <f t="shared" si="76"/>
        <v xml:space="preserve">  </v>
      </c>
      <c r="U440" t="str">
        <f>IF((C440+D440+E440+F440)&lt;1,"",IF(A440&lt;2,Settings!$B$11,Settings!$B$12))</f>
        <v/>
      </c>
    </row>
    <row r="441" spans="1:21">
      <c r="A441" s="4">
        <f>Arabic!A441</f>
        <v>0</v>
      </c>
      <c r="B441" s="4">
        <f t="shared" si="67"/>
        <v>0</v>
      </c>
      <c r="C441" s="5">
        <f t="shared" si="68"/>
        <v>0</v>
      </c>
      <c r="D441" s="5">
        <f t="shared" si="69"/>
        <v>0</v>
      </c>
      <c r="E441" s="5">
        <f t="shared" si="70"/>
        <v>0</v>
      </c>
      <c r="F441" s="5">
        <f t="shared" si="71"/>
        <v>0</v>
      </c>
      <c r="G441" s="26">
        <f t="shared" si="72"/>
        <v>0</v>
      </c>
      <c r="H441" s="3" t="str">
        <f>IF((D441+E441+F441)&lt;=0,IF(ISNA(VLOOKUP(C441,Data!$A$2:$T$1000,17,FALSE)),"",VLOOKUP(C441,Data!$A$2:$T$1000,17,FALSE)),IF(ISNA(VLOOKUP(C441,Data!$A$2:$T$1000,17,FALSE)),"",VLOOKUP(C441,Data!$A$2:$T$1000,17,FALSE)))</f>
        <v/>
      </c>
      <c r="I441" t="str">
        <f>IF((E441+F441)&lt;=0,IF(ISNA(VLOOKUP(D441,Data!$A$2:$T$1000,18,FALSE)),"",VLOOKUP(D441,Data!$A$2:$T$1000,18,FALSE)),IF(ISNA(VLOOKUP(D441,Data!$A$2:$T$1000,18,FALSE)),"",VLOOKUP(D441,Data!$A$2:$T$1000,18,FALSE)))</f>
        <v/>
      </c>
      <c r="J441" s="3" t="str">
        <f>IF((F441)&lt;=0,IF(ISNA(VLOOKUP(E441,Data!$A$2:$T$1000,19,FALSE)),"",VLOOKUP(E441,Data!$A$2:$T$1000,19,FALSE)),IF(ISNA(VLOOKUP(E441,Data!$A$2:$T$1000,19,FALSE)),"",VLOOKUP(E441,Data!$A$2:$T$1000,19,FALSE)))</f>
        <v/>
      </c>
      <c r="K441" s="7" t="str">
        <f>IF(ISNA(VLOOKUP(F441,Data!$A$2:$T$1000,20,FALSE)),"",VLOOKUP(F441,Data!$A$2:$T$1000,20,FALSE))</f>
        <v/>
      </c>
      <c r="L441" t="str">
        <f t="shared" si="73"/>
        <v/>
      </c>
      <c r="M441" t="str">
        <f>IF(L441="","",IF(L441&gt;10,Settings!$B$14,IF(L441&gt;2,Settings!$B$14,IF(L441=2,Settings!$B$14,Settings!$B$13))))</f>
        <v/>
      </c>
      <c r="N441" s="8" t="str">
        <f t="shared" si="74"/>
        <v xml:space="preserve"> </v>
      </c>
      <c r="O441" t="s">
        <v>49</v>
      </c>
      <c r="Q441" t="s">
        <v>49</v>
      </c>
      <c r="R441" t="s">
        <v>49</v>
      </c>
      <c r="S441" s="9" t="str">
        <f t="shared" si="75"/>
        <v/>
      </c>
      <c r="T441" s="9" t="str">
        <f t="shared" si="76"/>
        <v xml:space="preserve">  </v>
      </c>
      <c r="U441" t="str">
        <f>IF((C441+D441+E441+F441)&lt;1,"",IF(A441&lt;2,Settings!$B$11,Settings!$B$12))</f>
        <v/>
      </c>
    </row>
    <row r="442" spans="1:21">
      <c r="A442" s="4">
        <f>Arabic!A442</f>
        <v>0</v>
      </c>
      <c r="B442" s="4">
        <f t="shared" si="67"/>
        <v>0</v>
      </c>
      <c r="C442" s="5">
        <f t="shared" si="68"/>
        <v>0</v>
      </c>
      <c r="D442" s="5">
        <f t="shared" si="69"/>
        <v>0</v>
      </c>
      <c r="E442" s="5">
        <f t="shared" si="70"/>
        <v>0</v>
      </c>
      <c r="F442" s="5">
        <f t="shared" si="71"/>
        <v>0</v>
      </c>
      <c r="G442" s="26">
        <f t="shared" si="72"/>
        <v>0</v>
      </c>
      <c r="H442" s="3" t="str">
        <f>IF((D442+E442+F442)&lt;=0,IF(ISNA(VLOOKUP(C442,Data!$A$2:$T$1000,17,FALSE)),"",VLOOKUP(C442,Data!$A$2:$T$1000,17,FALSE)),IF(ISNA(VLOOKUP(C442,Data!$A$2:$T$1000,17,FALSE)),"",VLOOKUP(C442,Data!$A$2:$T$1000,17,FALSE)))</f>
        <v/>
      </c>
      <c r="I442" t="str">
        <f>IF((E442+F442)&lt;=0,IF(ISNA(VLOOKUP(D442,Data!$A$2:$T$1000,18,FALSE)),"",VLOOKUP(D442,Data!$A$2:$T$1000,18,FALSE)),IF(ISNA(VLOOKUP(D442,Data!$A$2:$T$1000,18,FALSE)),"",VLOOKUP(D442,Data!$A$2:$T$1000,18,FALSE)))</f>
        <v/>
      </c>
      <c r="J442" s="3" t="str">
        <f>IF((F442)&lt;=0,IF(ISNA(VLOOKUP(E442,Data!$A$2:$T$1000,19,FALSE)),"",VLOOKUP(E442,Data!$A$2:$T$1000,19,FALSE)),IF(ISNA(VLOOKUP(E442,Data!$A$2:$T$1000,19,FALSE)),"",VLOOKUP(E442,Data!$A$2:$T$1000,19,FALSE)))</f>
        <v/>
      </c>
      <c r="K442" s="7" t="str">
        <f>IF(ISNA(VLOOKUP(F442,Data!$A$2:$T$1000,20,FALSE)),"",VLOOKUP(F442,Data!$A$2:$T$1000,20,FALSE))</f>
        <v/>
      </c>
      <c r="L442" t="str">
        <f t="shared" si="73"/>
        <v/>
      </c>
      <c r="M442" t="str">
        <f>IF(L442="","",IF(L442&gt;10,Settings!$B$14,IF(L442&gt;2,Settings!$B$14,IF(L442=2,Settings!$B$14,Settings!$B$13))))</f>
        <v/>
      </c>
      <c r="N442" s="8" t="str">
        <f t="shared" si="74"/>
        <v xml:space="preserve"> </v>
      </c>
      <c r="O442" t="s">
        <v>49</v>
      </c>
      <c r="Q442" t="s">
        <v>49</v>
      </c>
      <c r="R442" t="s">
        <v>49</v>
      </c>
      <c r="S442" s="9" t="str">
        <f t="shared" si="75"/>
        <v/>
      </c>
      <c r="T442" s="9" t="str">
        <f t="shared" si="76"/>
        <v xml:space="preserve">  </v>
      </c>
      <c r="U442" t="str">
        <f>IF((C442+D442+E442+F442)&lt;1,"",IF(A442&lt;2,Settings!$B$11,Settings!$B$12))</f>
        <v/>
      </c>
    </row>
    <row r="443" spans="1:21">
      <c r="A443" s="4">
        <f>Arabic!A443</f>
        <v>0</v>
      </c>
      <c r="B443" s="4">
        <f t="shared" si="67"/>
        <v>0</v>
      </c>
      <c r="C443" s="5">
        <f t="shared" si="68"/>
        <v>0</v>
      </c>
      <c r="D443" s="5">
        <f t="shared" si="69"/>
        <v>0</v>
      </c>
      <c r="E443" s="5">
        <f t="shared" si="70"/>
        <v>0</v>
      </c>
      <c r="F443" s="5">
        <f t="shared" si="71"/>
        <v>0</v>
      </c>
      <c r="G443" s="26">
        <f t="shared" si="72"/>
        <v>0</v>
      </c>
      <c r="H443" s="3" t="str">
        <f>IF((D443+E443+F443)&lt;=0,IF(ISNA(VLOOKUP(C443,Data!$A$2:$T$1000,17,FALSE)),"",VLOOKUP(C443,Data!$A$2:$T$1000,17,FALSE)),IF(ISNA(VLOOKUP(C443,Data!$A$2:$T$1000,17,FALSE)),"",VLOOKUP(C443,Data!$A$2:$T$1000,17,FALSE)))</f>
        <v/>
      </c>
      <c r="I443" t="str">
        <f>IF((E443+F443)&lt;=0,IF(ISNA(VLOOKUP(D443,Data!$A$2:$T$1000,18,FALSE)),"",VLOOKUP(D443,Data!$A$2:$T$1000,18,FALSE)),IF(ISNA(VLOOKUP(D443,Data!$A$2:$T$1000,18,FALSE)),"",VLOOKUP(D443,Data!$A$2:$T$1000,18,FALSE)))</f>
        <v/>
      </c>
      <c r="J443" s="3" t="str">
        <f>IF((F443)&lt;=0,IF(ISNA(VLOOKUP(E443,Data!$A$2:$T$1000,19,FALSE)),"",VLOOKUP(E443,Data!$A$2:$T$1000,19,FALSE)),IF(ISNA(VLOOKUP(E443,Data!$A$2:$T$1000,19,FALSE)),"",VLOOKUP(E443,Data!$A$2:$T$1000,19,FALSE)))</f>
        <v/>
      </c>
      <c r="K443" s="7" t="str">
        <f>IF(ISNA(VLOOKUP(F443,Data!$A$2:$T$1000,20,FALSE)),"",VLOOKUP(F443,Data!$A$2:$T$1000,20,FALSE))</f>
        <v/>
      </c>
      <c r="L443" t="str">
        <f t="shared" si="73"/>
        <v/>
      </c>
      <c r="M443" t="str">
        <f>IF(L443="","",IF(L443&gt;10,Settings!$B$14,IF(L443&gt;2,Settings!$B$14,IF(L443=2,Settings!$B$14,Settings!$B$13))))</f>
        <v/>
      </c>
      <c r="N443" s="8" t="str">
        <f t="shared" si="74"/>
        <v xml:space="preserve"> </v>
      </c>
      <c r="O443" t="s">
        <v>49</v>
      </c>
      <c r="Q443" t="s">
        <v>49</v>
      </c>
      <c r="R443" t="s">
        <v>49</v>
      </c>
      <c r="S443" s="9" t="str">
        <f t="shared" si="75"/>
        <v/>
      </c>
      <c r="T443" s="9" t="str">
        <f t="shared" si="76"/>
        <v xml:space="preserve">  </v>
      </c>
      <c r="U443" t="str">
        <f>IF((C443+D443+E443+F443)&lt;1,"",IF(A443&lt;2,Settings!$B$11,Settings!$B$12))</f>
        <v/>
      </c>
    </row>
    <row r="444" spans="1:21">
      <c r="A444" s="4">
        <f>Arabic!A444</f>
        <v>0</v>
      </c>
      <c r="B444" s="4">
        <f t="shared" si="67"/>
        <v>0</v>
      </c>
      <c r="C444" s="5">
        <f t="shared" si="68"/>
        <v>0</v>
      </c>
      <c r="D444" s="5">
        <f t="shared" si="69"/>
        <v>0</v>
      </c>
      <c r="E444" s="5">
        <f t="shared" si="70"/>
        <v>0</v>
      </c>
      <c r="F444" s="5">
        <f t="shared" si="71"/>
        <v>0</v>
      </c>
      <c r="G444" s="26">
        <f t="shared" si="72"/>
        <v>0</v>
      </c>
      <c r="H444" s="3" t="str">
        <f>IF((D444+E444+F444)&lt;=0,IF(ISNA(VLOOKUP(C444,Data!$A$2:$T$1000,17,FALSE)),"",VLOOKUP(C444,Data!$A$2:$T$1000,17,FALSE)),IF(ISNA(VLOOKUP(C444,Data!$A$2:$T$1000,17,FALSE)),"",VLOOKUP(C444,Data!$A$2:$T$1000,17,FALSE)))</f>
        <v/>
      </c>
      <c r="I444" t="str">
        <f>IF((E444+F444)&lt;=0,IF(ISNA(VLOOKUP(D444,Data!$A$2:$T$1000,18,FALSE)),"",VLOOKUP(D444,Data!$A$2:$T$1000,18,FALSE)),IF(ISNA(VLOOKUP(D444,Data!$A$2:$T$1000,18,FALSE)),"",VLOOKUP(D444,Data!$A$2:$T$1000,18,FALSE)))</f>
        <v/>
      </c>
      <c r="J444" s="3" t="str">
        <f>IF((F444)&lt;=0,IF(ISNA(VLOOKUP(E444,Data!$A$2:$T$1000,19,FALSE)),"",VLOOKUP(E444,Data!$A$2:$T$1000,19,FALSE)),IF(ISNA(VLOOKUP(E444,Data!$A$2:$T$1000,19,FALSE)),"",VLOOKUP(E444,Data!$A$2:$T$1000,19,FALSE)))</f>
        <v/>
      </c>
      <c r="K444" s="7" t="str">
        <f>IF(ISNA(VLOOKUP(F444,Data!$A$2:$T$1000,20,FALSE)),"",VLOOKUP(F444,Data!$A$2:$T$1000,20,FALSE))</f>
        <v/>
      </c>
      <c r="L444" t="str">
        <f t="shared" si="73"/>
        <v/>
      </c>
      <c r="M444" t="str">
        <f>IF(L444="","",IF(L444&gt;10,Settings!$B$14,IF(L444&gt;2,Settings!$B$14,IF(L444=2,Settings!$B$14,Settings!$B$13))))</f>
        <v/>
      </c>
      <c r="N444" s="8" t="str">
        <f t="shared" si="74"/>
        <v xml:space="preserve"> </v>
      </c>
      <c r="O444" t="s">
        <v>49</v>
      </c>
      <c r="Q444" t="s">
        <v>49</v>
      </c>
      <c r="R444" t="s">
        <v>49</v>
      </c>
      <c r="S444" s="9" t="str">
        <f t="shared" si="75"/>
        <v/>
      </c>
      <c r="T444" s="9" t="str">
        <f t="shared" si="76"/>
        <v xml:space="preserve">  </v>
      </c>
      <c r="U444" t="str">
        <f>IF((C444+D444+E444+F444)&lt;1,"",IF(A444&lt;2,Settings!$B$11,Settings!$B$12))</f>
        <v/>
      </c>
    </row>
    <row r="445" spans="1:21">
      <c r="A445" s="4">
        <f>Arabic!A445</f>
        <v>0</v>
      </c>
      <c r="B445" s="4">
        <f t="shared" si="67"/>
        <v>0</v>
      </c>
      <c r="C445" s="5">
        <f t="shared" si="68"/>
        <v>0</v>
      </c>
      <c r="D445" s="5">
        <f t="shared" si="69"/>
        <v>0</v>
      </c>
      <c r="E445" s="5">
        <f t="shared" si="70"/>
        <v>0</v>
      </c>
      <c r="F445" s="5">
        <f t="shared" si="71"/>
        <v>0</v>
      </c>
      <c r="G445" s="26">
        <f t="shared" si="72"/>
        <v>0</v>
      </c>
      <c r="H445" s="3" t="str">
        <f>IF((D445+E445+F445)&lt;=0,IF(ISNA(VLOOKUP(C445,Data!$A$2:$T$1000,17,FALSE)),"",VLOOKUP(C445,Data!$A$2:$T$1000,17,FALSE)),IF(ISNA(VLOOKUP(C445,Data!$A$2:$T$1000,17,FALSE)),"",VLOOKUP(C445,Data!$A$2:$T$1000,17,FALSE)))</f>
        <v/>
      </c>
      <c r="I445" t="str">
        <f>IF((E445+F445)&lt;=0,IF(ISNA(VLOOKUP(D445,Data!$A$2:$T$1000,18,FALSE)),"",VLOOKUP(D445,Data!$A$2:$T$1000,18,FALSE)),IF(ISNA(VLOOKUP(D445,Data!$A$2:$T$1000,18,FALSE)),"",VLOOKUP(D445,Data!$A$2:$T$1000,18,FALSE)))</f>
        <v/>
      </c>
      <c r="J445" s="3" t="str">
        <f>IF((F445)&lt;=0,IF(ISNA(VLOOKUP(E445,Data!$A$2:$T$1000,19,FALSE)),"",VLOOKUP(E445,Data!$A$2:$T$1000,19,FALSE)),IF(ISNA(VLOOKUP(E445,Data!$A$2:$T$1000,19,FALSE)),"",VLOOKUP(E445,Data!$A$2:$T$1000,19,FALSE)))</f>
        <v/>
      </c>
      <c r="K445" s="7" t="str">
        <f>IF(ISNA(VLOOKUP(F445,Data!$A$2:$T$1000,20,FALSE)),"",VLOOKUP(F445,Data!$A$2:$T$1000,20,FALSE))</f>
        <v/>
      </c>
      <c r="L445" t="str">
        <f t="shared" si="73"/>
        <v/>
      </c>
      <c r="M445" t="str">
        <f>IF(L445="","",IF(L445&gt;10,Settings!$B$14,IF(L445&gt;2,Settings!$B$14,IF(L445=2,Settings!$B$14,Settings!$B$13))))</f>
        <v/>
      </c>
      <c r="N445" s="8" t="str">
        <f t="shared" si="74"/>
        <v xml:space="preserve"> </v>
      </c>
      <c r="O445" t="s">
        <v>49</v>
      </c>
      <c r="Q445" t="s">
        <v>49</v>
      </c>
      <c r="R445" t="s">
        <v>49</v>
      </c>
      <c r="S445" s="9" t="str">
        <f t="shared" si="75"/>
        <v/>
      </c>
      <c r="T445" s="9" t="str">
        <f t="shared" si="76"/>
        <v xml:space="preserve">  </v>
      </c>
      <c r="U445" t="str">
        <f>IF((C445+D445+E445+F445)&lt;1,"",IF(A445&lt;2,Settings!$B$11,Settings!$B$12))</f>
        <v/>
      </c>
    </row>
    <row r="446" spans="1:21">
      <c r="A446" s="4">
        <f>Arabic!A446</f>
        <v>0</v>
      </c>
      <c r="B446" s="4">
        <f t="shared" si="67"/>
        <v>0</v>
      </c>
      <c r="C446" s="5">
        <f t="shared" si="68"/>
        <v>0</v>
      </c>
      <c r="D446" s="5">
        <f t="shared" si="69"/>
        <v>0</v>
      </c>
      <c r="E446" s="5">
        <f t="shared" si="70"/>
        <v>0</v>
      </c>
      <c r="F446" s="5">
        <f t="shared" si="71"/>
        <v>0</v>
      </c>
      <c r="G446" s="26">
        <f t="shared" si="72"/>
        <v>0</v>
      </c>
      <c r="H446" s="3" t="str">
        <f>IF((D446+E446+F446)&lt;=0,IF(ISNA(VLOOKUP(C446,Data!$A$2:$T$1000,17,FALSE)),"",VLOOKUP(C446,Data!$A$2:$T$1000,17,FALSE)),IF(ISNA(VLOOKUP(C446,Data!$A$2:$T$1000,17,FALSE)),"",VLOOKUP(C446,Data!$A$2:$T$1000,17,FALSE)))</f>
        <v/>
      </c>
      <c r="I446" t="str">
        <f>IF((E446+F446)&lt;=0,IF(ISNA(VLOOKUP(D446,Data!$A$2:$T$1000,18,FALSE)),"",VLOOKUP(D446,Data!$A$2:$T$1000,18,FALSE)),IF(ISNA(VLOOKUP(D446,Data!$A$2:$T$1000,18,FALSE)),"",VLOOKUP(D446,Data!$A$2:$T$1000,18,FALSE)))</f>
        <v/>
      </c>
      <c r="J446" s="3" t="str">
        <f>IF((F446)&lt;=0,IF(ISNA(VLOOKUP(E446,Data!$A$2:$T$1000,19,FALSE)),"",VLOOKUP(E446,Data!$A$2:$T$1000,19,FALSE)),IF(ISNA(VLOOKUP(E446,Data!$A$2:$T$1000,19,FALSE)),"",VLOOKUP(E446,Data!$A$2:$T$1000,19,FALSE)))</f>
        <v/>
      </c>
      <c r="K446" s="7" t="str">
        <f>IF(ISNA(VLOOKUP(F446,Data!$A$2:$T$1000,20,FALSE)),"",VLOOKUP(F446,Data!$A$2:$T$1000,20,FALSE))</f>
        <v/>
      </c>
      <c r="L446" t="str">
        <f t="shared" si="73"/>
        <v/>
      </c>
      <c r="M446" t="str">
        <f>IF(L446="","",IF(L446&gt;10,Settings!$B$14,IF(L446&gt;2,Settings!$B$14,IF(L446=2,Settings!$B$14,Settings!$B$13))))</f>
        <v/>
      </c>
      <c r="N446" s="8" t="str">
        <f t="shared" si="74"/>
        <v xml:space="preserve"> </v>
      </c>
      <c r="O446" t="s">
        <v>49</v>
      </c>
      <c r="Q446" t="s">
        <v>49</v>
      </c>
      <c r="R446" t="s">
        <v>49</v>
      </c>
      <c r="S446" s="9" t="str">
        <f t="shared" si="75"/>
        <v/>
      </c>
      <c r="T446" s="9" t="str">
        <f t="shared" si="76"/>
        <v xml:space="preserve">  </v>
      </c>
      <c r="U446" t="str">
        <f>IF((C446+D446+E446+F446)&lt;1,"",IF(A446&lt;2,Settings!$B$11,Settings!$B$12))</f>
        <v/>
      </c>
    </row>
    <row r="447" spans="1:21">
      <c r="A447" s="4">
        <f>Arabic!A447</f>
        <v>0</v>
      </c>
      <c r="B447" s="4">
        <f t="shared" si="67"/>
        <v>0</v>
      </c>
      <c r="C447" s="5">
        <f t="shared" si="68"/>
        <v>0</v>
      </c>
      <c r="D447" s="5">
        <f t="shared" si="69"/>
        <v>0</v>
      </c>
      <c r="E447" s="5">
        <f t="shared" si="70"/>
        <v>0</v>
      </c>
      <c r="F447" s="5">
        <f t="shared" si="71"/>
        <v>0</v>
      </c>
      <c r="G447" s="26">
        <f t="shared" si="72"/>
        <v>0</v>
      </c>
      <c r="H447" s="3" t="str">
        <f>IF((D447+E447+F447)&lt;=0,IF(ISNA(VLOOKUP(C447,Data!$A$2:$T$1000,17,FALSE)),"",VLOOKUP(C447,Data!$A$2:$T$1000,17,FALSE)),IF(ISNA(VLOOKUP(C447,Data!$A$2:$T$1000,17,FALSE)),"",VLOOKUP(C447,Data!$A$2:$T$1000,17,FALSE)))</f>
        <v/>
      </c>
      <c r="I447" t="str">
        <f>IF((E447+F447)&lt;=0,IF(ISNA(VLOOKUP(D447,Data!$A$2:$T$1000,18,FALSE)),"",VLOOKUP(D447,Data!$A$2:$T$1000,18,FALSE)),IF(ISNA(VLOOKUP(D447,Data!$A$2:$T$1000,18,FALSE)),"",VLOOKUP(D447,Data!$A$2:$T$1000,18,FALSE)))</f>
        <v/>
      </c>
      <c r="J447" s="3" t="str">
        <f>IF((F447)&lt;=0,IF(ISNA(VLOOKUP(E447,Data!$A$2:$T$1000,19,FALSE)),"",VLOOKUP(E447,Data!$A$2:$T$1000,19,FALSE)),IF(ISNA(VLOOKUP(E447,Data!$A$2:$T$1000,19,FALSE)),"",VLOOKUP(E447,Data!$A$2:$T$1000,19,FALSE)))</f>
        <v/>
      </c>
      <c r="K447" s="7" t="str">
        <f>IF(ISNA(VLOOKUP(F447,Data!$A$2:$T$1000,20,FALSE)),"",VLOOKUP(F447,Data!$A$2:$T$1000,20,FALSE))</f>
        <v/>
      </c>
      <c r="L447" t="str">
        <f t="shared" si="73"/>
        <v/>
      </c>
      <c r="M447" t="str">
        <f>IF(L447="","",IF(L447&gt;10,Settings!$B$14,IF(L447&gt;2,Settings!$B$14,IF(L447=2,Settings!$B$14,Settings!$B$13))))</f>
        <v/>
      </c>
      <c r="N447" s="8" t="str">
        <f t="shared" si="74"/>
        <v xml:space="preserve"> </v>
      </c>
      <c r="O447" t="s">
        <v>49</v>
      </c>
      <c r="Q447" t="s">
        <v>49</v>
      </c>
      <c r="R447" t="s">
        <v>49</v>
      </c>
      <c r="S447" s="9" t="str">
        <f t="shared" si="75"/>
        <v/>
      </c>
      <c r="T447" s="9" t="str">
        <f t="shared" si="76"/>
        <v xml:space="preserve">  </v>
      </c>
      <c r="U447" t="str">
        <f>IF((C447+D447+E447+F447)&lt;1,"",IF(A447&lt;2,Settings!$B$11,Settings!$B$12))</f>
        <v/>
      </c>
    </row>
    <row r="448" spans="1:21">
      <c r="A448" s="4">
        <f>Arabic!A448</f>
        <v>0</v>
      </c>
      <c r="B448" s="4">
        <f t="shared" si="67"/>
        <v>0</v>
      </c>
      <c r="C448" s="5">
        <f t="shared" si="68"/>
        <v>0</v>
      </c>
      <c r="D448" s="5">
        <f t="shared" si="69"/>
        <v>0</v>
      </c>
      <c r="E448" s="5">
        <f t="shared" si="70"/>
        <v>0</v>
      </c>
      <c r="F448" s="5">
        <f t="shared" si="71"/>
        <v>0</v>
      </c>
      <c r="G448" s="26">
        <f t="shared" si="72"/>
        <v>0</v>
      </c>
      <c r="H448" s="3" t="str">
        <f>IF((D448+E448+F448)&lt;=0,IF(ISNA(VLOOKUP(C448,Data!$A$2:$T$1000,17,FALSE)),"",VLOOKUP(C448,Data!$A$2:$T$1000,17,FALSE)),IF(ISNA(VLOOKUP(C448,Data!$A$2:$T$1000,17,FALSE)),"",VLOOKUP(C448,Data!$A$2:$T$1000,17,FALSE)))</f>
        <v/>
      </c>
      <c r="I448" t="str">
        <f>IF((E448+F448)&lt;=0,IF(ISNA(VLOOKUP(D448,Data!$A$2:$T$1000,18,FALSE)),"",VLOOKUP(D448,Data!$A$2:$T$1000,18,FALSE)),IF(ISNA(VLOOKUP(D448,Data!$A$2:$T$1000,18,FALSE)),"",VLOOKUP(D448,Data!$A$2:$T$1000,18,FALSE)))</f>
        <v/>
      </c>
      <c r="J448" s="3" t="str">
        <f>IF((F448)&lt;=0,IF(ISNA(VLOOKUP(E448,Data!$A$2:$T$1000,19,FALSE)),"",VLOOKUP(E448,Data!$A$2:$T$1000,19,FALSE)),IF(ISNA(VLOOKUP(E448,Data!$A$2:$T$1000,19,FALSE)),"",VLOOKUP(E448,Data!$A$2:$T$1000,19,FALSE)))</f>
        <v/>
      </c>
      <c r="K448" s="7" t="str">
        <f>IF(ISNA(VLOOKUP(F448,Data!$A$2:$T$1000,20,FALSE)),"",VLOOKUP(F448,Data!$A$2:$T$1000,20,FALSE))</f>
        <v/>
      </c>
      <c r="L448" t="str">
        <f t="shared" si="73"/>
        <v/>
      </c>
      <c r="M448" t="str">
        <f>IF(L448="","",IF(L448&gt;10,Settings!$B$14,IF(L448&gt;2,Settings!$B$14,IF(L448=2,Settings!$B$14,Settings!$B$13))))</f>
        <v/>
      </c>
      <c r="N448" s="8" t="str">
        <f t="shared" si="74"/>
        <v xml:space="preserve"> </v>
      </c>
      <c r="O448" t="s">
        <v>49</v>
      </c>
      <c r="Q448" t="s">
        <v>49</v>
      </c>
      <c r="R448" t="s">
        <v>49</v>
      </c>
      <c r="S448" s="9" t="str">
        <f t="shared" si="75"/>
        <v/>
      </c>
      <c r="T448" s="9" t="str">
        <f t="shared" si="76"/>
        <v xml:space="preserve">  </v>
      </c>
      <c r="U448" t="str">
        <f>IF((C448+D448+E448+F448)&lt;1,"",IF(A448&lt;2,Settings!$B$11,Settings!$B$12))</f>
        <v/>
      </c>
    </row>
    <row r="449" spans="1:21">
      <c r="A449" s="4">
        <f>Arabic!A449</f>
        <v>0</v>
      </c>
      <c r="B449" s="4">
        <f t="shared" si="67"/>
        <v>0</v>
      </c>
      <c r="C449" s="5">
        <f t="shared" si="68"/>
        <v>0</v>
      </c>
      <c r="D449" s="5">
        <f t="shared" si="69"/>
        <v>0</v>
      </c>
      <c r="E449" s="5">
        <f t="shared" si="70"/>
        <v>0</v>
      </c>
      <c r="F449" s="5">
        <f t="shared" si="71"/>
        <v>0</v>
      </c>
      <c r="G449" s="26">
        <f t="shared" si="72"/>
        <v>0</v>
      </c>
      <c r="H449" s="3" t="str">
        <f>IF((D449+E449+F449)&lt;=0,IF(ISNA(VLOOKUP(C449,Data!$A$2:$T$1000,17,FALSE)),"",VLOOKUP(C449,Data!$A$2:$T$1000,17,FALSE)),IF(ISNA(VLOOKUP(C449,Data!$A$2:$T$1000,17,FALSE)),"",VLOOKUP(C449,Data!$A$2:$T$1000,17,FALSE)))</f>
        <v/>
      </c>
      <c r="I449" t="str">
        <f>IF((E449+F449)&lt;=0,IF(ISNA(VLOOKUP(D449,Data!$A$2:$T$1000,18,FALSE)),"",VLOOKUP(D449,Data!$A$2:$T$1000,18,FALSE)),IF(ISNA(VLOOKUP(D449,Data!$A$2:$T$1000,18,FALSE)),"",VLOOKUP(D449,Data!$A$2:$T$1000,18,FALSE)))</f>
        <v/>
      </c>
      <c r="J449" s="3" t="str">
        <f>IF((F449)&lt;=0,IF(ISNA(VLOOKUP(E449,Data!$A$2:$T$1000,19,FALSE)),"",VLOOKUP(E449,Data!$A$2:$T$1000,19,FALSE)),IF(ISNA(VLOOKUP(E449,Data!$A$2:$T$1000,19,FALSE)),"",VLOOKUP(E449,Data!$A$2:$T$1000,19,FALSE)))</f>
        <v/>
      </c>
      <c r="K449" s="7" t="str">
        <f>IF(ISNA(VLOOKUP(F449,Data!$A$2:$T$1000,20,FALSE)),"",VLOOKUP(F449,Data!$A$2:$T$1000,20,FALSE))</f>
        <v/>
      </c>
      <c r="L449" t="str">
        <f t="shared" si="73"/>
        <v/>
      </c>
      <c r="M449" t="str">
        <f>IF(L449="","",IF(L449&gt;10,Settings!$B$14,IF(L449&gt;2,Settings!$B$14,IF(L449=2,Settings!$B$14,Settings!$B$13))))</f>
        <v/>
      </c>
      <c r="N449" s="8" t="str">
        <f t="shared" si="74"/>
        <v xml:space="preserve"> </v>
      </c>
      <c r="O449" t="s">
        <v>49</v>
      </c>
      <c r="Q449" t="s">
        <v>49</v>
      </c>
      <c r="R449" t="s">
        <v>49</v>
      </c>
      <c r="S449" s="9" t="str">
        <f t="shared" si="75"/>
        <v/>
      </c>
      <c r="T449" s="9" t="str">
        <f t="shared" si="76"/>
        <v xml:space="preserve">  </v>
      </c>
      <c r="U449" t="str">
        <f>IF((C449+D449+E449+F449)&lt;1,"",IF(A449&lt;2,Settings!$B$11,Settings!$B$12))</f>
        <v/>
      </c>
    </row>
    <row r="450" spans="1:21">
      <c r="A450" s="4">
        <f>Arabic!A450</f>
        <v>0</v>
      </c>
      <c r="B450" s="4">
        <f t="shared" si="67"/>
        <v>0</v>
      </c>
      <c r="C450" s="5">
        <f t="shared" si="68"/>
        <v>0</v>
      </c>
      <c r="D450" s="5">
        <f t="shared" si="69"/>
        <v>0</v>
      </c>
      <c r="E450" s="5">
        <f t="shared" si="70"/>
        <v>0</v>
      </c>
      <c r="F450" s="5">
        <f t="shared" si="71"/>
        <v>0</v>
      </c>
      <c r="G450" s="26">
        <f t="shared" si="72"/>
        <v>0</v>
      </c>
      <c r="H450" s="3" t="str">
        <f>IF((D450+E450+F450)&lt;=0,IF(ISNA(VLOOKUP(C450,Data!$A$2:$T$1000,17,FALSE)),"",VLOOKUP(C450,Data!$A$2:$T$1000,17,FALSE)),IF(ISNA(VLOOKUP(C450,Data!$A$2:$T$1000,17,FALSE)),"",VLOOKUP(C450,Data!$A$2:$T$1000,17,FALSE)))</f>
        <v/>
      </c>
      <c r="I450" t="str">
        <f>IF((E450+F450)&lt;=0,IF(ISNA(VLOOKUP(D450,Data!$A$2:$T$1000,18,FALSE)),"",VLOOKUP(D450,Data!$A$2:$T$1000,18,FALSE)),IF(ISNA(VLOOKUP(D450,Data!$A$2:$T$1000,18,FALSE)),"",VLOOKUP(D450,Data!$A$2:$T$1000,18,FALSE)))</f>
        <v/>
      </c>
      <c r="J450" s="3" t="str">
        <f>IF((F450)&lt;=0,IF(ISNA(VLOOKUP(E450,Data!$A$2:$T$1000,19,FALSE)),"",VLOOKUP(E450,Data!$A$2:$T$1000,19,FALSE)),IF(ISNA(VLOOKUP(E450,Data!$A$2:$T$1000,19,FALSE)),"",VLOOKUP(E450,Data!$A$2:$T$1000,19,FALSE)))</f>
        <v/>
      </c>
      <c r="K450" s="7" t="str">
        <f>IF(ISNA(VLOOKUP(F450,Data!$A$2:$T$1000,20,FALSE)),"",VLOOKUP(F450,Data!$A$2:$T$1000,20,FALSE))</f>
        <v/>
      </c>
      <c r="L450" t="str">
        <f t="shared" si="73"/>
        <v/>
      </c>
      <c r="M450" t="str">
        <f>IF(L450="","",IF(L450&gt;10,Settings!$B$14,IF(L450&gt;2,Settings!$B$14,IF(L450=2,Settings!$B$14,Settings!$B$13))))</f>
        <v/>
      </c>
      <c r="N450" s="8" t="str">
        <f t="shared" si="74"/>
        <v xml:space="preserve"> </v>
      </c>
      <c r="O450" t="s">
        <v>49</v>
      </c>
      <c r="Q450" t="s">
        <v>49</v>
      </c>
      <c r="R450" t="s">
        <v>49</v>
      </c>
      <c r="S450" s="9" t="str">
        <f t="shared" si="75"/>
        <v/>
      </c>
      <c r="T450" s="9" t="str">
        <f t="shared" si="76"/>
        <v xml:space="preserve">  </v>
      </c>
      <c r="U450" t="str">
        <f>IF((C450+D450+E450+F450)&lt;1,"",IF(A450&lt;2,Settings!$B$11,Settings!$B$12))</f>
        <v/>
      </c>
    </row>
    <row r="451" spans="1:21">
      <c r="A451" s="4">
        <f>Arabic!A451</f>
        <v>0</v>
      </c>
      <c r="B451" s="4">
        <f t="shared" ref="B451:B500" si="77">IF(A451&gt;999999999999.99,"Out Of Range",ROUND(A451,2))</f>
        <v>0</v>
      </c>
      <c r="C451" s="5">
        <f t="shared" ref="C451:C500" si="78">IF(A451&lt;=999999999999.99,TRUNC(B451/1000000000,0),0)</f>
        <v>0</v>
      </c>
      <c r="D451" s="5">
        <f t="shared" ref="D451:D500" si="79">IF(A451&lt;=999999999999.99,TRUNC(((B451-(C451*1000000000))/1000000),0),0)</f>
        <v>0</v>
      </c>
      <c r="E451" s="5">
        <f t="shared" ref="E451:E500" si="80">IF(A451&lt;=999999999999.99,TRUNC(((B451-(C451*1000000000)-(D451*1000000))/1000),0),0)</f>
        <v>0</v>
      </c>
      <c r="F451" s="5">
        <f t="shared" ref="F451:F500" si="81">IF(A451&lt;=999999999999.99,TRUNC(B451-(C451*1000000000)-(D451*1000000)-(E451*1000),0),0)</f>
        <v>0</v>
      </c>
      <c r="G451" s="26">
        <f t="shared" ref="G451:G500" si="82">IF(A451&lt;=999999999999.99,ROUND((B451-(C451*1000000000)-(D451*1000000)-(E451*1000)-F451),2),0)</f>
        <v>0</v>
      </c>
      <c r="H451" s="3" t="str">
        <f>IF((D451+E451+F451)&lt;=0,IF(ISNA(VLOOKUP(C451,Data!$A$2:$T$1000,17,FALSE)),"",VLOOKUP(C451,Data!$A$2:$T$1000,17,FALSE)),IF(ISNA(VLOOKUP(C451,Data!$A$2:$T$1000,17,FALSE)),"",VLOOKUP(C451,Data!$A$2:$T$1000,17,FALSE)))</f>
        <v/>
      </c>
      <c r="I451" t="str">
        <f>IF((E451+F451)&lt;=0,IF(ISNA(VLOOKUP(D451,Data!$A$2:$T$1000,18,FALSE)),"",VLOOKUP(D451,Data!$A$2:$T$1000,18,FALSE)),IF(ISNA(VLOOKUP(D451,Data!$A$2:$T$1000,18,FALSE)),"",VLOOKUP(D451,Data!$A$2:$T$1000,18,FALSE)))</f>
        <v/>
      </c>
      <c r="J451" s="3" t="str">
        <f>IF((F451)&lt;=0,IF(ISNA(VLOOKUP(E451,Data!$A$2:$T$1000,19,FALSE)),"",VLOOKUP(E451,Data!$A$2:$T$1000,19,FALSE)),IF(ISNA(VLOOKUP(E451,Data!$A$2:$T$1000,19,FALSE)),"",VLOOKUP(E451,Data!$A$2:$T$1000,19,FALSE)))</f>
        <v/>
      </c>
      <c r="K451" s="7" t="str">
        <f>IF(ISNA(VLOOKUP(F451,Data!$A$2:$T$1000,20,FALSE)),"",VLOOKUP(F451,Data!$A$2:$T$1000,20,FALSE))</f>
        <v/>
      </c>
      <c r="L451" t="str">
        <f t="shared" ref="L451:L500" si="83">IF(G451&lt;&gt;0,G451*100,"")</f>
        <v/>
      </c>
      <c r="M451" t="str">
        <f>IF(L451="","",IF(L451&gt;10,Settings!$B$14,IF(L451&gt;2,Settings!$B$14,IF(L451=2,Settings!$B$14,Settings!$B$13))))</f>
        <v/>
      </c>
      <c r="N451" s="8" t="str">
        <f t="shared" ref="N451:N500" si="84">IF(A451&lt;=0.999,IF(L451=1,"one"&amp;O451&amp;M451,IF(L451=2,"two"&amp;O451&amp;M451,L451&amp;O451&amp;M451)),IF(L451=1,S451&amp;"one"&amp;O451&amp;M451,IF(L451=2,S451&amp;"two"&amp;O451&amp;M451,S451&amp;O451&amp;L451&amp;O451&amp;M451)))</f>
        <v xml:space="preserve"> </v>
      </c>
      <c r="O451" t="s">
        <v>49</v>
      </c>
      <c r="Q451" t="s">
        <v>49</v>
      </c>
      <c r="R451" t="s">
        <v>49</v>
      </c>
      <c r="S451" s="9" t="str">
        <f t="shared" ref="S451:S500" si="85">IF(L451="",""," and ")</f>
        <v/>
      </c>
      <c r="T451" s="9" t="str">
        <f t="shared" ref="T451:T500" si="86">IF(A451&lt;1,O451&amp;N451,IF(A451&lt;1000,H451&amp;I451&amp;J451&amp;O451&amp;K451&amp;U451&amp;N451,IF(A451&lt;1000000,H451&amp;I451&amp;O451&amp;J451&amp;O451&amp;K451&amp;O451&amp;U451&amp;N451,H451&amp;O451&amp;I451&amp;O451&amp;J451&amp;O451&amp;K451&amp;O451&amp;U451&amp;N451)))</f>
        <v xml:space="preserve">  </v>
      </c>
      <c r="U451" t="str">
        <f>IF((C451+D451+E451+F451)&lt;1,"",IF(A451&lt;2,Settings!$B$11,Settings!$B$12))</f>
        <v/>
      </c>
    </row>
    <row r="452" spans="1:21">
      <c r="A452" s="4">
        <f>Arabic!A452</f>
        <v>0</v>
      </c>
      <c r="B452" s="4">
        <f t="shared" si="77"/>
        <v>0</v>
      </c>
      <c r="C452" s="5">
        <f t="shared" si="78"/>
        <v>0</v>
      </c>
      <c r="D452" s="5">
        <f t="shared" si="79"/>
        <v>0</v>
      </c>
      <c r="E452" s="5">
        <f t="shared" si="80"/>
        <v>0</v>
      </c>
      <c r="F452" s="5">
        <f t="shared" si="81"/>
        <v>0</v>
      </c>
      <c r="G452" s="26">
        <f t="shared" si="82"/>
        <v>0</v>
      </c>
      <c r="H452" s="3" t="str">
        <f>IF((D452+E452+F452)&lt;=0,IF(ISNA(VLOOKUP(C452,Data!$A$2:$T$1000,17,FALSE)),"",VLOOKUP(C452,Data!$A$2:$T$1000,17,FALSE)),IF(ISNA(VLOOKUP(C452,Data!$A$2:$T$1000,17,FALSE)),"",VLOOKUP(C452,Data!$A$2:$T$1000,17,FALSE)))</f>
        <v/>
      </c>
      <c r="I452" t="str">
        <f>IF((E452+F452)&lt;=0,IF(ISNA(VLOOKUP(D452,Data!$A$2:$T$1000,18,FALSE)),"",VLOOKUP(D452,Data!$A$2:$T$1000,18,FALSE)),IF(ISNA(VLOOKUP(D452,Data!$A$2:$T$1000,18,FALSE)),"",VLOOKUP(D452,Data!$A$2:$T$1000,18,FALSE)))</f>
        <v/>
      </c>
      <c r="J452" s="3" t="str">
        <f>IF((F452)&lt;=0,IF(ISNA(VLOOKUP(E452,Data!$A$2:$T$1000,19,FALSE)),"",VLOOKUP(E452,Data!$A$2:$T$1000,19,FALSE)),IF(ISNA(VLOOKUP(E452,Data!$A$2:$T$1000,19,FALSE)),"",VLOOKUP(E452,Data!$A$2:$T$1000,19,FALSE)))</f>
        <v/>
      </c>
      <c r="K452" s="7" t="str">
        <f>IF(ISNA(VLOOKUP(F452,Data!$A$2:$T$1000,20,FALSE)),"",VLOOKUP(F452,Data!$A$2:$T$1000,20,FALSE))</f>
        <v/>
      </c>
      <c r="L452" t="str">
        <f t="shared" si="83"/>
        <v/>
      </c>
      <c r="M452" t="str">
        <f>IF(L452="","",IF(L452&gt;10,Settings!$B$14,IF(L452&gt;2,Settings!$B$14,IF(L452=2,Settings!$B$14,Settings!$B$13))))</f>
        <v/>
      </c>
      <c r="N452" s="8" t="str">
        <f t="shared" si="84"/>
        <v xml:space="preserve"> </v>
      </c>
      <c r="O452" t="s">
        <v>49</v>
      </c>
      <c r="Q452" t="s">
        <v>49</v>
      </c>
      <c r="R452" t="s">
        <v>49</v>
      </c>
      <c r="S452" s="9" t="str">
        <f t="shared" si="85"/>
        <v/>
      </c>
      <c r="T452" s="9" t="str">
        <f t="shared" si="86"/>
        <v xml:space="preserve">  </v>
      </c>
      <c r="U452" t="str">
        <f>IF((C452+D452+E452+F452)&lt;1,"",IF(A452&lt;2,Settings!$B$11,Settings!$B$12))</f>
        <v/>
      </c>
    </row>
    <row r="453" spans="1:21">
      <c r="A453" s="4">
        <f>Arabic!A453</f>
        <v>0</v>
      </c>
      <c r="B453" s="4">
        <f t="shared" si="77"/>
        <v>0</v>
      </c>
      <c r="C453" s="5">
        <f t="shared" si="78"/>
        <v>0</v>
      </c>
      <c r="D453" s="5">
        <f t="shared" si="79"/>
        <v>0</v>
      </c>
      <c r="E453" s="5">
        <f t="shared" si="80"/>
        <v>0</v>
      </c>
      <c r="F453" s="5">
        <f t="shared" si="81"/>
        <v>0</v>
      </c>
      <c r="G453" s="26">
        <f t="shared" si="82"/>
        <v>0</v>
      </c>
      <c r="H453" s="3" t="str">
        <f>IF((D453+E453+F453)&lt;=0,IF(ISNA(VLOOKUP(C453,Data!$A$2:$T$1000,17,FALSE)),"",VLOOKUP(C453,Data!$A$2:$T$1000,17,FALSE)),IF(ISNA(VLOOKUP(C453,Data!$A$2:$T$1000,17,FALSE)),"",VLOOKUP(C453,Data!$A$2:$T$1000,17,FALSE)))</f>
        <v/>
      </c>
      <c r="I453" t="str">
        <f>IF((E453+F453)&lt;=0,IF(ISNA(VLOOKUP(D453,Data!$A$2:$T$1000,18,FALSE)),"",VLOOKUP(D453,Data!$A$2:$T$1000,18,FALSE)),IF(ISNA(VLOOKUP(D453,Data!$A$2:$T$1000,18,FALSE)),"",VLOOKUP(D453,Data!$A$2:$T$1000,18,FALSE)))</f>
        <v/>
      </c>
      <c r="J453" s="3" t="str">
        <f>IF((F453)&lt;=0,IF(ISNA(VLOOKUP(E453,Data!$A$2:$T$1000,19,FALSE)),"",VLOOKUP(E453,Data!$A$2:$T$1000,19,FALSE)),IF(ISNA(VLOOKUP(E453,Data!$A$2:$T$1000,19,FALSE)),"",VLOOKUP(E453,Data!$A$2:$T$1000,19,FALSE)))</f>
        <v/>
      </c>
      <c r="K453" s="7" t="str">
        <f>IF(ISNA(VLOOKUP(F453,Data!$A$2:$T$1000,20,FALSE)),"",VLOOKUP(F453,Data!$A$2:$T$1000,20,FALSE))</f>
        <v/>
      </c>
      <c r="L453" t="str">
        <f t="shared" si="83"/>
        <v/>
      </c>
      <c r="M453" t="str">
        <f>IF(L453="","",IF(L453&gt;10,Settings!$B$14,IF(L453&gt;2,Settings!$B$14,IF(L453=2,Settings!$B$14,Settings!$B$13))))</f>
        <v/>
      </c>
      <c r="N453" s="8" t="str">
        <f t="shared" si="84"/>
        <v xml:space="preserve"> </v>
      </c>
      <c r="O453" t="s">
        <v>49</v>
      </c>
      <c r="Q453" t="s">
        <v>49</v>
      </c>
      <c r="R453" t="s">
        <v>49</v>
      </c>
      <c r="S453" s="9" t="str">
        <f t="shared" si="85"/>
        <v/>
      </c>
      <c r="T453" s="9" t="str">
        <f t="shared" si="86"/>
        <v xml:space="preserve">  </v>
      </c>
      <c r="U453" t="str">
        <f>IF((C453+D453+E453+F453)&lt;1,"",IF(A453&lt;2,Settings!$B$11,Settings!$B$12))</f>
        <v/>
      </c>
    </row>
    <row r="454" spans="1:21">
      <c r="A454" s="4">
        <f>Arabic!A454</f>
        <v>0</v>
      </c>
      <c r="B454" s="4">
        <f t="shared" si="77"/>
        <v>0</v>
      </c>
      <c r="C454" s="5">
        <f t="shared" si="78"/>
        <v>0</v>
      </c>
      <c r="D454" s="5">
        <f t="shared" si="79"/>
        <v>0</v>
      </c>
      <c r="E454" s="5">
        <f t="shared" si="80"/>
        <v>0</v>
      </c>
      <c r="F454" s="5">
        <f t="shared" si="81"/>
        <v>0</v>
      </c>
      <c r="G454" s="26">
        <f t="shared" si="82"/>
        <v>0</v>
      </c>
      <c r="H454" s="3" t="str">
        <f>IF((D454+E454+F454)&lt;=0,IF(ISNA(VLOOKUP(C454,Data!$A$2:$T$1000,17,FALSE)),"",VLOOKUP(C454,Data!$A$2:$T$1000,17,FALSE)),IF(ISNA(VLOOKUP(C454,Data!$A$2:$T$1000,17,FALSE)),"",VLOOKUP(C454,Data!$A$2:$T$1000,17,FALSE)))</f>
        <v/>
      </c>
      <c r="I454" t="str">
        <f>IF((E454+F454)&lt;=0,IF(ISNA(VLOOKUP(D454,Data!$A$2:$T$1000,18,FALSE)),"",VLOOKUP(D454,Data!$A$2:$T$1000,18,FALSE)),IF(ISNA(VLOOKUP(D454,Data!$A$2:$T$1000,18,FALSE)),"",VLOOKUP(D454,Data!$A$2:$T$1000,18,FALSE)))</f>
        <v/>
      </c>
      <c r="J454" s="3" t="str">
        <f>IF((F454)&lt;=0,IF(ISNA(VLOOKUP(E454,Data!$A$2:$T$1000,19,FALSE)),"",VLOOKUP(E454,Data!$A$2:$T$1000,19,FALSE)),IF(ISNA(VLOOKUP(E454,Data!$A$2:$T$1000,19,FALSE)),"",VLOOKUP(E454,Data!$A$2:$T$1000,19,FALSE)))</f>
        <v/>
      </c>
      <c r="K454" s="7" t="str">
        <f>IF(ISNA(VLOOKUP(F454,Data!$A$2:$T$1000,20,FALSE)),"",VLOOKUP(F454,Data!$A$2:$T$1000,20,FALSE))</f>
        <v/>
      </c>
      <c r="L454" t="str">
        <f t="shared" si="83"/>
        <v/>
      </c>
      <c r="M454" t="str">
        <f>IF(L454="","",IF(L454&gt;10,Settings!$B$14,IF(L454&gt;2,Settings!$B$14,IF(L454=2,Settings!$B$14,Settings!$B$13))))</f>
        <v/>
      </c>
      <c r="N454" s="8" t="str">
        <f t="shared" si="84"/>
        <v xml:space="preserve"> </v>
      </c>
      <c r="O454" t="s">
        <v>49</v>
      </c>
      <c r="Q454" t="s">
        <v>49</v>
      </c>
      <c r="R454" t="s">
        <v>49</v>
      </c>
      <c r="S454" s="9" t="str">
        <f t="shared" si="85"/>
        <v/>
      </c>
      <c r="T454" s="9" t="str">
        <f t="shared" si="86"/>
        <v xml:space="preserve">  </v>
      </c>
      <c r="U454" t="str">
        <f>IF((C454+D454+E454+F454)&lt;1,"",IF(A454&lt;2,Settings!$B$11,Settings!$B$12))</f>
        <v/>
      </c>
    </row>
    <row r="455" spans="1:21">
      <c r="A455" s="4">
        <f>Arabic!A455</f>
        <v>0</v>
      </c>
      <c r="B455" s="4">
        <f t="shared" si="77"/>
        <v>0</v>
      </c>
      <c r="C455" s="5">
        <f t="shared" si="78"/>
        <v>0</v>
      </c>
      <c r="D455" s="5">
        <f t="shared" si="79"/>
        <v>0</v>
      </c>
      <c r="E455" s="5">
        <f t="shared" si="80"/>
        <v>0</v>
      </c>
      <c r="F455" s="5">
        <f t="shared" si="81"/>
        <v>0</v>
      </c>
      <c r="G455" s="26">
        <f t="shared" si="82"/>
        <v>0</v>
      </c>
      <c r="H455" s="3" t="str">
        <f>IF((D455+E455+F455)&lt;=0,IF(ISNA(VLOOKUP(C455,Data!$A$2:$T$1000,17,FALSE)),"",VLOOKUP(C455,Data!$A$2:$T$1000,17,FALSE)),IF(ISNA(VLOOKUP(C455,Data!$A$2:$T$1000,17,FALSE)),"",VLOOKUP(C455,Data!$A$2:$T$1000,17,FALSE)))</f>
        <v/>
      </c>
      <c r="I455" t="str">
        <f>IF((E455+F455)&lt;=0,IF(ISNA(VLOOKUP(D455,Data!$A$2:$T$1000,18,FALSE)),"",VLOOKUP(D455,Data!$A$2:$T$1000,18,FALSE)),IF(ISNA(VLOOKUP(D455,Data!$A$2:$T$1000,18,FALSE)),"",VLOOKUP(D455,Data!$A$2:$T$1000,18,FALSE)))</f>
        <v/>
      </c>
      <c r="J455" s="3" t="str">
        <f>IF((F455)&lt;=0,IF(ISNA(VLOOKUP(E455,Data!$A$2:$T$1000,19,FALSE)),"",VLOOKUP(E455,Data!$A$2:$T$1000,19,FALSE)),IF(ISNA(VLOOKUP(E455,Data!$A$2:$T$1000,19,FALSE)),"",VLOOKUP(E455,Data!$A$2:$T$1000,19,FALSE)))</f>
        <v/>
      </c>
      <c r="K455" s="7" t="str">
        <f>IF(ISNA(VLOOKUP(F455,Data!$A$2:$T$1000,20,FALSE)),"",VLOOKUP(F455,Data!$A$2:$T$1000,20,FALSE))</f>
        <v/>
      </c>
      <c r="L455" t="str">
        <f t="shared" si="83"/>
        <v/>
      </c>
      <c r="M455" t="str">
        <f>IF(L455="","",IF(L455&gt;10,Settings!$B$14,IF(L455&gt;2,Settings!$B$14,IF(L455=2,Settings!$B$14,Settings!$B$13))))</f>
        <v/>
      </c>
      <c r="N455" s="8" t="str">
        <f t="shared" si="84"/>
        <v xml:space="preserve"> </v>
      </c>
      <c r="O455" t="s">
        <v>49</v>
      </c>
      <c r="Q455" t="s">
        <v>49</v>
      </c>
      <c r="R455" t="s">
        <v>49</v>
      </c>
      <c r="S455" s="9" t="str">
        <f t="shared" si="85"/>
        <v/>
      </c>
      <c r="T455" s="9" t="str">
        <f t="shared" si="86"/>
        <v xml:space="preserve">  </v>
      </c>
      <c r="U455" t="str">
        <f>IF((C455+D455+E455+F455)&lt;1,"",IF(A455&lt;2,Settings!$B$11,Settings!$B$12))</f>
        <v/>
      </c>
    </row>
    <row r="456" spans="1:21">
      <c r="A456" s="4">
        <f>Arabic!A456</f>
        <v>0</v>
      </c>
      <c r="B456" s="4">
        <f t="shared" si="77"/>
        <v>0</v>
      </c>
      <c r="C456" s="5">
        <f t="shared" si="78"/>
        <v>0</v>
      </c>
      <c r="D456" s="5">
        <f t="shared" si="79"/>
        <v>0</v>
      </c>
      <c r="E456" s="5">
        <f t="shared" si="80"/>
        <v>0</v>
      </c>
      <c r="F456" s="5">
        <f t="shared" si="81"/>
        <v>0</v>
      </c>
      <c r="G456" s="26">
        <f t="shared" si="82"/>
        <v>0</v>
      </c>
      <c r="H456" s="3" t="str">
        <f>IF((D456+E456+F456)&lt;=0,IF(ISNA(VLOOKUP(C456,Data!$A$2:$T$1000,17,FALSE)),"",VLOOKUP(C456,Data!$A$2:$T$1000,17,FALSE)),IF(ISNA(VLOOKUP(C456,Data!$A$2:$T$1000,17,FALSE)),"",VLOOKUP(C456,Data!$A$2:$T$1000,17,FALSE)))</f>
        <v/>
      </c>
      <c r="I456" t="str">
        <f>IF((E456+F456)&lt;=0,IF(ISNA(VLOOKUP(D456,Data!$A$2:$T$1000,18,FALSE)),"",VLOOKUP(D456,Data!$A$2:$T$1000,18,FALSE)),IF(ISNA(VLOOKUP(D456,Data!$A$2:$T$1000,18,FALSE)),"",VLOOKUP(D456,Data!$A$2:$T$1000,18,FALSE)))</f>
        <v/>
      </c>
      <c r="J456" s="3" t="str">
        <f>IF((F456)&lt;=0,IF(ISNA(VLOOKUP(E456,Data!$A$2:$T$1000,19,FALSE)),"",VLOOKUP(E456,Data!$A$2:$T$1000,19,FALSE)),IF(ISNA(VLOOKUP(E456,Data!$A$2:$T$1000,19,FALSE)),"",VLOOKUP(E456,Data!$A$2:$T$1000,19,FALSE)))</f>
        <v/>
      </c>
      <c r="K456" s="7" t="str">
        <f>IF(ISNA(VLOOKUP(F456,Data!$A$2:$T$1000,20,FALSE)),"",VLOOKUP(F456,Data!$A$2:$T$1000,20,FALSE))</f>
        <v/>
      </c>
      <c r="L456" t="str">
        <f t="shared" si="83"/>
        <v/>
      </c>
      <c r="M456" t="str">
        <f>IF(L456="","",IF(L456&gt;10,Settings!$B$14,IF(L456&gt;2,Settings!$B$14,IF(L456=2,Settings!$B$14,Settings!$B$13))))</f>
        <v/>
      </c>
      <c r="N456" s="8" t="str">
        <f t="shared" si="84"/>
        <v xml:space="preserve"> </v>
      </c>
      <c r="O456" t="s">
        <v>49</v>
      </c>
      <c r="Q456" t="s">
        <v>49</v>
      </c>
      <c r="R456" t="s">
        <v>49</v>
      </c>
      <c r="S456" s="9" t="str">
        <f t="shared" si="85"/>
        <v/>
      </c>
      <c r="T456" s="9" t="str">
        <f t="shared" si="86"/>
        <v xml:space="preserve">  </v>
      </c>
      <c r="U456" t="str">
        <f>IF((C456+D456+E456+F456)&lt;1,"",IF(A456&lt;2,Settings!$B$11,Settings!$B$12))</f>
        <v/>
      </c>
    </row>
    <row r="457" spans="1:21">
      <c r="A457" s="4">
        <f>Arabic!A457</f>
        <v>0</v>
      </c>
      <c r="B457" s="4">
        <f t="shared" si="77"/>
        <v>0</v>
      </c>
      <c r="C457" s="5">
        <f t="shared" si="78"/>
        <v>0</v>
      </c>
      <c r="D457" s="5">
        <f t="shared" si="79"/>
        <v>0</v>
      </c>
      <c r="E457" s="5">
        <f t="shared" si="80"/>
        <v>0</v>
      </c>
      <c r="F457" s="5">
        <f t="shared" si="81"/>
        <v>0</v>
      </c>
      <c r="G457" s="26">
        <f t="shared" si="82"/>
        <v>0</v>
      </c>
      <c r="H457" s="3" t="str">
        <f>IF((D457+E457+F457)&lt;=0,IF(ISNA(VLOOKUP(C457,Data!$A$2:$T$1000,17,FALSE)),"",VLOOKUP(C457,Data!$A$2:$T$1000,17,FALSE)),IF(ISNA(VLOOKUP(C457,Data!$A$2:$T$1000,17,FALSE)),"",VLOOKUP(C457,Data!$A$2:$T$1000,17,FALSE)))</f>
        <v/>
      </c>
      <c r="I457" t="str">
        <f>IF((E457+F457)&lt;=0,IF(ISNA(VLOOKUP(D457,Data!$A$2:$T$1000,18,FALSE)),"",VLOOKUP(D457,Data!$A$2:$T$1000,18,FALSE)),IF(ISNA(VLOOKUP(D457,Data!$A$2:$T$1000,18,FALSE)),"",VLOOKUP(D457,Data!$A$2:$T$1000,18,FALSE)))</f>
        <v/>
      </c>
      <c r="J457" s="3" t="str">
        <f>IF((F457)&lt;=0,IF(ISNA(VLOOKUP(E457,Data!$A$2:$T$1000,19,FALSE)),"",VLOOKUP(E457,Data!$A$2:$T$1000,19,FALSE)),IF(ISNA(VLOOKUP(E457,Data!$A$2:$T$1000,19,FALSE)),"",VLOOKUP(E457,Data!$A$2:$T$1000,19,FALSE)))</f>
        <v/>
      </c>
      <c r="K457" s="7" t="str">
        <f>IF(ISNA(VLOOKUP(F457,Data!$A$2:$T$1000,20,FALSE)),"",VLOOKUP(F457,Data!$A$2:$T$1000,20,FALSE))</f>
        <v/>
      </c>
      <c r="L457" t="str">
        <f t="shared" si="83"/>
        <v/>
      </c>
      <c r="M457" t="str">
        <f>IF(L457="","",IF(L457&gt;10,Settings!$B$14,IF(L457&gt;2,Settings!$B$14,IF(L457=2,Settings!$B$14,Settings!$B$13))))</f>
        <v/>
      </c>
      <c r="N457" s="8" t="str">
        <f t="shared" si="84"/>
        <v xml:space="preserve"> </v>
      </c>
      <c r="O457" t="s">
        <v>49</v>
      </c>
      <c r="Q457" t="s">
        <v>49</v>
      </c>
      <c r="R457" t="s">
        <v>49</v>
      </c>
      <c r="S457" s="9" t="str">
        <f t="shared" si="85"/>
        <v/>
      </c>
      <c r="T457" s="9" t="str">
        <f t="shared" si="86"/>
        <v xml:space="preserve">  </v>
      </c>
      <c r="U457" t="str">
        <f>IF((C457+D457+E457+F457)&lt;1,"",IF(A457&lt;2,Settings!$B$11,Settings!$B$12))</f>
        <v/>
      </c>
    </row>
    <row r="458" spans="1:21">
      <c r="A458" s="4">
        <f>Arabic!A458</f>
        <v>0</v>
      </c>
      <c r="B458" s="4">
        <f t="shared" si="77"/>
        <v>0</v>
      </c>
      <c r="C458" s="5">
        <f t="shared" si="78"/>
        <v>0</v>
      </c>
      <c r="D458" s="5">
        <f t="shared" si="79"/>
        <v>0</v>
      </c>
      <c r="E458" s="5">
        <f t="shared" si="80"/>
        <v>0</v>
      </c>
      <c r="F458" s="5">
        <f t="shared" si="81"/>
        <v>0</v>
      </c>
      <c r="G458" s="26">
        <f t="shared" si="82"/>
        <v>0</v>
      </c>
      <c r="H458" s="3" t="str">
        <f>IF((D458+E458+F458)&lt;=0,IF(ISNA(VLOOKUP(C458,Data!$A$2:$T$1000,17,FALSE)),"",VLOOKUP(C458,Data!$A$2:$T$1000,17,FALSE)),IF(ISNA(VLOOKUP(C458,Data!$A$2:$T$1000,17,FALSE)),"",VLOOKUP(C458,Data!$A$2:$T$1000,17,FALSE)))</f>
        <v/>
      </c>
      <c r="I458" t="str">
        <f>IF((E458+F458)&lt;=0,IF(ISNA(VLOOKUP(D458,Data!$A$2:$T$1000,18,FALSE)),"",VLOOKUP(D458,Data!$A$2:$T$1000,18,FALSE)),IF(ISNA(VLOOKUP(D458,Data!$A$2:$T$1000,18,FALSE)),"",VLOOKUP(D458,Data!$A$2:$T$1000,18,FALSE)))</f>
        <v/>
      </c>
      <c r="J458" s="3" t="str">
        <f>IF((F458)&lt;=0,IF(ISNA(VLOOKUP(E458,Data!$A$2:$T$1000,19,FALSE)),"",VLOOKUP(E458,Data!$A$2:$T$1000,19,FALSE)),IF(ISNA(VLOOKUP(E458,Data!$A$2:$T$1000,19,FALSE)),"",VLOOKUP(E458,Data!$A$2:$T$1000,19,FALSE)))</f>
        <v/>
      </c>
      <c r="K458" s="7" t="str">
        <f>IF(ISNA(VLOOKUP(F458,Data!$A$2:$T$1000,20,FALSE)),"",VLOOKUP(F458,Data!$A$2:$T$1000,20,FALSE))</f>
        <v/>
      </c>
      <c r="L458" t="str">
        <f t="shared" si="83"/>
        <v/>
      </c>
      <c r="M458" t="str">
        <f>IF(L458="","",IF(L458&gt;10,Settings!$B$14,IF(L458&gt;2,Settings!$B$14,IF(L458=2,Settings!$B$14,Settings!$B$13))))</f>
        <v/>
      </c>
      <c r="N458" s="8" t="str">
        <f t="shared" si="84"/>
        <v xml:space="preserve"> </v>
      </c>
      <c r="O458" t="s">
        <v>49</v>
      </c>
      <c r="Q458" t="s">
        <v>49</v>
      </c>
      <c r="R458" t="s">
        <v>49</v>
      </c>
      <c r="S458" s="9" t="str">
        <f t="shared" si="85"/>
        <v/>
      </c>
      <c r="T458" s="9" t="str">
        <f t="shared" si="86"/>
        <v xml:space="preserve">  </v>
      </c>
      <c r="U458" t="str">
        <f>IF((C458+D458+E458+F458)&lt;1,"",IF(A458&lt;2,Settings!$B$11,Settings!$B$12))</f>
        <v/>
      </c>
    </row>
    <row r="459" spans="1:21">
      <c r="A459" s="4">
        <f>Arabic!A459</f>
        <v>0</v>
      </c>
      <c r="B459" s="4">
        <f t="shared" si="77"/>
        <v>0</v>
      </c>
      <c r="C459" s="5">
        <f t="shared" si="78"/>
        <v>0</v>
      </c>
      <c r="D459" s="5">
        <f t="shared" si="79"/>
        <v>0</v>
      </c>
      <c r="E459" s="5">
        <f t="shared" si="80"/>
        <v>0</v>
      </c>
      <c r="F459" s="5">
        <f t="shared" si="81"/>
        <v>0</v>
      </c>
      <c r="G459" s="26">
        <f t="shared" si="82"/>
        <v>0</v>
      </c>
      <c r="H459" s="3" t="str">
        <f>IF((D459+E459+F459)&lt;=0,IF(ISNA(VLOOKUP(C459,Data!$A$2:$T$1000,17,FALSE)),"",VLOOKUP(C459,Data!$A$2:$T$1000,17,FALSE)),IF(ISNA(VLOOKUP(C459,Data!$A$2:$T$1000,17,FALSE)),"",VLOOKUP(C459,Data!$A$2:$T$1000,17,FALSE)))</f>
        <v/>
      </c>
      <c r="I459" t="str">
        <f>IF((E459+F459)&lt;=0,IF(ISNA(VLOOKUP(D459,Data!$A$2:$T$1000,18,FALSE)),"",VLOOKUP(D459,Data!$A$2:$T$1000,18,FALSE)),IF(ISNA(VLOOKUP(D459,Data!$A$2:$T$1000,18,FALSE)),"",VLOOKUP(D459,Data!$A$2:$T$1000,18,FALSE)))</f>
        <v/>
      </c>
      <c r="J459" s="3" t="str">
        <f>IF((F459)&lt;=0,IF(ISNA(VLOOKUP(E459,Data!$A$2:$T$1000,19,FALSE)),"",VLOOKUP(E459,Data!$A$2:$T$1000,19,FALSE)),IF(ISNA(VLOOKUP(E459,Data!$A$2:$T$1000,19,FALSE)),"",VLOOKUP(E459,Data!$A$2:$T$1000,19,FALSE)))</f>
        <v/>
      </c>
      <c r="K459" s="7" t="str">
        <f>IF(ISNA(VLOOKUP(F459,Data!$A$2:$T$1000,20,FALSE)),"",VLOOKUP(F459,Data!$A$2:$T$1000,20,FALSE))</f>
        <v/>
      </c>
      <c r="L459" t="str">
        <f t="shared" si="83"/>
        <v/>
      </c>
      <c r="M459" t="str">
        <f>IF(L459="","",IF(L459&gt;10,Settings!$B$14,IF(L459&gt;2,Settings!$B$14,IF(L459=2,Settings!$B$14,Settings!$B$13))))</f>
        <v/>
      </c>
      <c r="N459" s="8" t="str">
        <f t="shared" si="84"/>
        <v xml:space="preserve"> </v>
      </c>
      <c r="O459" t="s">
        <v>49</v>
      </c>
      <c r="Q459" t="s">
        <v>49</v>
      </c>
      <c r="R459" t="s">
        <v>49</v>
      </c>
      <c r="S459" s="9" t="str">
        <f t="shared" si="85"/>
        <v/>
      </c>
      <c r="T459" s="9" t="str">
        <f t="shared" si="86"/>
        <v xml:space="preserve">  </v>
      </c>
      <c r="U459" t="str">
        <f>IF((C459+D459+E459+F459)&lt;1,"",IF(A459&lt;2,Settings!$B$11,Settings!$B$12))</f>
        <v/>
      </c>
    </row>
    <row r="460" spans="1:21">
      <c r="A460" s="4">
        <f>Arabic!A460</f>
        <v>0</v>
      </c>
      <c r="B460" s="4">
        <f t="shared" si="77"/>
        <v>0</v>
      </c>
      <c r="C460" s="5">
        <f t="shared" si="78"/>
        <v>0</v>
      </c>
      <c r="D460" s="5">
        <f t="shared" si="79"/>
        <v>0</v>
      </c>
      <c r="E460" s="5">
        <f t="shared" si="80"/>
        <v>0</v>
      </c>
      <c r="F460" s="5">
        <f t="shared" si="81"/>
        <v>0</v>
      </c>
      <c r="G460" s="26">
        <f t="shared" si="82"/>
        <v>0</v>
      </c>
      <c r="H460" s="3" t="str">
        <f>IF((D460+E460+F460)&lt;=0,IF(ISNA(VLOOKUP(C460,Data!$A$2:$T$1000,17,FALSE)),"",VLOOKUP(C460,Data!$A$2:$T$1000,17,FALSE)),IF(ISNA(VLOOKUP(C460,Data!$A$2:$T$1000,17,FALSE)),"",VLOOKUP(C460,Data!$A$2:$T$1000,17,FALSE)))</f>
        <v/>
      </c>
      <c r="I460" t="str">
        <f>IF((E460+F460)&lt;=0,IF(ISNA(VLOOKUP(D460,Data!$A$2:$T$1000,18,FALSE)),"",VLOOKUP(D460,Data!$A$2:$T$1000,18,FALSE)),IF(ISNA(VLOOKUP(D460,Data!$A$2:$T$1000,18,FALSE)),"",VLOOKUP(D460,Data!$A$2:$T$1000,18,FALSE)))</f>
        <v/>
      </c>
      <c r="J460" s="3" t="str">
        <f>IF((F460)&lt;=0,IF(ISNA(VLOOKUP(E460,Data!$A$2:$T$1000,19,FALSE)),"",VLOOKUP(E460,Data!$A$2:$T$1000,19,FALSE)),IF(ISNA(VLOOKUP(E460,Data!$A$2:$T$1000,19,FALSE)),"",VLOOKUP(E460,Data!$A$2:$T$1000,19,FALSE)))</f>
        <v/>
      </c>
      <c r="K460" s="7" t="str">
        <f>IF(ISNA(VLOOKUP(F460,Data!$A$2:$T$1000,20,FALSE)),"",VLOOKUP(F460,Data!$A$2:$T$1000,20,FALSE))</f>
        <v/>
      </c>
      <c r="L460" t="str">
        <f t="shared" si="83"/>
        <v/>
      </c>
      <c r="M460" t="str">
        <f>IF(L460="","",IF(L460&gt;10,Settings!$B$14,IF(L460&gt;2,Settings!$B$14,IF(L460=2,Settings!$B$14,Settings!$B$13))))</f>
        <v/>
      </c>
      <c r="N460" s="8" t="str">
        <f t="shared" si="84"/>
        <v xml:space="preserve"> </v>
      </c>
      <c r="O460" t="s">
        <v>49</v>
      </c>
      <c r="Q460" t="s">
        <v>49</v>
      </c>
      <c r="R460" t="s">
        <v>49</v>
      </c>
      <c r="S460" s="9" t="str">
        <f t="shared" si="85"/>
        <v/>
      </c>
      <c r="T460" s="9" t="str">
        <f t="shared" si="86"/>
        <v xml:space="preserve">  </v>
      </c>
      <c r="U460" t="str">
        <f>IF((C460+D460+E460+F460)&lt;1,"",IF(A460&lt;2,Settings!$B$11,Settings!$B$12))</f>
        <v/>
      </c>
    </row>
    <row r="461" spans="1:21">
      <c r="A461" s="4">
        <f>Arabic!A461</f>
        <v>0</v>
      </c>
      <c r="B461" s="4">
        <f t="shared" si="77"/>
        <v>0</v>
      </c>
      <c r="C461" s="5">
        <f t="shared" si="78"/>
        <v>0</v>
      </c>
      <c r="D461" s="5">
        <f t="shared" si="79"/>
        <v>0</v>
      </c>
      <c r="E461" s="5">
        <f t="shared" si="80"/>
        <v>0</v>
      </c>
      <c r="F461" s="5">
        <f t="shared" si="81"/>
        <v>0</v>
      </c>
      <c r="G461" s="26">
        <f t="shared" si="82"/>
        <v>0</v>
      </c>
      <c r="H461" s="3" t="str">
        <f>IF((D461+E461+F461)&lt;=0,IF(ISNA(VLOOKUP(C461,Data!$A$2:$T$1000,17,FALSE)),"",VLOOKUP(C461,Data!$A$2:$T$1000,17,FALSE)),IF(ISNA(VLOOKUP(C461,Data!$A$2:$T$1000,17,FALSE)),"",VLOOKUP(C461,Data!$A$2:$T$1000,17,FALSE)))</f>
        <v/>
      </c>
      <c r="I461" t="str">
        <f>IF((E461+F461)&lt;=0,IF(ISNA(VLOOKUP(D461,Data!$A$2:$T$1000,18,FALSE)),"",VLOOKUP(D461,Data!$A$2:$T$1000,18,FALSE)),IF(ISNA(VLOOKUP(D461,Data!$A$2:$T$1000,18,FALSE)),"",VLOOKUP(D461,Data!$A$2:$T$1000,18,FALSE)))</f>
        <v/>
      </c>
      <c r="J461" s="3" t="str">
        <f>IF((F461)&lt;=0,IF(ISNA(VLOOKUP(E461,Data!$A$2:$T$1000,19,FALSE)),"",VLOOKUP(E461,Data!$A$2:$T$1000,19,FALSE)),IF(ISNA(VLOOKUP(E461,Data!$A$2:$T$1000,19,FALSE)),"",VLOOKUP(E461,Data!$A$2:$T$1000,19,FALSE)))</f>
        <v/>
      </c>
      <c r="K461" s="7" t="str">
        <f>IF(ISNA(VLOOKUP(F461,Data!$A$2:$T$1000,20,FALSE)),"",VLOOKUP(F461,Data!$A$2:$T$1000,20,FALSE))</f>
        <v/>
      </c>
      <c r="L461" t="str">
        <f t="shared" si="83"/>
        <v/>
      </c>
      <c r="M461" t="str">
        <f>IF(L461="","",IF(L461&gt;10,Settings!$B$14,IF(L461&gt;2,Settings!$B$14,IF(L461=2,Settings!$B$14,Settings!$B$13))))</f>
        <v/>
      </c>
      <c r="N461" s="8" t="str">
        <f t="shared" si="84"/>
        <v xml:space="preserve"> </v>
      </c>
      <c r="O461" t="s">
        <v>49</v>
      </c>
      <c r="Q461" t="s">
        <v>49</v>
      </c>
      <c r="R461" t="s">
        <v>49</v>
      </c>
      <c r="S461" s="9" t="str">
        <f t="shared" si="85"/>
        <v/>
      </c>
      <c r="T461" s="9" t="str">
        <f t="shared" si="86"/>
        <v xml:space="preserve">  </v>
      </c>
      <c r="U461" t="str">
        <f>IF((C461+D461+E461+F461)&lt;1,"",IF(A461&lt;2,Settings!$B$11,Settings!$B$12))</f>
        <v/>
      </c>
    </row>
    <row r="462" spans="1:21">
      <c r="A462" s="4">
        <f>Arabic!A462</f>
        <v>0</v>
      </c>
      <c r="B462" s="4">
        <f t="shared" si="77"/>
        <v>0</v>
      </c>
      <c r="C462" s="5">
        <f t="shared" si="78"/>
        <v>0</v>
      </c>
      <c r="D462" s="5">
        <f t="shared" si="79"/>
        <v>0</v>
      </c>
      <c r="E462" s="5">
        <f t="shared" si="80"/>
        <v>0</v>
      </c>
      <c r="F462" s="5">
        <f t="shared" si="81"/>
        <v>0</v>
      </c>
      <c r="G462" s="26">
        <f t="shared" si="82"/>
        <v>0</v>
      </c>
      <c r="H462" s="3" t="str">
        <f>IF((D462+E462+F462)&lt;=0,IF(ISNA(VLOOKUP(C462,Data!$A$2:$T$1000,17,FALSE)),"",VLOOKUP(C462,Data!$A$2:$T$1000,17,FALSE)),IF(ISNA(VLOOKUP(C462,Data!$A$2:$T$1000,17,FALSE)),"",VLOOKUP(C462,Data!$A$2:$T$1000,17,FALSE)))</f>
        <v/>
      </c>
      <c r="I462" t="str">
        <f>IF((E462+F462)&lt;=0,IF(ISNA(VLOOKUP(D462,Data!$A$2:$T$1000,18,FALSE)),"",VLOOKUP(D462,Data!$A$2:$T$1000,18,FALSE)),IF(ISNA(VLOOKUP(D462,Data!$A$2:$T$1000,18,FALSE)),"",VLOOKUP(D462,Data!$A$2:$T$1000,18,FALSE)))</f>
        <v/>
      </c>
      <c r="J462" s="3" t="str">
        <f>IF((F462)&lt;=0,IF(ISNA(VLOOKUP(E462,Data!$A$2:$T$1000,19,FALSE)),"",VLOOKUP(E462,Data!$A$2:$T$1000,19,FALSE)),IF(ISNA(VLOOKUP(E462,Data!$A$2:$T$1000,19,FALSE)),"",VLOOKUP(E462,Data!$A$2:$T$1000,19,FALSE)))</f>
        <v/>
      </c>
      <c r="K462" s="7" t="str">
        <f>IF(ISNA(VLOOKUP(F462,Data!$A$2:$T$1000,20,FALSE)),"",VLOOKUP(F462,Data!$A$2:$T$1000,20,FALSE))</f>
        <v/>
      </c>
      <c r="L462" t="str">
        <f t="shared" si="83"/>
        <v/>
      </c>
      <c r="M462" t="str">
        <f>IF(L462="","",IF(L462&gt;10,Settings!$B$14,IF(L462&gt;2,Settings!$B$14,IF(L462=2,Settings!$B$14,Settings!$B$13))))</f>
        <v/>
      </c>
      <c r="N462" s="8" t="str">
        <f t="shared" si="84"/>
        <v xml:space="preserve"> </v>
      </c>
      <c r="O462" t="s">
        <v>49</v>
      </c>
      <c r="Q462" t="s">
        <v>49</v>
      </c>
      <c r="R462" t="s">
        <v>49</v>
      </c>
      <c r="S462" s="9" t="str">
        <f t="shared" si="85"/>
        <v/>
      </c>
      <c r="T462" s="9" t="str">
        <f t="shared" si="86"/>
        <v xml:space="preserve">  </v>
      </c>
      <c r="U462" t="str">
        <f>IF((C462+D462+E462+F462)&lt;1,"",IF(A462&lt;2,Settings!$B$11,Settings!$B$12))</f>
        <v/>
      </c>
    </row>
    <row r="463" spans="1:21">
      <c r="A463" s="4">
        <f>Arabic!A463</f>
        <v>0</v>
      </c>
      <c r="B463" s="4">
        <f t="shared" si="77"/>
        <v>0</v>
      </c>
      <c r="C463" s="5">
        <f t="shared" si="78"/>
        <v>0</v>
      </c>
      <c r="D463" s="5">
        <f t="shared" si="79"/>
        <v>0</v>
      </c>
      <c r="E463" s="5">
        <f t="shared" si="80"/>
        <v>0</v>
      </c>
      <c r="F463" s="5">
        <f t="shared" si="81"/>
        <v>0</v>
      </c>
      <c r="G463" s="26">
        <f t="shared" si="82"/>
        <v>0</v>
      </c>
      <c r="H463" s="3" t="str">
        <f>IF((D463+E463+F463)&lt;=0,IF(ISNA(VLOOKUP(C463,Data!$A$2:$T$1000,17,FALSE)),"",VLOOKUP(C463,Data!$A$2:$T$1000,17,FALSE)),IF(ISNA(VLOOKUP(C463,Data!$A$2:$T$1000,17,FALSE)),"",VLOOKUP(C463,Data!$A$2:$T$1000,17,FALSE)))</f>
        <v/>
      </c>
      <c r="I463" t="str">
        <f>IF((E463+F463)&lt;=0,IF(ISNA(VLOOKUP(D463,Data!$A$2:$T$1000,18,FALSE)),"",VLOOKUP(D463,Data!$A$2:$T$1000,18,FALSE)),IF(ISNA(VLOOKUP(D463,Data!$A$2:$T$1000,18,FALSE)),"",VLOOKUP(D463,Data!$A$2:$T$1000,18,FALSE)))</f>
        <v/>
      </c>
      <c r="J463" s="3" t="str">
        <f>IF((F463)&lt;=0,IF(ISNA(VLOOKUP(E463,Data!$A$2:$T$1000,19,FALSE)),"",VLOOKUP(E463,Data!$A$2:$T$1000,19,FALSE)),IF(ISNA(VLOOKUP(E463,Data!$A$2:$T$1000,19,FALSE)),"",VLOOKUP(E463,Data!$A$2:$T$1000,19,FALSE)))</f>
        <v/>
      </c>
      <c r="K463" s="7" t="str">
        <f>IF(ISNA(VLOOKUP(F463,Data!$A$2:$T$1000,20,FALSE)),"",VLOOKUP(F463,Data!$A$2:$T$1000,20,FALSE))</f>
        <v/>
      </c>
      <c r="L463" t="str">
        <f t="shared" si="83"/>
        <v/>
      </c>
      <c r="M463" t="str">
        <f>IF(L463="","",IF(L463&gt;10,Settings!$B$14,IF(L463&gt;2,Settings!$B$14,IF(L463=2,Settings!$B$14,Settings!$B$13))))</f>
        <v/>
      </c>
      <c r="N463" s="8" t="str">
        <f t="shared" si="84"/>
        <v xml:space="preserve"> </v>
      </c>
      <c r="O463" t="s">
        <v>49</v>
      </c>
      <c r="Q463" t="s">
        <v>49</v>
      </c>
      <c r="R463" t="s">
        <v>49</v>
      </c>
      <c r="S463" s="9" t="str">
        <f t="shared" si="85"/>
        <v/>
      </c>
      <c r="T463" s="9" t="str">
        <f t="shared" si="86"/>
        <v xml:space="preserve">  </v>
      </c>
      <c r="U463" t="str">
        <f>IF((C463+D463+E463+F463)&lt;1,"",IF(A463&lt;2,Settings!$B$11,Settings!$B$12))</f>
        <v/>
      </c>
    </row>
    <row r="464" spans="1:21">
      <c r="A464" s="4">
        <f>Arabic!A464</f>
        <v>0</v>
      </c>
      <c r="B464" s="4">
        <f t="shared" si="77"/>
        <v>0</v>
      </c>
      <c r="C464" s="5">
        <f t="shared" si="78"/>
        <v>0</v>
      </c>
      <c r="D464" s="5">
        <f t="shared" si="79"/>
        <v>0</v>
      </c>
      <c r="E464" s="5">
        <f t="shared" si="80"/>
        <v>0</v>
      </c>
      <c r="F464" s="5">
        <f t="shared" si="81"/>
        <v>0</v>
      </c>
      <c r="G464" s="26">
        <f t="shared" si="82"/>
        <v>0</v>
      </c>
      <c r="H464" s="3" t="str">
        <f>IF((D464+E464+F464)&lt;=0,IF(ISNA(VLOOKUP(C464,Data!$A$2:$T$1000,17,FALSE)),"",VLOOKUP(C464,Data!$A$2:$T$1000,17,FALSE)),IF(ISNA(VLOOKUP(C464,Data!$A$2:$T$1000,17,FALSE)),"",VLOOKUP(C464,Data!$A$2:$T$1000,17,FALSE)))</f>
        <v/>
      </c>
      <c r="I464" t="str">
        <f>IF((E464+F464)&lt;=0,IF(ISNA(VLOOKUP(D464,Data!$A$2:$T$1000,18,FALSE)),"",VLOOKUP(D464,Data!$A$2:$T$1000,18,FALSE)),IF(ISNA(VLOOKUP(D464,Data!$A$2:$T$1000,18,FALSE)),"",VLOOKUP(D464,Data!$A$2:$T$1000,18,FALSE)))</f>
        <v/>
      </c>
      <c r="J464" s="3" t="str">
        <f>IF((F464)&lt;=0,IF(ISNA(VLOOKUP(E464,Data!$A$2:$T$1000,19,FALSE)),"",VLOOKUP(E464,Data!$A$2:$T$1000,19,FALSE)),IF(ISNA(VLOOKUP(E464,Data!$A$2:$T$1000,19,FALSE)),"",VLOOKUP(E464,Data!$A$2:$T$1000,19,FALSE)))</f>
        <v/>
      </c>
      <c r="K464" s="7" t="str">
        <f>IF(ISNA(VLOOKUP(F464,Data!$A$2:$T$1000,20,FALSE)),"",VLOOKUP(F464,Data!$A$2:$T$1000,20,FALSE))</f>
        <v/>
      </c>
      <c r="L464" t="str">
        <f t="shared" si="83"/>
        <v/>
      </c>
      <c r="M464" t="str">
        <f>IF(L464="","",IF(L464&gt;10,Settings!$B$14,IF(L464&gt;2,Settings!$B$14,IF(L464=2,Settings!$B$14,Settings!$B$13))))</f>
        <v/>
      </c>
      <c r="N464" s="8" t="str">
        <f t="shared" si="84"/>
        <v xml:space="preserve"> </v>
      </c>
      <c r="O464" t="s">
        <v>49</v>
      </c>
      <c r="Q464" t="s">
        <v>49</v>
      </c>
      <c r="R464" t="s">
        <v>49</v>
      </c>
      <c r="S464" s="9" t="str">
        <f t="shared" si="85"/>
        <v/>
      </c>
      <c r="T464" s="9" t="str">
        <f t="shared" si="86"/>
        <v xml:space="preserve">  </v>
      </c>
      <c r="U464" t="str">
        <f>IF((C464+D464+E464+F464)&lt;1,"",IF(A464&lt;2,Settings!$B$11,Settings!$B$12))</f>
        <v/>
      </c>
    </row>
    <row r="465" spans="1:21">
      <c r="A465" s="4">
        <f>Arabic!A465</f>
        <v>0</v>
      </c>
      <c r="B465" s="4">
        <f t="shared" si="77"/>
        <v>0</v>
      </c>
      <c r="C465" s="5">
        <f t="shared" si="78"/>
        <v>0</v>
      </c>
      <c r="D465" s="5">
        <f t="shared" si="79"/>
        <v>0</v>
      </c>
      <c r="E465" s="5">
        <f t="shared" si="80"/>
        <v>0</v>
      </c>
      <c r="F465" s="5">
        <f t="shared" si="81"/>
        <v>0</v>
      </c>
      <c r="G465" s="26">
        <f t="shared" si="82"/>
        <v>0</v>
      </c>
      <c r="H465" s="3" t="str">
        <f>IF((D465+E465+F465)&lt;=0,IF(ISNA(VLOOKUP(C465,Data!$A$2:$T$1000,17,FALSE)),"",VLOOKUP(C465,Data!$A$2:$T$1000,17,FALSE)),IF(ISNA(VLOOKUP(C465,Data!$A$2:$T$1000,17,FALSE)),"",VLOOKUP(C465,Data!$A$2:$T$1000,17,FALSE)))</f>
        <v/>
      </c>
      <c r="I465" t="str">
        <f>IF((E465+F465)&lt;=0,IF(ISNA(VLOOKUP(D465,Data!$A$2:$T$1000,18,FALSE)),"",VLOOKUP(D465,Data!$A$2:$T$1000,18,FALSE)),IF(ISNA(VLOOKUP(D465,Data!$A$2:$T$1000,18,FALSE)),"",VLOOKUP(D465,Data!$A$2:$T$1000,18,FALSE)))</f>
        <v/>
      </c>
      <c r="J465" s="3" t="str">
        <f>IF((F465)&lt;=0,IF(ISNA(VLOOKUP(E465,Data!$A$2:$T$1000,19,FALSE)),"",VLOOKUP(E465,Data!$A$2:$T$1000,19,FALSE)),IF(ISNA(VLOOKUP(E465,Data!$A$2:$T$1000,19,FALSE)),"",VLOOKUP(E465,Data!$A$2:$T$1000,19,FALSE)))</f>
        <v/>
      </c>
      <c r="K465" s="7" t="str">
        <f>IF(ISNA(VLOOKUP(F465,Data!$A$2:$T$1000,20,FALSE)),"",VLOOKUP(F465,Data!$A$2:$T$1000,20,FALSE))</f>
        <v/>
      </c>
      <c r="L465" t="str">
        <f t="shared" si="83"/>
        <v/>
      </c>
      <c r="M465" t="str">
        <f>IF(L465="","",IF(L465&gt;10,Settings!$B$14,IF(L465&gt;2,Settings!$B$14,IF(L465=2,Settings!$B$14,Settings!$B$13))))</f>
        <v/>
      </c>
      <c r="N465" s="8" t="str">
        <f t="shared" si="84"/>
        <v xml:space="preserve"> </v>
      </c>
      <c r="O465" t="s">
        <v>49</v>
      </c>
      <c r="Q465" t="s">
        <v>49</v>
      </c>
      <c r="R465" t="s">
        <v>49</v>
      </c>
      <c r="S465" s="9" t="str">
        <f t="shared" si="85"/>
        <v/>
      </c>
      <c r="T465" s="9" t="str">
        <f t="shared" si="86"/>
        <v xml:space="preserve">  </v>
      </c>
      <c r="U465" t="str">
        <f>IF((C465+D465+E465+F465)&lt;1,"",IF(A465&lt;2,Settings!$B$11,Settings!$B$12))</f>
        <v/>
      </c>
    </row>
    <row r="466" spans="1:21">
      <c r="A466" s="4">
        <f>Arabic!A466</f>
        <v>0</v>
      </c>
      <c r="B466" s="4">
        <f t="shared" si="77"/>
        <v>0</v>
      </c>
      <c r="C466" s="5">
        <f t="shared" si="78"/>
        <v>0</v>
      </c>
      <c r="D466" s="5">
        <f t="shared" si="79"/>
        <v>0</v>
      </c>
      <c r="E466" s="5">
        <f t="shared" si="80"/>
        <v>0</v>
      </c>
      <c r="F466" s="5">
        <f t="shared" si="81"/>
        <v>0</v>
      </c>
      <c r="G466" s="26">
        <f t="shared" si="82"/>
        <v>0</v>
      </c>
      <c r="H466" s="3" t="str">
        <f>IF((D466+E466+F466)&lt;=0,IF(ISNA(VLOOKUP(C466,Data!$A$2:$T$1000,17,FALSE)),"",VLOOKUP(C466,Data!$A$2:$T$1000,17,FALSE)),IF(ISNA(VLOOKUP(C466,Data!$A$2:$T$1000,17,FALSE)),"",VLOOKUP(C466,Data!$A$2:$T$1000,17,FALSE)))</f>
        <v/>
      </c>
      <c r="I466" t="str">
        <f>IF((E466+F466)&lt;=0,IF(ISNA(VLOOKUP(D466,Data!$A$2:$T$1000,18,FALSE)),"",VLOOKUP(D466,Data!$A$2:$T$1000,18,FALSE)),IF(ISNA(VLOOKUP(D466,Data!$A$2:$T$1000,18,FALSE)),"",VLOOKUP(D466,Data!$A$2:$T$1000,18,FALSE)))</f>
        <v/>
      </c>
      <c r="J466" s="3" t="str">
        <f>IF((F466)&lt;=0,IF(ISNA(VLOOKUP(E466,Data!$A$2:$T$1000,19,FALSE)),"",VLOOKUP(E466,Data!$A$2:$T$1000,19,FALSE)),IF(ISNA(VLOOKUP(E466,Data!$A$2:$T$1000,19,FALSE)),"",VLOOKUP(E466,Data!$A$2:$T$1000,19,FALSE)))</f>
        <v/>
      </c>
      <c r="K466" s="7" t="str">
        <f>IF(ISNA(VLOOKUP(F466,Data!$A$2:$T$1000,20,FALSE)),"",VLOOKUP(F466,Data!$A$2:$T$1000,20,FALSE))</f>
        <v/>
      </c>
      <c r="L466" t="str">
        <f t="shared" si="83"/>
        <v/>
      </c>
      <c r="M466" t="str">
        <f>IF(L466="","",IF(L466&gt;10,Settings!$B$14,IF(L466&gt;2,Settings!$B$14,IF(L466=2,Settings!$B$14,Settings!$B$13))))</f>
        <v/>
      </c>
      <c r="N466" s="8" t="str">
        <f t="shared" si="84"/>
        <v xml:space="preserve"> </v>
      </c>
      <c r="O466" t="s">
        <v>49</v>
      </c>
      <c r="Q466" t="s">
        <v>49</v>
      </c>
      <c r="R466" t="s">
        <v>49</v>
      </c>
      <c r="S466" s="9" t="str">
        <f t="shared" si="85"/>
        <v/>
      </c>
      <c r="T466" s="9" t="str">
        <f t="shared" si="86"/>
        <v xml:space="preserve">  </v>
      </c>
      <c r="U466" t="str">
        <f>IF((C466+D466+E466+F466)&lt;1,"",IF(A466&lt;2,Settings!$B$11,Settings!$B$12))</f>
        <v/>
      </c>
    </row>
    <row r="467" spans="1:21">
      <c r="A467" s="4">
        <f>Arabic!A467</f>
        <v>0</v>
      </c>
      <c r="B467" s="4">
        <f t="shared" si="77"/>
        <v>0</v>
      </c>
      <c r="C467" s="5">
        <f t="shared" si="78"/>
        <v>0</v>
      </c>
      <c r="D467" s="5">
        <f t="shared" si="79"/>
        <v>0</v>
      </c>
      <c r="E467" s="5">
        <f t="shared" si="80"/>
        <v>0</v>
      </c>
      <c r="F467" s="5">
        <f t="shared" si="81"/>
        <v>0</v>
      </c>
      <c r="G467" s="26">
        <f t="shared" si="82"/>
        <v>0</v>
      </c>
      <c r="H467" s="3" t="str">
        <f>IF((D467+E467+F467)&lt;=0,IF(ISNA(VLOOKUP(C467,Data!$A$2:$T$1000,17,FALSE)),"",VLOOKUP(C467,Data!$A$2:$T$1000,17,FALSE)),IF(ISNA(VLOOKUP(C467,Data!$A$2:$T$1000,17,FALSE)),"",VLOOKUP(C467,Data!$A$2:$T$1000,17,FALSE)))</f>
        <v/>
      </c>
      <c r="I467" t="str">
        <f>IF((E467+F467)&lt;=0,IF(ISNA(VLOOKUP(D467,Data!$A$2:$T$1000,18,FALSE)),"",VLOOKUP(D467,Data!$A$2:$T$1000,18,FALSE)),IF(ISNA(VLOOKUP(D467,Data!$A$2:$T$1000,18,FALSE)),"",VLOOKUP(D467,Data!$A$2:$T$1000,18,FALSE)))</f>
        <v/>
      </c>
      <c r="J467" s="3" t="str">
        <f>IF((F467)&lt;=0,IF(ISNA(VLOOKUP(E467,Data!$A$2:$T$1000,19,FALSE)),"",VLOOKUP(E467,Data!$A$2:$T$1000,19,FALSE)),IF(ISNA(VLOOKUP(E467,Data!$A$2:$T$1000,19,FALSE)),"",VLOOKUP(E467,Data!$A$2:$T$1000,19,FALSE)))</f>
        <v/>
      </c>
      <c r="K467" s="7" t="str">
        <f>IF(ISNA(VLOOKUP(F467,Data!$A$2:$T$1000,20,FALSE)),"",VLOOKUP(F467,Data!$A$2:$T$1000,20,FALSE))</f>
        <v/>
      </c>
      <c r="L467" t="str">
        <f t="shared" si="83"/>
        <v/>
      </c>
      <c r="M467" t="str">
        <f>IF(L467="","",IF(L467&gt;10,Settings!$B$14,IF(L467&gt;2,Settings!$B$14,IF(L467=2,Settings!$B$14,Settings!$B$13))))</f>
        <v/>
      </c>
      <c r="N467" s="8" t="str">
        <f t="shared" si="84"/>
        <v xml:space="preserve"> </v>
      </c>
      <c r="O467" t="s">
        <v>49</v>
      </c>
      <c r="Q467" t="s">
        <v>49</v>
      </c>
      <c r="R467" t="s">
        <v>49</v>
      </c>
      <c r="S467" s="9" t="str">
        <f t="shared" si="85"/>
        <v/>
      </c>
      <c r="T467" s="9" t="str">
        <f t="shared" si="86"/>
        <v xml:space="preserve">  </v>
      </c>
      <c r="U467" t="str">
        <f>IF((C467+D467+E467+F467)&lt;1,"",IF(A467&lt;2,Settings!$B$11,Settings!$B$12))</f>
        <v/>
      </c>
    </row>
    <row r="468" spans="1:21">
      <c r="A468" s="4">
        <f>Arabic!A468</f>
        <v>0</v>
      </c>
      <c r="B468" s="4">
        <f t="shared" si="77"/>
        <v>0</v>
      </c>
      <c r="C468" s="5">
        <f t="shared" si="78"/>
        <v>0</v>
      </c>
      <c r="D468" s="5">
        <f t="shared" si="79"/>
        <v>0</v>
      </c>
      <c r="E468" s="5">
        <f t="shared" si="80"/>
        <v>0</v>
      </c>
      <c r="F468" s="5">
        <f t="shared" si="81"/>
        <v>0</v>
      </c>
      <c r="G468" s="26">
        <f t="shared" si="82"/>
        <v>0</v>
      </c>
      <c r="H468" s="3" t="str">
        <f>IF((D468+E468+F468)&lt;=0,IF(ISNA(VLOOKUP(C468,Data!$A$2:$T$1000,17,FALSE)),"",VLOOKUP(C468,Data!$A$2:$T$1000,17,FALSE)),IF(ISNA(VLOOKUP(C468,Data!$A$2:$T$1000,17,FALSE)),"",VLOOKUP(C468,Data!$A$2:$T$1000,17,FALSE)))</f>
        <v/>
      </c>
      <c r="I468" t="str">
        <f>IF((E468+F468)&lt;=0,IF(ISNA(VLOOKUP(D468,Data!$A$2:$T$1000,18,FALSE)),"",VLOOKUP(D468,Data!$A$2:$T$1000,18,FALSE)),IF(ISNA(VLOOKUP(D468,Data!$A$2:$T$1000,18,FALSE)),"",VLOOKUP(D468,Data!$A$2:$T$1000,18,FALSE)))</f>
        <v/>
      </c>
      <c r="J468" s="3" t="str">
        <f>IF((F468)&lt;=0,IF(ISNA(VLOOKUP(E468,Data!$A$2:$T$1000,19,FALSE)),"",VLOOKUP(E468,Data!$A$2:$T$1000,19,FALSE)),IF(ISNA(VLOOKUP(E468,Data!$A$2:$T$1000,19,FALSE)),"",VLOOKUP(E468,Data!$A$2:$T$1000,19,FALSE)))</f>
        <v/>
      </c>
      <c r="K468" s="7" t="str">
        <f>IF(ISNA(VLOOKUP(F468,Data!$A$2:$T$1000,20,FALSE)),"",VLOOKUP(F468,Data!$A$2:$T$1000,20,FALSE))</f>
        <v/>
      </c>
      <c r="L468" t="str">
        <f t="shared" si="83"/>
        <v/>
      </c>
      <c r="M468" t="str">
        <f>IF(L468="","",IF(L468&gt;10,Settings!$B$14,IF(L468&gt;2,Settings!$B$14,IF(L468=2,Settings!$B$14,Settings!$B$13))))</f>
        <v/>
      </c>
      <c r="N468" s="8" t="str">
        <f t="shared" si="84"/>
        <v xml:space="preserve"> </v>
      </c>
      <c r="O468" t="s">
        <v>49</v>
      </c>
      <c r="Q468" t="s">
        <v>49</v>
      </c>
      <c r="R468" t="s">
        <v>49</v>
      </c>
      <c r="S468" s="9" t="str">
        <f t="shared" si="85"/>
        <v/>
      </c>
      <c r="T468" s="9" t="str">
        <f t="shared" si="86"/>
        <v xml:space="preserve">  </v>
      </c>
      <c r="U468" t="str">
        <f>IF((C468+D468+E468+F468)&lt;1,"",IF(A468&lt;2,Settings!$B$11,Settings!$B$12))</f>
        <v/>
      </c>
    </row>
    <row r="469" spans="1:21">
      <c r="A469" s="4">
        <f>Arabic!A469</f>
        <v>0</v>
      </c>
      <c r="B469" s="4">
        <f t="shared" si="77"/>
        <v>0</v>
      </c>
      <c r="C469" s="5">
        <f t="shared" si="78"/>
        <v>0</v>
      </c>
      <c r="D469" s="5">
        <f t="shared" si="79"/>
        <v>0</v>
      </c>
      <c r="E469" s="5">
        <f t="shared" si="80"/>
        <v>0</v>
      </c>
      <c r="F469" s="5">
        <f t="shared" si="81"/>
        <v>0</v>
      </c>
      <c r="G469" s="26">
        <f t="shared" si="82"/>
        <v>0</v>
      </c>
      <c r="H469" s="3" t="str">
        <f>IF((D469+E469+F469)&lt;=0,IF(ISNA(VLOOKUP(C469,Data!$A$2:$T$1000,17,FALSE)),"",VLOOKUP(C469,Data!$A$2:$T$1000,17,FALSE)),IF(ISNA(VLOOKUP(C469,Data!$A$2:$T$1000,17,FALSE)),"",VLOOKUP(C469,Data!$A$2:$T$1000,17,FALSE)))</f>
        <v/>
      </c>
      <c r="I469" t="str">
        <f>IF((E469+F469)&lt;=0,IF(ISNA(VLOOKUP(D469,Data!$A$2:$T$1000,18,FALSE)),"",VLOOKUP(D469,Data!$A$2:$T$1000,18,FALSE)),IF(ISNA(VLOOKUP(D469,Data!$A$2:$T$1000,18,FALSE)),"",VLOOKUP(D469,Data!$A$2:$T$1000,18,FALSE)))</f>
        <v/>
      </c>
      <c r="J469" s="3" t="str">
        <f>IF((F469)&lt;=0,IF(ISNA(VLOOKUP(E469,Data!$A$2:$T$1000,19,FALSE)),"",VLOOKUP(E469,Data!$A$2:$T$1000,19,FALSE)),IF(ISNA(VLOOKUP(E469,Data!$A$2:$T$1000,19,FALSE)),"",VLOOKUP(E469,Data!$A$2:$T$1000,19,FALSE)))</f>
        <v/>
      </c>
      <c r="K469" s="7" t="str">
        <f>IF(ISNA(VLOOKUP(F469,Data!$A$2:$T$1000,20,FALSE)),"",VLOOKUP(F469,Data!$A$2:$T$1000,20,FALSE))</f>
        <v/>
      </c>
      <c r="L469" t="str">
        <f t="shared" si="83"/>
        <v/>
      </c>
      <c r="M469" t="str">
        <f>IF(L469="","",IF(L469&gt;10,Settings!$B$14,IF(L469&gt;2,Settings!$B$14,IF(L469=2,Settings!$B$14,Settings!$B$13))))</f>
        <v/>
      </c>
      <c r="N469" s="8" t="str">
        <f t="shared" si="84"/>
        <v xml:space="preserve"> </v>
      </c>
      <c r="O469" t="s">
        <v>49</v>
      </c>
      <c r="Q469" t="s">
        <v>49</v>
      </c>
      <c r="R469" t="s">
        <v>49</v>
      </c>
      <c r="S469" s="9" t="str">
        <f t="shared" si="85"/>
        <v/>
      </c>
      <c r="T469" s="9" t="str">
        <f t="shared" si="86"/>
        <v xml:space="preserve">  </v>
      </c>
      <c r="U469" t="str">
        <f>IF((C469+D469+E469+F469)&lt;1,"",IF(A469&lt;2,Settings!$B$11,Settings!$B$12))</f>
        <v/>
      </c>
    </row>
    <row r="470" spans="1:21">
      <c r="A470" s="4">
        <f>Arabic!A470</f>
        <v>0</v>
      </c>
      <c r="B470" s="4">
        <f t="shared" si="77"/>
        <v>0</v>
      </c>
      <c r="C470" s="5">
        <f t="shared" si="78"/>
        <v>0</v>
      </c>
      <c r="D470" s="5">
        <f t="shared" si="79"/>
        <v>0</v>
      </c>
      <c r="E470" s="5">
        <f t="shared" si="80"/>
        <v>0</v>
      </c>
      <c r="F470" s="5">
        <f t="shared" si="81"/>
        <v>0</v>
      </c>
      <c r="G470" s="26">
        <f t="shared" si="82"/>
        <v>0</v>
      </c>
      <c r="H470" s="3" t="str">
        <f>IF((D470+E470+F470)&lt;=0,IF(ISNA(VLOOKUP(C470,Data!$A$2:$T$1000,17,FALSE)),"",VLOOKUP(C470,Data!$A$2:$T$1000,17,FALSE)),IF(ISNA(VLOOKUP(C470,Data!$A$2:$T$1000,17,FALSE)),"",VLOOKUP(C470,Data!$A$2:$T$1000,17,FALSE)))</f>
        <v/>
      </c>
      <c r="I470" t="str">
        <f>IF((E470+F470)&lt;=0,IF(ISNA(VLOOKUP(D470,Data!$A$2:$T$1000,18,FALSE)),"",VLOOKUP(D470,Data!$A$2:$T$1000,18,FALSE)),IF(ISNA(VLOOKUP(D470,Data!$A$2:$T$1000,18,FALSE)),"",VLOOKUP(D470,Data!$A$2:$T$1000,18,FALSE)))</f>
        <v/>
      </c>
      <c r="J470" s="3" t="str">
        <f>IF((F470)&lt;=0,IF(ISNA(VLOOKUP(E470,Data!$A$2:$T$1000,19,FALSE)),"",VLOOKUP(E470,Data!$A$2:$T$1000,19,FALSE)),IF(ISNA(VLOOKUP(E470,Data!$A$2:$T$1000,19,FALSE)),"",VLOOKUP(E470,Data!$A$2:$T$1000,19,FALSE)))</f>
        <v/>
      </c>
      <c r="K470" s="7" t="str">
        <f>IF(ISNA(VLOOKUP(F470,Data!$A$2:$T$1000,20,FALSE)),"",VLOOKUP(F470,Data!$A$2:$T$1000,20,FALSE))</f>
        <v/>
      </c>
      <c r="L470" t="str">
        <f t="shared" si="83"/>
        <v/>
      </c>
      <c r="M470" t="str">
        <f>IF(L470="","",IF(L470&gt;10,Settings!$B$14,IF(L470&gt;2,Settings!$B$14,IF(L470=2,Settings!$B$14,Settings!$B$13))))</f>
        <v/>
      </c>
      <c r="N470" s="8" t="str">
        <f t="shared" si="84"/>
        <v xml:space="preserve"> </v>
      </c>
      <c r="O470" t="s">
        <v>49</v>
      </c>
      <c r="Q470" t="s">
        <v>49</v>
      </c>
      <c r="R470" t="s">
        <v>49</v>
      </c>
      <c r="S470" s="9" t="str">
        <f t="shared" si="85"/>
        <v/>
      </c>
      <c r="T470" s="9" t="str">
        <f t="shared" si="86"/>
        <v xml:space="preserve">  </v>
      </c>
      <c r="U470" t="str">
        <f>IF((C470+D470+E470+F470)&lt;1,"",IF(A470&lt;2,Settings!$B$11,Settings!$B$12))</f>
        <v/>
      </c>
    </row>
    <row r="471" spans="1:21">
      <c r="A471" s="4">
        <f>Arabic!A471</f>
        <v>0</v>
      </c>
      <c r="B471" s="4">
        <f t="shared" si="77"/>
        <v>0</v>
      </c>
      <c r="C471" s="5">
        <f t="shared" si="78"/>
        <v>0</v>
      </c>
      <c r="D471" s="5">
        <f t="shared" si="79"/>
        <v>0</v>
      </c>
      <c r="E471" s="5">
        <f t="shared" si="80"/>
        <v>0</v>
      </c>
      <c r="F471" s="5">
        <f t="shared" si="81"/>
        <v>0</v>
      </c>
      <c r="G471" s="26">
        <f t="shared" si="82"/>
        <v>0</v>
      </c>
      <c r="H471" s="3" t="str">
        <f>IF((D471+E471+F471)&lt;=0,IF(ISNA(VLOOKUP(C471,Data!$A$2:$T$1000,17,FALSE)),"",VLOOKUP(C471,Data!$A$2:$T$1000,17,FALSE)),IF(ISNA(VLOOKUP(C471,Data!$A$2:$T$1000,17,FALSE)),"",VLOOKUP(C471,Data!$A$2:$T$1000,17,FALSE)))</f>
        <v/>
      </c>
      <c r="I471" t="str">
        <f>IF((E471+F471)&lt;=0,IF(ISNA(VLOOKUP(D471,Data!$A$2:$T$1000,18,FALSE)),"",VLOOKUP(D471,Data!$A$2:$T$1000,18,FALSE)),IF(ISNA(VLOOKUP(D471,Data!$A$2:$T$1000,18,FALSE)),"",VLOOKUP(D471,Data!$A$2:$T$1000,18,FALSE)))</f>
        <v/>
      </c>
      <c r="J471" s="3" t="str">
        <f>IF((F471)&lt;=0,IF(ISNA(VLOOKUP(E471,Data!$A$2:$T$1000,19,FALSE)),"",VLOOKUP(E471,Data!$A$2:$T$1000,19,FALSE)),IF(ISNA(VLOOKUP(E471,Data!$A$2:$T$1000,19,FALSE)),"",VLOOKUP(E471,Data!$A$2:$T$1000,19,FALSE)))</f>
        <v/>
      </c>
      <c r="K471" s="7" t="str">
        <f>IF(ISNA(VLOOKUP(F471,Data!$A$2:$T$1000,20,FALSE)),"",VLOOKUP(F471,Data!$A$2:$T$1000,20,FALSE))</f>
        <v/>
      </c>
      <c r="L471" t="str">
        <f t="shared" si="83"/>
        <v/>
      </c>
      <c r="M471" t="str">
        <f>IF(L471="","",IF(L471&gt;10,Settings!$B$14,IF(L471&gt;2,Settings!$B$14,IF(L471=2,Settings!$B$14,Settings!$B$13))))</f>
        <v/>
      </c>
      <c r="N471" s="8" t="str">
        <f t="shared" si="84"/>
        <v xml:space="preserve"> </v>
      </c>
      <c r="O471" t="s">
        <v>49</v>
      </c>
      <c r="Q471" t="s">
        <v>49</v>
      </c>
      <c r="R471" t="s">
        <v>49</v>
      </c>
      <c r="S471" s="9" t="str">
        <f t="shared" si="85"/>
        <v/>
      </c>
      <c r="T471" s="9" t="str">
        <f t="shared" si="86"/>
        <v xml:space="preserve">  </v>
      </c>
      <c r="U471" t="str">
        <f>IF((C471+D471+E471+F471)&lt;1,"",IF(A471&lt;2,Settings!$B$11,Settings!$B$12))</f>
        <v/>
      </c>
    </row>
    <row r="472" spans="1:21">
      <c r="A472" s="4">
        <f>Arabic!A472</f>
        <v>0</v>
      </c>
      <c r="B472" s="4">
        <f t="shared" si="77"/>
        <v>0</v>
      </c>
      <c r="C472" s="5">
        <f t="shared" si="78"/>
        <v>0</v>
      </c>
      <c r="D472" s="5">
        <f t="shared" si="79"/>
        <v>0</v>
      </c>
      <c r="E472" s="5">
        <f t="shared" si="80"/>
        <v>0</v>
      </c>
      <c r="F472" s="5">
        <f t="shared" si="81"/>
        <v>0</v>
      </c>
      <c r="G472" s="26">
        <f t="shared" si="82"/>
        <v>0</v>
      </c>
      <c r="H472" s="3" t="str">
        <f>IF((D472+E472+F472)&lt;=0,IF(ISNA(VLOOKUP(C472,Data!$A$2:$T$1000,17,FALSE)),"",VLOOKUP(C472,Data!$A$2:$T$1000,17,FALSE)),IF(ISNA(VLOOKUP(C472,Data!$A$2:$T$1000,17,FALSE)),"",VLOOKUP(C472,Data!$A$2:$T$1000,17,FALSE)))</f>
        <v/>
      </c>
      <c r="I472" t="str">
        <f>IF((E472+F472)&lt;=0,IF(ISNA(VLOOKUP(D472,Data!$A$2:$T$1000,18,FALSE)),"",VLOOKUP(D472,Data!$A$2:$T$1000,18,FALSE)),IF(ISNA(VLOOKUP(D472,Data!$A$2:$T$1000,18,FALSE)),"",VLOOKUP(D472,Data!$A$2:$T$1000,18,FALSE)))</f>
        <v/>
      </c>
      <c r="J472" s="3" t="str">
        <f>IF((F472)&lt;=0,IF(ISNA(VLOOKUP(E472,Data!$A$2:$T$1000,19,FALSE)),"",VLOOKUP(E472,Data!$A$2:$T$1000,19,FALSE)),IF(ISNA(VLOOKUP(E472,Data!$A$2:$T$1000,19,FALSE)),"",VLOOKUP(E472,Data!$A$2:$T$1000,19,FALSE)))</f>
        <v/>
      </c>
      <c r="K472" s="7" t="str">
        <f>IF(ISNA(VLOOKUP(F472,Data!$A$2:$T$1000,20,FALSE)),"",VLOOKUP(F472,Data!$A$2:$T$1000,20,FALSE))</f>
        <v/>
      </c>
      <c r="L472" t="str">
        <f t="shared" si="83"/>
        <v/>
      </c>
      <c r="M472" t="str">
        <f>IF(L472="","",IF(L472&gt;10,Settings!$B$14,IF(L472&gt;2,Settings!$B$14,IF(L472=2,Settings!$B$14,Settings!$B$13))))</f>
        <v/>
      </c>
      <c r="N472" s="8" t="str">
        <f t="shared" si="84"/>
        <v xml:space="preserve"> </v>
      </c>
      <c r="O472" t="s">
        <v>49</v>
      </c>
      <c r="Q472" t="s">
        <v>49</v>
      </c>
      <c r="R472" t="s">
        <v>49</v>
      </c>
      <c r="S472" s="9" t="str">
        <f t="shared" si="85"/>
        <v/>
      </c>
      <c r="T472" s="9" t="str">
        <f t="shared" si="86"/>
        <v xml:space="preserve">  </v>
      </c>
      <c r="U472" t="str">
        <f>IF((C472+D472+E472+F472)&lt;1,"",IF(A472&lt;2,Settings!$B$11,Settings!$B$12))</f>
        <v/>
      </c>
    </row>
    <row r="473" spans="1:21">
      <c r="A473" s="4">
        <f>Arabic!A473</f>
        <v>0</v>
      </c>
      <c r="B473" s="4">
        <f t="shared" si="77"/>
        <v>0</v>
      </c>
      <c r="C473" s="5">
        <f t="shared" si="78"/>
        <v>0</v>
      </c>
      <c r="D473" s="5">
        <f t="shared" si="79"/>
        <v>0</v>
      </c>
      <c r="E473" s="5">
        <f t="shared" si="80"/>
        <v>0</v>
      </c>
      <c r="F473" s="5">
        <f t="shared" si="81"/>
        <v>0</v>
      </c>
      <c r="G473" s="26">
        <f t="shared" si="82"/>
        <v>0</v>
      </c>
      <c r="H473" s="3" t="str">
        <f>IF((D473+E473+F473)&lt;=0,IF(ISNA(VLOOKUP(C473,Data!$A$2:$T$1000,17,FALSE)),"",VLOOKUP(C473,Data!$A$2:$T$1000,17,FALSE)),IF(ISNA(VLOOKUP(C473,Data!$A$2:$T$1000,17,FALSE)),"",VLOOKUP(C473,Data!$A$2:$T$1000,17,FALSE)))</f>
        <v/>
      </c>
      <c r="I473" t="str">
        <f>IF((E473+F473)&lt;=0,IF(ISNA(VLOOKUP(D473,Data!$A$2:$T$1000,18,FALSE)),"",VLOOKUP(D473,Data!$A$2:$T$1000,18,FALSE)),IF(ISNA(VLOOKUP(D473,Data!$A$2:$T$1000,18,FALSE)),"",VLOOKUP(D473,Data!$A$2:$T$1000,18,FALSE)))</f>
        <v/>
      </c>
      <c r="J473" s="3" t="str">
        <f>IF((F473)&lt;=0,IF(ISNA(VLOOKUP(E473,Data!$A$2:$T$1000,19,FALSE)),"",VLOOKUP(E473,Data!$A$2:$T$1000,19,FALSE)),IF(ISNA(VLOOKUP(E473,Data!$A$2:$T$1000,19,FALSE)),"",VLOOKUP(E473,Data!$A$2:$T$1000,19,FALSE)))</f>
        <v/>
      </c>
      <c r="K473" s="7" t="str">
        <f>IF(ISNA(VLOOKUP(F473,Data!$A$2:$T$1000,20,FALSE)),"",VLOOKUP(F473,Data!$A$2:$T$1000,20,FALSE))</f>
        <v/>
      </c>
      <c r="L473" t="str">
        <f t="shared" si="83"/>
        <v/>
      </c>
      <c r="M473" t="str">
        <f>IF(L473="","",IF(L473&gt;10,Settings!$B$14,IF(L473&gt;2,Settings!$B$14,IF(L473=2,Settings!$B$14,Settings!$B$13))))</f>
        <v/>
      </c>
      <c r="N473" s="8" t="str">
        <f t="shared" si="84"/>
        <v xml:space="preserve"> </v>
      </c>
      <c r="O473" t="s">
        <v>49</v>
      </c>
      <c r="Q473" t="s">
        <v>49</v>
      </c>
      <c r="R473" t="s">
        <v>49</v>
      </c>
      <c r="S473" s="9" t="str">
        <f t="shared" si="85"/>
        <v/>
      </c>
      <c r="T473" s="9" t="str">
        <f t="shared" si="86"/>
        <v xml:space="preserve">  </v>
      </c>
      <c r="U473" t="str">
        <f>IF((C473+D473+E473+F473)&lt;1,"",IF(A473&lt;2,Settings!$B$11,Settings!$B$12))</f>
        <v/>
      </c>
    </row>
    <row r="474" spans="1:21">
      <c r="A474" s="4">
        <f>Arabic!A474</f>
        <v>0</v>
      </c>
      <c r="B474" s="4">
        <f t="shared" si="77"/>
        <v>0</v>
      </c>
      <c r="C474" s="5">
        <f t="shared" si="78"/>
        <v>0</v>
      </c>
      <c r="D474" s="5">
        <f t="shared" si="79"/>
        <v>0</v>
      </c>
      <c r="E474" s="5">
        <f t="shared" si="80"/>
        <v>0</v>
      </c>
      <c r="F474" s="5">
        <f t="shared" si="81"/>
        <v>0</v>
      </c>
      <c r="G474" s="26">
        <f t="shared" si="82"/>
        <v>0</v>
      </c>
      <c r="H474" s="3" t="str">
        <f>IF((D474+E474+F474)&lt;=0,IF(ISNA(VLOOKUP(C474,Data!$A$2:$T$1000,17,FALSE)),"",VLOOKUP(C474,Data!$A$2:$T$1000,17,FALSE)),IF(ISNA(VLOOKUP(C474,Data!$A$2:$T$1000,17,FALSE)),"",VLOOKUP(C474,Data!$A$2:$T$1000,17,FALSE)))</f>
        <v/>
      </c>
      <c r="I474" t="str">
        <f>IF((E474+F474)&lt;=0,IF(ISNA(VLOOKUP(D474,Data!$A$2:$T$1000,18,FALSE)),"",VLOOKUP(D474,Data!$A$2:$T$1000,18,FALSE)),IF(ISNA(VLOOKUP(D474,Data!$A$2:$T$1000,18,FALSE)),"",VLOOKUP(D474,Data!$A$2:$T$1000,18,FALSE)))</f>
        <v/>
      </c>
      <c r="J474" s="3" t="str">
        <f>IF((F474)&lt;=0,IF(ISNA(VLOOKUP(E474,Data!$A$2:$T$1000,19,FALSE)),"",VLOOKUP(E474,Data!$A$2:$T$1000,19,FALSE)),IF(ISNA(VLOOKUP(E474,Data!$A$2:$T$1000,19,FALSE)),"",VLOOKUP(E474,Data!$A$2:$T$1000,19,FALSE)))</f>
        <v/>
      </c>
      <c r="K474" s="7" t="str">
        <f>IF(ISNA(VLOOKUP(F474,Data!$A$2:$T$1000,20,FALSE)),"",VLOOKUP(F474,Data!$A$2:$T$1000,20,FALSE))</f>
        <v/>
      </c>
      <c r="L474" t="str">
        <f t="shared" si="83"/>
        <v/>
      </c>
      <c r="M474" t="str">
        <f>IF(L474="","",IF(L474&gt;10,Settings!$B$14,IF(L474&gt;2,Settings!$B$14,IF(L474=2,Settings!$B$14,Settings!$B$13))))</f>
        <v/>
      </c>
      <c r="N474" s="8" t="str">
        <f t="shared" si="84"/>
        <v xml:space="preserve"> </v>
      </c>
      <c r="O474" t="s">
        <v>49</v>
      </c>
      <c r="Q474" t="s">
        <v>49</v>
      </c>
      <c r="R474" t="s">
        <v>49</v>
      </c>
      <c r="S474" s="9" t="str">
        <f t="shared" si="85"/>
        <v/>
      </c>
      <c r="T474" s="9" t="str">
        <f t="shared" si="86"/>
        <v xml:space="preserve">  </v>
      </c>
      <c r="U474" t="str">
        <f>IF((C474+D474+E474+F474)&lt;1,"",IF(A474&lt;2,Settings!$B$11,Settings!$B$12))</f>
        <v/>
      </c>
    </row>
    <row r="475" spans="1:21">
      <c r="A475" s="4">
        <f>Arabic!A475</f>
        <v>0</v>
      </c>
      <c r="B475" s="4">
        <f t="shared" si="77"/>
        <v>0</v>
      </c>
      <c r="C475" s="5">
        <f t="shared" si="78"/>
        <v>0</v>
      </c>
      <c r="D475" s="5">
        <f t="shared" si="79"/>
        <v>0</v>
      </c>
      <c r="E475" s="5">
        <f t="shared" si="80"/>
        <v>0</v>
      </c>
      <c r="F475" s="5">
        <f t="shared" si="81"/>
        <v>0</v>
      </c>
      <c r="G475" s="26">
        <f t="shared" si="82"/>
        <v>0</v>
      </c>
      <c r="H475" s="3" t="str">
        <f>IF((D475+E475+F475)&lt;=0,IF(ISNA(VLOOKUP(C475,Data!$A$2:$T$1000,17,FALSE)),"",VLOOKUP(C475,Data!$A$2:$T$1000,17,FALSE)),IF(ISNA(VLOOKUP(C475,Data!$A$2:$T$1000,17,FALSE)),"",VLOOKUP(C475,Data!$A$2:$T$1000,17,FALSE)))</f>
        <v/>
      </c>
      <c r="I475" t="str">
        <f>IF((E475+F475)&lt;=0,IF(ISNA(VLOOKUP(D475,Data!$A$2:$T$1000,18,FALSE)),"",VLOOKUP(D475,Data!$A$2:$T$1000,18,FALSE)),IF(ISNA(VLOOKUP(D475,Data!$A$2:$T$1000,18,FALSE)),"",VLOOKUP(D475,Data!$A$2:$T$1000,18,FALSE)))</f>
        <v/>
      </c>
      <c r="J475" s="3" t="str">
        <f>IF((F475)&lt;=0,IF(ISNA(VLOOKUP(E475,Data!$A$2:$T$1000,19,FALSE)),"",VLOOKUP(E475,Data!$A$2:$T$1000,19,FALSE)),IF(ISNA(VLOOKUP(E475,Data!$A$2:$T$1000,19,FALSE)),"",VLOOKUP(E475,Data!$A$2:$T$1000,19,FALSE)))</f>
        <v/>
      </c>
      <c r="K475" s="7" t="str">
        <f>IF(ISNA(VLOOKUP(F475,Data!$A$2:$T$1000,20,FALSE)),"",VLOOKUP(F475,Data!$A$2:$T$1000,20,FALSE))</f>
        <v/>
      </c>
      <c r="L475" t="str">
        <f t="shared" si="83"/>
        <v/>
      </c>
      <c r="M475" t="str">
        <f>IF(L475="","",IF(L475&gt;10,Settings!$B$14,IF(L475&gt;2,Settings!$B$14,IF(L475=2,Settings!$B$14,Settings!$B$13))))</f>
        <v/>
      </c>
      <c r="N475" s="8" t="str">
        <f t="shared" si="84"/>
        <v xml:space="preserve"> </v>
      </c>
      <c r="O475" t="s">
        <v>49</v>
      </c>
      <c r="Q475" t="s">
        <v>49</v>
      </c>
      <c r="R475" t="s">
        <v>49</v>
      </c>
      <c r="S475" s="9" t="str">
        <f t="shared" si="85"/>
        <v/>
      </c>
      <c r="T475" s="9" t="str">
        <f t="shared" si="86"/>
        <v xml:space="preserve">  </v>
      </c>
      <c r="U475" t="str">
        <f>IF((C475+D475+E475+F475)&lt;1,"",IF(A475&lt;2,Settings!$B$11,Settings!$B$12))</f>
        <v/>
      </c>
    </row>
    <row r="476" spans="1:21">
      <c r="A476" s="4">
        <f>Arabic!A476</f>
        <v>0</v>
      </c>
      <c r="B476" s="4">
        <f t="shared" si="77"/>
        <v>0</v>
      </c>
      <c r="C476" s="5">
        <f t="shared" si="78"/>
        <v>0</v>
      </c>
      <c r="D476" s="5">
        <f t="shared" si="79"/>
        <v>0</v>
      </c>
      <c r="E476" s="5">
        <f t="shared" si="80"/>
        <v>0</v>
      </c>
      <c r="F476" s="5">
        <f t="shared" si="81"/>
        <v>0</v>
      </c>
      <c r="G476" s="26">
        <f t="shared" si="82"/>
        <v>0</v>
      </c>
      <c r="H476" s="3" t="str">
        <f>IF((D476+E476+F476)&lt;=0,IF(ISNA(VLOOKUP(C476,Data!$A$2:$T$1000,17,FALSE)),"",VLOOKUP(C476,Data!$A$2:$T$1000,17,FALSE)),IF(ISNA(VLOOKUP(C476,Data!$A$2:$T$1000,17,FALSE)),"",VLOOKUP(C476,Data!$A$2:$T$1000,17,FALSE)))</f>
        <v/>
      </c>
      <c r="I476" t="str">
        <f>IF((E476+F476)&lt;=0,IF(ISNA(VLOOKUP(D476,Data!$A$2:$T$1000,18,FALSE)),"",VLOOKUP(D476,Data!$A$2:$T$1000,18,FALSE)),IF(ISNA(VLOOKUP(D476,Data!$A$2:$T$1000,18,FALSE)),"",VLOOKUP(D476,Data!$A$2:$T$1000,18,FALSE)))</f>
        <v/>
      </c>
      <c r="J476" s="3" t="str">
        <f>IF((F476)&lt;=0,IF(ISNA(VLOOKUP(E476,Data!$A$2:$T$1000,19,FALSE)),"",VLOOKUP(E476,Data!$A$2:$T$1000,19,FALSE)),IF(ISNA(VLOOKUP(E476,Data!$A$2:$T$1000,19,FALSE)),"",VLOOKUP(E476,Data!$A$2:$T$1000,19,FALSE)))</f>
        <v/>
      </c>
      <c r="K476" s="7" t="str">
        <f>IF(ISNA(VLOOKUP(F476,Data!$A$2:$T$1000,20,FALSE)),"",VLOOKUP(F476,Data!$A$2:$T$1000,20,FALSE))</f>
        <v/>
      </c>
      <c r="L476" t="str">
        <f t="shared" si="83"/>
        <v/>
      </c>
      <c r="M476" t="str">
        <f>IF(L476="","",IF(L476&gt;10,Settings!$B$14,IF(L476&gt;2,Settings!$B$14,IF(L476=2,Settings!$B$14,Settings!$B$13))))</f>
        <v/>
      </c>
      <c r="N476" s="8" t="str">
        <f t="shared" si="84"/>
        <v xml:space="preserve"> </v>
      </c>
      <c r="O476" t="s">
        <v>49</v>
      </c>
      <c r="Q476" t="s">
        <v>49</v>
      </c>
      <c r="R476" t="s">
        <v>49</v>
      </c>
      <c r="S476" s="9" t="str">
        <f t="shared" si="85"/>
        <v/>
      </c>
      <c r="T476" s="9" t="str">
        <f t="shared" si="86"/>
        <v xml:space="preserve">  </v>
      </c>
      <c r="U476" t="str">
        <f>IF((C476+D476+E476+F476)&lt;1,"",IF(A476&lt;2,Settings!$B$11,Settings!$B$12))</f>
        <v/>
      </c>
    </row>
    <row r="477" spans="1:21">
      <c r="A477" s="4">
        <f>Arabic!A477</f>
        <v>0</v>
      </c>
      <c r="B477" s="4">
        <f t="shared" si="77"/>
        <v>0</v>
      </c>
      <c r="C477" s="5">
        <f t="shared" si="78"/>
        <v>0</v>
      </c>
      <c r="D477" s="5">
        <f t="shared" si="79"/>
        <v>0</v>
      </c>
      <c r="E477" s="5">
        <f t="shared" si="80"/>
        <v>0</v>
      </c>
      <c r="F477" s="5">
        <f t="shared" si="81"/>
        <v>0</v>
      </c>
      <c r="G477" s="26">
        <f t="shared" si="82"/>
        <v>0</v>
      </c>
      <c r="H477" s="3" t="str">
        <f>IF((D477+E477+F477)&lt;=0,IF(ISNA(VLOOKUP(C477,Data!$A$2:$T$1000,17,FALSE)),"",VLOOKUP(C477,Data!$A$2:$T$1000,17,FALSE)),IF(ISNA(VLOOKUP(C477,Data!$A$2:$T$1000,17,FALSE)),"",VLOOKUP(C477,Data!$A$2:$T$1000,17,FALSE)))</f>
        <v/>
      </c>
      <c r="I477" t="str">
        <f>IF((E477+F477)&lt;=0,IF(ISNA(VLOOKUP(D477,Data!$A$2:$T$1000,18,FALSE)),"",VLOOKUP(D477,Data!$A$2:$T$1000,18,FALSE)),IF(ISNA(VLOOKUP(D477,Data!$A$2:$T$1000,18,FALSE)),"",VLOOKUP(D477,Data!$A$2:$T$1000,18,FALSE)))</f>
        <v/>
      </c>
      <c r="J477" s="3" t="str">
        <f>IF((F477)&lt;=0,IF(ISNA(VLOOKUP(E477,Data!$A$2:$T$1000,19,FALSE)),"",VLOOKUP(E477,Data!$A$2:$T$1000,19,FALSE)),IF(ISNA(VLOOKUP(E477,Data!$A$2:$T$1000,19,FALSE)),"",VLOOKUP(E477,Data!$A$2:$T$1000,19,FALSE)))</f>
        <v/>
      </c>
      <c r="K477" s="7" t="str">
        <f>IF(ISNA(VLOOKUP(F477,Data!$A$2:$T$1000,20,FALSE)),"",VLOOKUP(F477,Data!$A$2:$T$1000,20,FALSE))</f>
        <v/>
      </c>
      <c r="L477" t="str">
        <f t="shared" si="83"/>
        <v/>
      </c>
      <c r="M477" t="str">
        <f>IF(L477="","",IF(L477&gt;10,Settings!$B$14,IF(L477&gt;2,Settings!$B$14,IF(L477=2,Settings!$B$14,Settings!$B$13))))</f>
        <v/>
      </c>
      <c r="N477" s="8" t="str">
        <f t="shared" si="84"/>
        <v xml:space="preserve"> </v>
      </c>
      <c r="O477" t="s">
        <v>49</v>
      </c>
      <c r="Q477" t="s">
        <v>49</v>
      </c>
      <c r="R477" t="s">
        <v>49</v>
      </c>
      <c r="S477" s="9" t="str">
        <f t="shared" si="85"/>
        <v/>
      </c>
      <c r="T477" s="9" t="str">
        <f t="shared" si="86"/>
        <v xml:space="preserve">  </v>
      </c>
      <c r="U477" t="str">
        <f>IF((C477+D477+E477+F477)&lt;1,"",IF(A477&lt;2,Settings!$B$11,Settings!$B$12))</f>
        <v/>
      </c>
    </row>
    <row r="478" spans="1:21">
      <c r="A478" s="4">
        <f>Arabic!A478</f>
        <v>0</v>
      </c>
      <c r="B478" s="4">
        <f t="shared" si="77"/>
        <v>0</v>
      </c>
      <c r="C478" s="5">
        <f t="shared" si="78"/>
        <v>0</v>
      </c>
      <c r="D478" s="5">
        <f t="shared" si="79"/>
        <v>0</v>
      </c>
      <c r="E478" s="5">
        <f t="shared" si="80"/>
        <v>0</v>
      </c>
      <c r="F478" s="5">
        <f t="shared" si="81"/>
        <v>0</v>
      </c>
      <c r="G478" s="26">
        <f t="shared" si="82"/>
        <v>0</v>
      </c>
      <c r="H478" s="3" t="str">
        <f>IF((D478+E478+F478)&lt;=0,IF(ISNA(VLOOKUP(C478,Data!$A$2:$T$1000,17,FALSE)),"",VLOOKUP(C478,Data!$A$2:$T$1000,17,FALSE)),IF(ISNA(VLOOKUP(C478,Data!$A$2:$T$1000,17,FALSE)),"",VLOOKUP(C478,Data!$A$2:$T$1000,17,FALSE)))</f>
        <v/>
      </c>
      <c r="I478" t="str">
        <f>IF((E478+F478)&lt;=0,IF(ISNA(VLOOKUP(D478,Data!$A$2:$T$1000,18,FALSE)),"",VLOOKUP(D478,Data!$A$2:$T$1000,18,FALSE)),IF(ISNA(VLOOKUP(D478,Data!$A$2:$T$1000,18,FALSE)),"",VLOOKUP(D478,Data!$A$2:$T$1000,18,FALSE)))</f>
        <v/>
      </c>
      <c r="J478" s="3" t="str">
        <f>IF((F478)&lt;=0,IF(ISNA(VLOOKUP(E478,Data!$A$2:$T$1000,19,FALSE)),"",VLOOKUP(E478,Data!$A$2:$T$1000,19,FALSE)),IF(ISNA(VLOOKUP(E478,Data!$A$2:$T$1000,19,FALSE)),"",VLOOKUP(E478,Data!$A$2:$T$1000,19,FALSE)))</f>
        <v/>
      </c>
      <c r="K478" s="7" t="str">
        <f>IF(ISNA(VLOOKUP(F478,Data!$A$2:$T$1000,20,FALSE)),"",VLOOKUP(F478,Data!$A$2:$T$1000,20,FALSE))</f>
        <v/>
      </c>
      <c r="L478" t="str">
        <f t="shared" si="83"/>
        <v/>
      </c>
      <c r="M478" t="str">
        <f>IF(L478="","",IF(L478&gt;10,Settings!$B$14,IF(L478&gt;2,Settings!$B$14,IF(L478=2,Settings!$B$14,Settings!$B$13))))</f>
        <v/>
      </c>
      <c r="N478" s="8" t="str">
        <f t="shared" si="84"/>
        <v xml:space="preserve"> </v>
      </c>
      <c r="O478" t="s">
        <v>49</v>
      </c>
      <c r="Q478" t="s">
        <v>49</v>
      </c>
      <c r="R478" t="s">
        <v>49</v>
      </c>
      <c r="S478" s="9" t="str">
        <f t="shared" si="85"/>
        <v/>
      </c>
      <c r="T478" s="9" t="str">
        <f t="shared" si="86"/>
        <v xml:space="preserve">  </v>
      </c>
      <c r="U478" t="str">
        <f>IF((C478+D478+E478+F478)&lt;1,"",IF(A478&lt;2,Settings!$B$11,Settings!$B$12))</f>
        <v/>
      </c>
    </row>
    <row r="479" spans="1:21">
      <c r="A479" s="4">
        <f>Arabic!A479</f>
        <v>0</v>
      </c>
      <c r="B479" s="4">
        <f t="shared" si="77"/>
        <v>0</v>
      </c>
      <c r="C479" s="5">
        <f t="shared" si="78"/>
        <v>0</v>
      </c>
      <c r="D479" s="5">
        <f t="shared" si="79"/>
        <v>0</v>
      </c>
      <c r="E479" s="5">
        <f t="shared" si="80"/>
        <v>0</v>
      </c>
      <c r="F479" s="5">
        <f t="shared" si="81"/>
        <v>0</v>
      </c>
      <c r="G479" s="26">
        <f t="shared" si="82"/>
        <v>0</v>
      </c>
      <c r="H479" s="3" t="str">
        <f>IF((D479+E479+F479)&lt;=0,IF(ISNA(VLOOKUP(C479,Data!$A$2:$T$1000,17,FALSE)),"",VLOOKUP(C479,Data!$A$2:$T$1000,17,FALSE)),IF(ISNA(VLOOKUP(C479,Data!$A$2:$T$1000,17,FALSE)),"",VLOOKUP(C479,Data!$A$2:$T$1000,17,FALSE)))</f>
        <v/>
      </c>
      <c r="I479" t="str">
        <f>IF((E479+F479)&lt;=0,IF(ISNA(VLOOKUP(D479,Data!$A$2:$T$1000,18,FALSE)),"",VLOOKUP(D479,Data!$A$2:$T$1000,18,FALSE)),IF(ISNA(VLOOKUP(D479,Data!$A$2:$T$1000,18,FALSE)),"",VLOOKUP(D479,Data!$A$2:$T$1000,18,FALSE)))</f>
        <v/>
      </c>
      <c r="J479" s="3" t="str">
        <f>IF((F479)&lt;=0,IF(ISNA(VLOOKUP(E479,Data!$A$2:$T$1000,19,FALSE)),"",VLOOKUP(E479,Data!$A$2:$T$1000,19,FALSE)),IF(ISNA(VLOOKUP(E479,Data!$A$2:$T$1000,19,FALSE)),"",VLOOKUP(E479,Data!$A$2:$T$1000,19,FALSE)))</f>
        <v/>
      </c>
      <c r="K479" s="7" t="str">
        <f>IF(ISNA(VLOOKUP(F479,Data!$A$2:$T$1000,20,FALSE)),"",VLOOKUP(F479,Data!$A$2:$T$1000,20,FALSE))</f>
        <v/>
      </c>
      <c r="L479" t="str">
        <f t="shared" si="83"/>
        <v/>
      </c>
      <c r="M479" t="str">
        <f>IF(L479="","",IF(L479&gt;10,Settings!$B$14,IF(L479&gt;2,Settings!$B$14,IF(L479=2,Settings!$B$14,Settings!$B$13))))</f>
        <v/>
      </c>
      <c r="N479" s="8" t="str">
        <f t="shared" si="84"/>
        <v xml:space="preserve"> </v>
      </c>
      <c r="O479" t="s">
        <v>49</v>
      </c>
      <c r="Q479" t="s">
        <v>49</v>
      </c>
      <c r="R479" t="s">
        <v>49</v>
      </c>
      <c r="S479" s="9" t="str">
        <f t="shared" si="85"/>
        <v/>
      </c>
      <c r="T479" s="9" t="str">
        <f t="shared" si="86"/>
        <v xml:space="preserve">  </v>
      </c>
      <c r="U479" t="str">
        <f>IF((C479+D479+E479+F479)&lt;1,"",IF(A479&lt;2,Settings!$B$11,Settings!$B$12))</f>
        <v/>
      </c>
    </row>
    <row r="480" spans="1:21">
      <c r="A480" s="4">
        <f>Arabic!A480</f>
        <v>0</v>
      </c>
      <c r="B480" s="4">
        <f t="shared" si="77"/>
        <v>0</v>
      </c>
      <c r="C480" s="5">
        <f t="shared" si="78"/>
        <v>0</v>
      </c>
      <c r="D480" s="5">
        <f t="shared" si="79"/>
        <v>0</v>
      </c>
      <c r="E480" s="5">
        <f t="shared" si="80"/>
        <v>0</v>
      </c>
      <c r="F480" s="5">
        <f t="shared" si="81"/>
        <v>0</v>
      </c>
      <c r="G480" s="26">
        <f t="shared" si="82"/>
        <v>0</v>
      </c>
      <c r="H480" s="3" t="str">
        <f>IF((D480+E480+F480)&lt;=0,IF(ISNA(VLOOKUP(C480,Data!$A$2:$T$1000,17,FALSE)),"",VLOOKUP(C480,Data!$A$2:$T$1000,17,FALSE)),IF(ISNA(VLOOKUP(C480,Data!$A$2:$T$1000,17,FALSE)),"",VLOOKUP(C480,Data!$A$2:$T$1000,17,FALSE)))</f>
        <v/>
      </c>
      <c r="I480" t="str">
        <f>IF((E480+F480)&lt;=0,IF(ISNA(VLOOKUP(D480,Data!$A$2:$T$1000,18,FALSE)),"",VLOOKUP(D480,Data!$A$2:$T$1000,18,FALSE)),IF(ISNA(VLOOKUP(D480,Data!$A$2:$T$1000,18,FALSE)),"",VLOOKUP(D480,Data!$A$2:$T$1000,18,FALSE)))</f>
        <v/>
      </c>
      <c r="J480" s="3" t="str">
        <f>IF((F480)&lt;=0,IF(ISNA(VLOOKUP(E480,Data!$A$2:$T$1000,19,FALSE)),"",VLOOKUP(E480,Data!$A$2:$T$1000,19,FALSE)),IF(ISNA(VLOOKUP(E480,Data!$A$2:$T$1000,19,FALSE)),"",VLOOKUP(E480,Data!$A$2:$T$1000,19,FALSE)))</f>
        <v/>
      </c>
      <c r="K480" s="7" t="str">
        <f>IF(ISNA(VLOOKUP(F480,Data!$A$2:$T$1000,20,FALSE)),"",VLOOKUP(F480,Data!$A$2:$T$1000,20,FALSE))</f>
        <v/>
      </c>
      <c r="L480" t="str">
        <f t="shared" si="83"/>
        <v/>
      </c>
      <c r="M480" t="str">
        <f>IF(L480="","",IF(L480&gt;10,Settings!$B$14,IF(L480&gt;2,Settings!$B$14,IF(L480=2,Settings!$B$14,Settings!$B$13))))</f>
        <v/>
      </c>
      <c r="N480" s="8" t="str">
        <f t="shared" si="84"/>
        <v xml:space="preserve"> </v>
      </c>
      <c r="O480" t="s">
        <v>49</v>
      </c>
      <c r="Q480" t="s">
        <v>49</v>
      </c>
      <c r="R480" t="s">
        <v>49</v>
      </c>
      <c r="S480" s="9" t="str">
        <f t="shared" si="85"/>
        <v/>
      </c>
      <c r="T480" s="9" t="str">
        <f t="shared" si="86"/>
        <v xml:space="preserve">  </v>
      </c>
      <c r="U480" t="str">
        <f>IF((C480+D480+E480+F480)&lt;1,"",IF(A480&lt;2,Settings!$B$11,Settings!$B$12))</f>
        <v/>
      </c>
    </row>
    <row r="481" spans="1:21">
      <c r="A481" s="4">
        <f>Arabic!A481</f>
        <v>0</v>
      </c>
      <c r="B481" s="4">
        <f t="shared" si="77"/>
        <v>0</v>
      </c>
      <c r="C481" s="5">
        <f t="shared" si="78"/>
        <v>0</v>
      </c>
      <c r="D481" s="5">
        <f t="shared" si="79"/>
        <v>0</v>
      </c>
      <c r="E481" s="5">
        <f t="shared" si="80"/>
        <v>0</v>
      </c>
      <c r="F481" s="5">
        <f t="shared" si="81"/>
        <v>0</v>
      </c>
      <c r="G481" s="26">
        <f t="shared" si="82"/>
        <v>0</v>
      </c>
      <c r="H481" s="3" t="str">
        <f>IF((D481+E481+F481)&lt;=0,IF(ISNA(VLOOKUP(C481,Data!$A$2:$T$1000,17,FALSE)),"",VLOOKUP(C481,Data!$A$2:$T$1000,17,FALSE)),IF(ISNA(VLOOKUP(C481,Data!$A$2:$T$1000,17,FALSE)),"",VLOOKUP(C481,Data!$A$2:$T$1000,17,FALSE)))</f>
        <v/>
      </c>
      <c r="I481" t="str">
        <f>IF((E481+F481)&lt;=0,IF(ISNA(VLOOKUP(D481,Data!$A$2:$T$1000,18,FALSE)),"",VLOOKUP(D481,Data!$A$2:$T$1000,18,FALSE)),IF(ISNA(VLOOKUP(D481,Data!$A$2:$T$1000,18,FALSE)),"",VLOOKUP(D481,Data!$A$2:$T$1000,18,FALSE)))</f>
        <v/>
      </c>
      <c r="J481" s="3" t="str">
        <f>IF((F481)&lt;=0,IF(ISNA(VLOOKUP(E481,Data!$A$2:$T$1000,19,FALSE)),"",VLOOKUP(E481,Data!$A$2:$T$1000,19,FALSE)),IF(ISNA(VLOOKUP(E481,Data!$A$2:$T$1000,19,FALSE)),"",VLOOKUP(E481,Data!$A$2:$T$1000,19,FALSE)))</f>
        <v/>
      </c>
      <c r="K481" s="7" t="str">
        <f>IF(ISNA(VLOOKUP(F481,Data!$A$2:$T$1000,20,FALSE)),"",VLOOKUP(F481,Data!$A$2:$T$1000,20,FALSE))</f>
        <v/>
      </c>
      <c r="L481" t="str">
        <f t="shared" si="83"/>
        <v/>
      </c>
      <c r="M481" t="str">
        <f>IF(L481="","",IF(L481&gt;10,Settings!$B$14,IF(L481&gt;2,Settings!$B$14,IF(L481=2,Settings!$B$14,Settings!$B$13))))</f>
        <v/>
      </c>
      <c r="N481" s="8" t="str">
        <f t="shared" si="84"/>
        <v xml:space="preserve"> </v>
      </c>
      <c r="O481" t="s">
        <v>49</v>
      </c>
      <c r="Q481" t="s">
        <v>49</v>
      </c>
      <c r="R481" t="s">
        <v>49</v>
      </c>
      <c r="S481" s="9" t="str">
        <f t="shared" si="85"/>
        <v/>
      </c>
      <c r="T481" s="9" t="str">
        <f t="shared" si="86"/>
        <v xml:space="preserve">  </v>
      </c>
      <c r="U481" t="str">
        <f>IF((C481+D481+E481+F481)&lt;1,"",IF(A481&lt;2,Settings!$B$11,Settings!$B$12))</f>
        <v/>
      </c>
    </row>
    <row r="482" spans="1:21">
      <c r="A482" s="4">
        <f>Arabic!A482</f>
        <v>0</v>
      </c>
      <c r="B482" s="4">
        <f t="shared" si="77"/>
        <v>0</v>
      </c>
      <c r="C482" s="5">
        <f t="shared" si="78"/>
        <v>0</v>
      </c>
      <c r="D482" s="5">
        <f t="shared" si="79"/>
        <v>0</v>
      </c>
      <c r="E482" s="5">
        <f t="shared" si="80"/>
        <v>0</v>
      </c>
      <c r="F482" s="5">
        <f t="shared" si="81"/>
        <v>0</v>
      </c>
      <c r="G482" s="26">
        <f t="shared" si="82"/>
        <v>0</v>
      </c>
      <c r="H482" s="3" t="str">
        <f>IF((D482+E482+F482)&lt;=0,IF(ISNA(VLOOKUP(C482,Data!$A$2:$T$1000,17,FALSE)),"",VLOOKUP(C482,Data!$A$2:$T$1000,17,FALSE)),IF(ISNA(VLOOKUP(C482,Data!$A$2:$T$1000,17,FALSE)),"",VLOOKUP(C482,Data!$A$2:$T$1000,17,FALSE)))</f>
        <v/>
      </c>
      <c r="I482" t="str">
        <f>IF((E482+F482)&lt;=0,IF(ISNA(VLOOKUP(D482,Data!$A$2:$T$1000,18,FALSE)),"",VLOOKUP(D482,Data!$A$2:$T$1000,18,FALSE)),IF(ISNA(VLOOKUP(D482,Data!$A$2:$T$1000,18,FALSE)),"",VLOOKUP(D482,Data!$A$2:$T$1000,18,FALSE)))</f>
        <v/>
      </c>
      <c r="J482" s="3" t="str">
        <f>IF((F482)&lt;=0,IF(ISNA(VLOOKUP(E482,Data!$A$2:$T$1000,19,FALSE)),"",VLOOKUP(E482,Data!$A$2:$T$1000,19,FALSE)),IF(ISNA(VLOOKUP(E482,Data!$A$2:$T$1000,19,FALSE)),"",VLOOKUP(E482,Data!$A$2:$T$1000,19,FALSE)))</f>
        <v/>
      </c>
      <c r="K482" s="7" t="str">
        <f>IF(ISNA(VLOOKUP(F482,Data!$A$2:$T$1000,20,FALSE)),"",VLOOKUP(F482,Data!$A$2:$T$1000,20,FALSE))</f>
        <v/>
      </c>
      <c r="L482" t="str">
        <f t="shared" si="83"/>
        <v/>
      </c>
      <c r="M482" t="str">
        <f>IF(L482="","",IF(L482&gt;10,Settings!$B$14,IF(L482&gt;2,Settings!$B$14,IF(L482=2,Settings!$B$14,Settings!$B$13))))</f>
        <v/>
      </c>
      <c r="N482" s="8" t="str">
        <f t="shared" si="84"/>
        <v xml:space="preserve"> </v>
      </c>
      <c r="O482" t="s">
        <v>49</v>
      </c>
      <c r="Q482" t="s">
        <v>49</v>
      </c>
      <c r="R482" t="s">
        <v>49</v>
      </c>
      <c r="S482" s="9" t="str">
        <f t="shared" si="85"/>
        <v/>
      </c>
      <c r="T482" s="9" t="str">
        <f t="shared" si="86"/>
        <v xml:space="preserve">  </v>
      </c>
      <c r="U482" t="str">
        <f>IF((C482+D482+E482+F482)&lt;1,"",IF(A482&lt;2,Settings!$B$11,Settings!$B$12))</f>
        <v/>
      </c>
    </row>
    <row r="483" spans="1:21">
      <c r="A483" s="4">
        <f>Arabic!A483</f>
        <v>0</v>
      </c>
      <c r="B483" s="4">
        <f t="shared" si="77"/>
        <v>0</v>
      </c>
      <c r="C483" s="5">
        <f t="shared" si="78"/>
        <v>0</v>
      </c>
      <c r="D483" s="5">
        <f t="shared" si="79"/>
        <v>0</v>
      </c>
      <c r="E483" s="5">
        <f t="shared" si="80"/>
        <v>0</v>
      </c>
      <c r="F483" s="5">
        <f t="shared" si="81"/>
        <v>0</v>
      </c>
      <c r="G483" s="26">
        <f t="shared" si="82"/>
        <v>0</v>
      </c>
      <c r="H483" s="3" t="str">
        <f>IF((D483+E483+F483)&lt;=0,IF(ISNA(VLOOKUP(C483,Data!$A$2:$T$1000,17,FALSE)),"",VLOOKUP(C483,Data!$A$2:$T$1000,17,FALSE)),IF(ISNA(VLOOKUP(C483,Data!$A$2:$T$1000,17,FALSE)),"",VLOOKUP(C483,Data!$A$2:$T$1000,17,FALSE)))</f>
        <v/>
      </c>
      <c r="I483" t="str">
        <f>IF((E483+F483)&lt;=0,IF(ISNA(VLOOKUP(D483,Data!$A$2:$T$1000,18,FALSE)),"",VLOOKUP(D483,Data!$A$2:$T$1000,18,FALSE)),IF(ISNA(VLOOKUP(D483,Data!$A$2:$T$1000,18,FALSE)),"",VLOOKUP(D483,Data!$A$2:$T$1000,18,FALSE)))</f>
        <v/>
      </c>
      <c r="J483" s="3" t="str">
        <f>IF((F483)&lt;=0,IF(ISNA(VLOOKUP(E483,Data!$A$2:$T$1000,19,FALSE)),"",VLOOKUP(E483,Data!$A$2:$T$1000,19,FALSE)),IF(ISNA(VLOOKUP(E483,Data!$A$2:$T$1000,19,FALSE)),"",VLOOKUP(E483,Data!$A$2:$T$1000,19,FALSE)))</f>
        <v/>
      </c>
      <c r="K483" s="7" t="str">
        <f>IF(ISNA(VLOOKUP(F483,Data!$A$2:$T$1000,20,FALSE)),"",VLOOKUP(F483,Data!$A$2:$T$1000,20,FALSE))</f>
        <v/>
      </c>
      <c r="L483" t="str">
        <f t="shared" si="83"/>
        <v/>
      </c>
      <c r="M483" t="str">
        <f>IF(L483="","",IF(L483&gt;10,Settings!$B$14,IF(L483&gt;2,Settings!$B$14,IF(L483=2,Settings!$B$14,Settings!$B$13))))</f>
        <v/>
      </c>
      <c r="N483" s="8" t="str">
        <f t="shared" si="84"/>
        <v xml:space="preserve"> </v>
      </c>
      <c r="O483" t="s">
        <v>49</v>
      </c>
      <c r="Q483" t="s">
        <v>49</v>
      </c>
      <c r="R483" t="s">
        <v>49</v>
      </c>
      <c r="S483" s="9" t="str">
        <f t="shared" si="85"/>
        <v/>
      </c>
      <c r="T483" s="9" t="str">
        <f t="shared" si="86"/>
        <v xml:space="preserve">  </v>
      </c>
      <c r="U483" t="str">
        <f>IF((C483+D483+E483+F483)&lt;1,"",IF(A483&lt;2,Settings!$B$11,Settings!$B$12))</f>
        <v/>
      </c>
    </row>
    <row r="484" spans="1:21">
      <c r="A484" s="4">
        <f>Arabic!A484</f>
        <v>0</v>
      </c>
      <c r="B484" s="4">
        <f t="shared" si="77"/>
        <v>0</v>
      </c>
      <c r="C484" s="5">
        <f t="shared" si="78"/>
        <v>0</v>
      </c>
      <c r="D484" s="5">
        <f t="shared" si="79"/>
        <v>0</v>
      </c>
      <c r="E484" s="5">
        <f t="shared" si="80"/>
        <v>0</v>
      </c>
      <c r="F484" s="5">
        <f t="shared" si="81"/>
        <v>0</v>
      </c>
      <c r="G484" s="26">
        <f t="shared" si="82"/>
        <v>0</v>
      </c>
      <c r="H484" s="3" t="str">
        <f>IF((D484+E484+F484)&lt;=0,IF(ISNA(VLOOKUP(C484,Data!$A$2:$T$1000,17,FALSE)),"",VLOOKUP(C484,Data!$A$2:$T$1000,17,FALSE)),IF(ISNA(VLOOKUP(C484,Data!$A$2:$T$1000,17,FALSE)),"",VLOOKUP(C484,Data!$A$2:$T$1000,17,FALSE)))</f>
        <v/>
      </c>
      <c r="I484" t="str">
        <f>IF((E484+F484)&lt;=0,IF(ISNA(VLOOKUP(D484,Data!$A$2:$T$1000,18,FALSE)),"",VLOOKUP(D484,Data!$A$2:$T$1000,18,FALSE)),IF(ISNA(VLOOKUP(D484,Data!$A$2:$T$1000,18,FALSE)),"",VLOOKUP(D484,Data!$A$2:$T$1000,18,FALSE)))</f>
        <v/>
      </c>
      <c r="J484" s="3" t="str">
        <f>IF((F484)&lt;=0,IF(ISNA(VLOOKUP(E484,Data!$A$2:$T$1000,19,FALSE)),"",VLOOKUP(E484,Data!$A$2:$T$1000,19,FALSE)),IF(ISNA(VLOOKUP(E484,Data!$A$2:$T$1000,19,FALSE)),"",VLOOKUP(E484,Data!$A$2:$T$1000,19,FALSE)))</f>
        <v/>
      </c>
      <c r="K484" s="7" t="str">
        <f>IF(ISNA(VLOOKUP(F484,Data!$A$2:$T$1000,20,FALSE)),"",VLOOKUP(F484,Data!$A$2:$T$1000,20,FALSE))</f>
        <v/>
      </c>
      <c r="L484" t="str">
        <f t="shared" si="83"/>
        <v/>
      </c>
      <c r="M484" t="str">
        <f>IF(L484="","",IF(L484&gt;10,Settings!$B$14,IF(L484&gt;2,Settings!$B$14,IF(L484=2,Settings!$B$14,Settings!$B$13))))</f>
        <v/>
      </c>
      <c r="N484" s="8" t="str">
        <f t="shared" si="84"/>
        <v xml:space="preserve"> </v>
      </c>
      <c r="O484" t="s">
        <v>49</v>
      </c>
      <c r="Q484" t="s">
        <v>49</v>
      </c>
      <c r="R484" t="s">
        <v>49</v>
      </c>
      <c r="S484" s="9" t="str">
        <f t="shared" si="85"/>
        <v/>
      </c>
      <c r="T484" s="9" t="str">
        <f t="shared" si="86"/>
        <v xml:space="preserve">  </v>
      </c>
      <c r="U484" t="str">
        <f>IF((C484+D484+E484+F484)&lt;1,"",IF(A484&lt;2,Settings!$B$11,Settings!$B$12))</f>
        <v/>
      </c>
    </row>
    <row r="485" spans="1:21">
      <c r="A485" s="4">
        <f>Arabic!A485</f>
        <v>0</v>
      </c>
      <c r="B485" s="4">
        <f t="shared" si="77"/>
        <v>0</v>
      </c>
      <c r="C485" s="5">
        <f t="shared" si="78"/>
        <v>0</v>
      </c>
      <c r="D485" s="5">
        <f t="shared" si="79"/>
        <v>0</v>
      </c>
      <c r="E485" s="5">
        <f t="shared" si="80"/>
        <v>0</v>
      </c>
      <c r="F485" s="5">
        <f t="shared" si="81"/>
        <v>0</v>
      </c>
      <c r="G485" s="26">
        <f t="shared" si="82"/>
        <v>0</v>
      </c>
      <c r="H485" s="3" t="str">
        <f>IF((D485+E485+F485)&lt;=0,IF(ISNA(VLOOKUP(C485,Data!$A$2:$T$1000,17,FALSE)),"",VLOOKUP(C485,Data!$A$2:$T$1000,17,FALSE)),IF(ISNA(VLOOKUP(C485,Data!$A$2:$T$1000,17,FALSE)),"",VLOOKUP(C485,Data!$A$2:$T$1000,17,FALSE)))</f>
        <v/>
      </c>
      <c r="I485" t="str">
        <f>IF((E485+F485)&lt;=0,IF(ISNA(VLOOKUP(D485,Data!$A$2:$T$1000,18,FALSE)),"",VLOOKUP(D485,Data!$A$2:$T$1000,18,FALSE)),IF(ISNA(VLOOKUP(D485,Data!$A$2:$T$1000,18,FALSE)),"",VLOOKUP(D485,Data!$A$2:$T$1000,18,FALSE)))</f>
        <v/>
      </c>
      <c r="J485" s="3" t="str">
        <f>IF((F485)&lt;=0,IF(ISNA(VLOOKUP(E485,Data!$A$2:$T$1000,19,FALSE)),"",VLOOKUP(E485,Data!$A$2:$T$1000,19,FALSE)),IF(ISNA(VLOOKUP(E485,Data!$A$2:$T$1000,19,FALSE)),"",VLOOKUP(E485,Data!$A$2:$T$1000,19,FALSE)))</f>
        <v/>
      </c>
      <c r="K485" s="7" t="str">
        <f>IF(ISNA(VLOOKUP(F485,Data!$A$2:$T$1000,20,FALSE)),"",VLOOKUP(F485,Data!$A$2:$T$1000,20,FALSE))</f>
        <v/>
      </c>
      <c r="L485" t="str">
        <f t="shared" si="83"/>
        <v/>
      </c>
      <c r="M485" t="str">
        <f>IF(L485="","",IF(L485&gt;10,Settings!$B$14,IF(L485&gt;2,Settings!$B$14,IF(L485=2,Settings!$B$14,Settings!$B$13))))</f>
        <v/>
      </c>
      <c r="N485" s="8" t="str">
        <f t="shared" si="84"/>
        <v xml:space="preserve"> </v>
      </c>
      <c r="O485" t="s">
        <v>49</v>
      </c>
      <c r="Q485" t="s">
        <v>49</v>
      </c>
      <c r="R485" t="s">
        <v>49</v>
      </c>
      <c r="S485" s="9" t="str">
        <f t="shared" si="85"/>
        <v/>
      </c>
      <c r="T485" s="9" t="str">
        <f t="shared" si="86"/>
        <v xml:space="preserve">  </v>
      </c>
      <c r="U485" t="str">
        <f>IF((C485+D485+E485+F485)&lt;1,"",IF(A485&lt;2,Settings!$B$11,Settings!$B$12))</f>
        <v/>
      </c>
    </row>
    <row r="486" spans="1:21">
      <c r="A486" s="4">
        <f>Arabic!A486</f>
        <v>0</v>
      </c>
      <c r="B486" s="4">
        <f t="shared" si="77"/>
        <v>0</v>
      </c>
      <c r="C486" s="5">
        <f t="shared" si="78"/>
        <v>0</v>
      </c>
      <c r="D486" s="5">
        <f t="shared" si="79"/>
        <v>0</v>
      </c>
      <c r="E486" s="5">
        <f t="shared" si="80"/>
        <v>0</v>
      </c>
      <c r="F486" s="5">
        <f t="shared" si="81"/>
        <v>0</v>
      </c>
      <c r="G486" s="26">
        <f t="shared" si="82"/>
        <v>0</v>
      </c>
      <c r="H486" s="3" t="str">
        <f>IF((D486+E486+F486)&lt;=0,IF(ISNA(VLOOKUP(C486,Data!$A$2:$T$1000,17,FALSE)),"",VLOOKUP(C486,Data!$A$2:$T$1000,17,FALSE)),IF(ISNA(VLOOKUP(C486,Data!$A$2:$T$1000,17,FALSE)),"",VLOOKUP(C486,Data!$A$2:$T$1000,17,FALSE)))</f>
        <v/>
      </c>
      <c r="I486" t="str">
        <f>IF((E486+F486)&lt;=0,IF(ISNA(VLOOKUP(D486,Data!$A$2:$T$1000,18,FALSE)),"",VLOOKUP(D486,Data!$A$2:$T$1000,18,FALSE)),IF(ISNA(VLOOKUP(D486,Data!$A$2:$T$1000,18,FALSE)),"",VLOOKUP(D486,Data!$A$2:$T$1000,18,FALSE)))</f>
        <v/>
      </c>
      <c r="J486" s="3" t="str">
        <f>IF((F486)&lt;=0,IF(ISNA(VLOOKUP(E486,Data!$A$2:$T$1000,19,FALSE)),"",VLOOKUP(E486,Data!$A$2:$T$1000,19,FALSE)),IF(ISNA(VLOOKUP(E486,Data!$A$2:$T$1000,19,FALSE)),"",VLOOKUP(E486,Data!$A$2:$T$1000,19,FALSE)))</f>
        <v/>
      </c>
      <c r="K486" s="7" t="str">
        <f>IF(ISNA(VLOOKUP(F486,Data!$A$2:$T$1000,20,FALSE)),"",VLOOKUP(F486,Data!$A$2:$T$1000,20,FALSE))</f>
        <v/>
      </c>
      <c r="L486" t="str">
        <f t="shared" si="83"/>
        <v/>
      </c>
      <c r="M486" t="str">
        <f>IF(L486="","",IF(L486&gt;10,Settings!$B$14,IF(L486&gt;2,Settings!$B$14,IF(L486=2,Settings!$B$14,Settings!$B$13))))</f>
        <v/>
      </c>
      <c r="N486" s="8" t="str">
        <f t="shared" si="84"/>
        <v xml:space="preserve"> </v>
      </c>
      <c r="O486" t="s">
        <v>49</v>
      </c>
      <c r="Q486" t="s">
        <v>49</v>
      </c>
      <c r="R486" t="s">
        <v>49</v>
      </c>
      <c r="S486" s="9" t="str">
        <f t="shared" si="85"/>
        <v/>
      </c>
      <c r="T486" s="9" t="str">
        <f t="shared" si="86"/>
        <v xml:space="preserve">  </v>
      </c>
      <c r="U486" t="str">
        <f>IF((C486+D486+E486+F486)&lt;1,"",IF(A486&lt;2,Settings!$B$11,Settings!$B$12))</f>
        <v/>
      </c>
    </row>
    <row r="487" spans="1:21">
      <c r="A487" s="4">
        <f>Arabic!A487</f>
        <v>0</v>
      </c>
      <c r="B487" s="4">
        <f t="shared" si="77"/>
        <v>0</v>
      </c>
      <c r="C487" s="5">
        <f t="shared" si="78"/>
        <v>0</v>
      </c>
      <c r="D487" s="5">
        <f t="shared" si="79"/>
        <v>0</v>
      </c>
      <c r="E487" s="5">
        <f t="shared" si="80"/>
        <v>0</v>
      </c>
      <c r="F487" s="5">
        <f t="shared" si="81"/>
        <v>0</v>
      </c>
      <c r="G487" s="26">
        <f t="shared" si="82"/>
        <v>0</v>
      </c>
      <c r="H487" s="3" t="str">
        <f>IF((D487+E487+F487)&lt;=0,IF(ISNA(VLOOKUP(C487,Data!$A$2:$T$1000,17,FALSE)),"",VLOOKUP(C487,Data!$A$2:$T$1000,17,FALSE)),IF(ISNA(VLOOKUP(C487,Data!$A$2:$T$1000,17,FALSE)),"",VLOOKUP(C487,Data!$A$2:$T$1000,17,FALSE)))</f>
        <v/>
      </c>
      <c r="I487" t="str">
        <f>IF((E487+F487)&lt;=0,IF(ISNA(VLOOKUP(D487,Data!$A$2:$T$1000,18,FALSE)),"",VLOOKUP(D487,Data!$A$2:$T$1000,18,FALSE)),IF(ISNA(VLOOKUP(D487,Data!$A$2:$T$1000,18,FALSE)),"",VLOOKUP(D487,Data!$A$2:$T$1000,18,FALSE)))</f>
        <v/>
      </c>
      <c r="J487" s="3" t="str">
        <f>IF((F487)&lt;=0,IF(ISNA(VLOOKUP(E487,Data!$A$2:$T$1000,19,FALSE)),"",VLOOKUP(E487,Data!$A$2:$T$1000,19,FALSE)),IF(ISNA(VLOOKUP(E487,Data!$A$2:$T$1000,19,FALSE)),"",VLOOKUP(E487,Data!$A$2:$T$1000,19,FALSE)))</f>
        <v/>
      </c>
      <c r="K487" s="7" t="str">
        <f>IF(ISNA(VLOOKUP(F487,Data!$A$2:$T$1000,20,FALSE)),"",VLOOKUP(F487,Data!$A$2:$T$1000,20,FALSE))</f>
        <v/>
      </c>
      <c r="L487" t="str">
        <f t="shared" si="83"/>
        <v/>
      </c>
      <c r="M487" t="str">
        <f>IF(L487="","",IF(L487&gt;10,Settings!$B$14,IF(L487&gt;2,Settings!$B$14,IF(L487=2,Settings!$B$14,Settings!$B$13))))</f>
        <v/>
      </c>
      <c r="N487" s="8" t="str">
        <f t="shared" si="84"/>
        <v xml:space="preserve"> </v>
      </c>
      <c r="O487" t="s">
        <v>49</v>
      </c>
      <c r="Q487" t="s">
        <v>49</v>
      </c>
      <c r="R487" t="s">
        <v>49</v>
      </c>
      <c r="S487" s="9" t="str">
        <f t="shared" si="85"/>
        <v/>
      </c>
      <c r="T487" s="9" t="str">
        <f t="shared" si="86"/>
        <v xml:space="preserve">  </v>
      </c>
      <c r="U487" t="str">
        <f>IF((C487+D487+E487+F487)&lt;1,"",IF(A487&lt;2,Settings!$B$11,Settings!$B$12))</f>
        <v/>
      </c>
    </row>
    <row r="488" spans="1:21">
      <c r="A488" s="4">
        <f>Arabic!A488</f>
        <v>0</v>
      </c>
      <c r="B488" s="4">
        <f t="shared" si="77"/>
        <v>0</v>
      </c>
      <c r="C488" s="5">
        <f t="shared" si="78"/>
        <v>0</v>
      </c>
      <c r="D488" s="5">
        <f t="shared" si="79"/>
        <v>0</v>
      </c>
      <c r="E488" s="5">
        <f t="shared" si="80"/>
        <v>0</v>
      </c>
      <c r="F488" s="5">
        <f t="shared" si="81"/>
        <v>0</v>
      </c>
      <c r="G488" s="26">
        <f t="shared" si="82"/>
        <v>0</v>
      </c>
      <c r="H488" s="3" t="str">
        <f>IF((D488+E488+F488)&lt;=0,IF(ISNA(VLOOKUP(C488,Data!$A$2:$T$1000,17,FALSE)),"",VLOOKUP(C488,Data!$A$2:$T$1000,17,FALSE)),IF(ISNA(VLOOKUP(C488,Data!$A$2:$T$1000,17,FALSE)),"",VLOOKUP(C488,Data!$A$2:$T$1000,17,FALSE)))</f>
        <v/>
      </c>
      <c r="I488" t="str">
        <f>IF((E488+F488)&lt;=0,IF(ISNA(VLOOKUP(D488,Data!$A$2:$T$1000,18,FALSE)),"",VLOOKUP(D488,Data!$A$2:$T$1000,18,FALSE)),IF(ISNA(VLOOKUP(D488,Data!$A$2:$T$1000,18,FALSE)),"",VLOOKUP(D488,Data!$A$2:$T$1000,18,FALSE)))</f>
        <v/>
      </c>
      <c r="J488" s="3" t="str">
        <f>IF((F488)&lt;=0,IF(ISNA(VLOOKUP(E488,Data!$A$2:$T$1000,19,FALSE)),"",VLOOKUP(E488,Data!$A$2:$T$1000,19,FALSE)),IF(ISNA(VLOOKUP(E488,Data!$A$2:$T$1000,19,FALSE)),"",VLOOKUP(E488,Data!$A$2:$T$1000,19,FALSE)))</f>
        <v/>
      </c>
      <c r="K488" s="7" t="str">
        <f>IF(ISNA(VLOOKUP(F488,Data!$A$2:$T$1000,20,FALSE)),"",VLOOKUP(F488,Data!$A$2:$T$1000,20,FALSE))</f>
        <v/>
      </c>
      <c r="L488" t="str">
        <f t="shared" si="83"/>
        <v/>
      </c>
      <c r="M488" t="str">
        <f>IF(L488="","",IF(L488&gt;10,Settings!$B$14,IF(L488&gt;2,Settings!$B$14,IF(L488=2,Settings!$B$14,Settings!$B$13))))</f>
        <v/>
      </c>
      <c r="N488" s="8" t="str">
        <f t="shared" si="84"/>
        <v xml:space="preserve"> </v>
      </c>
      <c r="O488" t="s">
        <v>49</v>
      </c>
      <c r="Q488" t="s">
        <v>49</v>
      </c>
      <c r="R488" t="s">
        <v>49</v>
      </c>
      <c r="S488" s="9" t="str">
        <f t="shared" si="85"/>
        <v/>
      </c>
      <c r="T488" s="9" t="str">
        <f t="shared" si="86"/>
        <v xml:space="preserve">  </v>
      </c>
      <c r="U488" t="str">
        <f>IF((C488+D488+E488+F488)&lt;1,"",IF(A488&lt;2,Settings!$B$11,Settings!$B$12))</f>
        <v/>
      </c>
    </row>
    <row r="489" spans="1:21">
      <c r="A489" s="4">
        <f>Arabic!A489</f>
        <v>0</v>
      </c>
      <c r="B489" s="4">
        <f t="shared" si="77"/>
        <v>0</v>
      </c>
      <c r="C489" s="5">
        <f t="shared" si="78"/>
        <v>0</v>
      </c>
      <c r="D489" s="5">
        <f t="shared" si="79"/>
        <v>0</v>
      </c>
      <c r="E489" s="5">
        <f t="shared" si="80"/>
        <v>0</v>
      </c>
      <c r="F489" s="5">
        <f t="shared" si="81"/>
        <v>0</v>
      </c>
      <c r="G489" s="26">
        <f t="shared" si="82"/>
        <v>0</v>
      </c>
      <c r="H489" s="3" t="str">
        <f>IF((D489+E489+F489)&lt;=0,IF(ISNA(VLOOKUP(C489,Data!$A$2:$T$1000,17,FALSE)),"",VLOOKUP(C489,Data!$A$2:$T$1000,17,FALSE)),IF(ISNA(VLOOKUP(C489,Data!$A$2:$T$1000,17,FALSE)),"",VLOOKUP(C489,Data!$A$2:$T$1000,17,FALSE)))</f>
        <v/>
      </c>
      <c r="I489" t="str">
        <f>IF((E489+F489)&lt;=0,IF(ISNA(VLOOKUP(D489,Data!$A$2:$T$1000,18,FALSE)),"",VLOOKUP(D489,Data!$A$2:$T$1000,18,FALSE)),IF(ISNA(VLOOKUP(D489,Data!$A$2:$T$1000,18,FALSE)),"",VLOOKUP(D489,Data!$A$2:$T$1000,18,FALSE)))</f>
        <v/>
      </c>
      <c r="J489" s="3" t="str">
        <f>IF((F489)&lt;=0,IF(ISNA(VLOOKUP(E489,Data!$A$2:$T$1000,19,FALSE)),"",VLOOKUP(E489,Data!$A$2:$T$1000,19,FALSE)),IF(ISNA(VLOOKUP(E489,Data!$A$2:$T$1000,19,FALSE)),"",VLOOKUP(E489,Data!$A$2:$T$1000,19,FALSE)))</f>
        <v/>
      </c>
      <c r="K489" s="7" t="str">
        <f>IF(ISNA(VLOOKUP(F489,Data!$A$2:$T$1000,20,FALSE)),"",VLOOKUP(F489,Data!$A$2:$T$1000,20,FALSE))</f>
        <v/>
      </c>
      <c r="L489" t="str">
        <f t="shared" si="83"/>
        <v/>
      </c>
      <c r="M489" t="str">
        <f>IF(L489="","",IF(L489&gt;10,Settings!$B$14,IF(L489&gt;2,Settings!$B$14,IF(L489=2,Settings!$B$14,Settings!$B$13))))</f>
        <v/>
      </c>
      <c r="N489" s="8" t="str">
        <f t="shared" si="84"/>
        <v xml:space="preserve"> </v>
      </c>
      <c r="O489" t="s">
        <v>49</v>
      </c>
      <c r="Q489" t="s">
        <v>49</v>
      </c>
      <c r="R489" t="s">
        <v>49</v>
      </c>
      <c r="S489" s="9" t="str">
        <f t="shared" si="85"/>
        <v/>
      </c>
      <c r="T489" s="9" t="str">
        <f t="shared" si="86"/>
        <v xml:space="preserve">  </v>
      </c>
      <c r="U489" t="str">
        <f>IF((C489+D489+E489+F489)&lt;1,"",IF(A489&lt;2,Settings!$B$11,Settings!$B$12))</f>
        <v/>
      </c>
    </row>
    <row r="490" spans="1:21">
      <c r="A490" s="4">
        <f>Arabic!A490</f>
        <v>0</v>
      </c>
      <c r="B490" s="4">
        <f t="shared" si="77"/>
        <v>0</v>
      </c>
      <c r="C490" s="5">
        <f t="shared" si="78"/>
        <v>0</v>
      </c>
      <c r="D490" s="5">
        <f t="shared" si="79"/>
        <v>0</v>
      </c>
      <c r="E490" s="5">
        <f t="shared" si="80"/>
        <v>0</v>
      </c>
      <c r="F490" s="5">
        <f t="shared" si="81"/>
        <v>0</v>
      </c>
      <c r="G490" s="26">
        <f t="shared" si="82"/>
        <v>0</v>
      </c>
      <c r="H490" s="3" t="str">
        <f>IF((D490+E490+F490)&lt;=0,IF(ISNA(VLOOKUP(C490,Data!$A$2:$T$1000,17,FALSE)),"",VLOOKUP(C490,Data!$A$2:$T$1000,17,FALSE)),IF(ISNA(VLOOKUP(C490,Data!$A$2:$T$1000,17,FALSE)),"",VLOOKUP(C490,Data!$A$2:$T$1000,17,FALSE)))</f>
        <v/>
      </c>
      <c r="I490" t="str">
        <f>IF((E490+F490)&lt;=0,IF(ISNA(VLOOKUP(D490,Data!$A$2:$T$1000,18,FALSE)),"",VLOOKUP(D490,Data!$A$2:$T$1000,18,FALSE)),IF(ISNA(VLOOKUP(D490,Data!$A$2:$T$1000,18,FALSE)),"",VLOOKUP(D490,Data!$A$2:$T$1000,18,FALSE)))</f>
        <v/>
      </c>
      <c r="J490" s="3" t="str">
        <f>IF((F490)&lt;=0,IF(ISNA(VLOOKUP(E490,Data!$A$2:$T$1000,19,FALSE)),"",VLOOKUP(E490,Data!$A$2:$T$1000,19,FALSE)),IF(ISNA(VLOOKUP(E490,Data!$A$2:$T$1000,19,FALSE)),"",VLOOKUP(E490,Data!$A$2:$T$1000,19,FALSE)))</f>
        <v/>
      </c>
      <c r="K490" s="7" t="str">
        <f>IF(ISNA(VLOOKUP(F490,Data!$A$2:$T$1000,20,FALSE)),"",VLOOKUP(F490,Data!$A$2:$T$1000,20,FALSE))</f>
        <v/>
      </c>
      <c r="L490" t="str">
        <f t="shared" si="83"/>
        <v/>
      </c>
      <c r="M490" t="str">
        <f>IF(L490="","",IF(L490&gt;10,Settings!$B$14,IF(L490&gt;2,Settings!$B$14,IF(L490=2,Settings!$B$14,Settings!$B$13))))</f>
        <v/>
      </c>
      <c r="N490" s="8" t="str">
        <f t="shared" si="84"/>
        <v xml:space="preserve"> </v>
      </c>
      <c r="O490" t="s">
        <v>49</v>
      </c>
      <c r="Q490" t="s">
        <v>49</v>
      </c>
      <c r="R490" t="s">
        <v>49</v>
      </c>
      <c r="S490" s="9" t="str">
        <f t="shared" si="85"/>
        <v/>
      </c>
      <c r="T490" s="9" t="str">
        <f t="shared" si="86"/>
        <v xml:space="preserve">  </v>
      </c>
      <c r="U490" t="str">
        <f>IF((C490+D490+E490+F490)&lt;1,"",IF(A490&lt;2,Settings!$B$11,Settings!$B$12))</f>
        <v/>
      </c>
    </row>
    <row r="491" spans="1:21">
      <c r="A491" s="4">
        <f>Arabic!A491</f>
        <v>0</v>
      </c>
      <c r="B491" s="4">
        <f t="shared" si="77"/>
        <v>0</v>
      </c>
      <c r="C491" s="5">
        <f t="shared" si="78"/>
        <v>0</v>
      </c>
      <c r="D491" s="5">
        <f t="shared" si="79"/>
        <v>0</v>
      </c>
      <c r="E491" s="5">
        <f t="shared" si="80"/>
        <v>0</v>
      </c>
      <c r="F491" s="5">
        <f t="shared" si="81"/>
        <v>0</v>
      </c>
      <c r="G491" s="26">
        <f t="shared" si="82"/>
        <v>0</v>
      </c>
      <c r="H491" s="3" t="str">
        <f>IF((D491+E491+F491)&lt;=0,IF(ISNA(VLOOKUP(C491,Data!$A$2:$T$1000,17,FALSE)),"",VLOOKUP(C491,Data!$A$2:$T$1000,17,FALSE)),IF(ISNA(VLOOKUP(C491,Data!$A$2:$T$1000,17,FALSE)),"",VLOOKUP(C491,Data!$A$2:$T$1000,17,FALSE)))</f>
        <v/>
      </c>
      <c r="I491" t="str">
        <f>IF((E491+F491)&lt;=0,IF(ISNA(VLOOKUP(D491,Data!$A$2:$T$1000,18,FALSE)),"",VLOOKUP(D491,Data!$A$2:$T$1000,18,FALSE)),IF(ISNA(VLOOKUP(D491,Data!$A$2:$T$1000,18,FALSE)),"",VLOOKUP(D491,Data!$A$2:$T$1000,18,FALSE)))</f>
        <v/>
      </c>
      <c r="J491" s="3" t="str">
        <f>IF((F491)&lt;=0,IF(ISNA(VLOOKUP(E491,Data!$A$2:$T$1000,19,FALSE)),"",VLOOKUP(E491,Data!$A$2:$T$1000,19,FALSE)),IF(ISNA(VLOOKUP(E491,Data!$A$2:$T$1000,19,FALSE)),"",VLOOKUP(E491,Data!$A$2:$T$1000,19,FALSE)))</f>
        <v/>
      </c>
      <c r="K491" s="7" t="str">
        <f>IF(ISNA(VLOOKUP(F491,Data!$A$2:$T$1000,20,FALSE)),"",VLOOKUP(F491,Data!$A$2:$T$1000,20,FALSE))</f>
        <v/>
      </c>
      <c r="L491" t="str">
        <f t="shared" si="83"/>
        <v/>
      </c>
      <c r="M491" t="str">
        <f>IF(L491="","",IF(L491&gt;10,Settings!$B$14,IF(L491&gt;2,Settings!$B$14,IF(L491=2,Settings!$B$14,Settings!$B$13))))</f>
        <v/>
      </c>
      <c r="N491" s="8" t="str">
        <f t="shared" si="84"/>
        <v xml:space="preserve"> </v>
      </c>
      <c r="O491" t="s">
        <v>49</v>
      </c>
      <c r="Q491" t="s">
        <v>49</v>
      </c>
      <c r="R491" t="s">
        <v>49</v>
      </c>
      <c r="S491" s="9" t="str">
        <f t="shared" si="85"/>
        <v/>
      </c>
      <c r="T491" s="9" t="str">
        <f t="shared" si="86"/>
        <v xml:space="preserve">  </v>
      </c>
      <c r="U491" t="str">
        <f>IF((C491+D491+E491+F491)&lt;1,"",IF(A491&lt;2,Settings!$B$11,Settings!$B$12))</f>
        <v/>
      </c>
    </row>
    <row r="492" spans="1:21">
      <c r="A492" s="4">
        <f>Arabic!A492</f>
        <v>0</v>
      </c>
      <c r="B492" s="4">
        <f t="shared" si="77"/>
        <v>0</v>
      </c>
      <c r="C492" s="5">
        <f t="shared" si="78"/>
        <v>0</v>
      </c>
      <c r="D492" s="5">
        <f t="shared" si="79"/>
        <v>0</v>
      </c>
      <c r="E492" s="5">
        <f t="shared" si="80"/>
        <v>0</v>
      </c>
      <c r="F492" s="5">
        <f t="shared" si="81"/>
        <v>0</v>
      </c>
      <c r="G492" s="26">
        <f t="shared" si="82"/>
        <v>0</v>
      </c>
      <c r="H492" s="3" t="str">
        <f>IF((D492+E492+F492)&lt;=0,IF(ISNA(VLOOKUP(C492,Data!$A$2:$T$1000,17,FALSE)),"",VLOOKUP(C492,Data!$A$2:$T$1000,17,FALSE)),IF(ISNA(VLOOKUP(C492,Data!$A$2:$T$1000,17,FALSE)),"",VLOOKUP(C492,Data!$A$2:$T$1000,17,FALSE)))</f>
        <v/>
      </c>
      <c r="I492" t="str">
        <f>IF((E492+F492)&lt;=0,IF(ISNA(VLOOKUP(D492,Data!$A$2:$T$1000,18,FALSE)),"",VLOOKUP(D492,Data!$A$2:$T$1000,18,FALSE)),IF(ISNA(VLOOKUP(D492,Data!$A$2:$T$1000,18,FALSE)),"",VLOOKUP(D492,Data!$A$2:$T$1000,18,FALSE)))</f>
        <v/>
      </c>
      <c r="J492" s="3" t="str">
        <f>IF((F492)&lt;=0,IF(ISNA(VLOOKUP(E492,Data!$A$2:$T$1000,19,FALSE)),"",VLOOKUP(E492,Data!$A$2:$T$1000,19,FALSE)),IF(ISNA(VLOOKUP(E492,Data!$A$2:$T$1000,19,FALSE)),"",VLOOKUP(E492,Data!$A$2:$T$1000,19,FALSE)))</f>
        <v/>
      </c>
      <c r="K492" s="7" t="str">
        <f>IF(ISNA(VLOOKUP(F492,Data!$A$2:$T$1000,20,FALSE)),"",VLOOKUP(F492,Data!$A$2:$T$1000,20,FALSE))</f>
        <v/>
      </c>
      <c r="L492" t="str">
        <f t="shared" si="83"/>
        <v/>
      </c>
      <c r="M492" t="str">
        <f>IF(L492="","",IF(L492&gt;10,Settings!$B$14,IF(L492&gt;2,Settings!$B$14,IF(L492=2,Settings!$B$14,Settings!$B$13))))</f>
        <v/>
      </c>
      <c r="N492" s="8" t="str">
        <f t="shared" si="84"/>
        <v xml:space="preserve"> </v>
      </c>
      <c r="O492" t="s">
        <v>49</v>
      </c>
      <c r="Q492" t="s">
        <v>49</v>
      </c>
      <c r="R492" t="s">
        <v>49</v>
      </c>
      <c r="S492" s="9" t="str">
        <f t="shared" si="85"/>
        <v/>
      </c>
      <c r="T492" s="9" t="str">
        <f t="shared" si="86"/>
        <v xml:space="preserve">  </v>
      </c>
      <c r="U492" t="str">
        <f>IF((C492+D492+E492+F492)&lt;1,"",IF(A492&lt;2,Settings!$B$11,Settings!$B$12))</f>
        <v/>
      </c>
    </row>
    <row r="493" spans="1:21">
      <c r="A493" s="4">
        <f>Arabic!A493</f>
        <v>0</v>
      </c>
      <c r="B493" s="4">
        <f t="shared" si="77"/>
        <v>0</v>
      </c>
      <c r="C493" s="5">
        <f t="shared" si="78"/>
        <v>0</v>
      </c>
      <c r="D493" s="5">
        <f t="shared" si="79"/>
        <v>0</v>
      </c>
      <c r="E493" s="5">
        <f t="shared" si="80"/>
        <v>0</v>
      </c>
      <c r="F493" s="5">
        <f t="shared" si="81"/>
        <v>0</v>
      </c>
      <c r="G493" s="26">
        <f t="shared" si="82"/>
        <v>0</v>
      </c>
      <c r="H493" s="3" t="str">
        <f>IF((D493+E493+F493)&lt;=0,IF(ISNA(VLOOKUP(C493,Data!$A$2:$T$1000,17,FALSE)),"",VLOOKUP(C493,Data!$A$2:$T$1000,17,FALSE)),IF(ISNA(VLOOKUP(C493,Data!$A$2:$T$1000,17,FALSE)),"",VLOOKUP(C493,Data!$A$2:$T$1000,17,FALSE)))</f>
        <v/>
      </c>
      <c r="I493" t="str">
        <f>IF((E493+F493)&lt;=0,IF(ISNA(VLOOKUP(D493,Data!$A$2:$T$1000,18,FALSE)),"",VLOOKUP(D493,Data!$A$2:$T$1000,18,FALSE)),IF(ISNA(VLOOKUP(D493,Data!$A$2:$T$1000,18,FALSE)),"",VLOOKUP(D493,Data!$A$2:$T$1000,18,FALSE)))</f>
        <v/>
      </c>
      <c r="J493" s="3" t="str">
        <f>IF((F493)&lt;=0,IF(ISNA(VLOOKUP(E493,Data!$A$2:$T$1000,19,FALSE)),"",VLOOKUP(E493,Data!$A$2:$T$1000,19,FALSE)),IF(ISNA(VLOOKUP(E493,Data!$A$2:$T$1000,19,FALSE)),"",VLOOKUP(E493,Data!$A$2:$T$1000,19,FALSE)))</f>
        <v/>
      </c>
      <c r="K493" s="7" t="str">
        <f>IF(ISNA(VLOOKUP(F493,Data!$A$2:$T$1000,20,FALSE)),"",VLOOKUP(F493,Data!$A$2:$T$1000,20,FALSE))</f>
        <v/>
      </c>
      <c r="L493" t="str">
        <f t="shared" si="83"/>
        <v/>
      </c>
      <c r="M493" t="str">
        <f>IF(L493="","",IF(L493&gt;10,Settings!$B$14,IF(L493&gt;2,Settings!$B$14,IF(L493=2,Settings!$B$14,Settings!$B$13))))</f>
        <v/>
      </c>
      <c r="N493" s="8" t="str">
        <f t="shared" si="84"/>
        <v xml:space="preserve"> </v>
      </c>
      <c r="O493" t="s">
        <v>49</v>
      </c>
      <c r="Q493" t="s">
        <v>49</v>
      </c>
      <c r="R493" t="s">
        <v>49</v>
      </c>
      <c r="S493" s="9" t="str">
        <f t="shared" si="85"/>
        <v/>
      </c>
      <c r="T493" s="9" t="str">
        <f t="shared" si="86"/>
        <v xml:space="preserve">  </v>
      </c>
      <c r="U493" t="str">
        <f>IF((C493+D493+E493+F493)&lt;1,"",IF(A493&lt;2,Settings!$B$11,Settings!$B$12))</f>
        <v/>
      </c>
    </row>
    <row r="494" spans="1:21">
      <c r="A494" s="4">
        <f>Arabic!A494</f>
        <v>0</v>
      </c>
      <c r="B494" s="4">
        <f t="shared" si="77"/>
        <v>0</v>
      </c>
      <c r="C494" s="5">
        <f t="shared" si="78"/>
        <v>0</v>
      </c>
      <c r="D494" s="5">
        <f t="shared" si="79"/>
        <v>0</v>
      </c>
      <c r="E494" s="5">
        <f t="shared" si="80"/>
        <v>0</v>
      </c>
      <c r="F494" s="5">
        <f t="shared" si="81"/>
        <v>0</v>
      </c>
      <c r="G494" s="26">
        <f t="shared" si="82"/>
        <v>0</v>
      </c>
      <c r="H494" s="3" t="str">
        <f>IF((D494+E494+F494)&lt;=0,IF(ISNA(VLOOKUP(C494,Data!$A$2:$T$1000,17,FALSE)),"",VLOOKUP(C494,Data!$A$2:$T$1000,17,FALSE)),IF(ISNA(VLOOKUP(C494,Data!$A$2:$T$1000,17,FALSE)),"",VLOOKUP(C494,Data!$A$2:$T$1000,17,FALSE)))</f>
        <v/>
      </c>
      <c r="I494" t="str">
        <f>IF((E494+F494)&lt;=0,IF(ISNA(VLOOKUP(D494,Data!$A$2:$T$1000,18,FALSE)),"",VLOOKUP(D494,Data!$A$2:$T$1000,18,FALSE)),IF(ISNA(VLOOKUP(D494,Data!$A$2:$T$1000,18,FALSE)),"",VLOOKUP(D494,Data!$A$2:$T$1000,18,FALSE)))</f>
        <v/>
      </c>
      <c r="J494" s="3" t="str">
        <f>IF((F494)&lt;=0,IF(ISNA(VLOOKUP(E494,Data!$A$2:$T$1000,19,FALSE)),"",VLOOKUP(E494,Data!$A$2:$T$1000,19,FALSE)),IF(ISNA(VLOOKUP(E494,Data!$A$2:$T$1000,19,FALSE)),"",VLOOKUP(E494,Data!$A$2:$T$1000,19,FALSE)))</f>
        <v/>
      </c>
      <c r="K494" s="7" t="str">
        <f>IF(ISNA(VLOOKUP(F494,Data!$A$2:$T$1000,20,FALSE)),"",VLOOKUP(F494,Data!$A$2:$T$1000,20,FALSE))</f>
        <v/>
      </c>
      <c r="L494" t="str">
        <f t="shared" si="83"/>
        <v/>
      </c>
      <c r="M494" t="str">
        <f>IF(L494="","",IF(L494&gt;10,Settings!$B$14,IF(L494&gt;2,Settings!$B$14,IF(L494=2,Settings!$B$14,Settings!$B$13))))</f>
        <v/>
      </c>
      <c r="N494" s="8" t="str">
        <f t="shared" si="84"/>
        <v xml:space="preserve"> </v>
      </c>
      <c r="O494" t="s">
        <v>49</v>
      </c>
      <c r="Q494" t="s">
        <v>49</v>
      </c>
      <c r="R494" t="s">
        <v>49</v>
      </c>
      <c r="S494" s="9" t="str">
        <f t="shared" si="85"/>
        <v/>
      </c>
      <c r="T494" s="9" t="str">
        <f t="shared" si="86"/>
        <v xml:space="preserve">  </v>
      </c>
      <c r="U494" t="str">
        <f>IF((C494+D494+E494+F494)&lt;1,"",IF(A494&lt;2,Settings!$B$11,Settings!$B$12))</f>
        <v/>
      </c>
    </row>
    <row r="495" spans="1:21">
      <c r="A495" s="4">
        <f>Arabic!A495</f>
        <v>0</v>
      </c>
      <c r="B495" s="4">
        <f t="shared" si="77"/>
        <v>0</v>
      </c>
      <c r="C495" s="5">
        <f t="shared" si="78"/>
        <v>0</v>
      </c>
      <c r="D495" s="5">
        <f t="shared" si="79"/>
        <v>0</v>
      </c>
      <c r="E495" s="5">
        <f t="shared" si="80"/>
        <v>0</v>
      </c>
      <c r="F495" s="5">
        <f t="shared" si="81"/>
        <v>0</v>
      </c>
      <c r="G495" s="26">
        <f t="shared" si="82"/>
        <v>0</v>
      </c>
      <c r="H495" s="3" t="str">
        <f>IF((D495+E495+F495)&lt;=0,IF(ISNA(VLOOKUP(C495,Data!$A$2:$T$1000,17,FALSE)),"",VLOOKUP(C495,Data!$A$2:$T$1000,17,FALSE)),IF(ISNA(VLOOKUP(C495,Data!$A$2:$T$1000,17,FALSE)),"",VLOOKUP(C495,Data!$A$2:$T$1000,17,FALSE)))</f>
        <v/>
      </c>
      <c r="I495" t="str">
        <f>IF((E495+F495)&lt;=0,IF(ISNA(VLOOKUP(D495,Data!$A$2:$T$1000,18,FALSE)),"",VLOOKUP(D495,Data!$A$2:$T$1000,18,FALSE)),IF(ISNA(VLOOKUP(D495,Data!$A$2:$T$1000,18,FALSE)),"",VLOOKUP(D495,Data!$A$2:$T$1000,18,FALSE)))</f>
        <v/>
      </c>
      <c r="J495" s="3" t="str">
        <f>IF((F495)&lt;=0,IF(ISNA(VLOOKUP(E495,Data!$A$2:$T$1000,19,FALSE)),"",VLOOKUP(E495,Data!$A$2:$T$1000,19,FALSE)),IF(ISNA(VLOOKUP(E495,Data!$A$2:$T$1000,19,FALSE)),"",VLOOKUP(E495,Data!$A$2:$T$1000,19,FALSE)))</f>
        <v/>
      </c>
      <c r="K495" s="7" t="str">
        <f>IF(ISNA(VLOOKUP(F495,Data!$A$2:$T$1000,20,FALSE)),"",VLOOKUP(F495,Data!$A$2:$T$1000,20,FALSE))</f>
        <v/>
      </c>
      <c r="L495" t="str">
        <f t="shared" si="83"/>
        <v/>
      </c>
      <c r="M495" t="str">
        <f>IF(L495="","",IF(L495&gt;10,Settings!$B$14,IF(L495&gt;2,Settings!$B$14,IF(L495=2,Settings!$B$14,Settings!$B$13))))</f>
        <v/>
      </c>
      <c r="N495" s="8" t="str">
        <f t="shared" si="84"/>
        <v xml:space="preserve"> </v>
      </c>
      <c r="O495" t="s">
        <v>49</v>
      </c>
      <c r="Q495" t="s">
        <v>49</v>
      </c>
      <c r="R495" t="s">
        <v>49</v>
      </c>
      <c r="S495" s="9" t="str">
        <f t="shared" si="85"/>
        <v/>
      </c>
      <c r="T495" s="9" t="str">
        <f t="shared" si="86"/>
        <v xml:space="preserve">  </v>
      </c>
      <c r="U495" t="str">
        <f>IF((C495+D495+E495+F495)&lt;1,"",IF(A495&lt;2,Settings!$B$11,Settings!$B$12))</f>
        <v/>
      </c>
    </row>
    <row r="496" spans="1:21">
      <c r="A496" s="4">
        <f>Arabic!A496</f>
        <v>0</v>
      </c>
      <c r="B496" s="4">
        <f t="shared" si="77"/>
        <v>0</v>
      </c>
      <c r="C496" s="5">
        <f t="shared" si="78"/>
        <v>0</v>
      </c>
      <c r="D496" s="5">
        <f t="shared" si="79"/>
        <v>0</v>
      </c>
      <c r="E496" s="5">
        <f t="shared" si="80"/>
        <v>0</v>
      </c>
      <c r="F496" s="5">
        <f t="shared" si="81"/>
        <v>0</v>
      </c>
      <c r="G496" s="26">
        <f t="shared" si="82"/>
        <v>0</v>
      </c>
      <c r="H496" s="3" t="str">
        <f>IF((D496+E496+F496)&lt;=0,IF(ISNA(VLOOKUP(C496,Data!$A$2:$T$1000,17,FALSE)),"",VLOOKUP(C496,Data!$A$2:$T$1000,17,FALSE)),IF(ISNA(VLOOKUP(C496,Data!$A$2:$T$1000,17,FALSE)),"",VLOOKUP(C496,Data!$A$2:$T$1000,17,FALSE)))</f>
        <v/>
      </c>
      <c r="I496" t="str">
        <f>IF((E496+F496)&lt;=0,IF(ISNA(VLOOKUP(D496,Data!$A$2:$T$1000,18,FALSE)),"",VLOOKUP(D496,Data!$A$2:$T$1000,18,FALSE)),IF(ISNA(VLOOKUP(D496,Data!$A$2:$T$1000,18,FALSE)),"",VLOOKUP(D496,Data!$A$2:$T$1000,18,FALSE)))</f>
        <v/>
      </c>
      <c r="J496" s="3" t="str">
        <f>IF((F496)&lt;=0,IF(ISNA(VLOOKUP(E496,Data!$A$2:$T$1000,19,FALSE)),"",VLOOKUP(E496,Data!$A$2:$T$1000,19,FALSE)),IF(ISNA(VLOOKUP(E496,Data!$A$2:$T$1000,19,FALSE)),"",VLOOKUP(E496,Data!$A$2:$T$1000,19,FALSE)))</f>
        <v/>
      </c>
      <c r="K496" s="7" t="str">
        <f>IF(ISNA(VLOOKUP(F496,Data!$A$2:$T$1000,20,FALSE)),"",VLOOKUP(F496,Data!$A$2:$T$1000,20,FALSE))</f>
        <v/>
      </c>
      <c r="L496" t="str">
        <f t="shared" si="83"/>
        <v/>
      </c>
      <c r="M496" t="str">
        <f>IF(L496="","",IF(L496&gt;10,Settings!$B$14,IF(L496&gt;2,Settings!$B$14,IF(L496=2,Settings!$B$14,Settings!$B$13))))</f>
        <v/>
      </c>
      <c r="N496" s="8" t="str">
        <f t="shared" si="84"/>
        <v xml:space="preserve"> </v>
      </c>
      <c r="O496" t="s">
        <v>49</v>
      </c>
      <c r="Q496" t="s">
        <v>49</v>
      </c>
      <c r="R496" t="s">
        <v>49</v>
      </c>
      <c r="S496" s="9" t="str">
        <f t="shared" si="85"/>
        <v/>
      </c>
      <c r="T496" s="9" t="str">
        <f t="shared" si="86"/>
        <v xml:space="preserve">  </v>
      </c>
      <c r="U496" t="str">
        <f>IF((C496+D496+E496+F496)&lt;1,"",IF(A496&lt;2,Settings!$B$11,Settings!$B$12))</f>
        <v/>
      </c>
    </row>
    <row r="497" spans="1:21">
      <c r="A497" s="4">
        <f>Arabic!A497</f>
        <v>0</v>
      </c>
      <c r="B497" s="4">
        <f t="shared" si="77"/>
        <v>0</v>
      </c>
      <c r="C497" s="5">
        <f t="shared" si="78"/>
        <v>0</v>
      </c>
      <c r="D497" s="5">
        <f t="shared" si="79"/>
        <v>0</v>
      </c>
      <c r="E497" s="5">
        <f t="shared" si="80"/>
        <v>0</v>
      </c>
      <c r="F497" s="5">
        <f t="shared" si="81"/>
        <v>0</v>
      </c>
      <c r="G497" s="26">
        <f t="shared" si="82"/>
        <v>0</v>
      </c>
      <c r="H497" s="3" t="str">
        <f>IF((D497+E497+F497)&lt;=0,IF(ISNA(VLOOKUP(C497,Data!$A$2:$T$1000,17,FALSE)),"",VLOOKUP(C497,Data!$A$2:$T$1000,17,FALSE)),IF(ISNA(VLOOKUP(C497,Data!$A$2:$T$1000,17,FALSE)),"",VLOOKUP(C497,Data!$A$2:$T$1000,17,FALSE)))</f>
        <v/>
      </c>
      <c r="I497" t="str">
        <f>IF((E497+F497)&lt;=0,IF(ISNA(VLOOKUP(D497,Data!$A$2:$T$1000,18,FALSE)),"",VLOOKUP(D497,Data!$A$2:$T$1000,18,FALSE)),IF(ISNA(VLOOKUP(D497,Data!$A$2:$T$1000,18,FALSE)),"",VLOOKUP(D497,Data!$A$2:$T$1000,18,FALSE)))</f>
        <v/>
      </c>
      <c r="J497" s="3" t="str">
        <f>IF((F497)&lt;=0,IF(ISNA(VLOOKUP(E497,Data!$A$2:$T$1000,19,FALSE)),"",VLOOKUP(E497,Data!$A$2:$T$1000,19,FALSE)),IF(ISNA(VLOOKUP(E497,Data!$A$2:$T$1000,19,FALSE)),"",VLOOKUP(E497,Data!$A$2:$T$1000,19,FALSE)))</f>
        <v/>
      </c>
      <c r="K497" s="7" t="str">
        <f>IF(ISNA(VLOOKUP(F497,Data!$A$2:$T$1000,20,FALSE)),"",VLOOKUP(F497,Data!$A$2:$T$1000,20,FALSE))</f>
        <v/>
      </c>
      <c r="L497" t="str">
        <f t="shared" si="83"/>
        <v/>
      </c>
      <c r="M497" t="str">
        <f>IF(L497="","",IF(L497&gt;10,Settings!$B$14,IF(L497&gt;2,Settings!$B$14,IF(L497=2,Settings!$B$14,Settings!$B$13))))</f>
        <v/>
      </c>
      <c r="N497" s="8" t="str">
        <f t="shared" si="84"/>
        <v xml:space="preserve"> </v>
      </c>
      <c r="O497" t="s">
        <v>49</v>
      </c>
      <c r="Q497" t="s">
        <v>49</v>
      </c>
      <c r="R497" t="s">
        <v>49</v>
      </c>
      <c r="S497" s="9" t="str">
        <f t="shared" si="85"/>
        <v/>
      </c>
      <c r="T497" s="9" t="str">
        <f t="shared" si="86"/>
        <v xml:space="preserve">  </v>
      </c>
      <c r="U497" t="str">
        <f>IF((C497+D497+E497+F497)&lt;1,"",IF(A497&lt;2,Settings!$B$11,Settings!$B$12))</f>
        <v/>
      </c>
    </row>
    <row r="498" spans="1:21">
      <c r="A498" s="4">
        <f>Arabic!A498</f>
        <v>0</v>
      </c>
      <c r="B498" s="4">
        <f t="shared" si="77"/>
        <v>0</v>
      </c>
      <c r="C498" s="5">
        <f t="shared" si="78"/>
        <v>0</v>
      </c>
      <c r="D498" s="5">
        <f t="shared" si="79"/>
        <v>0</v>
      </c>
      <c r="E498" s="5">
        <f t="shared" si="80"/>
        <v>0</v>
      </c>
      <c r="F498" s="5">
        <f t="shared" si="81"/>
        <v>0</v>
      </c>
      <c r="G498" s="26">
        <f t="shared" si="82"/>
        <v>0</v>
      </c>
      <c r="H498" s="3" t="str">
        <f>IF((D498+E498+F498)&lt;=0,IF(ISNA(VLOOKUP(C498,Data!$A$2:$T$1000,17,FALSE)),"",VLOOKUP(C498,Data!$A$2:$T$1000,17,FALSE)),IF(ISNA(VLOOKUP(C498,Data!$A$2:$T$1000,17,FALSE)),"",VLOOKUP(C498,Data!$A$2:$T$1000,17,FALSE)))</f>
        <v/>
      </c>
      <c r="I498" t="str">
        <f>IF((E498+F498)&lt;=0,IF(ISNA(VLOOKUP(D498,Data!$A$2:$T$1000,18,FALSE)),"",VLOOKUP(D498,Data!$A$2:$T$1000,18,FALSE)),IF(ISNA(VLOOKUP(D498,Data!$A$2:$T$1000,18,FALSE)),"",VLOOKUP(D498,Data!$A$2:$T$1000,18,FALSE)))</f>
        <v/>
      </c>
      <c r="J498" s="3" t="str">
        <f>IF((F498)&lt;=0,IF(ISNA(VLOOKUP(E498,Data!$A$2:$T$1000,19,FALSE)),"",VLOOKUP(E498,Data!$A$2:$T$1000,19,FALSE)),IF(ISNA(VLOOKUP(E498,Data!$A$2:$T$1000,19,FALSE)),"",VLOOKUP(E498,Data!$A$2:$T$1000,19,FALSE)))</f>
        <v/>
      </c>
      <c r="K498" s="7" t="str">
        <f>IF(ISNA(VLOOKUP(F498,Data!$A$2:$T$1000,20,FALSE)),"",VLOOKUP(F498,Data!$A$2:$T$1000,20,FALSE))</f>
        <v/>
      </c>
      <c r="L498" t="str">
        <f t="shared" si="83"/>
        <v/>
      </c>
      <c r="M498" t="str">
        <f>IF(L498="","",IF(L498&gt;10,Settings!$B$14,IF(L498&gt;2,Settings!$B$14,IF(L498=2,Settings!$B$14,Settings!$B$13))))</f>
        <v/>
      </c>
      <c r="N498" s="8" t="str">
        <f t="shared" si="84"/>
        <v xml:space="preserve"> </v>
      </c>
      <c r="O498" t="s">
        <v>49</v>
      </c>
      <c r="Q498" t="s">
        <v>49</v>
      </c>
      <c r="R498" t="s">
        <v>49</v>
      </c>
      <c r="S498" s="9" t="str">
        <f t="shared" si="85"/>
        <v/>
      </c>
      <c r="T498" s="9" t="str">
        <f t="shared" si="86"/>
        <v xml:space="preserve">  </v>
      </c>
      <c r="U498" t="str">
        <f>IF((C498+D498+E498+F498)&lt;1,"",IF(A498&lt;2,Settings!$B$11,Settings!$B$12))</f>
        <v/>
      </c>
    </row>
    <row r="499" spans="1:21">
      <c r="A499" s="4">
        <f>Arabic!A499</f>
        <v>0</v>
      </c>
      <c r="B499" s="4">
        <f t="shared" si="77"/>
        <v>0</v>
      </c>
      <c r="C499" s="5">
        <f t="shared" si="78"/>
        <v>0</v>
      </c>
      <c r="D499" s="5">
        <f t="shared" si="79"/>
        <v>0</v>
      </c>
      <c r="E499" s="5">
        <f t="shared" si="80"/>
        <v>0</v>
      </c>
      <c r="F499" s="5">
        <f t="shared" si="81"/>
        <v>0</v>
      </c>
      <c r="G499" s="26">
        <f t="shared" si="82"/>
        <v>0</v>
      </c>
      <c r="H499" s="3" t="str">
        <f>IF((D499+E499+F499)&lt;=0,IF(ISNA(VLOOKUP(C499,Data!$A$2:$T$1000,17,FALSE)),"",VLOOKUP(C499,Data!$A$2:$T$1000,17,FALSE)),IF(ISNA(VLOOKUP(C499,Data!$A$2:$T$1000,17,FALSE)),"",VLOOKUP(C499,Data!$A$2:$T$1000,17,FALSE)))</f>
        <v/>
      </c>
      <c r="I499" t="str">
        <f>IF((E499+F499)&lt;=0,IF(ISNA(VLOOKUP(D499,Data!$A$2:$T$1000,18,FALSE)),"",VLOOKUP(D499,Data!$A$2:$T$1000,18,FALSE)),IF(ISNA(VLOOKUP(D499,Data!$A$2:$T$1000,18,FALSE)),"",VLOOKUP(D499,Data!$A$2:$T$1000,18,FALSE)))</f>
        <v/>
      </c>
      <c r="J499" s="3" t="str">
        <f>IF((F499)&lt;=0,IF(ISNA(VLOOKUP(E499,Data!$A$2:$T$1000,19,FALSE)),"",VLOOKUP(E499,Data!$A$2:$T$1000,19,FALSE)),IF(ISNA(VLOOKUP(E499,Data!$A$2:$T$1000,19,FALSE)),"",VLOOKUP(E499,Data!$A$2:$T$1000,19,FALSE)))</f>
        <v/>
      </c>
      <c r="K499" s="7" t="str">
        <f>IF(ISNA(VLOOKUP(F499,Data!$A$2:$T$1000,20,FALSE)),"",VLOOKUP(F499,Data!$A$2:$T$1000,20,FALSE))</f>
        <v/>
      </c>
      <c r="L499" t="str">
        <f t="shared" si="83"/>
        <v/>
      </c>
      <c r="M499" t="str">
        <f>IF(L499="","",IF(L499&gt;10,Settings!$B$14,IF(L499&gt;2,Settings!$B$14,IF(L499=2,Settings!$B$14,Settings!$B$13))))</f>
        <v/>
      </c>
      <c r="N499" s="8" t="str">
        <f t="shared" si="84"/>
        <v xml:space="preserve"> </v>
      </c>
      <c r="O499" t="s">
        <v>49</v>
      </c>
      <c r="Q499" t="s">
        <v>49</v>
      </c>
      <c r="R499" t="s">
        <v>49</v>
      </c>
      <c r="S499" s="9" t="str">
        <f t="shared" si="85"/>
        <v/>
      </c>
      <c r="T499" s="9" t="str">
        <f t="shared" si="86"/>
        <v xml:space="preserve">  </v>
      </c>
      <c r="U499" t="str">
        <f>IF((C499+D499+E499+F499)&lt;1,"",IF(A499&lt;2,Settings!$B$11,Settings!$B$12))</f>
        <v/>
      </c>
    </row>
    <row r="500" spans="1:21">
      <c r="A500" s="4">
        <f>Arabic!A500</f>
        <v>0</v>
      </c>
      <c r="B500" s="4">
        <f t="shared" si="77"/>
        <v>0</v>
      </c>
      <c r="C500" s="5">
        <f t="shared" si="78"/>
        <v>0</v>
      </c>
      <c r="D500" s="5">
        <f t="shared" si="79"/>
        <v>0</v>
      </c>
      <c r="E500" s="5">
        <f t="shared" si="80"/>
        <v>0</v>
      </c>
      <c r="F500" s="5">
        <f t="shared" si="81"/>
        <v>0</v>
      </c>
      <c r="G500" s="26">
        <f t="shared" si="82"/>
        <v>0</v>
      </c>
      <c r="H500" s="3" t="str">
        <f>IF((D500+E500+F500)&lt;=0,IF(ISNA(VLOOKUP(C500,Data!$A$2:$T$1000,17,FALSE)),"",VLOOKUP(C500,Data!$A$2:$T$1000,17,FALSE)),IF(ISNA(VLOOKUP(C500,Data!$A$2:$T$1000,17,FALSE)),"",VLOOKUP(C500,Data!$A$2:$T$1000,17,FALSE)))</f>
        <v/>
      </c>
      <c r="I500" t="str">
        <f>IF((E500+F500)&lt;=0,IF(ISNA(VLOOKUP(D500,Data!$A$2:$T$1000,18,FALSE)),"",VLOOKUP(D500,Data!$A$2:$T$1000,18,FALSE)),IF(ISNA(VLOOKUP(D500,Data!$A$2:$T$1000,18,FALSE)),"",VLOOKUP(D500,Data!$A$2:$T$1000,18,FALSE)))</f>
        <v/>
      </c>
      <c r="J500" s="3" t="str">
        <f>IF((F500)&lt;=0,IF(ISNA(VLOOKUP(E500,Data!$A$2:$T$1000,19,FALSE)),"",VLOOKUP(E500,Data!$A$2:$T$1000,19,FALSE)),IF(ISNA(VLOOKUP(E500,Data!$A$2:$T$1000,19,FALSE)),"",VLOOKUP(E500,Data!$A$2:$T$1000,19,FALSE)))</f>
        <v/>
      </c>
      <c r="K500" s="7" t="str">
        <f>IF(ISNA(VLOOKUP(F500,Data!$A$2:$T$1000,20,FALSE)),"",VLOOKUP(F500,Data!$A$2:$T$1000,20,FALSE))</f>
        <v/>
      </c>
      <c r="L500" t="str">
        <f t="shared" si="83"/>
        <v/>
      </c>
      <c r="M500" t="str">
        <f>IF(L500="","",IF(L500&gt;10,Settings!$B$14,IF(L500&gt;2,Settings!$B$14,IF(L500=2,Settings!$B$14,Settings!$B$13))))</f>
        <v/>
      </c>
      <c r="N500" s="8" t="str">
        <f t="shared" si="84"/>
        <v xml:space="preserve"> </v>
      </c>
      <c r="O500" t="s">
        <v>49</v>
      </c>
      <c r="Q500" t="s">
        <v>49</v>
      </c>
      <c r="R500" t="s">
        <v>49</v>
      </c>
      <c r="S500" s="9" t="str">
        <f t="shared" si="85"/>
        <v/>
      </c>
      <c r="T500" s="9" t="str">
        <f t="shared" si="86"/>
        <v xml:space="preserve">  </v>
      </c>
      <c r="U500" t="str">
        <f>IF((C500+D500+E500+F500)&lt;1,"",IF(A500&lt;2,Settings!$B$11,Settings!$B$12))</f>
        <v/>
      </c>
    </row>
    <row r="501" spans="1:21">
      <c r="A501" s="4"/>
      <c r="B501" s="4"/>
      <c r="C501" s="5"/>
      <c r="D501" s="5"/>
      <c r="E501" s="5"/>
      <c r="F501" s="5"/>
      <c r="G501" s="26"/>
      <c r="H501" s="3"/>
      <c r="J501" s="3"/>
      <c r="K501" s="7"/>
      <c r="N501" s="8"/>
      <c r="S501" s="9"/>
    </row>
    <row r="502" spans="1:21">
      <c r="A502" s="4"/>
      <c r="B502" s="4"/>
      <c r="C502" s="5"/>
      <c r="D502" s="5"/>
      <c r="E502" s="5"/>
      <c r="F502" s="5"/>
      <c r="G502" s="26"/>
      <c r="H502" s="3"/>
      <c r="J502" s="3"/>
      <c r="K502" s="7"/>
      <c r="N502" s="8"/>
      <c r="S502" s="9"/>
    </row>
    <row r="503" spans="1:21">
      <c r="A503" s="4"/>
      <c r="B503" s="4"/>
      <c r="C503" s="5"/>
      <c r="D503" s="5"/>
      <c r="E503" s="5"/>
      <c r="F503" s="5"/>
      <c r="G503" s="26"/>
      <c r="H503" s="3"/>
      <c r="J503" s="3"/>
      <c r="K503" s="7"/>
      <c r="N503" s="8"/>
      <c r="S503" s="9"/>
    </row>
    <row r="504" spans="1:21">
      <c r="A504" s="4"/>
      <c r="B504" s="4"/>
      <c r="C504" s="5"/>
      <c r="D504" s="5"/>
      <c r="E504" s="5"/>
      <c r="F504" s="5"/>
      <c r="G504" s="26"/>
      <c r="H504" s="3"/>
      <c r="J504" s="3"/>
      <c r="K504" s="7"/>
      <c r="N504" s="8"/>
      <c r="S504" s="9"/>
    </row>
    <row r="505" spans="1:21">
      <c r="A505" s="4"/>
      <c r="B505" s="4"/>
      <c r="C505" s="5"/>
      <c r="D505" s="5"/>
      <c r="E505" s="5"/>
      <c r="F505" s="5"/>
      <c r="G505" s="26"/>
      <c r="H505" s="3"/>
      <c r="J505" s="3"/>
      <c r="K505" s="7"/>
      <c r="N505" s="8"/>
      <c r="S505" s="9"/>
    </row>
    <row r="506" spans="1:21">
      <c r="A506" s="4"/>
      <c r="B506" s="4"/>
      <c r="C506" s="5"/>
      <c r="D506" s="5"/>
      <c r="E506" s="5"/>
      <c r="F506" s="5"/>
      <c r="G506" s="26"/>
      <c r="H506" s="3"/>
      <c r="J506" s="3"/>
      <c r="K506" s="7"/>
      <c r="N506" s="8"/>
      <c r="S506" s="9"/>
    </row>
    <row r="507" spans="1:21">
      <c r="A507" s="4"/>
      <c r="B507" s="4"/>
      <c r="C507" s="5"/>
      <c r="D507" s="5"/>
      <c r="E507" s="5"/>
      <c r="F507" s="5"/>
      <c r="G507" s="26"/>
      <c r="H507" s="3"/>
      <c r="J507" s="3"/>
      <c r="K507" s="7"/>
      <c r="N507" s="8"/>
      <c r="S507" s="9"/>
    </row>
    <row r="508" spans="1:21">
      <c r="A508" s="4"/>
      <c r="B508" s="4"/>
      <c r="C508" s="5"/>
      <c r="D508" s="5"/>
      <c r="E508" s="5"/>
      <c r="F508" s="5"/>
      <c r="G508" s="26"/>
      <c r="H508" s="3"/>
      <c r="J508" s="3"/>
      <c r="K508" s="7"/>
      <c r="N508" s="8"/>
      <c r="S508" s="9"/>
    </row>
    <row r="509" spans="1:21">
      <c r="A509" s="4"/>
      <c r="B509" s="4"/>
      <c r="C509" s="5"/>
      <c r="D509" s="5"/>
      <c r="E509" s="5"/>
      <c r="F509" s="5"/>
      <c r="G509" s="26"/>
      <c r="H509" s="3"/>
      <c r="J509" s="3"/>
      <c r="K509" s="7"/>
      <c r="N509" s="8"/>
      <c r="S509" s="9"/>
    </row>
    <row r="510" spans="1:21">
      <c r="A510" s="4"/>
      <c r="B510" s="4"/>
      <c r="C510" s="5"/>
      <c r="D510" s="5"/>
      <c r="E510" s="5"/>
      <c r="F510" s="5"/>
      <c r="G510" s="26"/>
      <c r="H510" s="3"/>
      <c r="J510" s="3"/>
      <c r="K510" s="7"/>
      <c r="N510" s="8"/>
      <c r="S510" s="9"/>
    </row>
    <row r="511" spans="1:21">
      <c r="A511" s="4"/>
      <c r="B511" s="4"/>
      <c r="C511" s="5"/>
      <c r="D511" s="5"/>
      <c r="E511" s="5"/>
      <c r="F511" s="5"/>
      <c r="G511" s="26"/>
      <c r="H511" s="3"/>
      <c r="J511" s="3"/>
      <c r="K511" s="7"/>
      <c r="N511" s="8"/>
      <c r="S511" s="9"/>
    </row>
    <row r="512" spans="1:21">
      <c r="A512" s="4"/>
      <c r="B512" s="4"/>
      <c r="C512" s="5"/>
      <c r="D512" s="5"/>
      <c r="E512" s="5"/>
      <c r="F512" s="5"/>
      <c r="G512" s="26"/>
      <c r="H512" s="3"/>
      <c r="J512" s="3"/>
      <c r="K512" s="7"/>
      <c r="N512" s="8"/>
      <c r="S512" s="9"/>
    </row>
    <row r="513" spans="1:19">
      <c r="A513" s="4"/>
      <c r="B513" s="4"/>
      <c r="C513" s="5"/>
      <c r="D513" s="5"/>
      <c r="E513" s="5"/>
      <c r="F513" s="5"/>
      <c r="G513" s="26"/>
      <c r="H513" s="3"/>
      <c r="J513" s="3"/>
      <c r="K513" s="7"/>
      <c r="N513" s="8"/>
      <c r="S513" s="9"/>
    </row>
    <row r="514" spans="1:19">
      <c r="A514" s="4"/>
      <c r="B514" s="4"/>
      <c r="C514" s="5"/>
      <c r="D514" s="5"/>
      <c r="E514" s="5"/>
      <c r="F514" s="5"/>
      <c r="G514" s="26"/>
      <c r="H514" s="3"/>
      <c r="J514" s="3"/>
      <c r="K514" s="7"/>
      <c r="N514" s="8"/>
      <c r="S514" s="9"/>
    </row>
    <row r="515" spans="1:19">
      <c r="A515" s="4"/>
      <c r="B515" s="4"/>
      <c r="C515" s="5"/>
      <c r="D515" s="5"/>
      <c r="E515" s="5"/>
      <c r="F515" s="5"/>
      <c r="G515" s="26"/>
      <c r="H515" s="3"/>
      <c r="J515" s="3"/>
      <c r="K515" s="7"/>
      <c r="N515" s="8"/>
      <c r="S515" s="9"/>
    </row>
    <row r="516" spans="1:19">
      <c r="A516" s="4"/>
      <c r="B516" s="4"/>
      <c r="C516" s="5"/>
      <c r="D516" s="5"/>
      <c r="E516" s="5"/>
      <c r="F516" s="5"/>
      <c r="G516" s="26"/>
      <c r="H516" s="3"/>
      <c r="J516" s="3"/>
      <c r="K516" s="7"/>
      <c r="N516" s="8"/>
      <c r="S516" s="9"/>
    </row>
    <row r="517" spans="1:19">
      <c r="A517" s="4"/>
      <c r="B517" s="4"/>
      <c r="C517" s="5"/>
      <c r="D517" s="5"/>
      <c r="E517" s="5"/>
      <c r="F517" s="5"/>
      <c r="G517" s="26"/>
      <c r="H517" s="3"/>
      <c r="J517" s="3"/>
      <c r="K517" s="7"/>
      <c r="N517" s="8"/>
      <c r="S517" s="9"/>
    </row>
    <row r="518" spans="1:19">
      <c r="A518" s="4"/>
      <c r="B518" s="4"/>
      <c r="C518" s="5"/>
      <c r="D518" s="5"/>
      <c r="E518" s="5"/>
      <c r="F518" s="5"/>
      <c r="G518" s="26"/>
      <c r="H518" s="3"/>
      <c r="J518" s="3"/>
      <c r="K518" s="7"/>
      <c r="N518" s="8"/>
      <c r="S518" s="9"/>
    </row>
    <row r="519" spans="1:19">
      <c r="A519" s="4"/>
      <c r="B519" s="4"/>
      <c r="C519" s="5"/>
      <c r="D519" s="5"/>
      <c r="E519" s="5"/>
      <c r="F519" s="5"/>
      <c r="G519" s="26"/>
      <c r="H519" s="3"/>
      <c r="J519" s="3"/>
      <c r="K519" s="7"/>
      <c r="N519" s="8"/>
      <c r="S519" s="9"/>
    </row>
    <row r="520" spans="1:19">
      <c r="A520" s="4"/>
      <c r="B520" s="4"/>
      <c r="C520" s="5"/>
      <c r="D520" s="5"/>
      <c r="E520" s="5"/>
      <c r="F520" s="5"/>
      <c r="G520" s="26"/>
      <c r="H520" s="3"/>
      <c r="J520" s="3"/>
      <c r="K520" s="7"/>
      <c r="N520" s="8"/>
      <c r="S520" s="9"/>
    </row>
    <row r="521" spans="1:19">
      <c r="A521" s="4"/>
      <c r="B521" s="4"/>
      <c r="C521" s="5"/>
      <c r="D521" s="5"/>
      <c r="E521" s="5"/>
      <c r="F521" s="5"/>
      <c r="G521" s="26"/>
      <c r="H521" s="3"/>
      <c r="J521" s="3"/>
      <c r="K521" s="7"/>
      <c r="N521" s="8"/>
      <c r="S521" s="9"/>
    </row>
    <row r="522" spans="1:19">
      <c r="A522" s="4"/>
      <c r="B522" s="4"/>
      <c r="C522" s="5"/>
      <c r="D522" s="5"/>
      <c r="E522" s="5"/>
      <c r="F522" s="5"/>
      <c r="G522" s="26"/>
      <c r="H522" s="3"/>
      <c r="J522" s="3"/>
      <c r="K522" s="7"/>
      <c r="N522" s="8"/>
      <c r="S522" s="9"/>
    </row>
    <row r="523" spans="1:19">
      <c r="A523" s="4"/>
      <c r="B523" s="4"/>
      <c r="C523" s="5"/>
      <c r="D523" s="5"/>
      <c r="E523" s="5"/>
      <c r="F523" s="5"/>
      <c r="G523" s="26"/>
      <c r="H523" s="3"/>
      <c r="J523" s="3"/>
      <c r="K523" s="7"/>
      <c r="N523" s="8"/>
      <c r="S523" s="9"/>
    </row>
    <row r="524" spans="1:19">
      <c r="A524" s="4"/>
      <c r="B524" s="4"/>
      <c r="C524" s="5"/>
      <c r="D524" s="5"/>
      <c r="E524" s="5"/>
      <c r="F524" s="5"/>
      <c r="G524" s="26"/>
      <c r="H524" s="3"/>
      <c r="J524" s="3"/>
      <c r="K524" s="7"/>
      <c r="N524" s="8"/>
      <c r="S524" s="9"/>
    </row>
    <row r="525" spans="1:19">
      <c r="A525" s="4"/>
      <c r="B525" s="4"/>
      <c r="C525" s="5"/>
      <c r="D525" s="5"/>
      <c r="E525" s="5"/>
      <c r="F525" s="5"/>
      <c r="G525" s="26"/>
      <c r="H525" s="3"/>
      <c r="J525" s="3"/>
      <c r="K525" s="7"/>
      <c r="N525" s="8"/>
      <c r="S525" s="9"/>
    </row>
    <row r="526" spans="1:19">
      <c r="A526" s="4"/>
      <c r="B526" s="4"/>
      <c r="C526" s="5"/>
      <c r="D526" s="5"/>
      <c r="E526" s="5"/>
      <c r="F526" s="5"/>
      <c r="G526" s="26"/>
      <c r="H526" s="3"/>
      <c r="J526" s="3"/>
      <c r="K526" s="7"/>
      <c r="N526" s="8"/>
      <c r="S526" s="9"/>
    </row>
    <row r="527" spans="1:19">
      <c r="A527" s="4"/>
      <c r="B527" s="4"/>
      <c r="C527" s="5"/>
      <c r="D527" s="5"/>
      <c r="E527" s="5"/>
      <c r="F527" s="5"/>
      <c r="G527" s="26"/>
      <c r="H527" s="3"/>
      <c r="J527" s="3"/>
      <c r="K527" s="7"/>
      <c r="N527" s="8"/>
      <c r="S527" s="9"/>
    </row>
    <row r="528" spans="1:19">
      <c r="A528" s="4"/>
      <c r="B528" s="4"/>
      <c r="C528" s="5"/>
      <c r="D528" s="5"/>
      <c r="E528" s="5"/>
      <c r="F528" s="5"/>
      <c r="G528" s="26"/>
      <c r="H528" s="3"/>
      <c r="J528" s="3"/>
      <c r="K528" s="7"/>
      <c r="N528" s="8"/>
      <c r="S528" s="9"/>
    </row>
    <row r="529" spans="1:19">
      <c r="A529" s="4"/>
      <c r="B529" s="4"/>
      <c r="C529" s="5"/>
      <c r="D529" s="5"/>
      <c r="E529" s="5"/>
      <c r="F529" s="5"/>
      <c r="G529" s="26"/>
      <c r="H529" s="3"/>
      <c r="J529" s="3"/>
      <c r="K529" s="7"/>
      <c r="N529" s="8"/>
      <c r="S529" s="9"/>
    </row>
    <row r="530" spans="1:19">
      <c r="A530" s="4"/>
      <c r="B530" s="4"/>
      <c r="C530" s="5"/>
      <c r="D530" s="5"/>
      <c r="E530" s="5"/>
      <c r="F530" s="5"/>
      <c r="G530" s="26"/>
      <c r="H530" s="3"/>
      <c r="J530" s="3"/>
      <c r="K530" s="7"/>
      <c r="N530" s="8"/>
      <c r="S530" s="9"/>
    </row>
    <row r="531" spans="1:19">
      <c r="A531" s="4"/>
      <c r="B531" s="4"/>
      <c r="C531" s="5"/>
      <c r="D531" s="5"/>
      <c r="E531" s="5"/>
      <c r="F531" s="5"/>
      <c r="G531" s="26"/>
      <c r="H531" s="3"/>
      <c r="J531" s="3"/>
      <c r="K531" s="7"/>
      <c r="N531" s="8"/>
      <c r="S531" s="9"/>
    </row>
    <row r="532" spans="1:19">
      <c r="A532" s="4"/>
      <c r="B532" s="4"/>
      <c r="C532" s="5"/>
      <c r="D532" s="5"/>
      <c r="E532" s="5"/>
      <c r="F532" s="5"/>
      <c r="G532" s="26"/>
      <c r="H532" s="3"/>
      <c r="J532" s="3"/>
      <c r="K532" s="7"/>
      <c r="N532" s="8"/>
      <c r="S532" s="9"/>
    </row>
    <row r="533" spans="1:19">
      <c r="A533" s="4"/>
      <c r="B533" s="4"/>
      <c r="C533" s="5"/>
      <c r="D533" s="5"/>
      <c r="E533" s="5"/>
      <c r="F533" s="5"/>
      <c r="G533" s="26"/>
      <c r="H533" s="3"/>
      <c r="J533" s="3"/>
      <c r="K533" s="7"/>
      <c r="N533" s="8"/>
      <c r="S533" s="9"/>
    </row>
    <row r="534" spans="1:19">
      <c r="A534" s="4"/>
      <c r="B534" s="4"/>
      <c r="C534" s="5"/>
      <c r="D534" s="5"/>
      <c r="E534" s="5"/>
      <c r="F534" s="5"/>
      <c r="G534" s="26"/>
      <c r="H534" s="3"/>
      <c r="J534" s="3"/>
      <c r="K534" s="7"/>
      <c r="N534" s="8"/>
      <c r="S534" s="9"/>
    </row>
    <row r="535" spans="1:19">
      <c r="A535" s="4"/>
      <c r="B535" s="4"/>
      <c r="C535" s="5"/>
      <c r="D535" s="5"/>
      <c r="E535" s="5"/>
      <c r="F535" s="5"/>
      <c r="G535" s="26"/>
      <c r="H535" s="3"/>
      <c r="J535" s="3"/>
      <c r="K535" s="7"/>
      <c r="N535" s="8"/>
      <c r="S535" s="9"/>
    </row>
    <row r="536" spans="1:19">
      <c r="A536" s="4"/>
      <c r="B536" s="4"/>
      <c r="C536" s="5"/>
      <c r="D536" s="5"/>
      <c r="E536" s="5"/>
      <c r="F536" s="5"/>
      <c r="G536" s="26"/>
      <c r="H536" s="3"/>
      <c r="J536" s="3"/>
      <c r="K536" s="7"/>
      <c r="N536" s="8"/>
      <c r="S536" s="9"/>
    </row>
    <row r="537" spans="1:19">
      <c r="A537" s="4"/>
      <c r="B537" s="4"/>
      <c r="C537" s="5"/>
      <c r="D537" s="5"/>
      <c r="E537" s="5"/>
      <c r="F537" s="5"/>
      <c r="G537" s="26"/>
      <c r="H537" s="3"/>
      <c r="J537" s="3"/>
      <c r="K537" s="7"/>
      <c r="N537" s="8"/>
      <c r="S537" s="9"/>
    </row>
    <row r="538" spans="1:19">
      <c r="A538" s="4"/>
      <c r="B538" s="4"/>
      <c r="C538" s="5"/>
      <c r="D538" s="5"/>
      <c r="E538" s="5"/>
      <c r="F538" s="5"/>
      <c r="G538" s="26"/>
      <c r="H538" s="3"/>
      <c r="J538" s="3"/>
      <c r="K538" s="7"/>
      <c r="N538" s="8"/>
      <c r="S538" s="9"/>
    </row>
    <row r="539" spans="1:19">
      <c r="A539" s="4"/>
      <c r="B539" s="4"/>
      <c r="C539" s="5"/>
      <c r="D539" s="5"/>
      <c r="E539" s="5"/>
      <c r="F539" s="5"/>
      <c r="G539" s="26"/>
      <c r="H539" s="3"/>
      <c r="J539" s="3"/>
      <c r="K539" s="7"/>
      <c r="N539" s="8"/>
      <c r="S539" s="9"/>
    </row>
    <row r="540" spans="1:19">
      <c r="A540" s="4"/>
      <c r="B540" s="4"/>
      <c r="C540" s="5"/>
      <c r="D540" s="5"/>
      <c r="E540" s="5"/>
      <c r="F540" s="5"/>
      <c r="G540" s="26"/>
      <c r="H540" s="3"/>
      <c r="J540" s="3"/>
      <c r="K540" s="7"/>
      <c r="N540" s="8"/>
      <c r="S540" s="9"/>
    </row>
    <row r="541" spans="1:19">
      <c r="A541" s="4"/>
      <c r="B541" s="4"/>
      <c r="C541" s="5"/>
      <c r="D541" s="5"/>
      <c r="E541" s="5"/>
      <c r="F541" s="5"/>
      <c r="G541" s="26"/>
      <c r="H541" s="3"/>
      <c r="J541" s="3"/>
      <c r="K541" s="7"/>
      <c r="N541" s="8"/>
      <c r="S541" s="9"/>
    </row>
    <row r="542" spans="1:19">
      <c r="A542" s="4"/>
      <c r="B542" s="4"/>
      <c r="C542" s="5"/>
      <c r="D542" s="5"/>
      <c r="E542" s="5"/>
      <c r="F542" s="5"/>
      <c r="G542" s="26"/>
      <c r="H542" s="3"/>
      <c r="J542" s="3"/>
      <c r="K542" s="7"/>
      <c r="N542" s="8"/>
      <c r="S542" s="9"/>
    </row>
    <row r="543" spans="1:19">
      <c r="A543" s="4"/>
      <c r="B543" s="4"/>
      <c r="C543" s="5"/>
      <c r="D543" s="5"/>
      <c r="E543" s="5"/>
      <c r="F543" s="5"/>
      <c r="G543" s="26"/>
      <c r="H543" s="3"/>
      <c r="J543" s="3"/>
      <c r="K543" s="7"/>
      <c r="N543" s="8"/>
      <c r="S543" s="9"/>
    </row>
    <row r="544" spans="1:19">
      <c r="A544" s="4"/>
      <c r="B544" s="4"/>
      <c r="C544" s="5"/>
      <c r="D544" s="5"/>
      <c r="E544" s="5"/>
      <c r="F544" s="5"/>
      <c r="G544" s="26"/>
      <c r="H544" s="3"/>
      <c r="J544" s="3"/>
      <c r="K544" s="7"/>
      <c r="N544" s="8"/>
      <c r="S544" s="9"/>
    </row>
    <row r="545" spans="1:19">
      <c r="A545" s="4"/>
      <c r="B545" s="4"/>
      <c r="C545" s="5"/>
      <c r="D545" s="5"/>
      <c r="E545" s="5"/>
      <c r="F545" s="5"/>
      <c r="G545" s="26"/>
      <c r="H545" s="3"/>
      <c r="J545" s="3"/>
      <c r="K545" s="7"/>
      <c r="N545" s="8"/>
      <c r="S545" s="9"/>
    </row>
    <row r="546" spans="1:19">
      <c r="A546" s="4"/>
      <c r="B546" s="4"/>
      <c r="C546" s="5"/>
      <c r="D546" s="5"/>
      <c r="E546" s="5"/>
      <c r="F546" s="5"/>
      <c r="G546" s="26"/>
      <c r="H546" s="3"/>
      <c r="J546" s="3"/>
      <c r="K546" s="7"/>
      <c r="N546" s="8"/>
      <c r="S546" s="9"/>
    </row>
    <row r="547" spans="1:19">
      <c r="A547" s="4"/>
      <c r="B547" s="4"/>
      <c r="C547" s="5"/>
      <c r="D547" s="5"/>
      <c r="E547" s="5"/>
      <c r="F547" s="5"/>
      <c r="G547" s="26"/>
      <c r="H547" s="3"/>
      <c r="J547" s="3"/>
      <c r="K547" s="7"/>
      <c r="N547" s="8"/>
      <c r="S547" s="9"/>
    </row>
    <row r="548" spans="1:19">
      <c r="A548" s="4"/>
      <c r="B548" s="4"/>
      <c r="C548" s="5"/>
      <c r="D548" s="5"/>
      <c r="E548" s="5"/>
      <c r="F548" s="5"/>
      <c r="G548" s="26"/>
      <c r="H548" s="3"/>
      <c r="J548" s="3"/>
      <c r="K548" s="7"/>
      <c r="N548" s="8"/>
      <c r="S548" s="9"/>
    </row>
    <row r="549" spans="1:19">
      <c r="A549" s="4"/>
      <c r="B549" s="4"/>
      <c r="C549" s="5"/>
      <c r="D549" s="5"/>
      <c r="E549" s="5"/>
      <c r="F549" s="5"/>
      <c r="G549" s="26"/>
      <c r="H549" s="3"/>
      <c r="J549" s="3"/>
      <c r="K549" s="7"/>
      <c r="N549" s="8"/>
      <c r="S549" s="9"/>
    </row>
    <row r="550" spans="1:19">
      <c r="A550" s="4"/>
      <c r="B550" s="4"/>
      <c r="C550" s="5"/>
      <c r="D550" s="5"/>
      <c r="E550" s="5"/>
      <c r="F550" s="5"/>
      <c r="G550" s="26"/>
      <c r="H550" s="3"/>
      <c r="J550" s="3"/>
      <c r="K550" s="7"/>
      <c r="N550" s="8"/>
      <c r="S550" s="9"/>
    </row>
    <row r="551" spans="1:19">
      <c r="A551" s="4"/>
      <c r="B551" s="4"/>
      <c r="C551" s="5"/>
      <c r="D551" s="5"/>
      <c r="E551" s="5"/>
      <c r="F551" s="5"/>
      <c r="G551" s="26"/>
      <c r="H551" s="3"/>
      <c r="J551" s="3"/>
      <c r="K551" s="7"/>
      <c r="N551" s="8"/>
      <c r="S551" s="9"/>
    </row>
    <row r="552" spans="1:19">
      <c r="A552" s="4"/>
      <c r="B552" s="4"/>
      <c r="C552" s="5"/>
      <c r="D552" s="5"/>
      <c r="E552" s="5"/>
      <c r="F552" s="5"/>
      <c r="G552" s="26"/>
      <c r="H552" s="3"/>
      <c r="J552" s="3"/>
      <c r="K552" s="7"/>
      <c r="N552" s="8"/>
      <c r="S552" s="9"/>
    </row>
    <row r="553" spans="1:19">
      <c r="A553" s="4"/>
      <c r="B553" s="4"/>
      <c r="C553" s="5"/>
      <c r="D553" s="5"/>
      <c r="E553" s="5"/>
      <c r="F553" s="5"/>
      <c r="G553" s="26"/>
      <c r="H553" s="3"/>
      <c r="J553" s="3"/>
      <c r="K553" s="7"/>
      <c r="N553" s="8"/>
      <c r="S553" s="9"/>
    </row>
    <row r="554" spans="1:19">
      <c r="A554" s="4"/>
      <c r="B554" s="4"/>
      <c r="C554" s="5"/>
      <c r="D554" s="5"/>
      <c r="E554" s="5"/>
      <c r="F554" s="5"/>
      <c r="G554" s="26"/>
      <c r="H554" s="3"/>
      <c r="J554" s="3"/>
      <c r="K554" s="7"/>
      <c r="N554" s="8"/>
      <c r="S554" s="9"/>
    </row>
    <row r="555" spans="1:19">
      <c r="A555" s="4"/>
      <c r="B555" s="4"/>
      <c r="C555" s="5"/>
      <c r="D555" s="5"/>
      <c r="E555" s="5"/>
      <c r="F555" s="5"/>
      <c r="G555" s="26"/>
      <c r="H555" s="3"/>
      <c r="J555" s="3"/>
      <c r="K555" s="7"/>
      <c r="N555" s="8"/>
      <c r="S555" s="9"/>
    </row>
    <row r="556" spans="1:19">
      <c r="A556" s="4"/>
      <c r="B556" s="4"/>
      <c r="C556" s="5"/>
      <c r="D556" s="5"/>
      <c r="E556" s="5"/>
      <c r="F556" s="5"/>
      <c r="G556" s="26"/>
      <c r="H556" s="3"/>
      <c r="J556" s="3"/>
      <c r="K556" s="7"/>
      <c r="N556" s="8"/>
      <c r="S556" s="9"/>
    </row>
    <row r="557" spans="1:19">
      <c r="A557" s="4"/>
      <c r="B557" s="4"/>
      <c r="C557" s="5"/>
      <c r="D557" s="5"/>
      <c r="E557" s="5"/>
      <c r="F557" s="5"/>
      <c r="G557" s="26"/>
      <c r="H557" s="3"/>
      <c r="J557" s="3"/>
      <c r="K557" s="7"/>
      <c r="N557" s="8"/>
      <c r="S557" s="9"/>
    </row>
    <row r="558" spans="1:19">
      <c r="A558" s="4"/>
      <c r="B558" s="4"/>
      <c r="C558" s="5"/>
      <c r="D558" s="5"/>
      <c r="E558" s="5"/>
      <c r="F558" s="5"/>
      <c r="G558" s="26"/>
      <c r="H558" s="3"/>
      <c r="J558" s="3"/>
      <c r="K558" s="7"/>
      <c r="N558" s="8"/>
      <c r="S558" s="9"/>
    </row>
    <row r="559" spans="1:19">
      <c r="A559" s="4"/>
      <c r="B559" s="4"/>
      <c r="C559" s="5"/>
      <c r="D559" s="5"/>
      <c r="E559" s="5"/>
      <c r="F559" s="5"/>
      <c r="G559" s="26"/>
      <c r="H559" s="3"/>
      <c r="J559" s="3"/>
      <c r="K559" s="7"/>
      <c r="N559" s="8"/>
      <c r="S559" s="9"/>
    </row>
    <row r="560" spans="1:19">
      <c r="A560" s="4"/>
      <c r="B560" s="4"/>
      <c r="C560" s="5"/>
      <c r="D560" s="5"/>
      <c r="E560" s="5"/>
      <c r="F560" s="5"/>
      <c r="G560" s="26"/>
      <c r="H560" s="3"/>
      <c r="J560" s="3"/>
      <c r="K560" s="7"/>
      <c r="N560" s="8"/>
      <c r="S560" s="9"/>
    </row>
    <row r="561" spans="1:19">
      <c r="A561" s="4"/>
      <c r="B561" s="4"/>
      <c r="C561" s="5"/>
      <c r="D561" s="5"/>
      <c r="E561" s="5"/>
      <c r="F561" s="5"/>
      <c r="G561" s="26"/>
      <c r="H561" s="3"/>
      <c r="J561" s="3"/>
      <c r="K561" s="7"/>
      <c r="N561" s="8"/>
      <c r="S561" s="9"/>
    </row>
    <row r="562" spans="1:19">
      <c r="A562" s="4"/>
      <c r="B562" s="4"/>
      <c r="C562" s="5"/>
      <c r="D562" s="5"/>
      <c r="E562" s="5"/>
      <c r="F562" s="5"/>
      <c r="G562" s="26"/>
      <c r="H562" s="3"/>
      <c r="J562" s="3"/>
      <c r="K562" s="7"/>
      <c r="N562" s="8"/>
      <c r="S562" s="9"/>
    </row>
    <row r="563" spans="1:19">
      <c r="A563" s="4"/>
      <c r="B563" s="4"/>
      <c r="C563" s="5"/>
      <c r="D563" s="5"/>
      <c r="E563" s="5"/>
      <c r="F563" s="5"/>
      <c r="G563" s="26"/>
      <c r="H563" s="3"/>
      <c r="J563" s="3"/>
      <c r="K563" s="7"/>
      <c r="N563" s="8"/>
      <c r="S563" s="9"/>
    </row>
    <row r="564" spans="1:19">
      <c r="A564" s="4"/>
      <c r="B564" s="4"/>
      <c r="C564" s="5"/>
      <c r="D564" s="5"/>
      <c r="E564" s="5"/>
      <c r="F564" s="5"/>
      <c r="G564" s="26"/>
      <c r="H564" s="3"/>
      <c r="J564" s="3"/>
      <c r="K564" s="7"/>
      <c r="N564" s="8"/>
      <c r="S564" s="9"/>
    </row>
    <row r="565" spans="1:19">
      <c r="A565" s="4"/>
      <c r="B565" s="4"/>
      <c r="C565" s="5"/>
      <c r="D565" s="5"/>
      <c r="E565" s="5"/>
      <c r="F565" s="5"/>
      <c r="G565" s="26"/>
      <c r="H565" s="3"/>
      <c r="J565" s="3"/>
      <c r="K565" s="7"/>
      <c r="N565" s="8"/>
      <c r="S565" s="9"/>
    </row>
    <row r="566" spans="1:19">
      <c r="A566" s="4"/>
      <c r="B566" s="4"/>
      <c r="C566" s="5"/>
      <c r="D566" s="5"/>
      <c r="E566" s="5"/>
      <c r="F566" s="5"/>
      <c r="G566" s="26"/>
      <c r="H566" s="3"/>
      <c r="J566" s="3"/>
      <c r="K566" s="7"/>
      <c r="N566" s="8"/>
      <c r="S566" s="9"/>
    </row>
    <row r="567" spans="1:19">
      <c r="A567" s="4"/>
      <c r="B567" s="4"/>
      <c r="C567" s="5"/>
      <c r="D567" s="5"/>
      <c r="E567" s="5"/>
      <c r="F567" s="5"/>
      <c r="G567" s="26"/>
      <c r="H567" s="3"/>
      <c r="J567" s="3"/>
      <c r="K567" s="7"/>
      <c r="N567" s="8"/>
      <c r="S567" s="9"/>
    </row>
    <row r="568" spans="1:19">
      <c r="A568" s="4"/>
      <c r="B568" s="4"/>
      <c r="C568" s="5"/>
      <c r="D568" s="5"/>
      <c r="E568" s="5"/>
      <c r="F568" s="5"/>
      <c r="G568" s="26"/>
      <c r="H568" s="3"/>
      <c r="J568" s="3"/>
      <c r="K568" s="7"/>
      <c r="N568" s="8"/>
      <c r="S568" s="9"/>
    </row>
    <row r="569" spans="1:19">
      <c r="A569" s="4"/>
      <c r="B569" s="4"/>
      <c r="C569" s="5"/>
      <c r="D569" s="5"/>
      <c r="E569" s="5"/>
      <c r="F569" s="5"/>
      <c r="G569" s="26"/>
      <c r="H569" s="3"/>
      <c r="J569" s="3"/>
      <c r="K569" s="7"/>
      <c r="N569" s="8"/>
      <c r="S569" s="9"/>
    </row>
    <row r="570" spans="1:19">
      <c r="A570" s="4"/>
      <c r="B570" s="4"/>
      <c r="C570" s="5"/>
      <c r="D570" s="5"/>
      <c r="E570" s="5"/>
      <c r="F570" s="5"/>
      <c r="G570" s="26"/>
      <c r="H570" s="3"/>
      <c r="J570" s="3"/>
      <c r="K570" s="7"/>
      <c r="N570" s="8"/>
      <c r="S570" s="9"/>
    </row>
    <row r="571" spans="1:19">
      <c r="A571" s="4"/>
      <c r="B571" s="4"/>
      <c r="C571" s="5"/>
      <c r="D571" s="5"/>
      <c r="E571" s="5"/>
      <c r="F571" s="5"/>
      <c r="G571" s="26"/>
      <c r="H571" s="3"/>
      <c r="J571" s="3"/>
      <c r="K571" s="7"/>
      <c r="N571" s="8"/>
      <c r="S571" s="9"/>
    </row>
    <row r="572" spans="1:19">
      <c r="A572" s="4"/>
      <c r="B572" s="4"/>
      <c r="C572" s="5"/>
      <c r="D572" s="5"/>
      <c r="E572" s="5"/>
      <c r="F572" s="5"/>
      <c r="G572" s="26"/>
      <c r="H572" s="3"/>
      <c r="J572" s="3"/>
      <c r="K572" s="7"/>
      <c r="N572" s="8"/>
      <c r="S572" s="9"/>
    </row>
    <row r="573" spans="1:19">
      <c r="A573" s="4"/>
      <c r="B573" s="4"/>
      <c r="C573" s="5"/>
      <c r="D573" s="5"/>
      <c r="E573" s="5"/>
      <c r="F573" s="5"/>
      <c r="G573" s="26"/>
      <c r="H573" s="3"/>
      <c r="J573" s="3"/>
      <c r="K573" s="7"/>
      <c r="N573" s="8"/>
      <c r="S573" s="9"/>
    </row>
    <row r="574" spans="1:19">
      <c r="A574" s="4"/>
      <c r="B574" s="4"/>
      <c r="C574" s="5"/>
      <c r="D574" s="5"/>
      <c r="E574" s="5"/>
      <c r="F574" s="5"/>
      <c r="G574" s="26"/>
      <c r="H574" s="3"/>
      <c r="J574" s="3"/>
      <c r="K574" s="7"/>
      <c r="N574" s="8"/>
      <c r="S574" s="9"/>
    </row>
    <row r="575" spans="1:19">
      <c r="A575" s="4"/>
      <c r="B575" s="4"/>
      <c r="C575" s="5"/>
      <c r="D575" s="5"/>
      <c r="E575" s="5"/>
      <c r="F575" s="5"/>
      <c r="G575" s="26"/>
      <c r="H575" s="3"/>
      <c r="J575" s="3"/>
      <c r="K575" s="7"/>
      <c r="N575" s="8"/>
      <c r="S575" s="9"/>
    </row>
    <row r="576" spans="1:19">
      <c r="A576" s="4"/>
      <c r="B576" s="4"/>
      <c r="C576" s="5"/>
      <c r="D576" s="5"/>
      <c r="E576" s="5"/>
      <c r="F576" s="5"/>
      <c r="G576" s="26"/>
      <c r="H576" s="3"/>
      <c r="J576" s="3"/>
      <c r="K576" s="7"/>
      <c r="N576" s="8"/>
      <c r="S576" s="9"/>
    </row>
    <row r="577" spans="1:19">
      <c r="A577" s="4"/>
      <c r="B577" s="4"/>
      <c r="C577" s="5"/>
      <c r="D577" s="5"/>
      <c r="E577" s="5"/>
      <c r="F577" s="5"/>
      <c r="G577" s="26"/>
      <c r="H577" s="3"/>
      <c r="J577" s="3"/>
      <c r="K577" s="7"/>
      <c r="N577" s="8"/>
      <c r="S577" s="9"/>
    </row>
    <row r="578" spans="1:19">
      <c r="A578" s="4"/>
      <c r="B578" s="4"/>
      <c r="C578" s="5"/>
      <c r="D578" s="5"/>
      <c r="E578" s="5"/>
      <c r="F578" s="5"/>
      <c r="G578" s="26"/>
      <c r="H578" s="3"/>
      <c r="J578" s="3"/>
      <c r="K578" s="7"/>
      <c r="N578" s="8"/>
      <c r="S578" s="9"/>
    </row>
    <row r="579" spans="1:19">
      <c r="A579" s="4"/>
      <c r="B579" s="4"/>
      <c r="C579" s="5"/>
      <c r="D579" s="5"/>
      <c r="E579" s="5"/>
      <c r="F579" s="5"/>
      <c r="G579" s="26"/>
      <c r="H579" s="3"/>
      <c r="J579" s="3"/>
      <c r="K579" s="7"/>
      <c r="N579" s="8"/>
      <c r="S579" s="9"/>
    </row>
    <row r="580" spans="1:19">
      <c r="A580" s="4"/>
      <c r="B580" s="4"/>
      <c r="C580" s="5"/>
      <c r="D580" s="5"/>
      <c r="E580" s="5"/>
      <c r="F580" s="5"/>
      <c r="G580" s="26"/>
      <c r="H580" s="3"/>
      <c r="J580" s="3"/>
      <c r="K580" s="7"/>
      <c r="N580" s="8"/>
      <c r="S580" s="9"/>
    </row>
    <row r="581" spans="1:19">
      <c r="A581" s="4"/>
      <c r="B581" s="4"/>
      <c r="C581" s="5"/>
      <c r="D581" s="5"/>
      <c r="E581" s="5"/>
      <c r="F581" s="5"/>
      <c r="G581" s="26"/>
      <c r="H581" s="3"/>
      <c r="J581" s="3"/>
      <c r="K581" s="7"/>
      <c r="N581" s="8"/>
      <c r="S581" s="9"/>
    </row>
    <row r="582" spans="1:19">
      <c r="A582" s="4"/>
      <c r="B582" s="4"/>
      <c r="C582" s="5"/>
      <c r="D582" s="5"/>
      <c r="E582" s="5"/>
      <c r="F582" s="5"/>
      <c r="G582" s="26"/>
      <c r="H582" s="3"/>
      <c r="J582" s="3"/>
      <c r="K582" s="7"/>
      <c r="N582" s="8"/>
      <c r="S582" s="9"/>
    </row>
    <row r="583" spans="1:19">
      <c r="A583" s="4"/>
      <c r="B583" s="4"/>
      <c r="C583" s="5"/>
      <c r="D583" s="5"/>
      <c r="E583" s="5"/>
      <c r="F583" s="5"/>
      <c r="G583" s="26"/>
      <c r="H583" s="3"/>
      <c r="J583" s="3"/>
      <c r="K583" s="7"/>
      <c r="N583" s="8"/>
      <c r="S583" s="9"/>
    </row>
    <row r="584" spans="1:19">
      <c r="A584" s="4"/>
      <c r="B584" s="4"/>
      <c r="C584" s="5"/>
      <c r="D584" s="5"/>
      <c r="E584" s="5"/>
      <c r="F584" s="5"/>
      <c r="G584" s="26"/>
      <c r="H584" s="3"/>
      <c r="J584" s="3"/>
      <c r="K584" s="7"/>
      <c r="N584" s="8"/>
      <c r="S584" s="9"/>
    </row>
    <row r="585" spans="1:19">
      <c r="A585" s="4"/>
      <c r="B585" s="4"/>
      <c r="C585" s="5"/>
      <c r="D585" s="5"/>
      <c r="E585" s="5"/>
      <c r="F585" s="5"/>
      <c r="G585" s="26"/>
      <c r="H585" s="3"/>
      <c r="J585" s="3"/>
      <c r="K585" s="7"/>
      <c r="N585" s="8"/>
      <c r="S585" s="9"/>
    </row>
    <row r="586" spans="1:19">
      <c r="A586" s="4"/>
      <c r="B586" s="4"/>
      <c r="C586" s="5"/>
      <c r="D586" s="5"/>
      <c r="E586" s="5"/>
      <c r="F586" s="5"/>
      <c r="G586" s="26"/>
      <c r="H586" s="3"/>
      <c r="J586" s="3"/>
      <c r="K586" s="7"/>
      <c r="N586" s="8"/>
      <c r="S586" s="9"/>
    </row>
    <row r="587" spans="1:19">
      <c r="A587" s="4"/>
      <c r="B587" s="4"/>
      <c r="C587" s="5"/>
      <c r="D587" s="5"/>
      <c r="E587" s="5"/>
      <c r="F587" s="5"/>
      <c r="G587" s="26"/>
      <c r="H587" s="3"/>
      <c r="J587" s="3"/>
      <c r="K587" s="7"/>
      <c r="N587" s="8"/>
      <c r="S587" s="9"/>
    </row>
    <row r="588" spans="1:19">
      <c r="A588" s="4"/>
      <c r="B588" s="4"/>
      <c r="C588" s="5"/>
      <c r="D588" s="5"/>
      <c r="E588" s="5"/>
      <c r="F588" s="5"/>
      <c r="G588" s="26"/>
      <c r="H588" s="3"/>
      <c r="J588" s="3"/>
      <c r="K588" s="7"/>
      <c r="N588" s="8"/>
      <c r="S588" s="9"/>
    </row>
    <row r="589" spans="1:19">
      <c r="A589" s="4"/>
      <c r="B589" s="4"/>
      <c r="C589" s="5"/>
      <c r="D589" s="5"/>
      <c r="E589" s="5"/>
      <c r="F589" s="5"/>
      <c r="G589" s="26"/>
      <c r="H589" s="3"/>
      <c r="J589" s="3"/>
      <c r="K589" s="7"/>
      <c r="N589" s="8"/>
      <c r="S589" s="9"/>
    </row>
    <row r="590" spans="1:19">
      <c r="A590" s="4"/>
      <c r="B590" s="4"/>
      <c r="C590" s="5"/>
      <c r="D590" s="5"/>
      <c r="E590" s="5"/>
      <c r="F590" s="5"/>
      <c r="G590" s="26"/>
      <c r="H590" s="3"/>
      <c r="J590" s="3"/>
      <c r="K590" s="7"/>
      <c r="N590" s="8"/>
      <c r="S590" s="9"/>
    </row>
    <row r="591" spans="1:19">
      <c r="A591" s="4"/>
      <c r="B591" s="4"/>
      <c r="C591" s="5"/>
      <c r="D591" s="5"/>
      <c r="E591" s="5"/>
      <c r="F591" s="5"/>
      <c r="G591" s="26"/>
      <c r="H591" s="3"/>
      <c r="J591" s="3"/>
      <c r="K591" s="7"/>
      <c r="N591" s="8"/>
      <c r="S591" s="9"/>
    </row>
    <row r="592" spans="1:19">
      <c r="A592" s="4"/>
      <c r="B592" s="4"/>
      <c r="C592" s="5"/>
      <c r="D592" s="5"/>
      <c r="E592" s="5"/>
      <c r="F592" s="5"/>
      <c r="G592" s="26"/>
      <c r="H592" s="3"/>
      <c r="J592" s="3"/>
      <c r="K592" s="7"/>
      <c r="N592" s="8"/>
      <c r="S592" s="9"/>
    </row>
    <row r="593" spans="1:19">
      <c r="A593" s="4"/>
      <c r="B593" s="4"/>
      <c r="C593" s="5"/>
      <c r="D593" s="5"/>
      <c r="E593" s="5"/>
      <c r="F593" s="5"/>
      <c r="G593" s="26"/>
      <c r="H593" s="3"/>
      <c r="J593" s="3"/>
      <c r="K593" s="7"/>
      <c r="N593" s="8"/>
      <c r="S593" s="9"/>
    </row>
    <row r="594" spans="1:19">
      <c r="A594" s="4"/>
      <c r="B594" s="4"/>
      <c r="C594" s="5"/>
      <c r="D594" s="5"/>
      <c r="E594" s="5"/>
      <c r="F594" s="5"/>
      <c r="G594" s="26"/>
      <c r="H594" s="3"/>
      <c r="J594" s="3"/>
      <c r="K594" s="7"/>
      <c r="N594" s="8"/>
      <c r="S594" s="9"/>
    </row>
    <row r="595" spans="1:19">
      <c r="A595" s="4"/>
      <c r="B595" s="4"/>
      <c r="C595" s="5"/>
      <c r="D595" s="5"/>
      <c r="E595" s="5"/>
      <c r="F595" s="5"/>
      <c r="G595" s="26"/>
      <c r="H595" s="3"/>
      <c r="J595" s="3"/>
      <c r="K595" s="7"/>
      <c r="N595" s="8"/>
      <c r="S595" s="9"/>
    </row>
    <row r="596" spans="1:19">
      <c r="A596" s="4"/>
      <c r="B596" s="4"/>
      <c r="C596" s="5"/>
      <c r="D596" s="5"/>
      <c r="E596" s="5"/>
      <c r="F596" s="5"/>
      <c r="G596" s="26"/>
      <c r="H596" s="3"/>
      <c r="J596" s="3"/>
      <c r="K596" s="7"/>
      <c r="N596" s="8"/>
      <c r="S596" s="9"/>
    </row>
    <row r="597" spans="1:19">
      <c r="A597" s="4"/>
      <c r="B597" s="4"/>
      <c r="C597" s="5"/>
      <c r="D597" s="5"/>
      <c r="E597" s="5"/>
      <c r="F597" s="5"/>
      <c r="G597" s="26"/>
      <c r="H597" s="3"/>
      <c r="J597" s="3"/>
      <c r="K597" s="7"/>
      <c r="N597" s="8"/>
      <c r="S597" s="9"/>
    </row>
    <row r="598" spans="1:19">
      <c r="A598" s="4"/>
      <c r="B598" s="4"/>
      <c r="C598" s="5"/>
      <c r="D598" s="5"/>
      <c r="E598" s="5"/>
      <c r="F598" s="5"/>
      <c r="G598" s="26"/>
      <c r="H598" s="3"/>
      <c r="J598" s="3"/>
      <c r="K598" s="7"/>
      <c r="N598" s="8"/>
      <c r="S598" s="9"/>
    </row>
    <row r="599" spans="1:19">
      <c r="A599" s="4"/>
      <c r="B599" s="4"/>
      <c r="C599" s="5"/>
      <c r="D599" s="5"/>
      <c r="E599" s="5"/>
      <c r="F599" s="5"/>
      <c r="G599" s="26"/>
      <c r="H599" s="3"/>
      <c r="J599" s="3"/>
      <c r="K599" s="7"/>
      <c r="N599" s="8"/>
      <c r="S599" s="9"/>
    </row>
    <row r="600" spans="1:19">
      <c r="A600" s="4"/>
      <c r="B600" s="4"/>
      <c r="C600" s="5"/>
      <c r="D600" s="5"/>
      <c r="E600" s="5"/>
      <c r="F600" s="5"/>
      <c r="G600" s="26"/>
      <c r="H600" s="3"/>
      <c r="J600" s="3"/>
      <c r="K600" s="7"/>
      <c r="N600" s="8"/>
      <c r="S600" s="9"/>
    </row>
    <row r="601" spans="1:19">
      <c r="A601" s="4"/>
      <c r="B601" s="4"/>
      <c r="C601" s="5"/>
      <c r="D601" s="5"/>
      <c r="E601" s="5"/>
      <c r="F601" s="5"/>
      <c r="G601" s="26"/>
      <c r="H601" s="3"/>
      <c r="J601" s="3"/>
      <c r="K601" s="7"/>
      <c r="N601" s="8"/>
      <c r="S601" s="9"/>
    </row>
    <row r="602" spans="1:19">
      <c r="A602" s="4"/>
      <c r="B602" s="4"/>
      <c r="C602" s="5"/>
      <c r="D602" s="5"/>
      <c r="E602" s="5"/>
      <c r="F602" s="5"/>
      <c r="G602" s="26"/>
      <c r="H602" s="3"/>
      <c r="J602" s="3"/>
      <c r="K602" s="7"/>
      <c r="N602" s="8"/>
      <c r="S602" s="9"/>
    </row>
    <row r="603" spans="1:19">
      <c r="A603" s="4"/>
      <c r="B603" s="4"/>
      <c r="C603" s="5"/>
      <c r="D603" s="5"/>
      <c r="E603" s="5"/>
      <c r="F603" s="5"/>
      <c r="G603" s="26"/>
      <c r="H603" s="3"/>
      <c r="J603" s="3"/>
      <c r="K603" s="7"/>
      <c r="N603" s="8"/>
      <c r="S603" s="9"/>
    </row>
    <row r="604" spans="1:19">
      <c r="A604" s="4"/>
      <c r="B604" s="4"/>
      <c r="C604" s="5"/>
      <c r="D604" s="5"/>
      <c r="E604" s="5"/>
      <c r="F604" s="5"/>
      <c r="G604" s="26"/>
      <c r="H604" s="3"/>
      <c r="J604" s="3"/>
      <c r="K604" s="7"/>
      <c r="N604" s="8"/>
      <c r="S604" s="9"/>
    </row>
    <row r="605" spans="1:19">
      <c r="A605" s="4"/>
      <c r="B605" s="4"/>
      <c r="C605" s="5"/>
      <c r="D605" s="5"/>
      <c r="E605" s="5"/>
      <c r="F605" s="5"/>
      <c r="G605" s="26"/>
      <c r="H605" s="3"/>
      <c r="J605" s="3"/>
      <c r="K605" s="7"/>
      <c r="N605" s="8"/>
      <c r="S605" s="9"/>
    </row>
    <row r="606" spans="1:19">
      <c r="A606" s="4"/>
      <c r="B606" s="4"/>
      <c r="C606" s="5"/>
      <c r="D606" s="5"/>
      <c r="E606" s="5"/>
      <c r="F606" s="5"/>
      <c r="G606" s="26"/>
      <c r="H606" s="3"/>
      <c r="J606" s="3"/>
      <c r="K606" s="7"/>
      <c r="N606" s="8"/>
      <c r="S606" s="9"/>
    </row>
    <row r="607" spans="1:19">
      <c r="A607" s="4"/>
      <c r="B607" s="4"/>
      <c r="C607" s="5"/>
      <c r="D607" s="5"/>
      <c r="E607" s="5"/>
      <c r="F607" s="5"/>
      <c r="G607" s="26"/>
      <c r="H607" s="3"/>
      <c r="J607" s="3"/>
      <c r="K607" s="7"/>
      <c r="N607" s="8"/>
      <c r="S607" s="9"/>
    </row>
    <row r="608" spans="1:19">
      <c r="A608" s="4"/>
      <c r="B608" s="4"/>
      <c r="C608" s="5"/>
      <c r="D608" s="5"/>
      <c r="E608" s="5"/>
      <c r="F608" s="5"/>
      <c r="G608" s="26"/>
      <c r="H608" s="3"/>
      <c r="J608" s="3"/>
      <c r="K608" s="7"/>
      <c r="N608" s="8"/>
      <c r="S608" s="9"/>
    </row>
    <row r="609" spans="1:19">
      <c r="A609" s="4"/>
      <c r="B609" s="4"/>
      <c r="C609" s="5"/>
      <c r="D609" s="5"/>
      <c r="E609" s="5"/>
      <c r="F609" s="5"/>
      <c r="G609" s="26"/>
      <c r="H609" s="3"/>
      <c r="J609" s="3"/>
      <c r="K609" s="7"/>
      <c r="N609" s="8"/>
      <c r="S609" s="9"/>
    </row>
    <row r="610" spans="1:19">
      <c r="A610" s="4"/>
      <c r="B610" s="4"/>
      <c r="C610" s="5"/>
      <c r="D610" s="5"/>
      <c r="E610" s="5"/>
      <c r="F610" s="5"/>
      <c r="G610" s="26"/>
      <c r="H610" s="3"/>
      <c r="J610" s="3"/>
      <c r="K610" s="7"/>
      <c r="N610" s="8"/>
      <c r="S610" s="9"/>
    </row>
    <row r="611" spans="1:19">
      <c r="A611" s="4"/>
      <c r="B611" s="4"/>
      <c r="C611" s="5"/>
      <c r="D611" s="5"/>
      <c r="E611" s="5"/>
      <c r="F611" s="5"/>
      <c r="G611" s="26"/>
      <c r="H611" s="3"/>
      <c r="J611" s="3"/>
      <c r="K611" s="7"/>
      <c r="N611" s="8"/>
      <c r="S611" s="9"/>
    </row>
    <row r="612" spans="1:19">
      <c r="A612" s="4"/>
      <c r="B612" s="4"/>
      <c r="C612" s="5"/>
      <c r="D612" s="5"/>
      <c r="E612" s="5"/>
      <c r="F612" s="5"/>
      <c r="G612" s="26"/>
      <c r="H612" s="3"/>
      <c r="J612" s="3"/>
      <c r="K612" s="7"/>
      <c r="N612" s="8"/>
      <c r="S612" s="9"/>
    </row>
    <row r="613" spans="1:19">
      <c r="A613" s="4"/>
      <c r="B613" s="4"/>
      <c r="C613" s="5"/>
      <c r="D613" s="5"/>
      <c r="E613" s="5"/>
      <c r="F613" s="5"/>
      <c r="G613" s="26"/>
      <c r="H613" s="3"/>
      <c r="J613" s="3"/>
      <c r="K613" s="7"/>
      <c r="N613" s="8"/>
      <c r="S613" s="9"/>
    </row>
    <row r="614" spans="1:19">
      <c r="A614" s="4"/>
      <c r="B614" s="4"/>
      <c r="C614" s="5"/>
      <c r="D614" s="5"/>
      <c r="E614" s="5"/>
      <c r="F614" s="5"/>
      <c r="G614" s="26"/>
      <c r="H614" s="3"/>
      <c r="J614" s="3"/>
      <c r="K614" s="7"/>
      <c r="N614" s="8"/>
      <c r="S614" s="9"/>
    </row>
    <row r="615" spans="1:19">
      <c r="A615" s="4"/>
      <c r="B615" s="4"/>
      <c r="C615" s="5"/>
      <c r="D615" s="5"/>
      <c r="E615" s="5"/>
      <c r="F615" s="5"/>
      <c r="G615" s="26"/>
      <c r="H615" s="3"/>
      <c r="J615" s="3"/>
      <c r="K615" s="7"/>
      <c r="N615" s="8"/>
      <c r="S615" s="9"/>
    </row>
    <row r="616" spans="1:19">
      <c r="A616" s="4"/>
      <c r="B616" s="4"/>
      <c r="C616" s="5"/>
      <c r="D616" s="5"/>
      <c r="E616" s="5"/>
      <c r="F616" s="5"/>
      <c r="G616" s="26"/>
      <c r="H616" s="3"/>
      <c r="J616" s="3"/>
      <c r="K616" s="7"/>
      <c r="N616" s="8"/>
      <c r="S616" s="9"/>
    </row>
    <row r="617" spans="1:19">
      <c r="A617" s="4"/>
      <c r="B617" s="4"/>
      <c r="C617" s="5"/>
      <c r="D617" s="5"/>
      <c r="E617" s="5"/>
      <c r="F617" s="5"/>
      <c r="G617" s="26"/>
      <c r="H617" s="3"/>
      <c r="J617" s="3"/>
      <c r="K617" s="7"/>
      <c r="N617" s="8"/>
      <c r="S617" s="9"/>
    </row>
    <row r="618" spans="1:19">
      <c r="A618" s="4"/>
      <c r="B618" s="4"/>
      <c r="C618" s="5"/>
      <c r="D618" s="5"/>
      <c r="E618" s="5"/>
      <c r="F618" s="5"/>
      <c r="G618" s="26"/>
      <c r="H618" s="3"/>
      <c r="J618" s="3"/>
      <c r="K618" s="7"/>
      <c r="N618" s="8"/>
      <c r="S618" s="9"/>
    </row>
    <row r="619" spans="1:19">
      <c r="A619" s="4"/>
      <c r="B619" s="4"/>
      <c r="C619" s="5"/>
      <c r="D619" s="5"/>
      <c r="E619" s="5"/>
      <c r="F619" s="5"/>
      <c r="G619" s="26"/>
      <c r="H619" s="3"/>
      <c r="J619" s="3"/>
      <c r="K619" s="7"/>
      <c r="N619" s="8"/>
      <c r="S619" s="9"/>
    </row>
    <row r="620" spans="1:19">
      <c r="A620" s="4"/>
      <c r="B620" s="4"/>
      <c r="C620" s="5"/>
      <c r="D620" s="5"/>
      <c r="E620" s="5"/>
      <c r="F620" s="5"/>
      <c r="G620" s="26"/>
      <c r="H620" s="3"/>
      <c r="J620" s="3"/>
      <c r="K620" s="7"/>
      <c r="N620" s="8"/>
      <c r="S620" s="9"/>
    </row>
    <row r="621" spans="1:19">
      <c r="A621" s="4"/>
      <c r="B621" s="4"/>
      <c r="C621" s="5"/>
      <c r="D621" s="5"/>
      <c r="E621" s="5"/>
      <c r="F621" s="5"/>
      <c r="G621" s="26"/>
      <c r="H621" s="3"/>
      <c r="J621" s="3"/>
      <c r="K621" s="7"/>
      <c r="N621" s="8"/>
      <c r="S621" s="9"/>
    </row>
    <row r="622" spans="1:19">
      <c r="A622" s="4"/>
      <c r="B622" s="4"/>
      <c r="C622" s="5"/>
      <c r="D622" s="5"/>
      <c r="E622" s="5"/>
      <c r="F622" s="5"/>
      <c r="G622" s="26"/>
      <c r="H622" s="3"/>
      <c r="J622" s="3"/>
      <c r="K622" s="7"/>
      <c r="N622" s="8"/>
      <c r="S622" s="9"/>
    </row>
    <row r="623" spans="1:19">
      <c r="A623" s="4"/>
      <c r="B623" s="4"/>
      <c r="C623" s="5"/>
      <c r="D623" s="5"/>
      <c r="E623" s="5"/>
      <c r="F623" s="5"/>
      <c r="G623" s="26"/>
      <c r="H623" s="3"/>
      <c r="J623" s="3"/>
      <c r="K623" s="7"/>
      <c r="N623" s="8"/>
      <c r="S623" s="9"/>
    </row>
    <row r="624" spans="1:19">
      <c r="A624" s="4"/>
      <c r="B624" s="4"/>
      <c r="C624" s="5"/>
      <c r="D624" s="5"/>
      <c r="E624" s="5"/>
      <c r="F624" s="5"/>
      <c r="G624" s="26"/>
      <c r="H624" s="3"/>
      <c r="J624" s="3"/>
      <c r="K624" s="7"/>
      <c r="N624" s="8"/>
      <c r="S624" s="9"/>
    </row>
    <row r="625" spans="1:19">
      <c r="A625" s="4"/>
      <c r="B625" s="4"/>
      <c r="C625" s="5"/>
      <c r="D625" s="5"/>
      <c r="E625" s="5"/>
      <c r="F625" s="5"/>
      <c r="G625" s="26"/>
      <c r="H625" s="3"/>
      <c r="J625" s="3"/>
      <c r="K625" s="7"/>
      <c r="N625" s="8"/>
      <c r="S625" s="9"/>
    </row>
    <row r="626" spans="1:19">
      <c r="A626" s="4"/>
      <c r="B626" s="4"/>
      <c r="C626" s="5"/>
      <c r="D626" s="5"/>
      <c r="E626" s="5"/>
      <c r="F626" s="5"/>
      <c r="G626" s="26"/>
      <c r="H626" s="3"/>
      <c r="J626" s="3"/>
      <c r="K626" s="7"/>
      <c r="N626" s="8"/>
      <c r="S626" s="9"/>
    </row>
    <row r="627" spans="1:19">
      <c r="A627" s="4"/>
      <c r="B627" s="4"/>
      <c r="C627" s="5"/>
      <c r="D627" s="5"/>
      <c r="E627" s="5"/>
      <c r="F627" s="5"/>
      <c r="G627" s="26"/>
      <c r="H627" s="3"/>
      <c r="J627" s="3"/>
      <c r="K627" s="7"/>
      <c r="N627" s="8"/>
      <c r="S627" s="9"/>
    </row>
    <row r="628" spans="1:19">
      <c r="A628" s="4"/>
      <c r="B628" s="4"/>
      <c r="C628" s="5"/>
      <c r="D628" s="5"/>
      <c r="E628" s="5"/>
      <c r="F628" s="5"/>
      <c r="G628" s="26"/>
      <c r="H628" s="3"/>
      <c r="J628" s="3"/>
      <c r="K628" s="7"/>
      <c r="N628" s="8"/>
      <c r="S628" s="9"/>
    </row>
    <row r="629" spans="1:19">
      <c r="A629" s="4"/>
      <c r="B629" s="4"/>
      <c r="C629" s="5"/>
      <c r="D629" s="5"/>
      <c r="E629" s="5"/>
      <c r="F629" s="5"/>
      <c r="G629" s="26"/>
      <c r="H629" s="3"/>
      <c r="J629" s="3"/>
      <c r="K629" s="7"/>
      <c r="N629" s="8"/>
      <c r="S629" s="9"/>
    </row>
    <row r="630" spans="1:19">
      <c r="A630" s="4"/>
      <c r="B630" s="4"/>
      <c r="C630" s="5"/>
      <c r="D630" s="5"/>
      <c r="E630" s="5"/>
      <c r="F630" s="5"/>
      <c r="G630" s="26"/>
      <c r="H630" s="3"/>
      <c r="J630" s="3"/>
      <c r="K630" s="7"/>
      <c r="N630" s="8"/>
      <c r="S630" s="9"/>
    </row>
    <row r="631" spans="1:19">
      <c r="A631" s="4"/>
      <c r="B631" s="4"/>
      <c r="C631" s="5"/>
      <c r="D631" s="5"/>
      <c r="E631" s="5"/>
      <c r="F631" s="5"/>
      <c r="G631" s="26"/>
      <c r="H631" s="3"/>
      <c r="J631" s="3"/>
      <c r="K631" s="7"/>
      <c r="N631" s="8"/>
      <c r="S631" s="9"/>
    </row>
    <row r="632" spans="1:19">
      <c r="A632" s="4"/>
      <c r="B632" s="4"/>
      <c r="C632" s="5"/>
      <c r="D632" s="5"/>
      <c r="E632" s="5"/>
      <c r="F632" s="5"/>
      <c r="G632" s="26"/>
      <c r="H632" s="3"/>
      <c r="J632" s="3"/>
      <c r="K632" s="7"/>
      <c r="N632" s="8"/>
      <c r="S632" s="9"/>
    </row>
    <row r="633" spans="1:19">
      <c r="A633" s="4"/>
      <c r="B633" s="4"/>
      <c r="C633" s="5"/>
      <c r="D633" s="5"/>
      <c r="E633" s="5"/>
      <c r="F633" s="5"/>
      <c r="G633" s="26"/>
      <c r="H633" s="3"/>
      <c r="J633" s="3"/>
      <c r="K633" s="7"/>
      <c r="N633" s="8"/>
      <c r="S633" s="9"/>
    </row>
    <row r="634" spans="1:19">
      <c r="A634" s="4"/>
      <c r="B634" s="4"/>
      <c r="C634" s="5"/>
      <c r="D634" s="5"/>
      <c r="E634" s="5"/>
      <c r="F634" s="5"/>
      <c r="G634" s="26"/>
      <c r="H634" s="3"/>
      <c r="J634" s="3"/>
      <c r="K634" s="7"/>
      <c r="N634" s="8"/>
      <c r="S634" s="9"/>
    </row>
    <row r="635" spans="1:19">
      <c r="A635" s="4"/>
      <c r="B635" s="4"/>
      <c r="C635" s="5"/>
      <c r="D635" s="5"/>
      <c r="E635" s="5"/>
      <c r="F635" s="5"/>
      <c r="G635" s="26"/>
      <c r="H635" s="3"/>
      <c r="J635" s="3"/>
      <c r="K635" s="7"/>
      <c r="N635" s="8"/>
      <c r="S635" s="9"/>
    </row>
    <row r="636" spans="1:19">
      <c r="A636" s="4"/>
      <c r="B636" s="4"/>
      <c r="C636" s="5"/>
      <c r="D636" s="5"/>
      <c r="E636" s="5"/>
      <c r="F636" s="5"/>
      <c r="G636" s="26"/>
      <c r="H636" s="3"/>
      <c r="J636" s="3"/>
      <c r="K636" s="7"/>
      <c r="N636" s="8"/>
      <c r="S636" s="9"/>
    </row>
    <row r="637" spans="1:19">
      <c r="A637" s="4"/>
      <c r="B637" s="4"/>
      <c r="C637" s="5"/>
      <c r="D637" s="5"/>
      <c r="E637" s="5"/>
      <c r="F637" s="5"/>
      <c r="G637" s="26"/>
      <c r="H637" s="3"/>
      <c r="J637" s="3"/>
      <c r="K637" s="7"/>
      <c r="N637" s="8"/>
      <c r="S637" s="9"/>
    </row>
    <row r="638" spans="1:19">
      <c r="A638" s="4"/>
      <c r="B638" s="4"/>
      <c r="C638" s="5"/>
      <c r="D638" s="5"/>
      <c r="E638" s="5"/>
      <c r="F638" s="5"/>
      <c r="G638" s="26"/>
      <c r="H638" s="3"/>
      <c r="J638" s="3"/>
      <c r="K638" s="7"/>
      <c r="N638" s="8"/>
      <c r="S638" s="9"/>
    </row>
    <row r="639" spans="1:19">
      <c r="A639" s="4"/>
      <c r="B639" s="4"/>
      <c r="C639" s="5"/>
      <c r="D639" s="5"/>
      <c r="E639" s="5"/>
      <c r="F639" s="5"/>
      <c r="G639" s="26"/>
      <c r="H639" s="3"/>
      <c r="J639" s="3"/>
      <c r="K639" s="7"/>
      <c r="N639" s="8"/>
      <c r="S639" s="9"/>
    </row>
    <row r="640" spans="1:19">
      <c r="A640" s="4"/>
      <c r="B640" s="4"/>
      <c r="C640" s="5"/>
      <c r="D640" s="5"/>
      <c r="E640" s="5"/>
      <c r="F640" s="5"/>
      <c r="G640" s="26"/>
      <c r="H640" s="3"/>
      <c r="J640" s="3"/>
      <c r="K640" s="7"/>
      <c r="N640" s="8"/>
      <c r="S640" s="9"/>
    </row>
    <row r="641" spans="1:19">
      <c r="A641" s="4"/>
      <c r="B641" s="4"/>
      <c r="C641" s="5"/>
      <c r="D641" s="5"/>
      <c r="E641" s="5"/>
      <c r="F641" s="5"/>
      <c r="G641" s="26"/>
      <c r="H641" s="3"/>
      <c r="J641" s="3"/>
      <c r="K641" s="7"/>
      <c r="N641" s="8"/>
      <c r="S641" s="9"/>
    </row>
    <row r="642" spans="1:19">
      <c r="A642" s="4"/>
      <c r="B642" s="4"/>
      <c r="C642" s="5"/>
      <c r="D642" s="5"/>
      <c r="E642" s="5"/>
      <c r="F642" s="5"/>
      <c r="G642" s="26"/>
      <c r="H642" s="3"/>
      <c r="J642" s="3"/>
      <c r="K642" s="7"/>
      <c r="N642" s="8"/>
      <c r="S642" s="9"/>
    </row>
    <row r="643" spans="1:19">
      <c r="A643" s="4"/>
      <c r="B643" s="4"/>
      <c r="C643" s="5"/>
      <c r="D643" s="5"/>
      <c r="E643" s="5"/>
      <c r="F643" s="5"/>
      <c r="G643" s="26"/>
      <c r="H643" s="3"/>
      <c r="J643" s="3"/>
      <c r="K643" s="7"/>
      <c r="N643" s="8"/>
      <c r="S643" s="9"/>
    </row>
    <row r="644" spans="1:19">
      <c r="A644" s="4"/>
      <c r="B644" s="4"/>
      <c r="C644" s="5"/>
      <c r="D644" s="5"/>
      <c r="E644" s="5"/>
      <c r="F644" s="5"/>
      <c r="G644" s="26"/>
      <c r="H644" s="3"/>
      <c r="J644" s="3"/>
      <c r="K644" s="7"/>
      <c r="N644" s="8"/>
      <c r="S644" s="9"/>
    </row>
    <row r="645" spans="1:19">
      <c r="A645" s="4"/>
      <c r="B645" s="4"/>
      <c r="C645" s="5"/>
      <c r="D645" s="5"/>
      <c r="E645" s="5"/>
      <c r="F645" s="5"/>
      <c r="G645" s="26"/>
      <c r="H645" s="3"/>
      <c r="J645" s="3"/>
      <c r="K645" s="7"/>
      <c r="N645" s="8"/>
      <c r="S645" s="9"/>
    </row>
    <row r="646" spans="1:19">
      <c r="A646" s="4"/>
      <c r="B646" s="4"/>
      <c r="C646" s="5"/>
      <c r="D646" s="5"/>
      <c r="E646" s="5"/>
      <c r="F646" s="5"/>
      <c r="G646" s="26"/>
      <c r="H646" s="3"/>
      <c r="J646" s="3"/>
      <c r="K646" s="7"/>
      <c r="N646" s="8"/>
      <c r="S646" s="9"/>
    </row>
    <row r="647" spans="1:19">
      <c r="A647" s="4"/>
      <c r="B647" s="4"/>
      <c r="C647" s="5"/>
      <c r="D647" s="5"/>
      <c r="E647" s="5"/>
      <c r="F647" s="5"/>
      <c r="G647" s="26"/>
      <c r="H647" s="3"/>
      <c r="J647" s="3"/>
      <c r="K647" s="7"/>
      <c r="N647" s="8"/>
      <c r="S647" s="9"/>
    </row>
    <row r="648" spans="1:19">
      <c r="A648" s="4"/>
      <c r="B648" s="4"/>
      <c r="C648" s="5"/>
      <c r="D648" s="5"/>
      <c r="E648" s="5"/>
      <c r="F648" s="5"/>
      <c r="G648" s="26"/>
      <c r="H648" s="3"/>
      <c r="J648" s="3"/>
      <c r="K648" s="7"/>
      <c r="N648" s="8"/>
      <c r="S648" s="9"/>
    </row>
    <row r="649" spans="1:19">
      <c r="A649" s="4"/>
      <c r="B649" s="4"/>
      <c r="C649" s="5"/>
      <c r="D649" s="5"/>
      <c r="E649" s="5"/>
      <c r="F649" s="5"/>
      <c r="G649" s="26"/>
      <c r="H649" s="3"/>
      <c r="J649" s="3"/>
      <c r="K649" s="7"/>
      <c r="N649" s="8"/>
      <c r="S649" s="9"/>
    </row>
    <row r="650" spans="1:19">
      <c r="A650" s="4"/>
      <c r="B650" s="4"/>
      <c r="C650" s="5"/>
      <c r="D650" s="5"/>
      <c r="E650" s="5"/>
      <c r="F650" s="5"/>
      <c r="G650" s="26"/>
      <c r="H650" s="3"/>
      <c r="J650" s="3"/>
      <c r="K650" s="7"/>
      <c r="N650" s="8"/>
      <c r="S650" s="9"/>
    </row>
    <row r="651" spans="1:19">
      <c r="A651" s="4"/>
      <c r="B651" s="4"/>
      <c r="C651" s="5"/>
      <c r="D651" s="5"/>
      <c r="E651" s="5"/>
      <c r="F651" s="5"/>
      <c r="G651" s="26"/>
      <c r="H651" s="3"/>
      <c r="J651" s="3"/>
      <c r="K651" s="7"/>
      <c r="N651" s="8"/>
      <c r="S651" s="9"/>
    </row>
    <row r="652" spans="1:19">
      <c r="A652" s="4"/>
      <c r="B652" s="4"/>
      <c r="C652" s="5"/>
      <c r="D652" s="5"/>
      <c r="E652" s="5"/>
      <c r="F652" s="5"/>
      <c r="G652" s="26"/>
      <c r="H652" s="3"/>
      <c r="J652" s="3"/>
      <c r="K652" s="7"/>
      <c r="N652" s="8"/>
      <c r="S652" s="9"/>
    </row>
    <row r="653" spans="1:19">
      <c r="A653" s="4"/>
      <c r="B653" s="4"/>
      <c r="C653" s="5"/>
      <c r="D653" s="5"/>
      <c r="E653" s="5"/>
      <c r="F653" s="5"/>
      <c r="G653" s="26"/>
      <c r="H653" s="3"/>
      <c r="J653" s="3"/>
      <c r="K653" s="7"/>
      <c r="N653" s="8"/>
      <c r="S653" s="9"/>
    </row>
    <row r="654" spans="1:19">
      <c r="A654" s="4"/>
      <c r="B654" s="4"/>
      <c r="C654" s="5"/>
      <c r="D654" s="5"/>
      <c r="E654" s="5"/>
      <c r="F654" s="5"/>
      <c r="G654" s="26"/>
      <c r="H654" s="3"/>
      <c r="J654" s="3"/>
      <c r="K654" s="7"/>
      <c r="N654" s="8"/>
      <c r="S654" s="9"/>
    </row>
    <row r="655" spans="1:19">
      <c r="A655" s="4"/>
      <c r="B655" s="4"/>
      <c r="C655" s="5"/>
      <c r="D655" s="5"/>
      <c r="E655" s="5"/>
      <c r="F655" s="5"/>
      <c r="G655" s="26"/>
      <c r="H655" s="3"/>
      <c r="J655" s="3"/>
      <c r="K655" s="7"/>
      <c r="N655" s="8"/>
      <c r="S655" s="9"/>
    </row>
    <row r="656" spans="1:19">
      <c r="A656" s="4"/>
      <c r="B656" s="4"/>
      <c r="C656" s="5"/>
      <c r="D656" s="5"/>
      <c r="E656" s="5"/>
      <c r="F656" s="5"/>
      <c r="G656" s="26"/>
      <c r="H656" s="3"/>
      <c r="J656" s="3"/>
      <c r="K656" s="7"/>
      <c r="N656" s="8"/>
      <c r="S656" s="9"/>
    </row>
    <row r="657" spans="1:19">
      <c r="A657" s="4"/>
      <c r="B657" s="4"/>
      <c r="C657" s="5"/>
      <c r="D657" s="5"/>
      <c r="E657" s="5"/>
      <c r="F657" s="5"/>
      <c r="G657" s="26"/>
      <c r="H657" s="3"/>
      <c r="J657" s="3"/>
      <c r="K657" s="7"/>
      <c r="N657" s="8"/>
      <c r="S657" s="9"/>
    </row>
    <row r="658" spans="1:19">
      <c r="A658" s="4"/>
      <c r="B658" s="4"/>
      <c r="C658" s="5"/>
      <c r="D658" s="5"/>
      <c r="E658" s="5"/>
      <c r="F658" s="5"/>
      <c r="G658" s="26"/>
      <c r="H658" s="3"/>
      <c r="J658" s="3"/>
      <c r="K658" s="7"/>
      <c r="N658" s="8"/>
      <c r="S658" s="9"/>
    </row>
    <row r="659" spans="1:19">
      <c r="A659" s="4"/>
      <c r="B659" s="4"/>
      <c r="C659" s="5"/>
      <c r="D659" s="5"/>
      <c r="E659" s="5"/>
      <c r="F659" s="5"/>
      <c r="G659" s="26"/>
      <c r="H659" s="3"/>
      <c r="J659" s="3"/>
      <c r="K659" s="7"/>
      <c r="N659" s="8"/>
      <c r="S659" s="9"/>
    </row>
    <row r="660" spans="1:19">
      <c r="A660" s="4"/>
      <c r="B660" s="4"/>
      <c r="C660" s="5"/>
      <c r="D660" s="5"/>
      <c r="E660" s="5"/>
      <c r="F660" s="5"/>
      <c r="G660" s="26"/>
      <c r="H660" s="3"/>
      <c r="J660" s="3"/>
      <c r="K660" s="7"/>
      <c r="N660" s="8"/>
      <c r="S660" s="9"/>
    </row>
    <row r="661" spans="1:19">
      <c r="A661" s="4"/>
      <c r="B661" s="4"/>
      <c r="C661" s="5"/>
      <c r="D661" s="5"/>
      <c r="E661" s="5"/>
      <c r="F661" s="5"/>
      <c r="G661" s="26"/>
      <c r="H661" s="3"/>
      <c r="J661" s="3"/>
      <c r="K661" s="7"/>
      <c r="N661" s="8"/>
      <c r="S661" s="9"/>
    </row>
    <row r="662" spans="1:19">
      <c r="A662" s="4"/>
      <c r="B662" s="4"/>
      <c r="C662" s="5"/>
      <c r="D662" s="5"/>
      <c r="E662" s="5"/>
      <c r="F662" s="5"/>
      <c r="G662" s="26"/>
      <c r="H662" s="3"/>
      <c r="J662" s="3"/>
      <c r="K662" s="7"/>
      <c r="N662" s="8"/>
      <c r="S662" s="9"/>
    </row>
    <row r="663" spans="1:19">
      <c r="A663" s="4"/>
      <c r="B663" s="4"/>
      <c r="C663" s="5"/>
      <c r="D663" s="5"/>
      <c r="E663" s="5"/>
      <c r="F663" s="5"/>
      <c r="G663" s="26"/>
      <c r="H663" s="3"/>
      <c r="J663" s="3"/>
      <c r="K663" s="7"/>
      <c r="N663" s="8"/>
      <c r="S663" s="9"/>
    </row>
    <row r="664" spans="1:19">
      <c r="A664" s="4"/>
      <c r="B664" s="4"/>
      <c r="C664" s="5"/>
      <c r="D664" s="5"/>
      <c r="E664" s="5"/>
      <c r="F664" s="5"/>
      <c r="G664" s="26"/>
      <c r="H664" s="3"/>
      <c r="J664" s="3"/>
      <c r="K664" s="7"/>
      <c r="N664" s="8"/>
      <c r="S664" s="9"/>
    </row>
    <row r="665" spans="1:19">
      <c r="A665" s="4"/>
      <c r="B665" s="4"/>
      <c r="C665" s="5"/>
      <c r="D665" s="5"/>
      <c r="E665" s="5"/>
      <c r="F665" s="5"/>
      <c r="G665" s="26"/>
      <c r="H665" s="3"/>
      <c r="J665" s="3"/>
      <c r="K665" s="7"/>
      <c r="N665" s="8"/>
      <c r="S665" s="9"/>
    </row>
    <row r="666" spans="1:19">
      <c r="A666" s="4"/>
      <c r="B666" s="4"/>
      <c r="C666" s="5"/>
      <c r="D666" s="5"/>
      <c r="E666" s="5"/>
      <c r="F666" s="5"/>
      <c r="G666" s="26"/>
      <c r="H666" s="3"/>
      <c r="J666" s="3"/>
      <c r="K666" s="7"/>
      <c r="N666" s="8"/>
      <c r="S666" s="9"/>
    </row>
    <row r="667" spans="1:19">
      <c r="A667" s="4"/>
      <c r="B667" s="4"/>
      <c r="C667" s="5"/>
      <c r="D667" s="5"/>
      <c r="E667" s="5"/>
      <c r="F667" s="5"/>
      <c r="G667" s="26"/>
      <c r="H667" s="3"/>
      <c r="J667" s="3"/>
      <c r="K667" s="7"/>
      <c r="N667" s="8"/>
      <c r="S667" s="9"/>
    </row>
    <row r="668" spans="1:19">
      <c r="A668" s="4"/>
      <c r="B668" s="4"/>
      <c r="C668" s="5"/>
      <c r="D668" s="5"/>
      <c r="E668" s="5"/>
      <c r="F668" s="5"/>
      <c r="G668" s="26"/>
      <c r="H668" s="3"/>
      <c r="J668" s="3"/>
      <c r="K668" s="7"/>
      <c r="N668" s="8"/>
      <c r="S668" s="9"/>
    </row>
    <row r="669" spans="1:19">
      <c r="A669" s="4"/>
      <c r="B669" s="4"/>
      <c r="C669" s="5"/>
      <c r="D669" s="5"/>
      <c r="E669" s="5"/>
      <c r="F669" s="5"/>
      <c r="G669" s="26"/>
      <c r="H669" s="3"/>
      <c r="J669" s="3"/>
      <c r="K669" s="7"/>
      <c r="N669" s="8"/>
      <c r="S669" s="9"/>
    </row>
    <row r="670" spans="1:19">
      <c r="A670" s="4"/>
      <c r="B670" s="4"/>
      <c r="C670" s="5"/>
      <c r="D670" s="5"/>
      <c r="E670" s="5"/>
      <c r="F670" s="5"/>
      <c r="G670" s="26"/>
      <c r="H670" s="3"/>
      <c r="J670" s="3"/>
      <c r="K670" s="7"/>
      <c r="N670" s="8"/>
      <c r="S670" s="9"/>
    </row>
    <row r="671" spans="1:19">
      <c r="A671" s="4"/>
      <c r="B671" s="4"/>
      <c r="C671" s="5"/>
      <c r="D671" s="5"/>
      <c r="E671" s="5"/>
      <c r="F671" s="5"/>
      <c r="G671" s="26"/>
      <c r="H671" s="3"/>
      <c r="J671" s="3"/>
      <c r="K671" s="7"/>
      <c r="N671" s="8"/>
      <c r="S671" s="9"/>
    </row>
    <row r="672" spans="1:19">
      <c r="A672" s="4"/>
      <c r="B672" s="4"/>
      <c r="C672" s="5"/>
      <c r="D672" s="5"/>
      <c r="E672" s="5"/>
      <c r="F672" s="5"/>
      <c r="G672" s="26"/>
      <c r="H672" s="3"/>
      <c r="J672" s="3"/>
      <c r="K672" s="7"/>
      <c r="N672" s="8"/>
      <c r="S672" s="9"/>
    </row>
    <row r="673" spans="1:19">
      <c r="A673" s="4"/>
      <c r="B673" s="4"/>
      <c r="C673" s="5"/>
      <c r="D673" s="5"/>
      <c r="E673" s="5"/>
      <c r="F673" s="5"/>
      <c r="G673" s="26"/>
      <c r="H673" s="3"/>
      <c r="J673" s="3"/>
      <c r="K673" s="7"/>
      <c r="N673" s="8"/>
      <c r="S673" s="9"/>
    </row>
    <row r="674" spans="1:19">
      <c r="A674" s="4"/>
      <c r="B674" s="4"/>
      <c r="C674" s="5"/>
      <c r="D674" s="5"/>
      <c r="E674" s="5"/>
      <c r="F674" s="5"/>
      <c r="G674" s="26"/>
      <c r="H674" s="3"/>
      <c r="J674" s="3"/>
      <c r="K674" s="7"/>
      <c r="N674" s="8"/>
      <c r="S674" s="9"/>
    </row>
    <row r="675" spans="1:19">
      <c r="A675" s="4"/>
      <c r="B675" s="4"/>
      <c r="C675" s="5"/>
      <c r="D675" s="5"/>
      <c r="E675" s="5"/>
      <c r="F675" s="5"/>
      <c r="G675" s="26"/>
      <c r="H675" s="3"/>
      <c r="J675" s="3"/>
      <c r="K675" s="7"/>
      <c r="N675" s="8"/>
      <c r="S675" s="9"/>
    </row>
    <row r="676" spans="1:19">
      <c r="A676" s="4"/>
      <c r="B676" s="4"/>
      <c r="C676" s="5"/>
      <c r="D676" s="5"/>
      <c r="E676" s="5"/>
      <c r="F676" s="5"/>
      <c r="G676" s="26"/>
      <c r="H676" s="3"/>
      <c r="J676" s="3"/>
      <c r="K676" s="7"/>
      <c r="N676" s="8"/>
      <c r="S676" s="9"/>
    </row>
    <row r="677" spans="1:19">
      <c r="A677" s="4"/>
      <c r="B677" s="4"/>
      <c r="C677" s="5"/>
      <c r="D677" s="5"/>
      <c r="E677" s="5"/>
      <c r="F677" s="5"/>
      <c r="G677" s="26"/>
      <c r="H677" s="3"/>
      <c r="J677" s="3"/>
      <c r="K677" s="7"/>
      <c r="N677" s="8"/>
      <c r="S677" s="9"/>
    </row>
    <row r="678" spans="1:19">
      <c r="A678" s="4"/>
      <c r="B678" s="4"/>
      <c r="C678" s="5"/>
      <c r="D678" s="5"/>
      <c r="E678" s="5"/>
      <c r="F678" s="5"/>
      <c r="G678" s="26"/>
      <c r="H678" s="3"/>
      <c r="J678" s="3"/>
      <c r="K678" s="7"/>
      <c r="N678" s="8"/>
      <c r="S678" s="9"/>
    </row>
    <row r="679" spans="1:19">
      <c r="A679" s="4"/>
      <c r="B679" s="4"/>
      <c r="C679" s="5"/>
      <c r="D679" s="5"/>
      <c r="E679" s="5"/>
      <c r="F679" s="5"/>
      <c r="G679" s="26"/>
      <c r="H679" s="3"/>
      <c r="J679" s="3"/>
      <c r="K679" s="7"/>
      <c r="N679" s="8"/>
      <c r="S679" s="9"/>
    </row>
    <row r="680" spans="1:19">
      <c r="A680" s="4"/>
      <c r="B680" s="4"/>
      <c r="C680" s="5"/>
      <c r="D680" s="5"/>
      <c r="E680" s="5"/>
      <c r="F680" s="5"/>
      <c r="G680" s="26"/>
      <c r="H680" s="3"/>
      <c r="J680" s="3"/>
      <c r="K680" s="7"/>
      <c r="N680" s="8"/>
      <c r="S680" s="9"/>
    </row>
    <row r="681" spans="1:19">
      <c r="A681" s="4"/>
      <c r="B681" s="4"/>
      <c r="C681" s="5"/>
      <c r="D681" s="5"/>
      <c r="E681" s="5"/>
      <c r="F681" s="5"/>
      <c r="G681" s="26"/>
      <c r="H681" s="3"/>
      <c r="J681" s="3"/>
      <c r="K681" s="7"/>
      <c r="N681" s="8"/>
      <c r="S681" s="9"/>
    </row>
    <row r="682" spans="1:19">
      <c r="A682" s="4"/>
      <c r="B682" s="4"/>
      <c r="C682" s="5"/>
      <c r="D682" s="5"/>
      <c r="E682" s="5"/>
      <c r="F682" s="5"/>
      <c r="G682" s="26"/>
      <c r="H682" s="3"/>
      <c r="J682" s="3"/>
      <c r="K682" s="7"/>
      <c r="N682" s="8"/>
      <c r="S682" s="9"/>
    </row>
    <row r="683" spans="1:19">
      <c r="A683" s="4"/>
      <c r="B683" s="4"/>
      <c r="C683" s="5"/>
      <c r="D683" s="5"/>
      <c r="E683" s="5"/>
      <c r="F683" s="5"/>
      <c r="G683" s="26"/>
      <c r="H683" s="3"/>
      <c r="J683" s="3"/>
      <c r="K683" s="7"/>
      <c r="N683" s="8"/>
      <c r="S683" s="9"/>
    </row>
    <row r="684" spans="1:19">
      <c r="A684" s="4"/>
      <c r="B684" s="4"/>
      <c r="C684" s="5"/>
      <c r="D684" s="5"/>
      <c r="E684" s="5"/>
      <c r="F684" s="5"/>
      <c r="G684" s="26"/>
      <c r="H684" s="3"/>
      <c r="J684" s="3"/>
      <c r="K684" s="7"/>
      <c r="N684" s="8"/>
      <c r="S684" s="9"/>
    </row>
    <row r="685" spans="1:19">
      <c r="A685" s="4"/>
      <c r="B685" s="4"/>
      <c r="C685" s="5"/>
      <c r="D685" s="5"/>
      <c r="E685" s="5"/>
      <c r="F685" s="5"/>
      <c r="G685" s="26"/>
      <c r="H685" s="3"/>
      <c r="J685" s="3"/>
      <c r="K685" s="7"/>
      <c r="N685" s="8"/>
      <c r="S685" s="9"/>
    </row>
    <row r="686" spans="1:19">
      <c r="A686" s="4"/>
      <c r="B686" s="4"/>
      <c r="C686" s="5"/>
      <c r="D686" s="5"/>
      <c r="E686" s="5"/>
      <c r="F686" s="5"/>
      <c r="G686" s="26"/>
      <c r="H686" s="3"/>
      <c r="J686" s="3"/>
      <c r="K686" s="7"/>
      <c r="N686" s="8"/>
      <c r="S686" s="9"/>
    </row>
    <row r="687" spans="1:19">
      <c r="A687" s="4"/>
      <c r="B687" s="4"/>
      <c r="C687" s="5"/>
      <c r="D687" s="5"/>
      <c r="E687" s="5"/>
      <c r="F687" s="5"/>
      <c r="G687" s="26"/>
      <c r="H687" s="3"/>
      <c r="J687" s="3"/>
      <c r="K687" s="7"/>
      <c r="N687" s="8"/>
      <c r="S687" s="9"/>
    </row>
    <row r="688" spans="1:19">
      <c r="A688" s="4"/>
      <c r="B688" s="4"/>
      <c r="C688" s="5"/>
      <c r="D688" s="5"/>
      <c r="E688" s="5"/>
      <c r="F688" s="5"/>
      <c r="G688" s="26"/>
      <c r="H688" s="3"/>
      <c r="J688" s="3"/>
      <c r="K688" s="7"/>
      <c r="N688" s="8"/>
      <c r="S688" s="9"/>
    </row>
    <row r="689" spans="1:19">
      <c r="A689" s="4"/>
      <c r="B689" s="4"/>
      <c r="C689" s="5"/>
      <c r="D689" s="5"/>
      <c r="E689" s="5"/>
      <c r="F689" s="5"/>
      <c r="G689" s="26"/>
      <c r="H689" s="3"/>
      <c r="J689" s="3"/>
      <c r="K689" s="7"/>
      <c r="N689" s="8"/>
      <c r="S689" s="9"/>
    </row>
    <row r="690" spans="1:19">
      <c r="A690" s="4"/>
      <c r="B690" s="4"/>
      <c r="C690" s="5"/>
      <c r="D690" s="5"/>
      <c r="E690" s="5"/>
      <c r="F690" s="5"/>
      <c r="G690" s="26"/>
      <c r="H690" s="3"/>
      <c r="J690" s="3"/>
      <c r="K690" s="7"/>
      <c r="N690" s="8"/>
      <c r="S690" s="9"/>
    </row>
    <row r="691" spans="1:19">
      <c r="A691" s="4"/>
      <c r="B691" s="4"/>
      <c r="C691" s="5"/>
      <c r="D691" s="5"/>
      <c r="E691" s="5"/>
      <c r="F691" s="5"/>
      <c r="G691" s="26"/>
      <c r="H691" s="3"/>
      <c r="J691" s="3"/>
      <c r="K691" s="7"/>
      <c r="N691" s="8"/>
      <c r="S691" s="9"/>
    </row>
    <row r="692" spans="1:19">
      <c r="A692" s="4"/>
      <c r="B692" s="4"/>
      <c r="C692" s="5"/>
      <c r="D692" s="5"/>
      <c r="E692" s="5"/>
      <c r="F692" s="5"/>
      <c r="G692" s="26"/>
      <c r="H692" s="3"/>
      <c r="J692" s="3"/>
      <c r="K692" s="7"/>
      <c r="N692" s="8"/>
      <c r="S692" s="9"/>
    </row>
    <row r="693" spans="1:19">
      <c r="A693" s="4"/>
      <c r="B693" s="4"/>
      <c r="C693" s="5"/>
      <c r="D693" s="5"/>
      <c r="E693" s="5"/>
      <c r="F693" s="5"/>
      <c r="G693" s="26"/>
      <c r="H693" s="3"/>
      <c r="J693" s="3"/>
      <c r="K693" s="7"/>
      <c r="N693" s="8"/>
      <c r="S693" s="9"/>
    </row>
    <row r="694" spans="1:19">
      <c r="A694" s="4"/>
      <c r="B694" s="4"/>
      <c r="C694" s="5"/>
      <c r="D694" s="5"/>
      <c r="E694" s="5"/>
      <c r="F694" s="5"/>
      <c r="G694" s="26"/>
      <c r="H694" s="3"/>
      <c r="J694" s="3"/>
      <c r="K694" s="7"/>
      <c r="N694" s="8"/>
      <c r="S694" s="9"/>
    </row>
    <row r="695" spans="1:19">
      <c r="A695" s="4"/>
      <c r="B695" s="4"/>
      <c r="C695" s="5"/>
      <c r="D695" s="5"/>
      <c r="E695" s="5"/>
      <c r="F695" s="5"/>
      <c r="G695" s="26"/>
      <c r="H695" s="3"/>
      <c r="J695" s="3"/>
      <c r="K695" s="7"/>
      <c r="N695" s="8"/>
      <c r="S695" s="9"/>
    </row>
    <row r="696" spans="1:19">
      <c r="A696" s="4"/>
      <c r="B696" s="4"/>
      <c r="C696" s="5"/>
      <c r="D696" s="5"/>
      <c r="E696" s="5"/>
      <c r="F696" s="5"/>
      <c r="G696" s="26"/>
      <c r="H696" s="3"/>
      <c r="J696" s="3"/>
      <c r="K696" s="7"/>
      <c r="N696" s="8"/>
      <c r="S696" s="9"/>
    </row>
    <row r="697" spans="1:19">
      <c r="A697" s="4"/>
      <c r="B697" s="4"/>
      <c r="C697" s="5"/>
      <c r="D697" s="5"/>
      <c r="E697" s="5"/>
      <c r="F697" s="5"/>
      <c r="G697" s="26"/>
      <c r="H697" s="3"/>
      <c r="J697" s="3"/>
      <c r="K697" s="7"/>
      <c r="N697" s="8"/>
      <c r="S697" s="9"/>
    </row>
    <row r="698" spans="1:19">
      <c r="A698" s="4"/>
      <c r="B698" s="4"/>
      <c r="C698" s="5"/>
      <c r="D698" s="5"/>
      <c r="E698" s="5"/>
      <c r="F698" s="5"/>
      <c r="G698" s="26"/>
      <c r="H698" s="3"/>
      <c r="J698" s="3"/>
      <c r="K698" s="7"/>
      <c r="N698" s="8"/>
      <c r="S698" s="9"/>
    </row>
    <row r="699" spans="1:19">
      <c r="A699" s="4"/>
      <c r="B699" s="4"/>
      <c r="C699" s="5"/>
      <c r="D699" s="5"/>
      <c r="E699" s="5"/>
      <c r="F699" s="5"/>
      <c r="G699" s="26"/>
      <c r="H699" s="3"/>
      <c r="J699" s="3"/>
      <c r="K699" s="7"/>
      <c r="N699" s="8"/>
      <c r="S699" s="9"/>
    </row>
    <row r="700" spans="1:19">
      <c r="A700" s="4"/>
      <c r="B700" s="4"/>
      <c r="C700" s="5"/>
      <c r="D700" s="5"/>
      <c r="E700" s="5"/>
      <c r="F700" s="5"/>
      <c r="G700" s="26"/>
      <c r="H700" s="3"/>
      <c r="J700" s="3"/>
      <c r="K700" s="7"/>
      <c r="N700" s="8"/>
      <c r="S700" s="9"/>
    </row>
    <row r="701" spans="1:19">
      <c r="A701" s="4"/>
      <c r="B701" s="4"/>
      <c r="C701" s="5"/>
      <c r="D701" s="5"/>
      <c r="E701" s="5"/>
      <c r="F701" s="5"/>
      <c r="G701" s="26"/>
      <c r="H701" s="3"/>
      <c r="J701" s="3"/>
      <c r="K701" s="7"/>
      <c r="N701" s="8"/>
      <c r="S701" s="9"/>
    </row>
    <row r="702" spans="1:19">
      <c r="A702" s="4"/>
      <c r="B702" s="4"/>
      <c r="C702" s="5"/>
      <c r="D702" s="5"/>
      <c r="E702" s="5"/>
      <c r="F702" s="5"/>
      <c r="G702" s="26"/>
      <c r="H702" s="3"/>
      <c r="J702" s="3"/>
      <c r="K702" s="7"/>
      <c r="N702" s="8"/>
      <c r="S702" s="9"/>
    </row>
    <row r="703" spans="1:19">
      <c r="A703" s="4"/>
      <c r="B703" s="4"/>
      <c r="C703" s="5"/>
      <c r="D703" s="5"/>
      <c r="E703" s="5"/>
      <c r="F703" s="5"/>
      <c r="G703" s="26"/>
      <c r="H703" s="3"/>
      <c r="J703" s="3"/>
      <c r="K703" s="7"/>
      <c r="N703" s="8"/>
      <c r="S703" s="9"/>
    </row>
    <row r="704" spans="1:19">
      <c r="A704" s="4"/>
      <c r="B704" s="4"/>
      <c r="C704" s="5"/>
      <c r="D704" s="5"/>
      <c r="E704" s="5"/>
      <c r="F704" s="5"/>
      <c r="G704" s="26"/>
      <c r="H704" s="3"/>
      <c r="J704" s="3"/>
      <c r="K704" s="7"/>
      <c r="N704" s="8"/>
      <c r="S704" s="9"/>
    </row>
    <row r="705" spans="1:19">
      <c r="A705" s="4"/>
      <c r="B705" s="4"/>
      <c r="C705" s="5"/>
      <c r="D705" s="5"/>
      <c r="E705" s="5"/>
      <c r="F705" s="5"/>
      <c r="G705" s="26"/>
      <c r="H705" s="3"/>
      <c r="J705" s="3"/>
      <c r="K705" s="7"/>
      <c r="N705" s="8"/>
      <c r="S705" s="9"/>
    </row>
    <row r="706" spans="1:19">
      <c r="A706" s="4"/>
      <c r="B706" s="4"/>
      <c r="C706" s="5"/>
      <c r="D706" s="5"/>
      <c r="E706" s="5"/>
      <c r="F706" s="5"/>
      <c r="G706" s="26"/>
      <c r="H706" s="3"/>
      <c r="J706" s="3"/>
      <c r="K706" s="7"/>
      <c r="N706" s="8"/>
      <c r="S706" s="9"/>
    </row>
    <row r="707" spans="1:19">
      <c r="A707" s="4"/>
      <c r="B707" s="4"/>
      <c r="C707" s="5"/>
      <c r="D707" s="5"/>
      <c r="E707" s="5"/>
      <c r="F707" s="5"/>
      <c r="G707" s="26"/>
      <c r="H707" s="3"/>
      <c r="J707" s="3"/>
      <c r="K707" s="7"/>
      <c r="N707" s="8"/>
      <c r="S707" s="9"/>
    </row>
    <row r="708" spans="1:19">
      <c r="A708" s="4"/>
      <c r="B708" s="4"/>
      <c r="C708" s="5"/>
      <c r="D708" s="5"/>
      <c r="E708" s="5"/>
      <c r="F708" s="5"/>
      <c r="G708" s="26"/>
      <c r="H708" s="3"/>
      <c r="J708" s="3"/>
      <c r="K708" s="7"/>
      <c r="N708" s="8"/>
      <c r="S708" s="9"/>
    </row>
    <row r="709" spans="1:19">
      <c r="A709" s="4"/>
      <c r="B709" s="4"/>
      <c r="C709" s="5"/>
      <c r="D709" s="5"/>
      <c r="E709" s="5"/>
      <c r="F709" s="5"/>
      <c r="G709" s="26"/>
      <c r="H709" s="3"/>
      <c r="J709" s="3"/>
      <c r="K709" s="7"/>
      <c r="N709" s="8"/>
      <c r="S709" s="9"/>
    </row>
    <row r="710" spans="1:19">
      <c r="A710" s="4"/>
      <c r="B710" s="4"/>
      <c r="C710" s="5"/>
      <c r="D710" s="5"/>
      <c r="E710" s="5"/>
      <c r="F710" s="5"/>
      <c r="G710" s="26"/>
      <c r="H710" s="3"/>
      <c r="J710" s="3"/>
      <c r="K710" s="7"/>
      <c r="N710" s="8"/>
      <c r="S710" s="9"/>
    </row>
    <row r="711" spans="1:19">
      <c r="A711" s="4"/>
      <c r="B711" s="4"/>
      <c r="C711" s="5"/>
      <c r="D711" s="5"/>
      <c r="E711" s="5"/>
      <c r="F711" s="5"/>
      <c r="G711" s="26"/>
      <c r="H711" s="3"/>
      <c r="J711" s="3"/>
      <c r="K711" s="7"/>
      <c r="N711" s="8"/>
      <c r="S711" s="9"/>
    </row>
    <row r="712" spans="1:19">
      <c r="A712" s="4"/>
      <c r="B712" s="4"/>
      <c r="C712" s="5"/>
      <c r="D712" s="5"/>
      <c r="E712" s="5"/>
      <c r="F712" s="5"/>
      <c r="G712" s="26"/>
      <c r="H712" s="3"/>
      <c r="J712" s="3"/>
      <c r="K712" s="7"/>
      <c r="N712" s="8"/>
      <c r="S712" s="9"/>
    </row>
    <row r="713" spans="1:19">
      <c r="A713" s="4"/>
      <c r="B713" s="4"/>
      <c r="C713" s="5"/>
      <c r="D713" s="5"/>
      <c r="E713" s="5"/>
      <c r="F713" s="5"/>
      <c r="G713" s="26"/>
      <c r="H713" s="3"/>
      <c r="J713" s="3"/>
      <c r="K713" s="7"/>
      <c r="N713" s="8"/>
      <c r="S713" s="9"/>
    </row>
    <row r="714" spans="1:19">
      <c r="A714" s="4"/>
      <c r="B714" s="4"/>
      <c r="C714" s="5"/>
      <c r="D714" s="5"/>
      <c r="E714" s="5"/>
      <c r="F714" s="5"/>
      <c r="G714" s="26"/>
      <c r="H714" s="3"/>
      <c r="J714" s="3"/>
      <c r="K714" s="7"/>
      <c r="N714" s="8"/>
      <c r="S714" s="9"/>
    </row>
    <row r="715" spans="1:19">
      <c r="A715" s="4"/>
      <c r="B715" s="4"/>
      <c r="C715" s="5"/>
      <c r="D715" s="5"/>
      <c r="E715" s="5"/>
      <c r="F715" s="5"/>
      <c r="G715" s="26"/>
      <c r="H715" s="3"/>
      <c r="J715" s="3"/>
      <c r="K715" s="7"/>
      <c r="N715" s="8"/>
      <c r="S715" s="9"/>
    </row>
    <row r="716" spans="1:19">
      <c r="A716" s="4"/>
      <c r="B716" s="4"/>
      <c r="C716" s="5"/>
      <c r="D716" s="5"/>
      <c r="E716" s="5"/>
      <c r="F716" s="5"/>
      <c r="G716" s="26"/>
      <c r="H716" s="3"/>
      <c r="J716" s="3"/>
      <c r="K716" s="7"/>
      <c r="N716" s="8"/>
      <c r="S716" s="9"/>
    </row>
    <row r="717" spans="1:19">
      <c r="A717" s="4"/>
      <c r="B717" s="4"/>
      <c r="C717" s="5"/>
      <c r="D717" s="5"/>
      <c r="E717" s="5"/>
      <c r="F717" s="5"/>
      <c r="G717" s="26"/>
      <c r="H717" s="3"/>
      <c r="J717" s="3"/>
      <c r="K717" s="7"/>
      <c r="N717" s="8"/>
      <c r="S717" s="9"/>
    </row>
    <row r="718" spans="1:19">
      <c r="A718" s="4"/>
      <c r="B718" s="4"/>
      <c r="C718" s="5"/>
      <c r="D718" s="5"/>
      <c r="E718" s="5"/>
      <c r="F718" s="5"/>
      <c r="G718" s="26"/>
      <c r="H718" s="3"/>
      <c r="J718" s="3"/>
      <c r="K718" s="7"/>
      <c r="N718" s="8"/>
      <c r="S718" s="9"/>
    </row>
    <row r="719" spans="1:19">
      <c r="A719" s="4"/>
      <c r="B719" s="4"/>
      <c r="C719" s="5"/>
      <c r="D719" s="5"/>
      <c r="E719" s="5"/>
      <c r="F719" s="5"/>
      <c r="G719" s="26"/>
      <c r="H719" s="3"/>
      <c r="J719" s="3"/>
      <c r="K719" s="7"/>
      <c r="N719" s="8"/>
      <c r="S719" s="9"/>
    </row>
    <row r="720" spans="1:19">
      <c r="A720" s="4"/>
      <c r="B720" s="4"/>
      <c r="C720" s="5"/>
      <c r="D720" s="5"/>
      <c r="E720" s="5"/>
      <c r="F720" s="5"/>
      <c r="G720" s="26"/>
      <c r="H720" s="3"/>
      <c r="J720" s="3"/>
      <c r="K720" s="7"/>
      <c r="N720" s="8"/>
      <c r="S720" s="9"/>
    </row>
    <row r="721" spans="1:19">
      <c r="A721" s="4"/>
      <c r="B721" s="4"/>
      <c r="C721" s="5"/>
      <c r="D721" s="5"/>
      <c r="E721" s="5"/>
      <c r="F721" s="5"/>
      <c r="G721" s="26"/>
      <c r="H721" s="3"/>
      <c r="J721" s="3"/>
      <c r="K721" s="7"/>
      <c r="N721" s="8"/>
      <c r="S721" s="9"/>
    </row>
    <row r="722" spans="1:19">
      <c r="A722" s="4"/>
      <c r="B722" s="4"/>
      <c r="C722" s="5"/>
      <c r="D722" s="5"/>
      <c r="E722" s="5"/>
      <c r="F722" s="5"/>
      <c r="G722" s="26"/>
      <c r="H722" s="3"/>
      <c r="J722" s="3"/>
      <c r="K722" s="7"/>
      <c r="N722" s="8"/>
      <c r="S722" s="9"/>
    </row>
    <row r="723" spans="1:19">
      <c r="A723" s="4"/>
      <c r="B723" s="4"/>
      <c r="C723" s="5"/>
      <c r="D723" s="5"/>
      <c r="E723" s="5"/>
      <c r="F723" s="5"/>
      <c r="G723" s="26"/>
      <c r="H723" s="3"/>
      <c r="J723" s="3"/>
      <c r="K723" s="7"/>
      <c r="N723" s="8"/>
      <c r="S723" s="9"/>
    </row>
    <row r="724" spans="1:19">
      <c r="A724" s="4"/>
      <c r="B724" s="4"/>
      <c r="C724" s="5"/>
      <c r="D724" s="5"/>
      <c r="E724" s="5"/>
      <c r="F724" s="5"/>
      <c r="G724" s="26"/>
      <c r="H724" s="3"/>
      <c r="J724" s="3"/>
      <c r="K724" s="7"/>
      <c r="N724" s="8"/>
      <c r="S724" s="9"/>
    </row>
    <row r="725" spans="1:19">
      <c r="A725" s="4"/>
      <c r="B725" s="4"/>
      <c r="C725" s="5"/>
      <c r="D725" s="5"/>
      <c r="E725" s="5"/>
      <c r="F725" s="5"/>
      <c r="G725" s="26"/>
      <c r="H725" s="3"/>
      <c r="J725" s="3"/>
      <c r="K725" s="7"/>
      <c r="N725" s="8"/>
      <c r="S725" s="9"/>
    </row>
    <row r="726" spans="1:19">
      <c r="A726" s="4"/>
      <c r="B726" s="4"/>
      <c r="C726" s="5"/>
      <c r="D726" s="5"/>
      <c r="E726" s="5"/>
      <c r="F726" s="5"/>
      <c r="G726" s="26"/>
      <c r="H726" s="3"/>
      <c r="J726" s="3"/>
      <c r="K726" s="7"/>
      <c r="N726" s="8"/>
      <c r="S726" s="9"/>
    </row>
    <row r="727" spans="1:19">
      <c r="A727" s="4"/>
      <c r="B727" s="4"/>
      <c r="C727" s="5"/>
      <c r="D727" s="5"/>
      <c r="E727" s="5"/>
      <c r="F727" s="5"/>
      <c r="G727" s="26"/>
      <c r="H727" s="3"/>
      <c r="J727" s="3"/>
      <c r="K727" s="7"/>
      <c r="N727" s="8"/>
      <c r="S727" s="9"/>
    </row>
    <row r="728" spans="1:19">
      <c r="A728" s="4"/>
      <c r="B728" s="4"/>
      <c r="C728" s="5"/>
      <c r="D728" s="5"/>
      <c r="E728" s="5"/>
      <c r="F728" s="5"/>
      <c r="G728" s="26"/>
      <c r="H728" s="3"/>
      <c r="J728" s="3"/>
      <c r="K728" s="7"/>
      <c r="N728" s="8"/>
      <c r="S728" s="9"/>
    </row>
    <row r="729" spans="1:19">
      <c r="A729" s="4"/>
      <c r="B729" s="4"/>
      <c r="C729" s="5"/>
      <c r="D729" s="5"/>
      <c r="E729" s="5"/>
      <c r="F729" s="5"/>
      <c r="G729" s="26"/>
      <c r="H729" s="3"/>
      <c r="J729" s="3"/>
      <c r="K729" s="7"/>
      <c r="N729" s="8"/>
      <c r="S729" s="9"/>
    </row>
    <row r="730" spans="1:19">
      <c r="A730" s="4"/>
      <c r="B730" s="4"/>
      <c r="C730" s="5"/>
      <c r="D730" s="5"/>
      <c r="E730" s="5"/>
      <c r="F730" s="5"/>
      <c r="G730" s="26"/>
      <c r="H730" s="3"/>
      <c r="J730" s="3"/>
      <c r="K730" s="7"/>
      <c r="N730" s="8"/>
      <c r="S730" s="9"/>
    </row>
    <row r="731" spans="1:19">
      <c r="A731" s="4"/>
      <c r="B731" s="4"/>
      <c r="C731" s="5"/>
      <c r="D731" s="5"/>
      <c r="E731" s="5"/>
      <c r="F731" s="5"/>
      <c r="G731" s="26"/>
      <c r="H731" s="3"/>
      <c r="J731" s="3"/>
      <c r="K731" s="7"/>
      <c r="N731" s="8"/>
      <c r="S731" s="9"/>
    </row>
    <row r="732" spans="1:19">
      <c r="A732" s="4"/>
      <c r="B732" s="4"/>
      <c r="C732" s="5"/>
      <c r="D732" s="5"/>
      <c r="E732" s="5"/>
      <c r="F732" s="5"/>
      <c r="G732" s="26"/>
      <c r="H732" s="3"/>
      <c r="J732" s="3"/>
      <c r="K732" s="7"/>
      <c r="N732" s="8"/>
      <c r="S732" s="9"/>
    </row>
    <row r="733" spans="1:19">
      <c r="A733" s="4"/>
      <c r="B733" s="4"/>
      <c r="C733" s="5"/>
      <c r="D733" s="5"/>
      <c r="E733" s="5"/>
      <c r="F733" s="5"/>
      <c r="G733" s="26"/>
      <c r="H733" s="3"/>
      <c r="J733" s="3"/>
      <c r="K733" s="7"/>
      <c r="N733" s="8"/>
      <c r="S733" s="9"/>
    </row>
    <row r="734" spans="1:19">
      <c r="A734" s="4"/>
      <c r="B734" s="4"/>
      <c r="C734" s="5"/>
      <c r="D734" s="5"/>
      <c r="E734" s="5"/>
      <c r="F734" s="5"/>
      <c r="G734" s="26"/>
      <c r="H734" s="3"/>
      <c r="J734" s="3"/>
      <c r="K734" s="7"/>
      <c r="N734" s="8"/>
      <c r="S734" s="9"/>
    </row>
    <row r="735" spans="1:19">
      <c r="A735" s="4"/>
      <c r="B735" s="4"/>
      <c r="C735" s="5"/>
      <c r="D735" s="5"/>
      <c r="E735" s="5"/>
      <c r="F735" s="5"/>
      <c r="G735" s="26"/>
      <c r="H735" s="3"/>
      <c r="J735" s="3"/>
      <c r="K735" s="7"/>
      <c r="N735" s="8"/>
      <c r="S735" s="9"/>
    </row>
    <row r="736" spans="1:19">
      <c r="A736" s="4"/>
      <c r="B736" s="4"/>
      <c r="C736" s="5"/>
      <c r="D736" s="5"/>
      <c r="E736" s="5"/>
      <c r="F736" s="5"/>
      <c r="G736" s="26"/>
      <c r="H736" s="3"/>
      <c r="J736" s="3"/>
      <c r="K736" s="7"/>
      <c r="N736" s="8"/>
      <c r="S736" s="9"/>
    </row>
    <row r="737" spans="1:19">
      <c r="A737" s="4"/>
      <c r="B737" s="4"/>
      <c r="C737" s="5"/>
      <c r="D737" s="5"/>
      <c r="E737" s="5"/>
      <c r="F737" s="5"/>
      <c r="G737" s="26"/>
      <c r="H737" s="3"/>
      <c r="J737" s="3"/>
      <c r="K737" s="7"/>
      <c r="N737" s="8"/>
      <c r="S737" s="9"/>
    </row>
    <row r="738" spans="1:19">
      <c r="A738" s="4"/>
      <c r="B738" s="4"/>
      <c r="C738" s="5"/>
      <c r="D738" s="5"/>
      <c r="E738" s="5"/>
      <c r="F738" s="5"/>
      <c r="G738" s="26"/>
      <c r="H738" s="3"/>
      <c r="J738" s="3"/>
      <c r="K738" s="7"/>
      <c r="N738" s="8"/>
      <c r="S738" s="9"/>
    </row>
    <row r="739" spans="1:19">
      <c r="A739" s="4"/>
      <c r="B739" s="4"/>
      <c r="C739" s="5"/>
      <c r="D739" s="5"/>
      <c r="E739" s="5"/>
      <c r="F739" s="5"/>
      <c r="G739" s="26"/>
      <c r="H739" s="3"/>
      <c r="J739" s="3"/>
      <c r="K739" s="7"/>
      <c r="N739" s="8"/>
      <c r="S739" s="9"/>
    </row>
    <row r="740" spans="1:19">
      <c r="A740" s="4"/>
      <c r="B740" s="4"/>
      <c r="C740" s="5"/>
      <c r="D740" s="5"/>
      <c r="E740" s="5"/>
      <c r="F740" s="5"/>
      <c r="G740" s="26"/>
      <c r="H740" s="3"/>
      <c r="J740" s="3"/>
      <c r="K740" s="7"/>
      <c r="N740" s="8"/>
      <c r="S740" s="9"/>
    </row>
    <row r="741" spans="1:19">
      <c r="A741" s="4"/>
      <c r="B741" s="4"/>
      <c r="C741" s="5"/>
      <c r="D741" s="5"/>
      <c r="E741" s="5"/>
      <c r="F741" s="5"/>
      <c r="G741" s="26"/>
      <c r="H741" s="3"/>
      <c r="J741" s="3"/>
      <c r="K741" s="7"/>
      <c r="N741" s="8"/>
      <c r="S741" s="9"/>
    </row>
    <row r="742" spans="1:19">
      <c r="A742" s="4"/>
      <c r="B742" s="4"/>
      <c r="C742" s="5"/>
      <c r="D742" s="5"/>
      <c r="E742" s="5"/>
      <c r="F742" s="5"/>
      <c r="G742" s="26"/>
      <c r="H742" s="3"/>
      <c r="J742" s="3"/>
      <c r="K742" s="7"/>
      <c r="N742" s="8"/>
      <c r="S742" s="9"/>
    </row>
    <row r="743" spans="1:19">
      <c r="A743" s="4"/>
      <c r="B743" s="4"/>
      <c r="C743" s="5"/>
      <c r="D743" s="5"/>
      <c r="E743" s="5"/>
      <c r="F743" s="5"/>
      <c r="G743" s="26"/>
      <c r="H743" s="3"/>
      <c r="J743" s="3"/>
      <c r="K743" s="7"/>
      <c r="N743" s="8"/>
      <c r="S743" s="9"/>
    </row>
    <row r="744" spans="1:19">
      <c r="A744" s="4"/>
      <c r="B744" s="4"/>
      <c r="C744" s="5"/>
      <c r="D744" s="5"/>
      <c r="E744" s="5"/>
      <c r="F744" s="5"/>
      <c r="G744" s="26"/>
      <c r="H744" s="3"/>
      <c r="J744" s="3"/>
      <c r="K744" s="7"/>
      <c r="N744" s="8"/>
      <c r="S744" s="9"/>
    </row>
    <row r="745" spans="1:19">
      <c r="A745" s="4"/>
      <c r="B745" s="4"/>
      <c r="C745" s="5"/>
      <c r="D745" s="5"/>
      <c r="E745" s="5"/>
      <c r="F745" s="5"/>
      <c r="G745" s="26"/>
      <c r="H745" s="3"/>
      <c r="J745" s="3"/>
      <c r="K745" s="7"/>
      <c r="N745" s="8"/>
      <c r="S745" s="9"/>
    </row>
    <row r="746" spans="1:19">
      <c r="A746" s="4"/>
      <c r="B746" s="4"/>
      <c r="C746" s="5"/>
      <c r="D746" s="5"/>
      <c r="E746" s="5"/>
      <c r="F746" s="5"/>
      <c r="G746" s="26"/>
      <c r="H746" s="3"/>
      <c r="J746" s="3"/>
      <c r="K746" s="7"/>
      <c r="N746" s="8"/>
      <c r="S746" s="9"/>
    </row>
    <row r="747" spans="1:19">
      <c r="A747" s="4"/>
      <c r="B747" s="4"/>
      <c r="C747" s="5"/>
      <c r="D747" s="5"/>
      <c r="E747" s="5"/>
      <c r="F747" s="5"/>
      <c r="G747" s="26"/>
      <c r="H747" s="3"/>
      <c r="J747" s="3"/>
      <c r="K747" s="7"/>
      <c r="N747" s="8"/>
      <c r="S747" s="9"/>
    </row>
    <row r="748" spans="1:19">
      <c r="A748" s="4"/>
      <c r="B748" s="4"/>
      <c r="C748" s="5"/>
      <c r="D748" s="5"/>
      <c r="E748" s="5"/>
      <c r="F748" s="5"/>
      <c r="G748" s="26"/>
      <c r="H748" s="3"/>
      <c r="J748" s="3"/>
      <c r="K748" s="7"/>
      <c r="N748" s="8"/>
      <c r="S748" s="9"/>
    </row>
    <row r="749" spans="1:19">
      <c r="A749" s="4"/>
      <c r="B749" s="4"/>
      <c r="C749" s="5"/>
      <c r="D749" s="5"/>
      <c r="E749" s="5"/>
      <c r="F749" s="5"/>
      <c r="G749" s="26"/>
      <c r="H749" s="3"/>
      <c r="J749" s="3"/>
      <c r="K749" s="7"/>
      <c r="N749" s="8"/>
      <c r="S749" s="9"/>
    </row>
    <row r="750" spans="1:19">
      <c r="A750" s="4"/>
      <c r="B750" s="4"/>
      <c r="C750" s="5"/>
      <c r="D750" s="5"/>
      <c r="E750" s="5"/>
      <c r="F750" s="5"/>
      <c r="G750" s="26"/>
      <c r="H750" s="3"/>
      <c r="J750" s="3"/>
      <c r="K750" s="7"/>
      <c r="N750" s="8"/>
      <c r="S750" s="9"/>
    </row>
    <row r="751" spans="1:19">
      <c r="A751" s="4"/>
      <c r="B751" s="4"/>
      <c r="C751" s="5"/>
      <c r="D751" s="5"/>
      <c r="E751" s="5"/>
      <c r="F751" s="5"/>
      <c r="G751" s="26"/>
      <c r="H751" s="3"/>
      <c r="J751" s="3"/>
      <c r="K751" s="7"/>
      <c r="N751" s="8"/>
      <c r="S751" s="9"/>
    </row>
    <row r="752" spans="1:19">
      <c r="A752" s="4"/>
      <c r="B752" s="4"/>
      <c r="C752" s="5"/>
      <c r="D752" s="5"/>
      <c r="E752" s="5"/>
      <c r="F752" s="5"/>
      <c r="G752" s="26"/>
      <c r="H752" s="3"/>
      <c r="J752" s="3"/>
      <c r="K752" s="7"/>
      <c r="N752" s="8"/>
      <c r="S752" s="9"/>
    </row>
    <row r="753" spans="1:19">
      <c r="A753" s="4"/>
      <c r="B753" s="4"/>
      <c r="C753" s="5"/>
      <c r="D753" s="5"/>
      <c r="E753" s="5"/>
      <c r="F753" s="5"/>
      <c r="G753" s="26"/>
      <c r="H753" s="3"/>
      <c r="J753" s="3"/>
      <c r="K753" s="7"/>
      <c r="N753" s="8"/>
      <c r="S753" s="9"/>
    </row>
    <row r="754" spans="1:19">
      <c r="A754" s="4"/>
      <c r="B754" s="4"/>
      <c r="C754" s="5"/>
      <c r="D754" s="5"/>
      <c r="E754" s="5"/>
      <c r="F754" s="5"/>
      <c r="G754" s="26"/>
      <c r="H754" s="3"/>
      <c r="J754" s="3"/>
      <c r="K754" s="7"/>
      <c r="N754" s="8"/>
      <c r="S754" s="9"/>
    </row>
    <row r="755" spans="1:19">
      <c r="A755" s="4"/>
      <c r="B755" s="4"/>
      <c r="C755" s="5"/>
      <c r="D755" s="5"/>
      <c r="E755" s="5"/>
      <c r="F755" s="5"/>
      <c r="G755" s="26"/>
      <c r="H755" s="3"/>
      <c r="J755" s="3"/>
      <c r="K755" s="7"/>
      <c r="N755" s="8"/>
      <c r="S755" s="9"/>
    </row>
    <row r="756" spans="1:19">
      <c r="A756" s="4"/>
      <c r="B756" s="4"/>
      <c r="C756" s="5"/>
      <c r="D756" s="5"/>
      <c r="E756" s="5"/>
      <c r="F756" s="5"/>
      <c r="G756" s="26"/>
      <c r="H756" s="3"/>
      <c r="J756" s="3"/>
      <c r="K756" s="7"/>
      <c r="N756" s="8"/>
      <c r="S756" s="9"/>
    </row>
    <row r="757" spans="1:19">
      <c r="A757" s="4"/>
      <c r="B757" s="4"/>
      <c r="C757" s="5"/>
      <c r="D757" s="5"/>
      <c r="E757" s="5"/>
      <c r="F757" s="5"/>
      <c r="G757" s="26"/>
      <c r="H757" s="3"/>
      <c r="J757" s="3"/>
      <c r="K757" s="7"/>
      <c r="N757" s="8"/>
      <c r="S757" s="9"/>
    </row>
    <row r="758" spans="1:19">
      <c r="A758" s="4"/>
      <c r="B758" s="4"/>
      <c r="C758" s="5"/>
      <c r="D758" s="5"/>
      <c r="E758" s="5"/>
      <c r="F758" s="5"/>
      <c r="G758" s="26"/>
      <c r="H758" s="3"/>
      <c r="J758" s="3"/>
      <c r="K758" s="7"/>
      <c r="N758" s="8"/>
      <c r="S758" s="9"/>
    </row>
    <row r="759" spans="1:19">
      <c r="A759" s="4"/>
      <c r="B759" s="4"/>
      <c r="C759" s="5"/>
      <c r="D759" s="5"/>
      <c r="E759" s="5"/>
      <c r="F759" s="5"/>
      <c r="G759" s="26"/>
      <c r="H759" s="3"/>
      <c r="J759" s="3"/>
      <c r="K759" s="7"/>
      <c r="N759" s="8"/>
      <c r="S759" s="9"/>
    </row>
    <row r="760" spans="1:19">
      <c r="A760" s="4"/>
      <c r="B760" s="4"/>
      <c r="C760" s="5"/>
      <c r="D760" s="5"/>
      <c r="E760" s="5"/>
      <c r="F760" s="5"/>
      <c r="G760" s="26"/>
      <c r="H760" s="3"/>
      <c r="J760" s="3"/>
      <c r="K760" s="7"/>
      <c r="N760" s="8"/>
      <c r="S760" s="9"/>
    </row>
    <row r="761" spans="1:19">
      <c r="A761" s="4"/>
      <c r="B761" s="4"/>
      <c r="C761" s="5"/>
      <c r="D761" s="5"/>
      <c r="E761" s="5"/>
      <c r="F761" s="5"/>
      <c r="G761" s="26"/>
      <c r="H761" s="3"/>
      <c r="J761" s="3"/>
      <c r="K761" s="7"/>
      <c r="N761" s="8"/>
      <c r="S761" s="9"/>
    </row>
    <row r="762" spans="1:19">
      <c r="A762" s="4"/>
      <c r="B762" s="4"/>
      <c r="C762" s="5"/>
      <c r="D762" s="5"/>
      <c r="E762" s="5"/>
      <c r="F762" s="5"/>
      <c r="G762" s="26"/>
      <c r="H762" s="3"/>
      <c r="J762" s="3"/>
      <c r="K762" s="7"/>
      <c r="N762" s="8"/>
      <c r="S762" s="9"/>
    </row>
    <row r="763" spans="1:19">
      <c r="A763" s="4"/>
      <c r="B763" s="4"/>
      <c r="C763" s="5"/>
      <c r="D763" s="5"/>
      <c r="E763" s="5"/>
      <c r="F763" s="5"/>
      <c r="G763" s="26"/>
      <c r="H763" s="3"/>
      <c r="J763" s="3"/>
      <c r="K763" s="7"/>
      <c r="N763" s="8"/>
      <c r="S763" s="9"/>
    </row>
    <row r="764" spans="1:19">
      <c r="A764" s="4"/>
      <c r="B764" s="4"/>
      <c r="C764" s="5"/>
      <c r="D764" s="5"/>
      <c r="E764" s="5"/>
      <c r="F764" s="5"/>
      <c r="G764" s="26"/>
      <c r="H764" s="3"/>
      <c r="J764" s="3"/>
      <c r="K764" s="7"/>
      <c r="N764" s="8"/>
      <c r="S764" s="9"/>
    </row>
    <row r="765" spans="1:19">
      <c r="A765" s="4"/>
      <c r="B765" s="4"/>
      <c r="C765" s="5"/>
      <c r="D765" s="5"/>
      <c r="E765" s="5"/>
      <c r="F765" s="5"/>
      <c r="G765" s="26"/>
      <c r="H765" s="3"/>
      <c r="J765" s="3"/>
      <c r="K765" s="7"/>
      <c r="N765" s="8"/>
      <c r="S765" s="9"/>
    </row>
    <row r="766" spans="1:19">
      <c r="A766" s="4"/>
      <c r="B766" s="4"/>
      <c r="C766" s="5"/>
      <c r="D766" s="5"/>
      <c r="E766" s="5"/>
      <c r="F766" s="5"/>
      <c r="G766" s="26"/>
      <c r="H766" s="3"/>
      <c r="J766" s="3"/>
      <c r="K766" s="7"/>
      <c r="N766" s="8"/>
      <c r="S766" s="9"/>
    </row>
    <row r="767" spans="1:19">
      <c r="A767" s="4"/>
      <c r="B767" s="4"/>
      <c r="C767" s="5"/>
      <c r="D767" s="5"/>
      <c r="E767" s="5"/>
      <c r="F767" s="5"/>
      <c r="G767" s="26"/>
      <c r="H767" s="3"/>
      <c r="J767" s="3"/>
      <c r="K767" s="7"/>
      <c r="N767" s="8"/>
      <c r="S767" s="9"/>
    </row>
    <row r="768" spans="1:19">
      <c r="A768" s="4"/>
      <c r="B768" s="4"/>
      <c r="C768" s="5"/>
      <c r="D768" s="5"/>
      <c r="E768" s="5"/>
      <c r="F768" s="5"/>
      <c r="G768" s="26"/>
      <c r="H768" s="3"/>
      <c r="J768" s="3"/>
      <c r="K768" s="7"/>
      <c r="N768" s="8"/>
      <c r="S768" s="9"/>
    </row>
    <row r="769" spans="1:19">
      <c r="A769" s="4"/>
      <c r="B769" s="4"/>
      <c r="C769" s="5"/>
      <c r="D769" s="5"/>
      <c r="E769" s="5"/>
      <c r="F769" s="5"/>
      <c r="G769" s="26"/>
      <c r="H769" s="3"/>
      <c r="J769" s="3"/>
      <c r="K769" s="7"/>
      <c r="N769" s="8"/>
      <c r="S769" s="9"/>
    </row>
    <row r="770" spans="1:19">
      <c r="A770" s="4"/>
      <c r="B770" s="4"/>
      <c r="C770" s="5"/>
      <c r="D770" s="5"/>
      <c r="E770" s="5"/>
      <c r="F770" s="5"/>
      <c r="G770" s="26"/>
      <c r="H770" s="3"/>
      <c r="J770" s="3"/>
      <c r="K770" s="7"/>
      <c r="N770" s="8"/>
      <c r="S770" s="9"/>
    </row>
    <row r="771" spans="1:19">
      <c r="A771" s="4"/>
      <c r="B771" s="4"/>
      <c r="C771" s="5"/>
      <c r="D771" s="5"/>
      <c r="E771" s="5"/>
      <c r="F771" s="5"/>
      <c r="G771" s="26"/>
      <c r="H771" s="3"/>
      <c r="J771" s="3"/>
      <c r="K771" s="7"/>
      <c r="N771" s="8"/>
      <c r="S771" s="9"/>
    </row>
    <row r="772" spans="1:19">
      <c r="A772" s="4"/>
      <c r="B772" s="4"/>
      <c r="C772" s="5"/>
      <c r="D772" s="5"/>
      <c r="E772" s="5"/>
      <c r="F772" s="5"/>
      <c r="G772" s="26"/>
      <c r="H772" s="3"/>
      <c r="J772" s="3"/>
      <c r="K772" s="7"/>
      <c r="N772" s="8"/>
      <c r="S772" s="9"/>
    </row>
    <row r="773" spans="1:19">
      <c r="A773" s="4"/>
      <c r="B773" s="4"/>
      <c r="C773" s="5"/>
      <c r="D773" s="5"/>
      <c r="E773" s="5"/>
      <c r="F773" s="5"/>
      <c r="G773" s="26"/>
      <c r="H773" s="3"/>
      <c r="J773" s="3"/>
      <c r="K773" s="7"/>
      <c r="N773" s="8"/>
      <c r="S773" s="9"/>
    </row>
    <row r="774" spans="1:19">
      <c r="A774" s="4"/>
      <c r="B774" s="4"/>
      <c r="C774" s="5"/>
      <c r="D774" s="5"/>
      <c r="E774" s="5"/>
      <c r="F774" s="5"/>
      <c r="G774" s="26"/>
      <c r="H774" s="3"/>
      <c r="J774" s="3"/>
      <c r="K774" s="7"/>
      <c r="N774" s="8"/>
      <c r="S774" s="9"/>
    </row>
    <row r="775" spans="1:19">
      <c r="A775" s="4"/>
      <c r="B775" s="4"/>
      <c r="C775" s="5"/>
      <c r="D775" s="5"/>
      <c r="E775" s="5"/>
      <c r="F775" s="5"/>
      <c r="G775" s="26"/>
      <c r="H775" s="3"/>
      <c r="J775" s="3"/>
      <c r="K775" s="7"/>
      <c r="N775" s="8"/>
      <c r="S775" s="9"/>
    </row>
    <row r="776" spans="1:19">
      <c r="A776" s="4"/>
      <c r="B776" s="4"/>
      <c r="C776" s="5"/>
      <c r="D776" s="5"/>
      <c r="E776" s="5"/>
      <c r="F776" s="5"/>
      <c r="G776" s="26"/>
      <c r="H776" s="3"/>
      <c r="J776" s="3"/>
      <c r="K776" s="7"/>
      <c r="N776" s="8"/>
      <c r="S776" s="9"/>
    </row>
    <row r="777" spans="1:19">
      <c r="A777" s="4"/>
      <c r="B777" s="4"/>
      <c r="C777" s="5"/>
      <c r="D777" s="5"/>
      <c r="E777" s="5"/>
      <c r="F777" s="5"/>
      <c r="G777" s="26"/>
      <c r="H777" s="3"/>
      <c r="J777" s="3"/>
      <c r="K777" s="7"/>
      <c r="N777" s="8"/>
      <c r="S777" s="9"/>
    </row>
    <row r="778" spans="1:19">
      <c r="A778" s="4"/>
      <c r="B778" s="4"/>
      <c r="C778" s="5"/>
      <c r="D778" s="5"/>
      <c r="E778" s="5"/>
      <c r="F778" s="5"/>
      <c r="G778" s="26"/>
      <c r="H778" s="3"/>
      <c r="J778" s="3"/>
      <c r="K778" s="7"/>
      <c r="N778" s="8"/>
      <c r="S778" s="9"/>
    </row>
    <row r="779" spans="1:19">
      <c r="A779" s="4"/>
      <c r="B779" s="4"/>
      <c r="C779" s="5"/>
      <c r="D779" s="5"/>
      <c r="E779" s="5"/>
      <c r="F779" s="5"/>
      <c r="G779" s="26"/>
      <c r="H779" s="3"/>
      <c r="J779" s="3"/>
      <c r="K779" s="7"/>
      <c r="N779" s="8"/>
      <c r="S779" s="9"/>
    </row>
    <row r="780" spans="1:19">
      <c r="A780" s="4"/>
      <c r="B780" s="4"/>
      <c r="C780" s="5"/>
      <c r="D780" s="5"/>
      <c r="E780" s="5"/>
      <c r="F780" s="5"/>
      <c r="G780" s="26"/>
      <c r="H780" s="3"/>
      <c r="J780" s="3"/>
      <c r="K780" s="7"/>
      <c r="N780" s="8"/>
      <c r="S780" s="9"/>
    </row>
    <row r="781" spans="1:19">
      <c r="A781" s="4"/>
      <c r="B781" s="4"/>
      <c r="C781" s="5"/>
      <c r="D781" s="5"/>
      <c r="E781" s="5"/>
      <c r="F781" s="5"/>
      <c r="G781" s="26"/>
      <c r="H781" s="3"/>
      <c r="J781" s="3"/>
      <c r="K781" s="7"/>
      <c r="N781" s="8"/>
      <c r="S781" s="9"/>
    </row>
    <row r="782" spans="1:19">
      <c r="A782" s="4"/>
      <c r="B782" s="4"/>
      <c r="C782" s="5"/>
      <c r="D782" s="5"/>
      <c r="E782" s="5"/>
      <c r="F782" s="5"/>
      <c r="G782" s="26"/>
      <c r="H782" s="3"/>
      <c r="J782" s="3"/>
      <c r="K782" s="7"/>
      <c r="N782" s="8"/>
      <c r="S782" s="9"/>
    </row>
    <row r="783" spans="1:19">
      <c r="A783" s="4"/>
      <c r="B783" s="4"/>
      <c r="C783" s="5"/>
      <c r="D783" s="5"/>
      <c r="E783" s="5"/>
      <c r="F783" s="5"/>
      <c r="G783" s="26"/>
      <c r="H783" s="3"/>
      <c r="J783" s="3"/>
      <c r="K783" s="7"/>
      <c r="N783" s="8"/>
      <c r="S783" s="9"/>
    </row>
    <row r="784" spans="1:19">
      <c r="A784" s="4"/>
      <c r="B784" s="4"/>
      <c r="C784" s="5"/>
      <c r="D784" s="5"/>
      <c r="E784" s="5"/>
      <c r="F784" s="5"/>
      <c r="G784" s="26"/>
      <c r="H784" s="3"/>
      <c r="J784" s="3"/>
      <c r="K784" s="7"/>
      <c r="N784" s="8"/>
      <c r="S784" s="9"/>
    </row>
    <row r="785" spans="1:19">
      <c r="A785" s="4"/>
      <c r="B785" s="4"/>
      <c r="C785" s="5"/>
      <c r="D785" s="5"/>
      <c r="E785" s="5"/>
      <c r="F785" s="5"/>
      <c r="G785" s="26"/>
      <c r="H785" s="3"/>
      <c r="J785" s="3"/>
      <c r="K785" s="7"/>
      <c r="N785" s="8"/>
      <c r="S785" s="9"/>
    </row>
    <row r="786" spans="1:19">
      <c r="A786" s="4"/>
      <c r="B786" s="4"/>
      <c r="C786" s="5"/>
      <c r="D786" s="5"/>
      <c r="E786" s="5"/>
      <c r="F786" s="5"/>
      <c r="G786" s="26"/>
      <c r="H786" s="3"/>
      <c r="J786" s="3"/>
      <c r="K786" s="7"/>
      <c r="N786" s="8"/>
      <c r="S786" s="9"/>
    </row>
    <row r="787" spans="1:19">
      <c r="A787" s="4"/>
      <c r="B787" s="4"/>
      <c r="C787" s="5"/>
      <c r="D787" s="5"/>
      <c r="E787" s="5"/>
      <c r="F787" s="5"/>
      <c r="G787" s="26"/>
      <c r="H787" s="3"/>
      <c r="J787" s="3"/>
      <c r="K787" s="7"/>
      <c r="N787" s="8"/>
      <c r="S787" s="9"/>
    </row>
    <row r="788" spans="1:19">
      <c r="A788" s="4"/>
      <c r="B788" s="4"/>
      <c r="C788" s="5"/>
      <c r="D788" s="5"/>
      <c r="E788" s="5"/>
      <c r="F788" s="5"/>
      <c r="G788" s="26"/>
      <c r="H788" s="3"/>
      <c r="J788" s="3"/>
      <c r="K788" s="7"/>
      <c r="N788" s="8"/>
      <c r="S788" s="9"/>
    </row>
    <row r="789" spans="1:19">
      <c r="A789" s="4"/>
      <c r="B789" s="4"/>
      <c r="C789" s="5"/>
      <c r="D789" s="5"/>
      <c r="E789" s="5"/>
      <c r="F789" s="5"/>
      <c r="G789" s="26"/>
      <c r="H789" s="3"/>
      <c r="J789" s="3"/>
      <c r="K789" s="7"/>
      <c r="N789" s="8"/>
      <c r="S789" s="9"/>
    </row>
    <row r="790" spans="1:19">
      <c r="A790" s="4"/>
      <c r="B790" s="4"/>
      <c r="C790" s="5"/>
      <c r="D790" s="5"/>
      <c r="E790" s="5"/>
      <c r="F790" s="5"/>
      <c r="G790" s="26"/>
      <c r="H790" s="3"/>
      <c r="J790" s="3"/>
      <c r="K790" s="7"/>
      <c r="N790" s="8"/>
      <c r="S790" s="9"/>
    </row>
    <row r="791" spans="1:19">
      <c r="A791" s="4"/>
      <c r="B791" s="4"/>
      <c r="C791" s="5"/>
      <c r="D791" s="5"/>
      <c r="E791" s="5"/>
      <c r="F791" s="5"/>
      <c r="G791" s="26"/>
      <c r="H791" s="3"/>
      <c r="J791" s="3"/>
      <c r="K791" s="7"/>
      <c r="N791" s="8"/>
      <c r="S791" s="9"/>
    </row>
    <row r="792" spans="1:19">
      <c r="A792" s="4"/>
      <c r="B792" s="4"/>
      <c r="C792" s="5"/>
      <c r="D792" s="5"/>
      <c r="E792" s="5"/>
      <c r="F792" s="5"/>
      <c r="G792" s="26"/>
      <c r="H792" s="3"/>
      <c r="J792" s="3"/>
      <c r="K792" s="7"/>
      <c r="N792" s="8"/>
      <c r="S792" s="9"/>
    </row>
    <row r="793" spans="1:19">
      <c r="A793" s="4"/>
      <c r="B793" s="4"/>
      <c r="C793" s="5"/>
      <c r="D793" s="5"/>
      <c r="E793" s="5"/>
      <c r="F793" s="5"/>
      <c r="G793" s="26"/>
      <c r="H793" s="3"/>
      <c r="J793" s="3"/>
      <c r="K793" s="7"/>
      <c r="N793" s="8"/>
      <c r="S793" s="9"/>
    </row>
    <row r="794" spans="1:19">
      <c r="A794" s="4"/>
      <c r="B794" s="4"/>
      <c r="C794" s="5"/>
      <c r="D794" s="5"/>
      <c r="E794" s="5"/>
      <c r="F794" s="5"/>
      <c r="G794" s="26"/>
      <c r="H794" s="3"/>
      <c r="J794" s="3"/>
      <c r="K794" s="7"/>
      <c r="N794" s="8"/>
      <c r="S794" s="9"/>
    </row>
    <row r="795" spans="1:19">
      <c r="A795" s="4"/>
      <c r="B795" s="4"/>
      <c r="C795" s="5"/>
      <c r="D795" s="5"/>
      <c r="E795" s="5"/>
      <c r="F795" s="5"/>
      <c r="G795" s="26"/>
      <c r="H795" s="3"/>
      <c r="J795" s="3"/>
      <c r="K795" s="7"/>
      <c r="N795" s="8"/>
      <c r="S795" s="9"/>
    </row>
    <row r="796" spans="1:19">
      <c r="A796" s="4"/>
      <c r="B796" s="4"/>
      <c r="C796" s="5"/>
      <c r="D796" s="5"/>
      <c r="E796" s="5"/>
      <c r="F796" s="5"/>
      <c r="G796" s="26"/>
      <c r="H796" s="3"/>
      <c r="J796" s="3"/>
      <c r="K796" s="7"/>
      <c r="N796" s="8"/>
      <c r="S796" s="9"/>
    </row>
    <row r="797" spans="1:19">
      <c r="A797" s="4"/>
      <c r="B797" s="4"/>
      <c r="C797" s="5"/>
      <c r="D797" s="5"/>
      <c r="E797" s="5"/>
      <c r="F797" s="5"/>
      <c r="G797" s="26"/>
      <c r="H797" s="3"/>
      <c r="J797" s="3"/>
      <c r="K797" s="7"/>
      <c r="N797" s="8"/>
      <c r="S797" s="9"/>
    </row>
    <row r="798" spans="1:19">
      <c r="A798" s="4"/>
      <c r="B798" s="4"/>
      <c r="C798" s="5"/>
      <c r="D798" s="5"/>
      <c r="E798" s="5"/>
      <c r="F798" s="5"/>
      <c r="G798" s="26"/>
      <c r="H798" s="3"/>
      <c r="J798" s="3"/>
      <c r="K798" s="7"/>
      <c r="N798" s="8"/>
      <c r="S798" s="9"/>
    </row>
    <row r="799" spans="1:19">
      <c r="A799" s="4"/>
      <c r="B799" s="4"/>
      <c r="C799" s="5"/>
      <c r="D799" s="5"/>
      <c r="E799" s="5"/>
      <c r="F799" s="5"/>
      <c r="G799" s="26"/>
      <c r="H799" s="3"/>
      <c r="J799" s="3"/>
      <c r="K799" s="7"/>
      <c r="N799" s="8"/>
      <c r="S799" s="9"/>
    </row>
    <row r="800" spans="1:19">
      <c r="A800" s="4"/>
      <c r="B800" s="4"/>
      <c r="C800" s="5"/>
      <c r="D800" s="5"/>
      <c r="E800" s="5"/>
      <c r="F800" s="5"/>
      <c r="G800" s="26"/>
      <c r="H800" s="3"/>
      <c r="J800" s="3"/>
      <c r="K800" s="7"/>
      <c r="N800" s="8"/>
      <c r="S800" s="9"/>
    </row>
    <row r="801" spans="1:19">
      <c r="A801" s="4"/>
      <c r="B801" s="4"/>
      <c r="C801" s="5"/>
      <c r="D801" s="5"/>
      <c r="E801" s="5"/>
      <c r="F801" s="5"/>
      <c r="G801" s="26"/>
      <c r="H801" s="3"/>
      <c r="J801" s="3"/>
      <c r="K801" s="7"/>
      <c r="N801" s="8"/>
      <c r="S801" s="9"/>
    </row>
    <row r="802" spans="1:19">
      <c r="A802" s="4"/>
      <c r="B802" s="4"/>
      <c r="C802" s="5"/>
      <c r="D802" s="5"/>
      <c r="E802" s="5"/>
      <c r="F802" s="5"/>
      <c r="G802" s="26"/>
      <c r="H802" s="3"/>
      <c r="J802" s="3"/>
      <c r="K802" s="7"/>
      <c r="N802" s="8"/>
      <c r="S802" s="9"/>
    </row>
    <row r="803" spans="1:19">
      <c r="A803" s="4"/>
      <c r="B803" s="4"/>
      <c r="C803" s="5"/>
      <c r="D803" s="5"/>
      <c r="E803" s="5"/>
      <c r="F803" s="5"/>
      <c r="G803" s="26"/>
      <c r="H803" s="3"/>
      <c r="J803" s="3"/>
      <c r="K803" s="7"/>
      <c r="N803" s="8"/>
      <c r="S803" s="9"/>
    </row>
    <row r="804" spans="1:19">
      <c r="A804" s="4"/>
      <c r="B804" s="4"/>
      <c r="C804" s="5"/>
      <c r="D804" s="5"/>
      <c r="E804" s="5"/>
      <c r="F804" s="5"/>
      <c r="G804" s="26"/>
      <c r="H804" s="3"/>
      <c r="J804" s="3"/>
      <c r="K804" s="7"/>
      <c r="N804" s="8"/>
      <c r="S804" s="9"/>
    </row>
    <row r="805" spans="1:19">
      <c r="A805" s="4"/>
      <c r="B805" s="4"/>
      <c r="C805" s="5"/>
      <c r="D805" s="5"/>
      <c r="E805" s="5"/>
      <c r="F805" s="5"/>
      <c r="G805" s="26"/>
      <c r="H805" s="3"/>
      <c r="J805" s="3"/>
      <c r="K805" s="7"/>
      <c r="N805" s="8"/>
      <c r="S805" s="9"/>
    </row>
    <row r="806" spans="1:19">
      <c r="A806" s="4"/>
      <c r="B806" s="4"/>
      <c r="C806" s="5"/>
      <c r="D806" s="5"/>
      <c r="E806" s="5"/>
      <c r="F806" s="5"/>
      <c r="G806" s="26"/>
      <c r="H806" s="3"/>
      <c r="J806" s="3"/>
      <c r="K806" s="7"/>
      <c r="N806" s="8"/>
      <c r="S806" s="9"/>
    </row>
    <row r="807" spans="1:19">
      <c r="A807" s="4"/>
      <c r="B807" s="4"/>
      <c r="C807" s="5"/>
      <c r="D807" s="5"/>
      <c r="E807" s="5"/>
      <c r="F807" s="5"/>
      <c r="G807" s="26"/>
      <c r="H807" s="3"/>
      <c r="J807" s="3"/>
      <c r="K807" s="7"/>
      <c r="N807" s="8"/>
      <c r="S807" s="9"/>
    </row>
    <row r="808" spans="1:19">
      <c r="A808" s="4"/>
      <c r="B808" s="4"/>
      <c r="C808" s="5"/>
      <c r="D808" s="5"/>
      <c r="E808" s="5"/>
      <c r="F808" s="5"/>
      <c r="G808" s="26"/>
      <c r="H808" s="3"/>
      <c r="J808" s="3"/>
      <c r="K808" s="7"/>
      <c r="N808" s="8"/>
      <c r="S808" s="9"/>
    </row>
    <row r="809" spans="1:19">
      <c r="A809" s="4"/>
      <c r="B809" s="4"/>
      <c r="C809" s="5"/>
      <c r="D809" s="5"/>
      <c r="E809" s="5"/>
      <c r="F809" s="5"/>
      <c r="G809" s="26"/>
      <c r="H809" s="3"/>
      <c r="J809" s="3"/>
      <c r="K809" s="7"/>
      <c r="N809" s="8"/>
      <c r="S809" s="9"/>
    </row>
    <row r="810" spans="1:19">
      <c r="A810" s="4"/>
      <c r="B810" s="4"/>
      <c r="C810" s="5"/>
      <c r="D810" s="5"/>
      <c r="E810" s="5"/>
      <c r="F810" s="5"/>
      <c r="G810" s="26"/>
      <c r="H810" s="3"/>
      <c r="J810" s="3"/>
      <c r="K810" s="7"/>
      <c r="N810" s="8"/>
      <c r="S810" s="9"/>
    </row>
    <row r="811" spans="1:19">
      <c r="A811" s="4"/>
      <c r="B811" s="4"/>
      <c r="C811" s="5"/>
      <c r="D811" s="5"/>
      <c r="E811" s="5"/>
      <c r="F811" s="5"/>
      <c r="G811" s="26"/>
      <c r="H811" s="3"/>
      <c r="J811" s="3"/>
      <c r="K811" s="7"/>
      <c r="N811" s="8"/>
      <c r="S811" s="9"/>
    </row>
    <row r="812" spans="1:19">
      <c r="A812" s="4"/>
      <c r="B812" s="4"/>
      <c r="C812" s="5"/>
      <c r="D812" s="5"/>
      <c r="E812" s="5"/>
      <c r="F812" s="5"/>
      <c r="G812" s="26"/>
      <c r="H812" s="3"/>
      <c r="J812" s="3"/>
      <c r="K812" s="7"/>
      <c r="N812" s="8"/>
      <c r="S812" s="9"/>
    </row>
    <row r="813" spans="1:19">
      <c r="A813" s="4"/>
      <c r="B813" s="4"/>
      <c r="C813" s="5"/>
      <c r="D813" s="5"/>
      <c r="E813" s="5"/>
      <c r="F813" s="5"/>
      <c r="G813" s="26"/>
      <c r="H813" s="3"/>
      <c r="J813" s="3"/>
      <c r="K813" s="7"/>
      <c r="N813" s="8"/>
      <c r="S813" s="9"/>
    </row>
    <row r="814" spans="1:19">
      <c r="A814" s="4"/>
      <c r="B814" s="4"/>
      <c r="C814" s="5"/>
      <c r="D814" s="5"/>
      <c r="E814" s="5"/>
      <c r="F814" s="5"/>
      <c r="G814" s="26"/>
      <c r="H814" s="3"/>
      <c r="J814" s="3"/>
      <c r="K814" s="7"/>
      <c r="N814" s="8"/>
      <c r="S814" s="9"/>
    </row>
    <row r="815" spans="1:19">
      <c r="A815" s="4"/>
      <c r="B815" s="4"/>
      <c r="C815" s="5"/>
      <c r="D815" s="5"/>
      <c r="E815" s="5"/>
      <c r="F815" s="5"/>
      <c r="G815" s="26"/>
      <c r="H815" s="3"/>
      <c r="J815" s="3"/>
      <c r="K815" s="7"/>
      <c r="N815" s="8"/>
      <c r="S815" s="9"/>
    </row>
    <row r="816" spans="1:19">
      <c r="A816" s="4"/>
      <c r="B816" s="4"/>
      <c r="C816" s="5"/>
      <c r="D816" s="5"/>
      <c r="E816" s="5"/>
      <c r="F816" s="5"/>
      <c r="G816" s="26"/>
      <c r="H816" s="3"/>
      <c r="J816" s="3"/>
      <c r="K816" s="7"/>
      <c r="N816" s="8"/>
      <c r="S816" s="9"/>
    </row>
    <row r="817" spans="1:19">
      <c r="A817" s="4"/>
      <c r="B817" s="4"/>
      <c r="C817" s="5"/>
      <c r="D817" s="5"/>
      <c r="E817" s="5"/>
      <c r="F817" s="5"/>
      <c r="G817" s="26"/>
      <c r="H817" s="3"/>
      <c r="J817" s="3"/>
      <c r="K817" s="7"/>
      <c r="N817" s="8"/>
      <c r="S817" s="9"/>
    </row>
    <row r="818" spans="1:19">
      <c r="A818" s="4"/>
      <c r="B818" s="4"/>
      <c r="C818" s="5"/>
      <c r="D818" s="5"/>
      <c r="E818" s="5"/>
      <c r="F818" s="5"/>
      <c r="G818" s="26"/>
      <c r="H818" s="3"/>
      <c r="J818" s="3"/>
      <c r="K818" s="7"/>
      <c r="N818" s="8"/>
      <c r="S818" s="9"/>
    </row>
    <row r="819" spans="1:19">
      <c r="A819" s="4"/>
      <c r="B819" s="4"/>
      <c r="C819" s="5"/>
      <c r="D819" s="5"/>
      <c r="E819" s="5"/>
      <c r="F819" s="5"/>
      <c r="G819" s="26"/>
      <c r="H819" s="3"/>
      <c r="J819" s="3"/>
      <c r="K819" s="7"/>
      <c r="N819" s="8"/>
      <c r="S819" s="9"/>
    </row>
    <row r="820" spans="1:19">
      <c r="A820" s="4"/>
      <c r="B820" s="4"/>
      <c r="C820" s="5"/>
      <c r="D820" s="5"/>
      <c r="E820" s="5"/>
      <c r="F820" s="5"/>
      <c r="G820" s="26"/>
      <c r="H820" s="3"/>
      <c r="J820" s="3"/>
      <c r="K820" s="7"/>
      <c r="N820" s="8"/>
      <c r="S820" s="9"/>
    </row>
    <row r="821" spans="1:19">
      <c r="A821" s="4"/>
      <c r="B821" s="4"/>
      <c r="C821" s="5"/>
      <c r="D821" s="5"/>
      <c r="E821" s="5"/>
      <c r="F821" s="5"/>
      <c r="G821" s="26"/>
      <c r="H821" s="3"/>
      <c r="J821" s="3"/>
      <c r="K821" s="7"/>
      <c r="N821" s="8"/>
      <c r="S821" s="9"/>
    </row>
    <row r="822" spans="1:19">
      <c r="A822" s="4"/>
      <c r="B822" s="4"/>
      <c r="C822" s="5"/>
      <c r="D822" s="5"/>
      <c r="E822" s="5"/>
      <c r="F822" s="5"/>
      <c r="G822" s="26"/>
      <c r="H822" s="3"/>
      <c r="J822" s="3"/>
      <c r="K822" s="7"/>
      <c r="N822" s="8"/>
      <c r="S822" s="9"/>
    </row>
    <row r="823" spans="1:19">
      <c r="A823" s="4"/>
      <c r="B823" s="4"/>
      <c r="C823" s="5"/>
      <c r="D823" s="5"/>
      <c r="E823" s="5"/>
      <c r="F823" s="5"/>
      <c r="G823" s="26"/>
      <c r="H823" s="3"/>
      <c r="J823" s="3"/>
      <c r="K823" s="7"/>
      <c r="N823" s="8"/>
      <c r="S823" s="9"/>
    </row>
    <row r="824" spans="1:19">
      <c r="A824" s="4"/>
      <c r="B824" s="4"/>
      <c r="C824" s="5"/>
      <c r="D824" s="5"/>
      <c r="E824" s="5"/>
      <c r="F824" s="5"/>
      <c r="G824" s="26"/>
      <c r="H824" s="3"/>
      <c r="J824" s="3"/>
      <c r="K824" s="7"/>
      <c r="N824" s="8"/>
      <c r="S824" s="9"/>
    </row>
    <row r="825" spans="1:19">
      <c r="A825" s="4"/>
      <c r="B825" s="4"/>
      <c r="C825" s="5"/>
      <c r="D825" s="5"/>
      <c r="E825" s="5"/>
      <c r="F825" s="5"/>
      <c r="G825" s="26"/>
      <c r="H825" s="3"/>
      <c r="J825" s="3"/>
      <c r="K825" s="7"/>
      <c r="N825" s="8"/>
      <c r="S825" s="9"/>
    </row>
    <row r="826" spans="1:19">
      <c r="A826" s="4"/>
      <c r="B826" s="4"/>
      <c r="C826" s="5"/>
      <c r="D826" s="5"/>
      <c r="E826" s="5"/>
      <c r="F826" s="5"/>
      <c r="G826" s="26"/>
      <c r="H826" s="3"/>
      <c r="J826" s="3"/>
      <c r="K826" s="7"/>
      <c r="N826" s="8"/>
      <c r="S826" s="9"/>
    </row>
    <row r="827" spans="1:19">
      <c r="A827" s="4"/>
      <c r="B827" s="4"/>
      <c r="C827" s="5"/>
      <c r="D827" s="5"/>
      <c r="E827" s="5"/>
      <c r="F827" s="5"/>
      <c r="G827" s="26"/>
      <c r="H827" s="3"/>
      <c r="J827" s="3"/>
      <c r="K827" s="7"/>
      <c r="N827" s="8"/>
      <c r="S827" s="9"/>
    </row>
    <row r="828" spans="1:19">
      <c r="A828" s="4"/>
      <c r="B828" s="4"/>
      <c r="C828" s="5"/>
      <c r="D828" s="5"/>
      <c r="E828" s="5"/>
      <c r="F828" s="5"/>
      <c r="G828" s="26"/>
      <c r="H828" s="3"/>
      <c r="J828" s="3"/>
      <c r="K828" s="7"/>
      <c r="N828" s="8"/>
      <c r="S828" s="9"/>
    </row>
    <row r="829" spans="1:19">
      <c r="A829" s="4"/>
      <c r="B829" s="4"/>
      <c r="C829" s="5"/>
      <c r="D829" s="5"/>
      <c r="E829" s="5"/>
      <c r="F829" s="5"/>
      <c r="G829" s="26"/>
      <c r="H829" s="3"/>
      <c r="J829" s="3"/>
      <c r="K829" s="7"/>
      <c r="N829" s="8"/>
      <c r="S829" s="9"/>
    </row>
    <row r="830" spans="1:19">
      <c r="A830" s="4"/>
      <c r="B830" s="4"/>
      <c r="C830" s="5"/>
      <c r="D830" s="5"/>
      <c r="E830" s="5"/>
      <c r="F830" s="5"/>
      <c r="G830" s="26"/>
      <c r="H830" s="3"/>
      <c r="J830" s="3"/>
      <c r="K830" s="7"/>
      <c r="N830" s="8"/>
      <c r="S830" s="9"/>
    </row>
    <row r="831" spans="1:19">
      <c r="A831" s="4"/>
      <c r="B831" s="4"/>
      <c r="C831" s="5"/>
      <c r="D831" s="5"/>
      <c r="E831" s="5"/>
      <c r="F831" s="5"/>
      <c r="G831" s="26"/>
      <c r="H831" s="3"/>
      <c r="J831" s="3"/>
      <c r="K831" s="7"/>
      <c r="N831" s="8"/>
      <c r="S831" s="9"/>
    </row>
    <row r="832" spans="1:19">
      <c r="A832" s="4"/>
      <c r="B832" s="4"/>
      <c r="C832" s="5"/>
      <c r="D832" s="5"/>
      <c r="E832" s="5"/>
      <c r="F832" s="5"/>
      <c r="G832" s="26"/>
      <c r="H832" s="3"/>
      <c r="J832" s="3"/>
      <c r="K832" s="7"/>
      <c r="N832" s="8"/>
      <c r="S832" s="9"/>
    </row>
    <row r="833" spans="1:19">
      <c r="A833" s="4"/>
      <c r="B833" s="4"/>
      <c r="C833" s="5"/>
      <c r="D833" s="5"/>
      <c r="E833" s="5"/>
      <c r="F833" s="5"/>
      <c r="G833" s="26"/>
      <c r="H833" s="3"/>
      <c r="J833" s="3"/>
      <c r="K833" s="7"/>
      <c r="N833" s="8"/>
      <c r="S833" s="9"/>
    </row>
    <row r="834" spans="1:19">
      <c r="A834" s="4"/>
      <c r="B834" s="4"/>
      <c r="C834" s="5"/>
      <c r="D834" s="5"/>
      <c r="E834" s="5"/>
      <c r="F834" s="5"/>
      <c r="G834" s="26"/>
      <c r="H834" s="3"/>
      <c r="J834" s="3"/>
      <c r="K834" s="7"/>
      <c r="N834" s="8"/>
      <c r="S834" s="9"/>
    </row>
    <row r="835" spans="1:19">
      <c r="A835" s="4"/>
      <c r="B835" s="4"/>
      <c r="C835" s="5"/>
      <c r="D835" s="5"/>
      <c r="E835" s="5"/>
      <c r="F835" s="5"/>
      <c r="G835" s="26"/>
      <c r="H835" s="3"/>
      <c r="J835" s="3"/>
      <c r="K835" s="7"/>
      <c r="N835" s="8"/>
      <c r="S835" s="9"/>
    </row>
    <row r="836" spans="1:19">
      <c r="A836" s="4"/>
      <c r="B836" s="4"/>
      <c r="C836" s="5"/>
      <c r="D836" s="5"/>
      <c r="E836" s="5"/>
      <c r="F836" s="5"/>
      <c r="G836" s="26"/>
      <c r="H836" s="3"/>
      <c r="J836" s="3"/>
      <c r="K836" s="7"/>
      <c r="N836" s="8"/>
      <c r="S836" s="9"/>
    </row>
    <row r="837" spans="1:19">
      <c r="A837" s="4"/>
      <c r="B837" s="4"/>
      <c r="C837" s="5"/>
      <c r="D837" s="5"/>
      <c r="E837" s="5"/>
      <c r="F837" s="5"/>
      <c r="G837" s="26"/>
      <c r="H837" s="3"/>
      <c r="J837" s="3"/>
      <c r="K837" s="7"/>
      <c r="N837" s="8"/>
      <c r="S837" s="9"/>
    </row>
    <row r="838" spans="1:19">
      <c r="A838" s="4"/>
      <c r="B838" s="4"/>
      <c r="C838" s="5"/>
      <c r="D838" s="5"/>
      <c r="E838" s="5"/>
      <c r="F838" s="5"/>
      <c r="G838" s="26"/>
      <c r="H838" s="3"/>
      <c r="J838" s="3"/>
      <c r="K838" s="7"/>
      <c r="N838" s="8"/>
      <c r="S838" s="9"/>
    </row>
    <row r="839" spans="1:19">
      <c r="A839" s="4"/>
      <c r="B839" s="4"/>
      <c r="C839" s="5"/>
      <c r="D839" s="5"/>
      <c r="E839" s="5"/>
      <c r="F839" s="5"/>
      <c r="G839" s="26"/>
      <c r="H839" s="3"/>
      <c r="J839" s="3"/>
      <c r="K839" s="7"/>
      <c r="N839" s="8"/>
      <c r="S839" s="9"/>
    </row>
    <row r="840" spans="1:19">
      <c r="A840" s="4"/>
      <c r="B840" s="4"/>
      <c r="C840" s="5"/>
      <c r="D840" s="5"/>
      <c r="E840" s="5"/>
      <c r="F840" s="5"/>
      <c r="G840" s="26"/>
      <c r="H840" s="3"/>
      <c r="J840" s="3"/>
      <c r="K840" s="7"/>
      <c r="N840" s="8"/>
      <c r="S840" s="9"/>
    </row>
    <row r="841" spans="1:19">
      <c r="A841" s="4"/>
      <c r="B841" s="4"/>
      <c r="C841" s="5"/>
      <c r="D841" s="5"/>
      <c r="E841" s="5"/>
      <c r="F841" s="5"/>
      <c r="G841" s="26"/>
      <c r="H841" s="3"/>
      <c r="J841" s="3"/>
      <c r="K841" s="7"/>
      <c r="N841" s="8"/>
      <c r="S841" s="9"/>
    </row>
    <row r="842" spans="1:19">
      <c r="A842" s="4"/>
      <c r="B842" s="4"/>
      <c r="C842" s="5"/>
      <c r="D842" s="5"/>
      <c r="E842" s="5"/>
      <c r="F842" s="5"/>
      <c r="G842" s="26"/>
      <c r="H842" s="3"/>
      <c r="J842" s="3"/>
      <c r="K842" s="7"/>
      <c r="N842" s="8"/>
      <c r="S842" s="9"/>
    </row>
    <row r="843" spans="1:19">
      <c r="A843" s="4"/>
      <c r="B843" s="4"/>
      <c r="C843" s="5"/>
      <c r="D843" s="5"/>
      <c r="E843" s="5"/>
      <c r="F843" s="5"/>
      <c r="G843" s="26"/>
      <c r="H843" s="3"/>
      <c r="J843" s="3"/>
      <c r="K843" s="7"/>
      <c r="N843" s="8"/>
      <c r="S843" s="9"/>
    </row>
    <row r="844" spans="1:19">
      <c r="A844" s="4"/>
      <c r="B844" s="4"/>
      <c r="C844" s="5"/>
      <c r="D844" s="5"/>
      <c r="E844" s="5"/>
      <c r="F844" s="5"/>
      <c r="G844" s="26"/>
      <c r="H844" s="3"/>
      <c r="J844" s="3"/>
      <c r="K844" s="7"/>
      <c r="N844" s="8"/>
      <c r="S844" s="9"/>
    </row>
    <row r="845" spans="1:19">
      <c r="A845" s="4"/>
      <c r="B845" s="4"/>
      <c r="C845" s="5"/>
      <c r="D845" s="5"/>
      <c r="E845" s="5"/>
      <c r="F845" s="5"/>
      <c r="G845" s="26"/>
      <c r="H845" s="3"/>
      <c r="J845" s="3"/>
      <c r="K845" s="7"/>
      <c r="N845" s="8"/>
      <c r="S845" s="9"/>
    </row>
    <row r="846" spans="1:19">
      <c r="A846" s="4"/>
      <c r="B846" s="4"/>
      <c r="C846" s="5"/>
      <c r="D846" s="5"/>
      <c r="E846" s="5"/>
      <c r="F846" s="5"/>
      <c r="G846" s="26"/>
      <c r="H846" s="3"/>
      <c r="J846" s="3"/>
      <c r="K846" s="7"/>
      <c r="N846" s="8"/>
      <c r="S846" s="9"/>
    </row>
    <row r="847" spans="1:19">
      <c r="A847" s="4"/>
      <c r="B847" s="4"/>
      <c r="C847" s="5"/>
      <c r="D847" s="5"/>
      <c r="E847" s="5"/>
      <c r="F847" s="5"/>
      <c r="G847" s="26"/>
      <c r="H847" s="3"/>
      <c r="J847" s="3"/>
      <c r="K847" s="7"/>
      <c r="N847" s="8"/>
      <c r="S847" s="9"/>
    </row>
    <row r="848" spans="1:19">
      <c r="A848" s="4"/>
      <c r="B848" s="4"/>
      <c r="C848" s="5"/>
      <c r="D848" s="5"/>
      <c r="E848" s="5"/>
      <c r="F848" s="5"/>
      <c r="G848" s="26"/>
      <c r="H848" s="3"/>
      <c r="J848" s="3"/>
      <c r="K848" s="7"/>
      <c r="N848" s="8"/>
      <c r="S848" s="9"/>
    </row>
    <row r="849" spans="1:19">
      <c r="A849" s="4"/>
      <c r="B849" s="4"/>
      <c r="C849" s="5"/>
      <c r="D849" s="5"/>
      <c r="E849" s="5"/>
      <c r="F849" s="5"/>
      <c r="G849" s="26"/>
      <c r="H849" s="3"/>
      <c r="J849" s="3"/>
      <c r="K849" s="7"/>
      <c r="N849" s="8"/>
      <c r="S849" s="9"/>
    </row>
    <row r="850" spans="1:19">
      <c r="A850" s="4"/>
      <c r="B850" s="4"/>
      <c r="C850" s="5"/>
      <c r="D850" s="5"/>
      <c r="E850" s="5"/>
      <c r="F850" s="5"/>
      <c r="G850" s="26"/>
      <c r="H850" s="3"/>
      <c r="J850" s="3"/>
      <c r="K850" s="7"/>
      <c r="N850" s="8"/>
      <c r="S850" s="9"/>
    </row>
    <row r="851" spans="1:19">
      <c r="A851" s="4"/>
      <c r="B851" s="4"/>
      <c r="C851" s="5"/>
      <c r="D851" s="5"/>
      <c r="E851" s="5"/>
      <c r="F851" s="5"/>
      <c r="G851" s="26"/>
      <c r="H851" s="3"/>
      <c r="J851" s="3"/>
      <c r="K851" s="7"/>
      <c r="N851" s="8"/>
      <c r="S851" s="9"/>
    </row>
    <row r="852" spans="1:19">
      <c r="A852" s="4"/>
      <c r="B852" s="4"/>
      <c r="C852" s="5"/>
      <c r="D852" s="5"/>
      <c r="E852" s="5"/>
      <c r="F852" s="5"/>
      <c r="G852" s="26"/>
      <c r="H852" s="3"/>
      <c r="J852" s="3"/>
      <c r="K852" s="7"/>
      <c r="N852" s="8"/>
      <c r="S852" s="9"/>
    </row>
    <row r="853" spans="1:19">
      <c r="A853" s="4"/>
      <c r="B853" s="4"/>
      <c r="C853" s="5"/>
      <c r="D853" s="5"/>
      <c r="E853" s="5"/>
      <c r="F853" s="5"/>
      <c r="G853" s="26"/>
      <c r="H853" s="3"/>
      <c r="J853" s="3"/>
      <c r="K853" s="7"/>
      <c r="N853" s="8"/>
      <c r="S853" s="9"/>
    </row>
    <row r="854" spans="1:19">
      <c r="A854" s="4"/>
      <c r="B854" s="4"/>
      <c r="C854" s="5"/>
      <c r="D854" s="5"/>
      <c r="E854" s="5"/>
      <c r="F854" s="5"/>
      <c r="G854" s="26"/>
      <c r="H854" s="3"/>
      <c r="J854" s="3"/>
      <c r="K854" s="7"/>
      <c r="N854" s="8"/>
      <c r="S854" s="9"/>
    </row>
    <row r="855" spans="1:19">
      <c r="A855" s="4"/>
      <c r="B855" s="4"/>
      <c r="C855" s="5"/>
      <c r="D855" s="5"/>
      <c r="E855" s="5"/>
      <c r="F855" s="5"/>
      <c r="G855" s="26"/>
      <c r="H855" s="3"/>
      <c r="J855" s="3"/>
      <c r="K855" s="7"/>
      <c r="N855" s="8"/>
      <c r="S855" s="9"/>
    </row>
    <row r="856" spans="1:19">
      <c r="A856" s="4"/>
      <c r="B856" s="4"/>
      <c r="C856" s="5"/>
      <c r="D856" s="5"/>
      <c r="E856" s="5"/>
      <c r="F856" s="5"/>
      <c r="G856" s="26"/>
      <c r="H856" s="3"/>
      <c r="J856" s="3"/>
      <c r="K856" s="7"/>
      <c r="N856" s="8"/>
      <c r="S856" s="9"/>
    </row>
    <row r="857" spans="1:19">
      <c r="A857" s="4"/>
      <c r="B857" s="4"/>
      <c r="C857" s="5"/>
      <c r="D857" s="5"/>
      <c r="E857" s="5"/>
      <c r="F857" s="5"/>
      <c r="G857" s="26"/>
      <c r="H857" s="3"/>
      <c r="J857" s="3"/>
      <c r="K857" s="7"/>
      <c r="N857" s="8"/>
      <c r="S857" s="9"/>
    </row>
    <row r="858" spans="1:19">
      <c r="A858" s="4"/>
      <c r="B858" s="4"/>
      <c r="C858" s="5"/>
      <c r="D858" s="5"/>
      <c r="E858" s="5"/>
      <c r="F858" s="5"/>
      <c r="G858" s="26"/>
      <c r="H858" s="3"/>
      <c r="J858" s="3"/>
      <c r="K858" s="7"/>
      <c r="N858" s="8"/>
      <c r="S858" s="9"/>
    </row>
    <row r="859" spans="1:19">
      <c r="A859" s="4"/>
      <c r="B859" s="4"/>
      <c r="C859" s="5"/>
      <c r="D859" s="5"/>
      <c r="E859" s="5"/>
      <c r="F859" s="5"/>
      <c r="G859" s="26"/>
      <c r="H859" s="3"/>
      <c r="J859" s="3"/>
      <c r="K859" s="7"/>
      <c r="N859" s="8"/>
      <c r="S859" s="9"/>
    </row>
    <row r="860" spans="1:19">
      <c r="A860" s="4"/>
      <c r="B860" s="4"/>
      <c r="C860" s="5"/>
      <c r="D860" s="5"/>
      <c r="E860" s="5"/>
      <c r="F860" s="5"/>
      <c r="G860" s="26"/>
      <c r="H860" s="3"/>
      <c r="J860" s="3"/>
      <c r="K860" s="7"/>
      <c r="N860" s="8"/>
      <c r="S860" s="9"/>
    </row>
    <row r="861" spans="1:19">
      <c r="A861" s="4"/>
      <c r="B861" s="4"/>
      <c r="C861" s="5"/>
      <c r="D861" s="5"/>
      <c r="E861" s="5"/>
      <c r="F861" s="5"/>
      <c r="G861" s="26"/>
      <c r="H861" s="3"/>
      <c r="J861" s="3"/>
      <c r="K861" s="7"/>
      <c r="N861" s="8"/>
      <c r="S861" s="9"/>
    </row>
    <row r="862" spans="1:19">
      <c r="A862" s="4"/>
      <c r="B862" s="4"/>
      <c r="C862" s="5"/>
      <c r="D862" s="5"/>
      <c r="E862" s="5"/>
      <c r="F862" s="5"/>
      <c r="G862" s="26"/>
      <c r="H862" s="3"/>
      <c r="J862" s="3"/>
      <c r="K862" s="7"/>
      <c r="N862" s="8"/>
      <c r="S862" s="9"/>
    </row>
    <row r="863" spans="1:19">
      <c r="A863" s="4"/>
      <c r="B863" s="4"/>
      <c r="C863" s="5"/>
      <c r="D863" s="5"/>
      <c r="E863" s="5"/>
      <c r="F863" s="5"/>
      <c r="G863" s="26"/>
      <c r="H863" s="3"/>
      <c r="J863" s="3"/>
      <c r="K863" s="7"/>
      <c r="N863" s="8"/>
      <c r="S863" s="9"/>
    </row>
    <row r="864" spans="1:19">
      <c r="A864" s="4"/>
      <c r="B864" s="4"/>
      <c r="C864" s="5"/>
      <c r="D864" s="5"/>
      <c r="E864" s="5"/>
      <c r="F864" s="5"/>
      <c r="G864" s="26"/>
      <c r="H864" s="3"/>
      <c r="J864" s="3"/>
      <c r="K864" s="7"/>
      <c r="N864" s="8"/>
      <c r="S864" s="9"/>
    </row>
    <row r="865" spans="1:19">
      <c r="A865" s="4"/>
      <c r="B865" s="4"/>
      <c r="C865" s="5"/>
      <c r="D865" s="5"/>
      <c r="E865" s="5"/>
      <c r="F865" s="5"/>
      <c r="G865" s="26"/>
      <c r="H865" s="3"/>
      <c r="J865" s="3"/>
      <c r="K865" s="7"/>
      <c r="N865" s="8"/>
      <c r="S865" s="9"/>
    </row>
    <row r="866" spans="1:19">
      <c r="A866" s="4"/>
      <c r="B866" s="4"/>
      <c r="C866" s="5"/>
      <c r="D866" s="5"/>
      <c r="E866" s="5"/>
      <c r="F866" s="5"/>
      <c r="G866" s="26"/>
      <c r="H866" s="3"/>
      <c r="J866" s="3"/>
      <c r="K866" s="7"/>
      <c r="N866" s="8"/>
      <c r="S866" s="9"/>
    </row>
    <row r="867" spans="1:19">
      <c r="A867" s="4"/>
      <c r="B867" s="4"/>
      <c r="C867" s="5"/>
      <c r="D867" s="5"/>
      <c r="E867" s="5"/>
      <c r="F867" s="5"/>
      <c r="G867" s="26"/>
      <c r="H867" s="3"/>
      <c r="J867" s="3"/>
      <c r="K867" s="7"/>
      <c r="N867" s="8"/>
      <c r="S867" s="9"/>
    </row>
    <row r="868" spans="1:19">
      <c r="A868" s="4"/>
      <c r="B868" s="4"/>
      <c r="C868" s="5"/>
      <c r="D868" s="5"/>
      <c r="E868" s="5"/>
      <c r="F868" s="5"/>
      <c r="G868" s="26"/>
      <c r="H868" s="3"/>
      <c r="J868" s="3"/>
      <c r="K868" s="7"/>
      <c r="N868" s="8"/>
      <c r="S868" s="9"/>
    </row>
    <row r="869" spans="1:19">
      <c r="A869" s="4"/>
      <c r="B869" s="4"/>
      <c r="C869" s="5"/>
      <c r="D869" s="5"/>
      <c r="E869" s="5"/>
      <c r="F869" s="5"/>
      <c r="G869" s="26"/>
      <c r="H869" s="3"/>
      <c r="J869" s="3"/>
      <c r="K869" s="7"/>
      <c r="N869" s="8"/>
      <c r="S869" s="9"/>
    </row>
    <row r="870" spans="1:19">
      <c r="A870" s="4"/>
      <c r="B870" s="4"/>
      <c r="C870" s="5"/>
      <c r="D870" s="5"/>
      <c r="E870" s="5"/>
      <c r="F870" s="5"/>
      <c r="G870" s="26"/>
      <c r="H870" s="3"/>
      <c r="J870" s="3"/>
      <c r="K870" s="7"/>
      <c r="N870" s="8"/>
      <c r="S870" s="9"/>
    </row>
    <row r="871" spans="1:19">
      <c r="A871" s="4"/>
      <c r="B871" s="4"/>
      <c r="C871" s="5"/>
      <c r="D871" s="5"/>
      <c r="E871" s="5"/>
      <c r="F871" s="5"/>
      <c r="G871" s="26"/>
      <c r="H871" s="3"/>
      <c r="J871" s="3"/>
      <c r="K871" s="7"/>
      <c r="N871" s="8"/>
      <c r="S871" s="9"/>
    </row>
    <row r="872" spans="1:19">
      <c r="A872" s="4"/>
      <c r="B872" s="4"/>
      <c r="C872" s="5"/>
      <c r="D872" s="5"/>
      <c r="E872" s="5"/>
      <c r="F872" s="5"/>
      <c r="G872" s="26"/>
      <c r="H872" s="3"/>
      <c r="J872" s="3"/>
      <c r="K872" s="7"/>
      <c r="N872" s="8"/>
      <c r="S872" s="9"/>
    </row>
    <row r="873" spans="1:19">
      <c r="A873" s="4"/>
      <c r="B873" s="4"/>
      <c r="C873" s="5"/>
      <c r="D873" s="5"/>
      <c r="E873" s="5"/>
      <c r="F873" s="5"/>
      <c r="G873" s="26"/>
      <c r="H873" s="3"/>
      <c r="J873" s="3"/>
      <c r="K873" s="7"/>
      <c r="N873" s="8"/>
      <c r="S873" s="9"/>
    </row>
    <row r="874" spans="1:19">
      <c r="A874" s="4"/>
      <c r="B874" s="4"/>
      <c r="C874" s="5"/>
      <c r="D874" s="5"/>
      <c r="E874" s="5"/>
      <c r="F874" s="5"/>
      <c r="G874" s="26"/>
      <c r="H874" s="3"/>
      <c r="J874" s="3"/>
      <c r="K874" s="7"/>
      <c r="N874" s="8"/>
      <c r="S874" s="9"/>
    </row>
    <row r="875" spans="1:19">
      <c r="A875" s="4"/>
      <c r="B875" s="4"/>
      <c r="C875" s="5"/>
      <c r="D875" s="5"/>
      <c r="E875" s="5"/>
      <c r="F875" s="5"/>
      <c r="G875" s="26"/>
      <c r="H875" s="3"/>
      <c r="J875" s="3"/>
      <c r="K875" s="7"/>
      <c r="N875" s="8"/>
      <c r="S875" s="9"/>
    </row>
    <row r="876" spans="1:19">
      <c r="A876" s="4"/>
      <c r="B876" s="4"/>
      <c r="C876" s="5"/>
      <c r="D876" s="5"/>
      <c r="E876" s="5"/>
      <c r="F876" s="5"/>
      <c r="G876" s="26"/>
      <c r="H876" s="3"/>
      <c r="J876" s="3"/>
      <c r="K876" s="7"/>
      <c r="N876" s="8"/>
      <c r="S876" s="9"/>
    </row>
    <row r="877" spans="1:19">
      <c r="A877" s="4"/>
      <c r="B877" s="4"/>
      <c r="C877" s="5"/>
      <c r="D877" s="5"/>
      <c r="E877" s="5"/>
      <c r="F877" s="5"/>
      <c r="G877" s="26"/>
      <c r="H877" s="3"/>
      <c r="J877" s="3"/>
      <c r="K877" s="7"/>
      <c r="N877" s="8"/>
      <c r="S877" s="9"/>
    </row>
    <row r="878" spans="1:19">
      <c r="A878" s="4"/>
      <c r="B878" s="4"/>
      <c r="C878" s="5"/>
      <c r="D878" s="5"/>
      <c r="E878" s="5"/>
      <c r="F878" s="5"/>
      <c r="G878" s="26"/>
      <c r="H878" s="3"/>
      <c r="J878" s="3"/>
      <c r="K878" s="7"/>
      <c r="N878" s="8"/>
      <c r="S878" s="9"/>
    </row>
    <row r="879" spans="1:19">
      <c r="A879" s="4"/>
      <c r="B879" s="4"/>
      <c r="C879" s="5"/>
      <c r="D879" s="5"/>
      <c r="E879" s="5"/>
      <c r="F879" s="5"/>
      <c r="G879" s="26"/>
      <c r="H879" s="3"/>
      <c r="J879" s="3"/>
      <c r="K879" s="7"/>
      <c r="N879" s="8"/>
      <c r="S879" s="9"/>
    </row>
    <row r="880" spans="1:19">
      <c r="A880" s="4"/>
      <c r="B880" s="4"/>
      <c r="C880" s="5"/>
      <c r="D880" s="5"/>
      <c r="E880" s="5"/>
      <c r="F880" s="5"/>
      <c r="G880" s="26"/>
      <c r="H880" s="3"/>
      <c r="J880" s="3"/>
      <c r="K880" s="7"/>
      <c r="N880" s="8"/>
      <c r="S880" s="9"/>
    </row>
    <row r="881" spans="1:19">
      <c r="A881" s="4"/>
      <c r="B881" s="4"/>
      <c r="C881" s="5"/>
      <c r="D881" s="5"/>
      <c r="E881" s="5"/>
      <c r="F881" s="5"/>
      <c r="G881" s="26"/>
      <c r="H881" s="3"/>
      <c r="J881" s="3"/>
      <c r="K881" s="7"/>
      <c r="N881" s="8"/>
      <c r="S881" s="9"/>
    </row>
    <row r="882" spans="1:19">
      <c r="A882" s="4"/>
      <c r="B882" s="4"/>
      <c r="C882" s="5"/>
      <c r="D882" s="5"/>
      <c r="E882" s="5"/>
      <c r="F882" s="5"/>
      <c r="G882" s="26"/>
      <c r="H882" s="3"/>
      <c r="J882" s="3"/>
      <c r="K882" s="7"/>
      <c r="N882" s="8"/>
      <c r="S882" s="9"/>
    </row>
    <row r="883" spans="1:19">
      <c r="A883" s="4"/>
      <c r="B883" s="4"/>
      <c r="C883" s="5"/>
      <c r="D883" s="5"/>
      <c r="E883" s="5"/>
      <c r="F883" s="5"/>
      <c r="G883" s="26"/>
      <c r="H883" s="3"/>
      <c r="J883" s="3"/>
      <c r="K883" s="7"/>
      <c r="N883" s="8"/>
      <c r="S883" s="9"/>
    </row>
    <row r="884" spans="1:19">
      <c r="A884" s="4"/>
      <c r="B884" s="4"/>
      <c r="C884" s="5"/>
      <c r="D884" s="5"/>
      <c r="E884" s="5"/>
      <c r="F884" s="5"/>
      <c r="G884" s="26"/>
      <c r="H884" s="3"/>
      <c r="J884" s="3"/>
      <c r="K884" s="7"/>
      <c r="N884" s="8"/>
      <c r="S884" s="9"/>
    </row>
    <row r="885" spans="1:19">
      <c r="A885" s="4"/>
      <c r="B885" s="4"/>
      <c r="C885" s="5"/>
      <c r="D885" s="5"/>
      <c r="E885" s="5"/>
      <c r="F885" s="5"/>
      <c r="G885" s="26"/>
      <c r="H885" s="3"/>
      <c r="J885" s="3"/>
      <c r="K885" s="7"/>
      <c r="N885" s="8"/>
      <c r="S885" s="9"/>
    </row>
    <row r="886" spans="1:19">
      <c r="A886" s="4"/>
      <c r="B886" s="4"/>
      <c r="C886" s="5"/>
      <c r="D886" s="5"/>
      <c r="E886" s="5"/>
      <c r="F886" s="5"/>
      <c r="G886" s="26"/>
      <c r="H886" s="3"/>
      <c r="J886" s="3"/>
      <c r="K886" s="7"/>
      <c r="N886" s="8"/>
      <c r="S886" s="9"/>
    </row>
    <row r="887" spans="1:19">
      <c r="A887" s="4"/>
      <c r="B887" s="4"/>
      <c r="C887" s="5"/>
      <c r="D887" s="5"/>
      <c r="E887" s="5"/>
      <c r="F887" s="5"/>
      <c r="G887" s="26"/>
      <c r="H887" s="3"/>
      <c r="J887" s="3"/>
      <c r="K887" s="7"/>
      <c r="N887" s="8"/>
      <c r="S887" s="9"/>
    </row>
    <row r="888" spans="1:19">
      <c r="A888" s="4"/>
      <c r="B888" s="4"/>
      <c r="C888" s="5"/>
      <c r="D888" s="5"/>
      <c r="E888" s="5"/>
      <c r="F888" s="5"/>
      <c r="G888" s="26"/>
      <c r="H888" s="3"/>
      <c r="J888" s="3"/>
      <c r="K888" s="7"/>
      <c r="N888" s="8"/>
      <c r="S888" s="9"/>
    </row>
    <row r="889" spans="1:19">
      <c r="A889" s="4"/>
      <c r="B889" s="4"/>
      <c r="C889" s="5"/>
      <c r="D889" s="5"/>
      <c r="E889" s="5"/>
      <c r="F889" s="5"/>
      <c r="G889" s="26"/>
      <c r="H889" s="3"/>
      <c r="J889" s="3"/>
      <c r="K889" s="7"/>
      <c r="N889" s="8"/>
      <c r="S889" s="9"/>
    </row>
    <row r="890" spans="1:19">
      <c r="A890" s="4"/>
      <c r="B890" s="4"/>
      <c r="C890" s="5"/>
      <c r="D890" s="5"/>
      <c r="E890" s="5"/>
      <c r="F890" s="5"/>
      <c r="G890" s="26"/>
      <c r="H890" s="3"/>
      <c r="J890" s="3"/>
      <c r="K890" s="7"/>
      <c r="N890" s="8"/>
      <c r="S890" s="9"/>
    </row>
    <row r="891" spans="1:19">
      <c r="A891" s="4"/>
      <c r="B891" s="4"/>
      <c r="C891" s="5"/>
      <c r="D891" s="5"/>
      <c r="E891" s="5"/>
      <c r="F891" s="5"/>
      <c r="G891" s="26"/>
      <c r="H891" s="3"/>
      <c r="J891" s="3"/>
      <c r="K891" s="7"/>
      <c r="N891" s="8"/>
      <c r="S891" s="9"/>
    </row>
    <row r="892" spans="1:19">
      <c r="A892" s="4"/>
      <c r="B892" s="4"/>
      <c r="C892" s="5"/>
      <c r="D892" s="5"/>
      <c r="E892" s="5"/>
      <c r="F892" s="5"/>
      <c r="G892" s="26"/>
      <c r="H892" s="3"/>
      <c r="J892" s="3"/>
      <c r="K892" s="7"/>
      <c r="N892" s="8"/>
      <c r="S892" s="9"/>
    </row>
    <row r="893" spans="1:19">
      <c r="A893" s="4"/>
      <c r="B893" s="4"/>
      <c r="C893" s="5"/>
      <c r="D893" s="5"/>
      <c r="E893" s="5"/>
      <c r="F893" s="5"/>
      <c r="G893" s="26"/>
      <c r="H893" s="3"/>
      <c r="J893" s="3"/>
      <c r="K893" s="7"/>
      <c r="N893" s="8"/>
      <c r="S893" s="9"/>
    </row>
    <row r="894" spans="1:19">
      <c r="A894" s="4"/>
      <c r="B894" s="4"/>
      <c r="C894" s="5"/>
      <c r="D894" s="5"/>
      <c r="E894" s="5"/>
      <c r="F894" s="5"/>
      <c r="G894" s="26"/>
      <c r="H894" s="3"/>
      <c r="J894" s="3"/>
      <c r="K894" s="7"/>
      <c r="N894" s="8"/>
      <c r="S894" s="9"/>
    </row>
    <row r="895" spans="1:19">
      <c r="A895" s="4"/>
      <c r="B895" s="4"/>
      <c r="C895" s="5"/>
      <c r="D895" s="5"/>
      <c r="E895" s="5"/>
      <c r="F895" s="5"/>
      <c r="G895" s="26"/>
      <c r="H895" s="3"/>
      <c r="J895" s="3"/>
      <c r="K895" s="7"/>
      <c r="N895" s="8"/>
      <c r="S895" s="9"/>
    </row>
    <row r="896" spans="1:19">
      <c r="A896" s="4"/>
      <c r="B896" s="4"/>
      <c r="C896" s="5"/>
      <c r="D896" s="5"/>
      <c r="E896" s="5"/>
      <c r="F896" s="5"/>
      <c r="G896" s="26"/>
      <c r="H896" s="3"/>
      <c r="J896" s="3"/>
      <c r="K896" s="7"/>
      <c r="N896" s="8"/>
      <c r="S896" s="9"/>
    </row>
    <row r="897" spans="1:19">
      <c r="A897" s="4"/>
      <c r="B897" s="4"/>
      <c r="C897" s="5"/>
      <c r="D897" s="5"/>
      <c r="E897" s="5"/>
      <c r="F897" s="5"/>
      <c r="G897" s="26"/>
      <c r="H897" s="3"/>
      <c r="J897" s="3"/>
      <c r="K897" s="7"/>
      <c r="N897" s="8"/>
      <c r="S897" s="9"/>
    </row>
    <row r="898" spans="1:19">
      <c r="A898" s="4"/>
      <c r="B898" s="4"/>
      <c r="C898" s="5"/>
      <c r="D898" s="5"/>
      <c r="E898" s="5"/>
      <c r="F898" s="5"/>
      <c r="G898" s="26"/>
      <c r="H898" s="3"/>
      <c r="J898" s="3"/>
      <c r="K898" s="7"/>
      <c r="N898" s="8"/>
      <c r="S898" s="9"/>
    </row>
    <row r="899" spans="1:19">
      <c r="A899" s="4"/>
      <c r="B899" s="4"/>
      <c r="C899" s="5"/>
      <c r="D899" s="5"/>
      <c r="E899" s="5"/>
      <c r="F899" s="5"/>
      <c r="G899" s="26"/>
      <c r="H899" s="3"/>
      <c r="J899" s="3"/>
      <c r="K899" s="7"/>
      <c r="N899" s="8"/>
      <c r="S899" s="9"/>
    </row>
    <row r="900" spans="1:19">
      <c r="A900" s="4"/>
      <c r="B900" s="4"/>
      <c r="C900" s="5"/>
      <c r="D900" s="5"/>
      <c r="E900" s="5"/>
      <c r="F900" s="5"/>
      <c r="G900" s="26"/>
      <c r="H900" s="3"/>
      <c r="J900" s="3"/>
      <c r="K900" s="7"/>
      <c r="N900" s="8"/>
      <c r="S900" s="9"/>
    </row>
    <row r="901" spans="1:19">
      <c r="A901" s="4"/>
      <c r="B901" s="4"/>
      <c r="C901" s="5"/>
      <c r="D901" s="5"/>
      <c r="E901" s="5"/>
      <c r="F901" s="5"/>
      <c r="G901" s="26"/>
      <c r="H901" s="3"/>
      <c r="J901" s="3"/>
      <c r="K901" s="7"/>
      <c r="N901" s="8"/>
      <c r="S901" s="9"/>
    </row>
    <row r="902" spans="1:19">
      <c r="A902" s="4"/>
      <c r="B902" s="4"/>
      <c r="C902" s="5"/>
      <c r="D902" s="5"/>
      <c r="E902" s="5"/>
      <c r="F902" s="5"/>
      <c r="G902" s="26"/>
      <c r="H902" s="3"/>
      <c r="J902" s="3"/>
      <c r="K902" s="7"/>
      <c r="N902" s="8"/>
      <c r="S902" s="9"/>
    </row>
    <row r="903" spans="1:19">
      <c r="A903" s="4"/>
      <c r="B903" s="4"/>
      <c r="C903" s="5"/>
      <c r="D903" s="5"/>
      <c r="E903" s="5"/>
      <c r="F903" s="5"/>
      <c r="G903" s="26"/>
      <c r="H903" s="3"/>
      <c r="J903" s="3"/>
      <c r="K903" s="7"/>
      <c r="N903" s="8"/>
      <c r="S903" s="9"/>
    </row>
    <row r="904" spans="1:19">
      <c r="A904" s="4"/>
      <c r="B904" s="4"/>
      <c r="C904" s="5"/>
      <c r="D904" s="5"/>
      <c r="E904" s="5"/>
      <c r="F904" s="5"/>
      <c r="G904" s="26"/>
      <c r="H904" s="3"/>
      <c r="J904" s="3"/>
      <c r="K904" s="7"/>
      <c r="N904" s="8"/>
      <c r="S904" s="9"/>
    </row>
    <row r="905" spans="1:19">
      <c r="A905" s="4"/>
      <c r="B905" s="4"/>
      <c r="C905" s="5"/>
      <c r="D905" s="5"/>
      <c r="E905" s="5"/>
      <c r="F905" s="5"/>
      <c r="G905" s="26"/>
      <c r="H905" s="3"/>
      <c r="J905" s="3"/>
      <c r="K905" s="7"/>
      <c r="N905" s="8"/>
      <c r="S905" s="9"/>
    </row>
    <row r="906" spans="1:19">
      <c r="A906" s="4"/>
      <c r="B906" s="4"/>
      <c r="C906" s="5"/>
      <c r="D906" s="5"/>
      <c r="E906" s="5"/>
      <c r="F906" s="5"/>
      <c r="G906" s="26"/>
      <c r="H906" s="3"/>
      <c r="J906" s="3"/>
      <c r="K906" s="7"/>
      <c r="N906" s="8"/>
      <c r="S906" s="9"/>
    </row>
    <row r="907" spans="1:19">
      <c r="A907" s="4"/>
      <c r="B907" s="4"/>
      <c r="C907" s="5"/>
      <c r="D907" s="5"/>
      <c r="E907" s="5"/>
      <c r="F907" s="5"/>
      <c r="G907" s="26"/>
      <c r="H907" s="3"/>
      <c r="J907" s="3"/>
      <c r="K907" s="7"/>
      <c r="N907" s="8"/>
      <c r="S907" s="9"/>
    </row>
    <row r="908" spans="1:19">
      <c r="A908" s="4"/>
      <c r="B908" s="4"/>
      <c r="C908" s="5"/>
      <c r="D908" s="5"/>
      <c r="E908" s="5"/>
      <c r="F908" s="5"/>
      <c r="G908" s="26"/>
      <c r="H908" s="3"/>
      <c r="J908" s="3"/>
      <c r="K908" s="7"/>
      <c r="N908" s="8"/>
      <c r="S908" s="9"/>
    </row>
    <row r="909" spans="1:19">
      <c r="A909" s="4"/>
      <c r="B909" s="4"/>
      <c r="C909" s="5"/>
      <c r="D909" s="5"/>
      <c r="E909" s="5"/>
      <c r="F909" s="5"/>
      <c r="G909" s="26"/>
      <c r="H909" s="3"/>
      <c r="J909" s="3"/>
      <c r="K909" s="7"/>
      <c r="N909" s="8"/>
      <c r="S909" s="9"/>
    </row>
    <row r="910" spans="1:19">
      <c r="A910" s="4"/>
      <c r="B910" s="4"/>
      <c r="C910" s="5"/>
      <c r="D910" s="5"/>
      <c r="E910" s="5"/>
      <c r="F910" s="5"/>
      <c r="G910" s="26"/>
      <c r="H910" s="3"/>
      <c r="J910" s="3"/>
      <c r="K910" s="7"/>
      <c r="N910" s="8"/>
      <c r="S910" s="9"/>
    </row>
    <row r="911" spans="1:19">
      <c r="A911" s="4"/>
      <c r="B911" s="4"/>
      <c r="C911" s="5"/>
      <c r="D911" s="5"/>
      <c r="E911" s="5"/>
      <c r="F911" s="5"/>
      <c r="G911" s="26"/>
      <c r="H911" s="3"/>
      <c r="J911" s="3"/>
      <c r="K911" s="7"/>
      <c r="N911" s="8"/>
      <c r="S911" s="9"/>
    </row>
    <row r="912" spans="1:19">
      <c r="A912" s="4"/>
      <c r="B912" s="4"/>
      <c r="C912" s="5"/>
      <c r="D912" s="5"/>
      <c r="E912" s="5"/>
      <c r="F912" s="5"/>
      <c r="G912" s="26"/>
      <c r="H912" s="3"/>
      <c r="J912" s="3"/>
      <c r="K912" s="7"/>
      <c r="N912" s="8"/>
      <c r="S912" s="9"/>
    </row>
    <row r="913" spans="1:19">
      <c r="A913" s="4"/>
      <c r="B913" s="4"/>
      <c r="C913" s="5"/>
      <c r="D913" s="5"/>
      <c r="E913" s="5"/>
      <c r="F913" s="5"/>
      <c r="G913" s="26"/>
      <c r="H913" s="3"/>
      <c r="J913" s="3"/>
      <c r="K913" s="7"/>
      <c r="N913" s="8"/>
      <c r="S913" s="9"/>
    </row>
    <row r="914" spans="1:19">
      <c r="A914" s="4"/>
      <c r="B914" s="4"/>
      <c r="C914" s="5"/>
      <c r="D914" s="5"/>
      <c r="E914" s="5"/>
      <c r="F914" s="5"/>
      <c r="G914" s="26"/>
      <c r="H914" s="3"/>
      <c r="J914" s="3"/>
      <c r="K914" s="7"/>
      <c r="N914" s="8"/>
      <c r="S914" s="9"/>
    </row>
    <row r="915" spans="1:19">
      <c r="A915" s="4"/>
      <c r="B915" s="4"/>
      <c r="C915" s="5"/>
      <c r="D915" s="5"/>
      <c r="E915" s="5"/>
      <c r="F915" s="5"/>
      <c r="G915" s="26"/>
      <c r="H915" s="3"/>
      <c r="J915" s="3"/>
      <c r="K915" s="7"/>
      <c r="N915" s="8"/>
      <c r="S915" s="9"/>
    </row>
    <row r="916" spans="1:19">
      <c r="A916" s="4"/>
      <c r="B916" s="4"/>
      <c r="C916" s="5"/>
      <c r="D916" s="5"/>
      <c r="E916" s="5"/>
      <c r="F916" s="5"/>
      <c r="G916" s="26"/>
      <c r="H916" s="3"/>
      <c r="J916" s="3"/>
      <c r="K916" s="7"/>
      <c r="N916" s="8"/>
      <c r="S916" s="9"/>
    </row>
    <row r="917" spans="1:19">
      <c r="A917" s="4"/>
      <c r="B917" s="4"/>
      <c r="C917" s="5"/>
      <c r="D917" s="5"/>
      <c r="E917" s="5"/>
      <c r="F917" s="5"/>
      <c r="G917" s="26"/>
      <c r="H917" s="3"/>
      <c r="J917" s="3"/>
      <c r="K917" s="7"/>
      <c r="N917" s="8"/>
      <c r="S917" s="9"/>
    </row>
    <row r="918" spans="1:19">
      <c r="A918" s="4"/>
      <c r="B918" s="4"/>
      <c r="C918" s="5"/>
      <c r="D918" s="5"/>
      <c r="E918" s="5"/>
      <c r="F918" s="5"/>
      <c r="G918" s="26"/>
      <c r="H918" s="3"/>
      <c r="J918" s="3"/>
      <c r="K918" s="7"/>
      <c r="N918" s="8"/>
      <c r="S918" s="9"/>
    </row>
    <row r="919" spans="1:19">
      <c r="A919" s="4"/>
      <c r="B919" s="4"/>
      <c r="C919" s="5"/>
      <c r="D919" s="5"/>
      <c r="E919" s="5"/>
      <c r="F919" s="5"/>
      <c r="G919" s="26"/>
      <c r="H919" s="3"/>
      <c r="J919" s="3"/>
      <c r="K919" s="7"/>
      <c r="N919" s="8"/>
      <c r="S919" s="9"/>
    </row>
    <row r="920" spans="1:19">
      <c r="A920" s="4"/>
      <c r="B920" s="4"/>
      <c r="C920" s="5"/>
      <c r="D920" s="5"/>
      <c r="E920" s="5"/>
      <c r="F920" s="5"/>
      <c r="G920" s="26"/>
      <c r="H920" s="3"/>
      <c r="J920" s="3"/>
      <c r="K920" s="7"/>
      <c r="N920" s="8"/>
      <c r="S920" s="9"/>
    </row>
    <row r="921" spans="1:19">
      <c r="A921" s="4"/>
      <c r="B921" s="4"/>
      <c r="C921" s="5"/>
      <c r="D921" s="5"/>
      <c r="E921" s="5"/>
      <c r="F921" s="5"/>
      <c r="G921" s="26"/>
      <c r="H921" s="3"/>
      <c r="J921" s="3"/>
      <c r="K921" s="7"/>
      <c r="N921" s="8"/>
      <c r="S921" s="9"/>
    </row>
    <row r="922" spans="1:19">
      <c r="A922" s="4"/>
      <c r="B922" s="4"/>
      <c r="C922" s="5"/>
      <c r="D922" s="5"/>
      <c r="E922" s="5"/>
      <c r="F922" s="5"/>
      <c r="G922" s="26"/>
      <c r="H922" s="3"/>
      <c r="J922" s="3"/>
      <c r="K922" s="7"/>
      <c r="N922" s="8"/>
      <c r="S922" s="9"/>
    </row>
    <row r="923" spans="1:19">
      <c r="A923" s="4"/>
      <c r="B923" s="4"/>
      <c r="C923" s="5"/>
      <c r="D923" s="5"/>
      <c r="E923" s="5"/>
      <c r="F923" s="5"/>
      <c r="G923" s="26"/>
      <c r="H923" s="3"/>
      <c r="J923" s="3"/>
      <c r="K923" s="7"/>
      <c r="N923" s="8"/>
      <c r="S923" s="9"/>
    </row>
    <row r="924" spans="1:19">
      <c r="A924" s="4"/>
      <c r="B924" s="4"/>
      <c r="C924" s="5"/>
      <c r="D924" s="5"/>
      <c r="E924" s="5"/>
      <c r="F924" s="5"/>
      <c r="G924" s="26"/>
      <c r="H924" s="3"/>
      <c r="J924" s="3"/>
      <c r="K924" s="7"/>
      <c r="N924" s="8"/>
      <c r="S924" s="9"/>
    </row>
    <row r="925" spans="1:19">
      <c r="A925" s="4"/>
      <c r="B925" s="4"/>
      <c r="C925" s="5"/>
      <c r="D925" s="5"/>
      <c r="E925" s="5"/>
      <c r="F925" s="5"/>
      <c r="G925" s="26"/>
      <c r="H925" s="3"/>
      <c r="J925" s="3"/>
      <c r="K925" s="7"/>
      <c r="N925" s="8"/>
      <c r="S925" s="9"/>
    </row>
    <row r="926" spans="1:19">
      <c r="A926" s="4"/>
      <c r="B926" s="4"/>
      <c r="C926" s="5"/>
      <c r="D926" s="5"/>
      <c r="E926" s="5"/>
      <c r="F926" s="5"/>
      <c r="G926" s="26"/>
      <c r="H926" s="3"/>
      <c r="J926" s="3"/>
      <c r="K926" s="7"/>
      <c r="N926" s="8"/>
      <c r="S926" s="9"/>
    </row>
    <row r="927" spans="1:19">
      <c r="A927" s="4"/>
      <c r="B927" s="4"/>
      <c r="C927" s="5"/>
      <c r="D927" s="5"/>
      <c r="E927" s="5"/>
      <c r="F927" s="5"/>
      <c r="G927" s="26"/>
      <c r="H927" s="3"/>
      <c r="J927" s="3"/>
      <c r="K927" s="7"/>
      <c r="N927" s="8"/>
      <c r="S927" s="9"/>
    </row>
    <row r="928" spans="1:19">
      <c r="A928" s="4"/>
      <c r="B928" s="4"/>
      <c r="C928" s="5"/>
      <c r="D928" s="5"/>
      <c r="E928" s="5"/>
      <c r="F928" s="5"/>
      <c r="G928" s="26"/>
      <c r="H928" s="3"/>
      <c r="J928" s="3"/>
      <c r="K928" s="7"/>
      <c r="N928" s="8"/>
      <c r="S928" s="9"/>
    </row>
    <row r="929" spans="1:19">
      <c r="A929" s="4"/>
      <c r="B929" s="4"/>
      <c r="C929" s="5"/>
      <c r="D929" s="5"/>
      <c r="E929" s="5"/>
      <c r="F929" s="5"/>
      <c r="G929" s="26"/>
      <c r="H929" s="3"/>
      <c r="J929" s="3"/>
      <c r="K929" s="7"/>
      <c r="N929" s="8"/>
      <c r="S929" s="9"/>
    </row>
    <row r="930" spans="1:19">
      <c r="A930" s="4"/>
      <c r="B930" s="4"/>
      <c r="C930" s="5"/>
      <c r="D930" s="5"/>
      <c r="E930" s="5"/>
      <c r="F930" s="5"/>
      <c r="G930" s="26"/>
      <c r="H930" s="3"/>
      <c r="J930" s="3"/>
      <c r="K930" s="7"/>
      <c r="N930" s="8"/>
      <c r="S930" s="9"/>
    </row>
    <row r="931" spans="1:19">
      <c r="A931" s="4"/>
      <c r="B931" s="4"/>
      <c r="C931" s="5"/>
      <c r="D931" s="5"/>
      <c r="E931" s="5"/>
      <c r="F931" s="5"/>
      <c r="G931" s="26"/>
      <c r="H931" s="3"/>
      <c r="J931" s="3"/>
      <c r="K931" s="7"/>
      <c r="N931" s="8"/>
      <c r="S931" s="9"/>
    </row>
    <row r="932" spans="1:19">
      <c r="A932" s="4"/>
      <c r="B932" s="4"/>
      <c r="C932" s="5"/>
      <c r="D932" s="5"/>
      <c r="E932" s="5"/>
      <c r="F932" s="5"/>
      <c r="G932" s="26"/>
      <c r="H932" s="3"/>
      <c r="J932" s="3"/>
      <c r="K932" s="7"/>
      <c r="N932" s="8"/>
      <c r="S932" s="9"/>
    </row>
    <row r="933" spans="1:19">
      <c r="A933" s="4"/>
      <c r="B933" s="4"/>
      <c r="C933" s="5"/>
      <c r="D933" s="5"/>
      <c r="E933" s="5"/>
      <c r="F933" s="5"/>
      <c r="G933" s="26"/>
      <c r="H933" s="3"/>
      <c r="J933" s="3"/>
      <c r="K933" s="7"/>
      <c r="N933" s="8"/>
      <c r="S933" s="9"/>
    </row>
    <row r="934" spans="1:19">
      <c r="A934" s="4"/>
      <c r="B934" s="4"/>
      <c r="C934" s="5"/>
      <c r="D934" s="5"/>
      <c r="E934" s="5"/>
      <c r="F934" s="5"/>
      <c r="G934" s="26"/>
      <c r="H934" s="3"/>
      <c r="J934" s="3"/>
      <c r="K934" s="7"/>
      <c r="N934" s="8"/>
      <c r="S934" s="9"/>
    </row>
    <row r="935" spans="1:19">
      <c r="A935" s="4"/>
      <c r="B935" s="4"/>
      <c r="C935" s="5"/>
      <c r="D935" s="5"/>
      <c r="E935" s="5"/>
      <c r="F935" s="5"/>
      <c r="G935" s="26"/>
      <c r="H935" s="3"/>
      <c r="J935" s="3"/>
      <c r="K935" s="7"/>
      <c r="N935" s="8"/>
      <c r="S935" s="9"/>
    </row>
    <row r="936" spans="1:19">
      <c r="A936" s="4"/>
      <c r="B936" s="4"/>
      <c r="C936" s="5"/>
      <c r="D936" s="5"/>
      <c r="E936" s="5"/>
      <c r="F936" s="5"/>
      <c r="G936" s="26"/>
      <c r="H936" s="3"/>
      <c r="J936" s="3"/>
      <c r="K936" s="7"/>
      <c r="N936" s="8"/>
      <c r="S936" s="9"/>
    </row>
    <row r="937" spans="1:19">
      <c r="A937" s="4"/>
      <c r="B937" s="4"/>
      <c r="C937" s="5"/>
      <c r="D937" s="5"/>
      <c r="E937" s="5"/>
      <c r="F937" s="5"/>
      <c r="G937" s="26"/>
      <c r="H937" s="3"/>
      <c r="J937" s="3"/>
      <c r="K937" s="7"/>
      <c r="N937" s="8"/>
      <c r="S937" s="9"/>
    </row>
    <row r="938" spans="1:19">
      <c r="A938" s="4"/>
      <c r="B938" s="4"/>
      <c r="C938" s="5"/>
      <c r="D938" s="5"/>
      <c r="E938" s="5"/>
      <c r="F938" s="5"/>
      <c r="G938" s="26"/>
      <c r="H938" s="3"/>
      <c r="J938" s="3"/>
      <c r="K938" s="7"/>
      <c r="N938" s="8"/>
      <c r="S938" s="9"/>
    </row>
    <row r="939" spans="1:19">
      <c r="A939" s="4"/>
      <c r="B939" s="4"/>
      <c r="C939" s="5"/>
      <c r="D939" s="5"/>
      <c r="E939" s="5"/>
      <c r="F939" s="5"/>
      <c r="G939" s="26"/>
      <c r="H939" s="3"/>
      <c r="J939" s="3"/>
      <c r="K939" s="7"/>
      <c r="N939" s="8"/>
      <c r="S939" s="9"/>
    </row>
    <row r="940" spans="1:19">
      <c r="A940" s="4"/>
      <c r="B940" s="4"/>
      <c r="C940" s="5"/>
      <c r="D940" s="5"/>
      <c r="E940" s="5"/>
      <c r="F940" s="5"/>
      <c r="G940" s="26"/>
      <c r="H940" s="3"/>
      <c r="J940" s="3"/>
      <c r="K940" s="7"/>
      <c r="N940" s="8"/>
      <c r="S940" s="9"/>
    </row>
    <row r="941" spans="1:19">
      <c r="A941" s="4"/>
      <c r="B941" s="4"/>
      <c r="C941" s="5"/>
      <c r="D941" s="5"/>
      <c r="E941" s="5"/>
      <c r="F941" s="5"/>
      <c r="G941" s="26"/>
      <c r="H941" s="3"/>
      <c r="J941" s="3"/>
      <c r="K941" s="7"/>
      <c r="N941" s="8"/>
      <c r="S941" s="9"/>
    </row>
    <row r="942" spans="1:19">
      <c r="A942" s="4"/>
      <c r="B942" s="4"/>
      <c r="C942" s="5"/>
      <c r="D942" s="5"/>
      <c r="E942" s="5"/>
      <c r="F942" s="5"/>
      <c r="G942" s="26"/>
      <c r="H942" s="3"/>
      <c r="J942" s="3"/>
      <c r="K942" s="7"/>
      <c r="N942" s="8"/>
      <c r="S942" s="9"/>
    </row>
    <row r="943" spans="1:19">
      <c r="A943" s="4"/>
      <c r="B943" s="4"/>
      <c r="C943" s="5"/>
      <c r="D943" s="5"/>
      <c r="E943" s="5"/>
      <c r="F943" s="5"/>
      <c r="G943" s="26"/>
      <c r="H943" s="3"/>
      <c r="J943" s="3"/>
      <c r="K943" s="7"/>
      <c r="N943" s="8"/>
      <c r="S943" s="9"/>
    </row>
    <row r="944" spans="1:19">
      <c r="A944" s="4"/>
      <c r="B944" s="4"/>
      <c r="C944" s="5"/>
      <c r="D944" s="5"/>
      <c r="E944" s="5"/>
      <c r="F944" s="5"/>
      <c r="G944" s="26"/>
      <c r="H944" s="3"/>
      <c r="J944" s="3"/>
      <c r="K944" s="7"/>
      <c r="N944" s="8"/>
      <c r="S944" s="9"/>
    </row>
    <row r="945" spans="1:19">
      <c r="A945" s="4"/>
      <c r="B945" s="4"/>
      <c r="C945" s="5"/>
      <c r="D945" s="5"/>
      <c r="E945" s="5"/>
      <c r="F945" s="5"/>
      <c r="G945" s="26"/>
      <c r="H945" s="3"/>
      <c r="J945" s="3"/>
      <c r="K945" s="7"/>
      <c r="N945" s="8"/>
      <c r="S945" s="9"/>
    </row>
    <row r="946" spans="1:19">
      <c r="A946" s="4"/>
      <c r="B946" s="4"/>
      <c r="C946" s="5"/>
      <c r="D946" s="5"/>
      <c r="E946" s="5"/>
      <c r="F946" s="5"/>
      <c r="G946" s="26"/>
      <c r="H946" s="3"/>
      <c r="J946" s="3"/>
      <c r="K946" s="7"/>
      <c r="N946" s="8"/>
      <c r="S946" s="9"/>
    </row>
    <row r="947" spans="1:19">
      <c r="A947" s="4"/>
      <c r="B947" s="4"/>
      <c r="C947" s="5"/>
      <c r="D947" s="5"/>
      <c r="E947" s="5"/>
      <c r="F947" s="5"/>
      <c r="G947" s="26"/>
      <c r="H947" s="3"/>
      <c r="J947" s="3"/>
      <c r="K947" s="7"/>
      <c r="N947" s="8"/>
      <c r="S947" s="9"/>
    </row>
    <row r="948" spans="1:19">
      <c r="A948" s="4"/>
      <c r="B948" s="4"/>
      <c r="C948" s="5"/>
      <c r="D948" s="5"/>
      <c r="E948" s="5"/>
      <c r="F948" s="5"/>
      <c r="G948" s="26"/>
      <c r="H948" s="3"/>
      <c r="J948" s="3"/>
      <c r="K948" s="7"/>
      <c r="N948" s="8"/>
      <c r="S948" s="9"/>
    </row>
    <row r="949" spans="1:19">
      <c r="A949" s="4"/>
      <c r="B949" s="4"/>
      <c r="C949" s="5"/>
      <c r="D949" s="5"/>
      <c r="E949" s="5"/>
      <c r="F949" s="5"/>
      <c r="G949" s="26"/>
      <c r="H949" s="3"/>
      <c r="J949" s="3"/>
      <c r="K949" s="7"/>
      <c r="N949" s="8"/>
      <c r="S949" s="9"/>
    </row>
    <row r="950" spans="1:19">
      <c r="A950" s="4"/>
      <c r="B950" s="4"/>
      <c r="C950" s="5"/>
      <c r="D950" s="5"/>
      <c r="E950" s="5"/>
      <c r="F950" s="5"/>
      <c r="G950" s="26"/>
      <c r="H950" s="3"/>
      <c r="J950" s="3"/>
      <c r="K950" s="7"/>
      <c r="N950" s="8"/>
      <c r="S950" s="9"/>
    </row>
    <row r="951" spans="1:19">
      <c r="A951" s="4"/>
      <c r="B951" s="4"/>
      <c r="C951" s="5"/>
      <c r="D951" s="5"/>
      <c r="E951" s="5"/>
      <c r="F951" s="5"/>
      <c r="G951" s="26"/>
      <c r="H951" s="3"/>
      <c r="J951" s="3"/>
      <c r="K951" s="7"/>
      <c r="N951" s="8"/>
      <c r="S951" s="9"/>
    </row>
    <row r="952" spans="1:19">
      <c r="A952" s="4"/>
      <c r="B952" s="4"/>
      <c r="C952" s="5"/>
      <c r="D952" s="5"/>
      <c r="E952" s="5"/>
      <c r="F952" s="5"/>
      <c r="G952" s="26"/>
      <c r="H952" s="3"/>
      <c r="J952" s="3"/>
      <c r="K952" s="7"/>
      <c r="N952" s="8"/>
      <c r="S952" s="9"/>
    </row>
    <row r="953" spans="1:19">
      <c r="A953" s="4"/>
      <c r="B953" s="4"/>
      <c r="C953" s="5"/>
      <c r="D953" s="5"/>
      <c r="E953" s="5"/>
      <c r="F953" s="5"/>
      <c r="G953" s="26"/>
      <c r="H953" s="3"/>
      <c r="J953" s="3"/>
      <c r="K953" s="7"/>
      <c r="N953" s="8"/>
      <c r="S953" s="9"/>
    </row>
    <row r="954" spans="1:19">
      <c r="A954" s="4"/>
      <c r="B954" s="4"/>
      <c r="C954" s="5"/>
      <c r="D954" s="5"/>
      <c r="E954" s="5"/>
      <c r="F954" s="5"/>
      <c r="G954" s="26"/>
      <c r="H954" s="3"/>
      <c r="J954" s="3"/>
      <c r="K954" s="7"/>
      <c r="N954" s="8"/>
      <c r="S954" s="9"/>
    </row>
    <row r="955" spans="1:19">
      <c r="A955" s="4"/>
      <c r="B955" s="4"/>
      <c r="C955" s="5"/>
      <c r="D955" s="5"/>
      <c r="E955" s="5"/>
      <c r="F955" s="5"/>
      <c r="G955" s="26"/>
      <c r="H955" s="3"/>
      <c r="J955" s="3"/>
      <c r="K955" s="7"/>
      <c r="N955" s="8"/>
      <c r="S955" s="9"/>
    </row>
    <row r="956" spans="1:19">
      <c r="A956" s="4"/>
      <c r="B956" s="4"/>
      <c r="C956" s="5"/>
      <c r="D956" s="5"/>
      <c r="E956" s="5"/>
      <c r="F956" s="5"/>
      <c r="G956" s="26"/>
      <c r="H956" s="3"/>
      <c r="J956" s="3"/>
      <c r="K956" s="7"/>
      <c r="N956" s="8"/>
      <c r="S956" s="9"/>
    </row>
    <row r="957" spans="1:19">
      <c r="A957" s="4"/>
      <c r="B957" s="4"/>
      <c r="C957" s="5"/>
      <c r="D957" s="5"/>
      <c r="E957" s="5"/>
      <c r="F957" s="5"/>
      <c r="G957" s="26"/>
      <c r="H957" s="3"/>
      <c r="J957" s="3"/>
      <c r="K957" s="7"/>
      <c r="N957" s="8"/>
      <c r="S957" s="9"/>
    </row>
    <row r="958" spans="1:19">
      <c r="A958" s="4"/>
      <c r="B958" s="4"/>
      <c r="C958" s="5"/>
      <c r="D958" s="5"/>
      <c r="E958" s="5"/>
      <c r="F958" s="5"/>
      <c r="G958" s="26"/>
      <c r="H958" s="3"/>
      <c r="J958" s="3"/>
      <c r="K958" s="7"/>
      <c r="N958" s="8"/>
      <c r="S958" s="9"/>
    </row>
    <row r="959" spans="1:19">
      <c r="A959" s="4"/>
      <c r="B959" s="4"/>
      <c r="C959" s="5"/>
      <c r="D959" s="5"/>
      <c r="E959" s="5"/>
      <c r="F959" s="5"/>
      <c r="G959" s="26"/>
      <c r="H959" s="3"/>
      <c r="J959" s="3"/>
      <c r="K959" s="7"/>
      <c r="N959" s="8"/>
      <c r="S959" s="9"/>
    </row>
    <row r="960" spans="1:19">
      <c r="A960" s="4"/>
      <c r="B960" s="4"/>
      <c r="C960" s="5"/>
      <c r="D960" s="5"/>
      <c r="E960" s="5"/>
      <c r="F960" s="5"/>
      <c r="G960" s="26"/>
      <c r="H960" s="3"/>
      <c r="J960" s="3"/>
      <c r="K960" s="7"/>
      <c r="N960" s="8"/>
      <c r="S960" s="9"/>
    </row>
    <row r="961" spans="1:19">
      <c r="A961" s="4"/>
      <c r="B961" s="4"/>
      <c r="C961" s="5"/>
      <c r="D961" s="5"/>
      <c r="E961" s="5"/>
      <c r="F961" s="5"/>
      <c r="G961" s="26"/>
      <c r="H961" s="3"/>
      <c r="J961" s="3"/>
      <c r="K961" s="7"/>
      <c r="N961" s="8"/>
      <c r="S961" s="9"/>
    </row>
    <row r="962" spans="1:19">
      <c r="A962" s="4"/>
      <c r="B962" s="4"/>
      <c r="C962" s="5"/>
      <c r="D962" s="5"/>
      <c r="E962" s="5"/>
      <c r="F962" s="5"/>
      <c r="G962" s="26"/>
      <c r="H962" s="3"/>
      <c r="J962" s="3"/>
      <c r="K962" s="7"/>
      <c r="N962" s="8"/>
      <c r="S962" s="9"/>
    </row>
    <row r="963" spans="1:19">
      <c r="A963" s="4"/>
      <c r="B963" s="4"/>
      <c r="C963" s="5"/>
      <c r="D963" s="5"/>
      <c r="E963" s="5"/>
      <c r="F963" s="5"/>
      <c r="G963" s="26"/>
      <c r="H963" s="3"/>
      <c r="J963" s="3"/>
      <c r="K963" s="7"/>
      <c r="N963" s="8"/>
      <c r="S963" s="9"/>
    </row>
    <row r="964" spans="1:19">
      <c r="A964" s="4"/>
      <c r="B964" s="4"/>
      <c r="C964" s="5"/>
      <c r="D964" s="5"/>
      <c r="E964" s="5"/>
      <c r="F964" s="5"/>
      <c r="G964" s="26"/>
      <c r="H964" s="3"/>
      <c r="J964" s="3"/>
      <c r="K964" s="7"/>
      <c r="N964" s="8"/>
      <c r="S964" s="9"/>
    </row>
    <row r="965" spans="1:19">
      <c r="A965" s="4"/>
      <c r="B965" s="4"/>
      <c r="C965" s="5"/>
      <c r="D965" s="5"/>
      <c r="E965" s="5"/>
      <c r="F965" s="5"/>
      <c r="G965" s="26"/>
      <c r="H965" s="3"/>
      <c r="J965" s="3"/>
      <c r="K965" s="7"/>
      <c r="N965" s="8"/>
      <c r="S965" s="9"/>
    </row>
    <row r="966" spans="1:19">
      <c r="A966" s="4"/>
      <c r="B966" s="4"/>
      <c r="C966" s="5"/>
      <c r="D966" s="5"/>
      <c r="E966" s="5"/>
      <c r="F966" s="5"/>
      <c r="G966" s="26"/>
      <c r="H966" s="3"/>
      <c r="J966" s="3"/>
      <c r="K966" s="7"/>
      <c r="N966" s="8"/>
      <c r="S966" s="9"/>
    </row>
    <row r="967" spans="1:19">
      <c r="A967" s="4"/>
      <c r="B967" s="4"/>
      <c r="C967" s="5"/>
      <c r="D967" s="5"/>
      <c r="E967" s="5"/>
      <c r="F967" s="5"/>
      <c r="G967" s="26"/>
      <c r="H967" s="3"/>
      <c r="J967" s="3"/>
      <c r="K967" s="7"/>
      <c r="N967" s="8"/>
      <c r="S967" s="9"/>
    </row>
    <row r="968" spans="1:19">
      <c r="A968" s="4"/>
      <c r="B968" s="4"/>
      <c r="C968" s="5"/>
      <c r="D968" s="5"/>
      <c r="E968" s="5"/>
      <c r="F968" s="5"/>
      <c r="G968" s="26"/>
      <c r="H968" s="3"/>
      <c r="J968" s="3"/>
      <c r="K968" s="7"/>
      <c r="N968" s="8"/>
      <c r="S968" s="9"/>
    </row>
    <row r="969" spans="1:19">
      <c r="A969" s="4"/>
      <c r="B969" s="4"/>
      <c r="C969" s="5"/>
      <c r="D969" s="5"/>
      <c r="E969" s="5"/>
      <c r="F969" s="5"/>
      <c r="G969" s="26"/>
      <c r="H969" s="3"/>
      <c r="J969" s="3"/>
      <c r="K969" s="7"/>
      <c r="N969" s="8"/>
      <c r="S969" s="9"/>
    </row>
    <row r="970" spans="1:19">
      <c r="A970" s="4"/>
      <c r="B970" s="4"/>
      <c r="C970" s="5"/>
      <c r="D970" s="5"/>
      <c r="E970" s="5"/>
      <c r="F970" s="5"/>
      <c r="G970" s="26"/>
      <c r="H970" s="3"/>
      <c r="J970" s="3"/>
      <c r="K970" s="7"/>
      <c r="N970" s="8"/>
      <c r="S970" s="9"/>
    </row>
    <row r="971" spans="1:19">
      <c r="A971" s="4"/>
      <c r="B971" s="4"/>
      <c r="C971" s="5"/>
      <c r="D971" s="5"/>
      <c r="E971" s="5"/>
      <c r="F971" s="5"/>
      <c r="G971" s="26"/>
      <c r="H971" s="3"/>
      <c r="J971" s="3"/>
      <c r="K971" s="7"/>
      <c r="N971" s="8"/>
      <c r="S971" s="9"/>
    </row>
    <row r="972" spans="1:19">
      <c r="A972" s="4"/>
      <c r="B972" s="4"/>
      <c r="C972" s="5"/>
      <c r="D972" s="5"/>
      <c r="E972" s="5"/>
      <c r="F972" s="5"/>
      <c r="G972" s="26"/>
      <c r="H972" s="3"/>
      <c r="J972" s="3"/>
      <c r="K972" s="7"/>
      <c r="N972" s="8"/>
      <c r="S972" s="9"/>
    </row>
    <row r="973" spans="1:19">
      <c r="A973" s="4"/>
      <c r="B973" s="4"/>
      <c r="C973" s="5"/>
      <c r="D973" s="5"/>
      <c r="E973" s="5"/>
      <c r="F973" s="5"/>
      <c r="G973" s="26"/>
      <c r="H973" s="3"/>
      <c r="J973" s="3"/>
      <c r="K973" s="7"/>
      <c r="N973" s="8"/>
      <c r="S973" s="9"/>
    </row>
    <row r="974" spans="1:19">
      <c r="A974" s="4"/>
      <c r="B974" s="4"/>
      <c r="C974" s="5"/>
      <c r="D974" s="5"/>
      <c r="E974" s="5"/>
      <c r="F974" s="5"/>
      <c r="G974" s="26"/>
      <c r="H974" s="3"/>
      <c r="J974" s="3"/>
      <c r="K974" s="7"/>
      <c r="N974" s="8"/>
      <c r="S974" s="9"/>
    </row>
    <row r="975" spans="1:19">
      <c r="A975" s="4"/>
      <c r="B975" s="4"/>
      <c r="C975" s="5"/>
      <c r="D975" s="5"/>
      <c r="E975" s="5"/>
      <c r="F975" s="5"/>
      <c r="G975" s="26"/>
      <c r="H975" s="3"/>
      <c r="J975" s="3"/>
      <c r="K975" s="7"/>
      <c r="N975" s="8"/>
      <c r="S975" s="9"/>
    </row>
    <row r="976" spans="1:19">
      <c r="A976" s="4"/>
      <c r="B976" s="4"/>
      <c r="C976" s="5"/>
      <c r="D976" s="5"/>
      <c r="E976" s="5"/>
      <c r="F976" s="5"/>
      <c r="G976" s="26"/>
      <c r="H976" s="3"/>
      <c r="J976" s="3"/>
      <c r="K976" s="7"/>
      <c r="N976" s="8"/>
      <c r="S976" s="9"/>
    </row>
    <row r="977" spans="1:19">
      <c r="A977" s="4"/>
      <c r="B977" s="4"/>
      <c r="C977" s="5"/>
      <c r="D977" s="5"/>
      <c r="E977" s="5"/>
      <c r="F977" s="5"/>
      <c r="G977" s="26"/>
      <c r="H977" s="3"/>
      <c r="J977" s="3"/>
      <c r="K977" s="7"/>
      <c r="N977" s="8"/>
      <c r="S977" s="9"/>
    </row>
    <row r="978" spans="1:19">
      <c r="A978" s="4"/>
      <c r="B978" s="4"/>
      <c r="C978" s="5"/>
      <c r="D978" s="5"/>
      <c r="E978" s="5"/>
      <c r="F978" s="5"/>
      <c r="G978" s="26"/>
      <c r="H978" s="3"/>
      <c r="J978" s="3"/>
      <c r="K978" s="7"/>
      <c r="N978" s="8"/>
      <c r="S978" s="9"/>
    </row>
    <row r="979" spans="1:19">
      <c r="A979" s="4"/>
      <c r="B979" s="4"/>
      <c r="C979" s="5"/>
      <c r="D979" s="5"/>
      <c r="E979" s="5"/>
      <c r="F979" s="5"/>
      <c r="G979" s="26"/>
      <c r="H979" s="3"/>
      <c r="J979" s="3"/>
      <c r="K979" s="7"/>
      <c r="N979" s="8"/>
      <c r="S979" s="9"/>
    </row>
    <row r="980" spans="1:19">
      <c r="A980" s="4"/>
      <c r="B980" s="4"/>
      <c r="C980" s="5"/>
      <c r="D980" s="5"/>
      <c r="E980" s="5"/>
      <c r="F980" s="5"/>
      <c r="G980" s="26"/>
      <c r="H980" s="3"/>
      <c r="J980" s="3"/>
      <c r="K980" s="7"/>
      <c r="N980" s="8"/>
      <c r="S980" s="9"/>
    </row>
    <row r="981" spans="1:19">
      <c r="A981" s="4"/>
      <c r="B981" s="4"/>
      <c r="C981" s="5"/>
      <c r="D981" s="5"/>
      <c r="E981" s="5"/>
      <c r="F981" s="5"/>
      <c r="G981" s="26"/>
      <c r="H981" s="3"/>
      <c r="J981" s="3"/>
      <c r="K981" s="7"/>
      <c r="N981" s="8"/>
      <c r="S981" s="9"/>
    </row>
    <row r="982" spans="1:19">
      <c r="A982" s="4"/>
      <c r="B982" s="4"/>
      <c r="C982" s="5"/>
      <c r="D982" s="5"/>
      <c r="E982" s="5"/>
      <c r="F982" s="5"/>
      <c r="G982" s="26"/>
      <c r="H982" s="3"/>
      <c r="J982" s="3"/>
      <c r="K982" s="7"/>
      <c r="N982" s="8"/>
      <c r="S982" s="9"/>
    </row>
    <row r="983" spans="1:19">
      <c r="A983" s="4"/>
      <c r="B983" s="4"/>
      <c r="C983" s="5"/>
      <c r="D983" s="5"/>
      <c r="E983" s="5"/>
      <c r="F983" s="5"/>
      <c r="G983" s="26"/>
      <c r="H983" s="3"/>
      <c r="J983" s="3"/>
      <c r="K983" s="7"/>
      <c r="N983" s="8"/>
      <c r="S983" s="9"/>
    </row>
    <row r="984" spans="1:19">
      <c r="A984" s="4"/>
      <c r="B984" s="4"/>
      <c r="C984" s="5"/>
      <c r="D984" s="5"/>
      <c r="E984" s="5"/>
      <c r="F984" s="5"/>
      <c r="G984" s="26"/>
      <c r="H984" s="3"/>
      <c r="J984" s="3"/>
      <c r="K984" s="7"/>
      <c r="N984" s="8"/>
      <c r="S984" s="9"/>
    </row>
    <row r="985" spans="1:19">
      <c r="A985" s="4"/>
      <c r="B985" s="4"/>
      <c r="C985" s="5"/>
      <c r="D985" s="5"/>
      <c r="E985" s="5"/>
      <c r="F985" s="5"/>
      <c r="G985" s="26"/>
      <c r="H985" s="3"/>
      <c r="J985" s="3"/>
      <c r="K985" s="7"/>
      <c r="N985" s="8"/>
      <c r="S985" s="9"/>
    </row>
    <row r="986" spans="1:19">
      <c r="A986" s="4"/>
      <c r="B986" s="4"/>
      <c r="C986" s="5"/>
      <c r="D986" s="5"/>
      <c r="E986" s="5"/>
      <c r="F986" s="5"/>
      <c r="G986" s="26"/>
      <c r="H986" s="3"/>
      <c r="J986" s="3"/>
      <c r="K986" s="7"/>
      <c r="N986" s="8"/>
      <c r="S986" s="9"/>
    </row>
    <row r="987" spans="1:19">
      <c r="A987" s="4"/>
      <c r="B987" s="4"/>
      <c r="C987" s="5"/>
      <c r="D987" s="5"/>
      <c r="E987" s="5"/>
      <c r="F987" s="5"/>
      <c r="G987" s="26"/>
      <c r="H987" s="3"/>
      <c r="J987" s="3"/>
      <c r="K987" s="7"/>
      <c r="N987" s="8"/>
      <c r="S987" s="9"/>
    </row>
    <row r="988" spans="1:19">
      <c r="A988" s="4"/>
      <c r="B988" s="4"/>
      <c r="C988" s="5"/>
      <c r="D988" s="5"/>
      <c r="E988" s="5"/>
      <c r="F988" s="5"/>
      <c r="G988" s="26"/>
      <c r="H988" s="3"/>
      <c r="J988" s="3"/>
      <c r="K988" s="7"/>
      <c r="N988" s="8"/>
      <c r="S988" s="9"/>
    </row>
    <row r="989" spans="1:19">
      <c r="A989" s="4"/>
      <c r="B989" s="4"/>
      <c r="C989" s="5"/>
      <c r="D989" s="5"/>
      <c r="E989" s="5"/>
      <c r="F989" s="5"/>
      <c r="G989" s="26"/>
      <c r="H989" s="3"/>
      <c r="J989" s="3"/>
      <c r="K989" s="7"/>
      <c r="N989" s="8"/>
      <c r="S989" s="9"/>
    </row>
    <row r="990" spans="1:19">
      <c r="A990" s="4"/>
      <c r="B990" s="4"/>
      <c r="C990" s="5"/>
      <c r="D990" s="5"/>
      <c r="E990" s="5"/>
      <c r="F990" s="5"/>
      <c r="G990" s="26"/>
      <c r="H990" s="3"/>
      <c r="J990" s="3"/>
      <c r="K990" s="7"/>
      <c r="N990" s="8"/>
      <c r="S990" s="9"/>
    </row>
    <row r="991" spans="1:19">
      <c r="A991" s="4"/>
      <c r="B991" s="4"/>
      <c r="C991" s="5"/>
      <c r="D991" s="5"/>
      <c r="E991" s="5"/>
      <c r="F991" s="5"/>
      <c r="G991" s="26"/>
      <c r="H991" s="3"/>
      <c r="J991" s="3"/>
      <c r="K991" s="7"/>
      <c r="N991" s="8"/>
      <c r="S991" s="9"/>
    </row>
    <row r="992" spans="1:19">
      <c r="A992" s="4"/>
      <c r="B992" s="4"/>
      <c r="C992" s="5"/>
      <c r="D992" s="5"/>
      <c r="E992" s="5"/>
      <c r="F992" s="5"/>
      <c r="G992" s="26"/>
      <c r="H992" s="3"/>
      <c r="J992" s="3"/>
      <c r="K992" s="7"/>
      <c r="N992" s="8"/>
      <c r="S992" s="9"/>
    </row>
    <row r="993" spans="1:19">
      <c r="A993" s="4"/>
      <c r="B993" s="4"/>
      <c r="C993" s="5"/>
      <c r="D993" s="5"/>
      <c r="E993" s="5"/>
      <c r="F993" s="5"/>
      <c r="G993" s="26"/>
      <c r="H993" s="3"/>
      <c r="J993" s="3"/>
      <c r="K993" s="7"/>
      <c r="N993" s="8"/>
      <c r="S993" s="9"/>
    </row>
    <row r="994" spans="1:19">
      <c r="A994" s="4"/>
      <c r="B994" s="4"/>
      <c r="C994" s="5"/>
      <c r="D994" s="5"/>
      <c r="E994" s="5"/>
      <c r="F994" s="5"/>
      <c r="G994" s="26"/>
      <c r="H994" s="3"/>
      <c r="J994" s="3"/>
      <c r="K994" s="7"/>
      <c r="N994" s="8"/>
      <c r="S994" s="9"/>
    </row>
    <row r="995" spans="1:19">
      <c r="A995" s="4"/>
      <c r="B995" s="4"/>
      <c r="C995" s="5"/>
      <c r="D995" s="5"/>
      <c r="E995" s="5"/>
      <c r="F995" s="5"/>
      <c r="G995" s="26"/>
      <c r="H995" s="3"/>
      <c r="J995" s="3"/>
      <c r="K995" s="7"/>
      <c r="N995" s="8"/>
      <c r="S995" s="9"/>
    </row>
    <row r="996" spans="1:19">
      <c r="A996" s="4"/>
      <c r="B996" s="4"/>
      <c r="C996" s="5"/>
      <c r="D996" s="5"/>
      <c r="E996" s="5"/>
      <c r="F996" s="5"/>
      <c r="G996" s="26"/>
      <c r="H996" s="3"/>
      <c r="J996" s="3"/>
      <c r="K996" s="7"/>
      <c r="N996" s="8"/>
      <c r="S996" s="9"/>
    </row>
    <row r="997" spans="1:19">
      <c r="A997" s="4"/>
      <c r="B997" s="4"/>
      <c r="C997" s="5"/>
      <c r="D997" s="5"/>
      <c r="E997" s="5"/>
      <c r="F997" s="5"/>
      <c r="G997" s="26"/>
      <c r="H997" s="3"/>
      <c r="J997" s="3"/>
      <c r="K997" s="7"/>
      <c r="N997" s="8"/>
      <c r="S997" s="9"/>
    </row>
    <row r="998" spans="1:19">
      <c r="A998" s="4"/>
      <c r="B998" s="4"/>
      <c r="C998" s="5"/>
      <c r="D998" s="5"/>
      <c r="E998" s="5"/>
      <c r="F998" s="5"/>
      <c r="G998" s="26"/>
      <c r="H998" s="3"/>
      <c r="J998" s="3"/>
      <c r="K998" s="7"/>
      <c r="N998" s="8"/>
      <c r="S998" s="9"/>
    </row>
    <row r="999" spans="1:19">
      <c r="A999" s="4"/>
      <c r="B999" s="4"/>
      <c r="C999" s="5"/>
      <c r="D999" s="5"/>
      <c r="E999" s="5"/>
      <c r="F999" s="5"/>
      <c r="G999" s="26"/>
      <c r="H999" s="3"/>
      <c r="J999" s="3"/>
      <c r="K999" s="7"/>
      <c r="N999" s="8"/>
      <c r="S999" s="9"/>
    </row>
    <row r="1000" spans="1:19">
      <c r="A1000" s="4"/>
      <c r="B1000" s="4"/>
      <c r="C1000" s="5"/>
      <c r="D1000" s="5"/>
      <c r="E1000" s="5"/>
      <c r="F1000" s="5"/>
      <c r="G1000" s="26"/>
      <c r="H1000" s="3"/>
      <c r="J1000" s="3"/>
      <c r="K1000" s="7"/>
      <c r="N1000" s="8"/>
      <c r="S1000" s="9"/>
    </row>
    <row r="1001" spans="1:19">
      <c r="A1001" s="4"/>
      <c r="B1001" s="4"/>
      <c r="C1001" s="5"/>
      <c r="D1001" s="5"/>
      <c r="E1001" s="5"/>
      <c r="F1001" s="5"/>
      <c r="G1001" s="26"/>
      <c r="H1001" s="3"/>
      <c r="J1001" s="3"/>
      <c r="K1001" s="7"/>
      <c r="N1001" s="8"/>
      <c r="S1001" s="9"/>
    </row>
  </sheetData>
  <sheetProtection selectLockedCells="1" selectUnlockedCells="1"/>
  <mergeCells count="6">
    <mergeCell ref="W19:AD19"/>
    <mergeCell ref="Y3:AA10"/>
    <mergeCell ref="AC12:AD12"/>
    <mergeCell ref="W13:AD15"/>
    <mergeCell ref="W16:AD16"/>
    <mergeCell ref="W17:AD17"/>
  </mergeCells>
  <hyperlinks>
    <hyperlink ref="AD6" r:id="rId1"/>
    <hyperlink ref="AD7" r:id="rId2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3"/>
  <sheetViews>
    <sheetView rightToLeft="1" workbookViewId="0">
      <selection activeCell="B7" sqref="B7"/>
    </sheetView>
  </sheetViews>
  <sheetFormatPr defaultColWidth="9.140625" defaultRowHeight="15"/>
  <cols>
    <col min="1" max="1" width="23.42578125" style="12" customWidth="1"/>
    <col min="2" max="2" width="18.42578125" style="12" bestFit="1" customWidth="1"/>
    <col min="3" max="3" width="5.140625" style="12" customWidth="1"/>
    <col min="4" max="15" width="14.42578125" style="12" customWidth="1"/>
    <col min="16" max="16384" width="9.140625" style="12"/>
  </cols>
  <sheetData>
    <row r="1" spans="1:15">
      <c r="A1" s="38" t="s">
        <v>10254</v>
      </c>
      <c r="B1" s="36" t="s">
        <v>10257</v>
      </c>
      <c r="D1" s="39" t="str">
        <f>"نموذج "&amp;TEXT(COLUMN(A$1),"00")</f>
        <v>نموذج 01</v>
      </c>
      <c r="E1" s="39" t="str">
        <f t="shared" ref="E1:O1" si="0">"نموذج "&amp;TEXT(COLUMN(B$1),"00")</f>
        <v>نموذج 02</v>
      </c>
      <c r="F1" s="39" t="str">
        <f t="shared" si="0"/>
        <v>نموذج 03</v>
      </c>
      <c r="G1" s="39" t="str">
        <f t="shared" si="0"/>
        <v>نموذج 04</v>
      </c>
      <c r="H1" s="39" t="str">
        <f t="shared" si="0"/>
        <v>نموذج 05</v>
      </c>
      <c r="I1" s="39" t="str">
        <f t="shared" si="0"/>
        <v>نموذج 06</v>
      </c>
      <c r="J1" s="39" t="str">
        <f t="shared" si="0"/>
        <v>نموذج 07</v>
      </c>
      <c r="K1" s="39" t="str">
        <f t="shared" si="0"/>
        <v>نموذج 08</v>
      </c>
      <c r="L1" s="39" t="str">
        <f t="shared" si="0"/>
        <v>نموذج 09</v>
      </c>
      <c r="M1" s="39" t="str">
        <f t="shared" si="0"/>
        <v>نموذج 10</v>
      </c>
      <c r="N1" s="39" t="str">
        <f t="shared" si="0"/>
        <v>نموذج 11</v>
      </c>
      <c r="O1" s="39" t="str">
        <f t="shared" si="0"/>
        <v>نموذج 12</v>
      </c>
    </row>
    <row r="2" spans="1:15">
      <c r="A2" s="48" t="s">
        <v>5195</v>
      </c>
      <c r="B2" s="37" t="str">
        <f ca="1">INDEX(OFFSET($C$2:$C$8,,MATCH($B$1,$D$1:$O$1,0)),ROW($A1))</f>
        <v>ريال سعودي</v>
      </c>
      <c r="D2" s="10" t="s">
        <v>29</v>
      </c>
      <c r="E2" s="10" t="s">
        <v>5048</v>
      </c>
      <c r="F2" s="10" t="s">
        <v>5181</v>
      </c>
      <c r="G2" s="10" t="s">
        <v>5182</v>
      </c>
      <c r="H2" s="10" t="s">
        <v>5183</v>
      </c>
      <c r="I2" s="10" t="s">
        <v>5196</v>
      </c>
      <c r="J2" s="10" t="s">
        <v>10247</v>
      </c>
      <c r="K2" s="10"/>
      <c r="L2" s="10"/>
      <c r="M2" s="10"/>
      <c r="N2" s="10"/>
      <c r="O2" s="10" t="s">
        <v>10233</v>
      </c>
    </row>
    <row r="3" spans="1:15">
      <c r="A3" s="48"/>
      <c r="B3" s="37" t="str">
        <f t="shared" ref="B3:B8" ca="1" si="1">INDEX(OFFSET($C$2:$C$8,,MATCH($B$1,$D$1:$O$1,0)),ROW($A2))</f>
        <v>ريالان سعوديان</v>
      </c>
      <c r="D3" s="10" t="s">
        <v>30</v>
      </c>
      <c r="E3" s="10" t="s">
        <v>5049</v>
      </c>
      <c r="F3" s="10" t="s">
        <v>5184</v>
      </c>
      <c r="G3" s="10" t="s">
        <v>5182</v>
      </c>
      <c r="H3" s="10" t="s">
        <v>5185</v>
      </c>
      <c r="I3" s="10" t="s">
        <v>5197</v>
      </c>
      <c r="J3" s="10" t="s">
        <v>10248</v>
      </c>
      <c r="K3" s="10"/>
      <c r="L3" s="10"/>
      <c r="M3" s="10"/>
      <c r="N3" s="10"/>
      <c r="O3" s="10" t="s">
        <v>10234</v>
      </c>
    </row>
    <row r="4" spans="1:15">
      <c r="A4" s="48"/>
      <c r="B4" s="37" t="str">
        <f t="shared" ca="1" si="1"/>
        <v>ريالات سعودية</v>
      </c>
      <c r="D4" s="10" t="s">
        <v>31</v>
      </c>
      <c r="E4" s="10" t="s">
        <v>5050</v>
      </c>
      <c r="F4" s="10" t="s">
        <v>5186</v>
      </c>
      <c r="G4" s="10" t="s">
        <v>5182</v>
      </c>
      <c r="H4" s="10" t="s">
        <v>5187</v>
      </c>
      <c r="I4" s="10" t="s">
        <v>5200</v>
      </c>
      <c r="J4" s="10" t="s">
        <v>10249</v>
      </c>
      <c r="K4" s="10"/>
      <c r="L4" s="10"/>
      <c r="M4" s="10"/>
      <c r="N4" s="10"/>
      <c r="O4" s="10" t="s">
        <v>10235</v>
      </c>
    </row>
    <row r="5" spans="1:15">
      <c r="A5" s="48"/>
      <c r="B5" s="37" t="str">
        <f t="shared" ca="1" si="1"/>
        <v>واحده</v>
      </c>
      <c r="D5" s="10" t="s">
        <v>5220</v>
      </c>
      <c r="E5" s="10" t="s">
        <v>5221</v>
      </c>
      <c r="F5" s="10" t="s">
        <v>5220</v>
      </c>
      <c r="G5" s="10" t="s">
        <v>5220</v>
      </c>
      <c r="H5" s="10" t="s">
        <v>5220</v>
      </c>
      <c r="I5" s="10" t="s">
        <v>5220</v>
      </c>
      <c r="J5" s="10" t="s">
        <v>10250</v>
      </c>
      <c r="K5" s="10"/>
      <c r="L5" s="10"/>
      <c r="M5" s="10"/>
      <c r="N5" s="10"/>
      <c r="O5" s="10" t="s">
        <v>10237</v>
      </c>
    </row>
    <row r="6" spans="1:15">
      <c r="A6" s="48"/>
      <c r="B6" s="37" t="str">
        <f t="shared" ca="1" si="1"/>
        <v>هلله</v>
      </c>
      <c r="D6" s="10" t="s">
        <v>5052</v>
      </c>
      <c r="E6" s="10" t="s">
        <v>5051</v>
      </c>
      <c r="F6" s="10" t="s">
        <v>5189</v>
      </c>
      <c r="G6" s="10" t="s">
        <v>5189</v>
      </c>
      <c r="H6" s="10" t="s">
        <v>5192</v>
      </c>
      <c r="I6" s="10" t="s">
        <v>5198</v>
      </c>
      <c r="J6" s="10" t="s">
        <v>10251</v>
      </c>
      <c r="K6" s="10"/>
      <c r="L6" s="10"/>
      <c r="M6" s="10"/>
      <c r="N6" s="10"/>
      <c r="O6" s="10" t="s">
        <v>10236</v>
      </c>
    </row>
    <row r="7" spans="1:15">
      <c r="A7" s="48"/>
      <c r="B7" s="37" t="str">
        <f t="shared" ca="1" si="1"/>
        <v>هللتان إثنان</v>
      </c>
      <c r="D7" s="11" t="s">
        <v>5219</v>
      </c>
      <c r="E7" s="11" t="s">
        <v>5214</v>
      </c>
      <c r="F7" s="11" t="s">
        <v>5215</v>
      </c>
      <c r="G7" s="10" t="s">
        <v>5216</v>
      </c>
      <c r="H7" s="10" t="s">
        <v>5217</v>
      </c>
      <c r="I7" s="10" t="s">
        <v>5218</v>
      </c>
      <c r="J7" s="10" t="s">
        <v>10252</v>
      </c>
      <c r="K7" s="10"/>
      <c r="L7" s="10"/>
      <c r="M7" s="10"/>
      <c r="N7" s="10"/>
      <c r="O7" s="10" t="s">
        <v>10238</v>
      </c>
    </row>
    <row r="8" spans="1:15">
      <c r="A8" s="48"/>
      <c r="B8" s="37" t="str">
        <f t="shared" ca="1" si="1"/>
        <v>هللات</v>
      </c>
      <c r="D8" s="11" t="s">
        <v>55</v>
      </c>
      <c r="E8" s="11" t="s">
        <v>5188</v>
      </c>
      <c r="F8" s="11" t="s">
        <v>5190</v>
      </c>
      <c r="G8" s="10" t="s">
        <v>5191</v>
      </c>
      <c r="H8" s="11" t="s">
        <v>5193</v>
      </c>
      <c r="I8" s="11" t="s">
        <v>5199</v>
      </c>
      <c r="J8" s="11" t="s">
        <v>10253</v>
      </c>
      <c r="K8" s="11"/>
      <c r="L8" s="11"/>
      <c r="M8" s="11"/>
      <c r="N8" s="11"/>
      <c r="O8" s="10" t="s">
        <v>10239</v>
      </c>
    </row>
    <row r="10" spans="1:15">
      <c r="A10" s="38" t="s">
        <v>10254</v>
      </c>
      <c r="B10" s="35" t="s">
        <v>10255</v>
      </c>
      <c r="D10" s="39" t="str">
        <f>"Example "&amp;TEXT(COLUMN(A$1),"00")</f>
        <v>Example 01</v>
      </c>
      <c r="E10" s="39" t="str">
        <f t="shared" ref="E10:O10" si="2">"Example "&amp;TEXT(COLUMN(B$1),"00")</f>
        <v>Example 02</v>
      </c>
      <c r="F10" s="39" t="str">
        <f t="shared" si="2"/>
        <v>Example 03</v>
      </c>
      <c r="G10" s="39" t="str">
        <f t="shared" si="2"/>
        <v>Example 04</v>
      </c>
      <c r="H10" s="39" t="str">
        <f t="shared" si="2"/>
        <v>Example 05</v>
      </c>
      <c r="I10" s="39" t="str">
        <f t="shared" si="2"/>
        <v>Example 06</v>
      </c>
      <c r="J10" s="39" t="str">
        <f t="shared" si="2"/>
        <v>Example 07</v>
      </c>
      <c r="K10" s="39" t="str">
        <f t="shared" si="2"/>
        <v>Example 08</v>
      </c>
      <c r="L10" s="39" t="str">
        <f t="shared" si="2"/>
        <v>Example 09</v>
      </c>
      <c r="M10" s="39" t="str">
        <f t="shared" si="2"/>
        <v>Example 10</v>
      </c>
      <c r="N10" s="39" t="str">
        <f t="shared" si="2"/>
        <v>Example 11</v>
      </c>
      <c r="O10" s="39" t="str">
        <f t="shared" si="2"/>
        <v>Example 12</v>
      </c>
    </row>
    <row r="11" spans="1:15">
      <c r="A11" s="49" t="s">
        <v>10256</v>
      </c>
      <c r="B11" s="37" t="str">
        <f ca="1">INDEX(OFFSET($C$11:$C$14,,MATCH($B$10,$D$10:$O$10,0)),ROW($A1))</f>
        <v>dollar</v>
      </c>
      <c r="D11" s="10" t="s">
        <v>9221</v>
      </c>
      <c r="E11" s="10" t="s">
        <v>9225</v>
      </c>
      <c r="F11" s="10" t="s">
        <v>5163</v>
      </c>
      <c r="G11" s="10" t="s">
        <v>9223</v>
      </c>
      <c r="H11" s="10" t="s">
        <v>10243</v>
      </c>
      <c r="I11" s="10"/>
      <c r="J11" s="10"/>
      <c r="K11" s="10"/>
      <c r="L11" s="10"/>
      <c r="M11" s="10"/>
      <c r="N11" s="10"/>
      <c r="O11" s="10"/>
    </row>
    <row r="12" spans="1:15">
      <c r="A12" s="49"/>
      <c r="B12" s="37" t="str">
        <f t="shared" ref="B12:B14" ca="1" si="3">INDEX(OFFSET($C$11:$C$14,,MATCH($B$10,$D$10:$O$10,0)),ROW($A2))</f>
        <v>dollars</v>
      </c>
      <c r="D12" s="10" t="s">
        <v>9222</v>
      </c>
      <c r="E12" s="10" t="s">
        <v>9226</v>
      </c>
      <c r="F12" s="10" t="s">
        <v>5222</v>
      </c>
      <c r="G12" s="10" t="s">
        <v>9228</v>
      </c>
      <c r="H12" s="10" t="s">
        <v>10244</v>
      </c>
      <c r="I12" s="10"/>
      <c r="J12" s="10"/>
      <c r="K12" s="10"/>
      <c r="L12" s="10"/>
      <c r="M12" s="10"/>
      <c r="N12" s="10"/>
      <c r="O12" s="10"/>
    </row>
    <row r="13" spans="1:15">
      <c r="A13" s="49"/>
      <c r="B13" s="37" t="str">
        <f t="shared" ca="1" si="3"/>
        <v>cent</v>
      </c>
      <c r="D13" s="10" t="s">
        <v>5224</v>
      </c>
      <c r="E13" s="10" t="s">
        <v>5194</v>
      </c>
      <c r="F13" s="10" t="s">
        <v>5164</v>
      </c>
      <c r="G13" s="10" t="s">
        <v>5224</v>
      </c>
      <c r="H13" s="10" t="s">
        <v>10245</v>
      </c>
      <c r="I13" s="10"/>
      <c r="J13" s="10"/>
      <c r="K13" s="10"/>
      <c r="L13" s="10"/>
      <c r="M13" s="10"/>
      <c r="N13" s="10"/>
      <c r="O13" s="10"/>
    </row>
    <row r="14" spans="1:15">
      <c r="A14" s="49"/>
      <c r="B14" s="37" t="str">
        <f t="shared" ca="1" si="3"/>
        <v>cents</v>
      </c>
      <c r="D14" s="10" t="s">
        <v>5223</v>
      </c>
      <c r="E14" s="10" t="s">
        <v>9224</v>
      </c>
      <c r="F14" s="10" t="s">
        <v>9229</v>
      </c>
      <c r="G14" s="10" t="s">
        <v>5223</v>
      </c>
      <c r="H14" s="10" t="s">
        <v>10246</v>
      </c>
      <c r="I14" s="10"/>
      <c r="J14" s="10"/>
      <c r="K14" s="10"/>
      <c r="L14" s="10"/>
      <c r="M14" s="10"/>
      <c r="N14" s="10"/>
      <c r="O14" s="10"/>
    </row>
    <row r="15" spans="1:15">
      <c r="B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>
      <c r="B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2:14">
      <c r="D17" s="45" t="s">
        <v>9230</v>
      </c>
      <c r="E17" s="45"/>
      <c r="F17" s="45"/>
      <c r="I17" s="20" t="s">
        <v>5202</v>
      </c>
      <c r="J17" s="20"/>
      <c r="K17" s="20"/>
      <c r="L17" s="20"/>
      <c r="M17" s="20"/>
      <c r="N17" s="20"/>
    </row>
    <row r="18" spans="2:14">
      <c r="D18" s="45"/>
      <c r="E18" s="45"/>
      <c r="F18" s="45"/>
      <c r="I18" s="20" t="s">
        <v>5203</v>
      </c>
      <c r="J18" s="20"/>
      <c r="K18" s="20"/>
      <c r="L18" s="20"/>
      <c r="M18" s="20"/>
      <c r="N18" s="20"/>
    </row>
    <row r="19" spans="2:14">
      <c r="D19" s="45"/>
      <c r="E19" s="45"/>
      <c r="F19" s="45"/>
      <c r="I19" s="21">
        <v>1001633600</v>
      </c>
      <c r="J19" s="21"/>
      <c r="K19" s="21"/>
      <c r="L19" s="21"/>
      <c r="M19" s="21"/>
      <c r="N19" s="21"/>
    </row>
    <row r="20" spans="2:14">
      <c r="D20" s="45"/>
      <c r="E20" s="45"/>
      <c r="F20" s="45"/>
      <c r="I20" s="20" t="s">
        <v>10230</v>
      </c>
      <c r="J20" s="20"/>
      <c r="K20" s="20"/>
      <c r="L20" s="20"/>
      <c r="M20" s="20"/>
      <c r="N20" s="20"/>
    </row>
    <row r="21" spans="2:14">
      <c r="D21" s="45"/>
      <c r="E21" s="45"/>
      <c r="F21" s="45"/>
      <c r="I21" s="20" t="s">
        <v>10229</v>
      </c>
      <c r="J21" s="20"/>
      <c r="K21" s="20"/>
      <c r="L21" s="20"/>
      <c r="M21" s="20"/>
      <c r="N21" s="20"/>
    </row>
    <row r="22" spans="2:14">
      <c r="D22" s="45"/>
      <c r="E22" s="45"/>
      <c r="F22" s="45"/>
      <c r="I22" s="20" t="s">
        <v>10232</v>
      </c>
      <c r="J22" s="20"/>
      <c r="K22" s="20"/>
      <c r="L22" s="20"/>
      <c r="M22" s="20"/>
      <c r="N22" s="20"/>
    </row>
    <row r="23" spans="2:14">
      <c r="D23" s="45"/>
      <c r="E23" s="45"/>
      <c r="F23" s="45"/>
      <c r="I23" s="20" t="s">
        <v>5204</v>
      </c>
      <c r="J23" s="20"/>
      <c r="K23" s="20"/>
      <c r="L23" s="20"/>
      <c r="M23" s="20"/>
      <c r="N23" s="20"/>
    </row>
    <row r="24" spans="2:14">
      <c r="D24" s="45"/>
      <c r="E24" s="45"/>
      <c r="F24" s="45"/>
      <c r="I24" s="20" t="s">
        <v>10231</v>
      </c>
      <c r="J24" s="20"/>
      <c r="K24" s="20"/>
      <c r="L24" s="20"/>
      <c r="M24" s="20"/>
      <c r="N24" s="20"/>
    </row>
    <row r="26" spans="2:14">
      <c r="H26" s="46">
        <v>41364</v>
      </c>
      <c r="I26" s="46"/>
      <c r="J26" s="23"/>
      <c r="K26" s="23"/>
      <c r="L26" s="23"/>
      <c r="M26" s="23"/>
      <c r="N26" s="23"/>
    </row>
    <row r="27" spans="2:14" ht="21">
      <c r="B27" s="44" t="s">
        <v>5205</v>
      </c>
      <c r="C27" s="44"/>
      <c r="D27" s="44"/>
      <c r="E27" s="44"/>
      <c r="F27" s="44"/>
      <c r="G27" s="44"/>
      <c r="H27" s="44"/>
      <c r="I27" s="44"/>
      <c r="J27" s="22"/>
      <c r="K27" s="22"/>
      <c r="L27" s="22"/>
      <c r="M27" s="22"/>
      <c r="N27" s="22"/>
    </row>
    <row r="28" spans="2:14" ht="21"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  <c r="M28" s="22"/>
      <c r="N28" s="22"/>
    </row>
    <row r="29" spans="2:14" ht="21">
      <c r="B29" s="44"/>
      <c r="C29" s="44"/>
      <c r="D29" s="44"/>
      <c r="E29" s="44"/>
      <c r="F29" s="44"/>
      <c r="G29" s="44"/>
      <c r="H29" s="44"/>
      <c r="I29" s="44"/>
      <c r="J29" s="22"/>
      <c r="K29" s="22"/>
      <c r="L29" s="22"/>
      <c r="M29" s="22"/>
      <c r="N29" s="22"/>
    </row>
    <row r="30" spans="2:14" ht="15.75">
      <c r="B30" s="47" t="s">
        <v>5206</v>
      </c>
      <c r="C30" s="47"/>
      <c r="D30" s="47"/>
      <c r="E30" s="47"/>
      <c r="F30" s="47"/>
      <c r="G30" s="47"/>
      <c r="H30" s="47"/>
      <c r="I30" s="47"/>
      <c r="J30" s="24"/>
      <c r="K30" s="24"/>
      <c r="L30" s="24"/>
      <c r="M30" s="24"/>
      <c r="N30" s="24"/>
    </row>
    <row r="31" spans="2:14" ht="15.75">
      <c r="B31" s="47" t="s">
        <v>5207</v>
      </c>
      <c r="C31" s="47"/>
      <c r="D31" s="47"/>
      <c r="E31" s="47"/>
      <c r="F31" s="47"/>
      <c r="G31" s="47"/>
      <c r="H31" s="47"/>
      <c r="I31" s="47"/>
      <c r="J31" s="24"/>
      <c r="K31" s="24"/>
      <c r="L31" s="24"/>
      <c r="M31" s="24"/>
      <c r="N31" s="24"/>
    </row>
    <row r="33" spans="2:14" ht="21">
      <c r="B33" s="44" t="s">
        <v>9227</v>
      </c>
      <c r="C33" s="44"/>
      <c r="D33" s="44"/>
      <c r="E33" s="44"/>
      <c r="F33" s="44"/>
      <c r="G33" s="44"/>
      <c r="H33" s="44"/>
      <c r="I33" s="44"/>
      <c r="J33" s="22"/>
      <c r="K33" s="22"/>
      <c r="L33" s="22"/>
      <c r="M33" s="22"/>
      <c r="N33" s="22"/>
    </row>
  </sheetData>
  <sheetProtection selectLockedCells="1" pivotTables="0"/>
  <mergeCells count="8">
    <mergeCell ref="B33:I33"/>
    <mergeCell ref="D17:F24"/>
    <mergeCell ref="A2:A8"/>
    <mergeCell ref="A11:A14"/>
    <mergeCell ref="B27:I29"/>
    <mergeCell ref="B30:I30"/>
    <mergeCell ref="B31:I31"/>
    <mergeCell ref="H26:I26"/>
  </mergeCells>
  <dataValidations count="2">
    <dataValidation type="list" allowBlank="1" showInputMessage="1" showErrorMessage="1" sqref="B1">
      <formula1>$D$1:$O$1</formula1>
    </dataValidation>
    <dataValidation type="list" allowBlank="1" showInputMessage="1" showErrorMessage="1" sqref="B10">
      <formula1>$D$10:$O$10</formula1>
    </dataValidation>
  </dataValidations>
  <hyperlinks>
    <hyperlink ref="I20" r:id="rId1"/>
    <hyperlink ref="I21" r:id="rId2"/>
  </hyperlinks>
  <pageMargins left="0.7" right="0.7" top="0.75" bottom="0.75" header="0.3" footer="0.3"/>
  <pageSetup orientation="portrait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501"/>
  <sheetViews>
    <sheetView rightToLeft="1" tabSelected="1" workbookViewId="0">
      <selection activeCell="B10" sqref="B10"/>
    </sheetView>
  </sheetViews>
  <sheetFormatPr defaultColWidth="9.140625" defaultRowHeight="15"/>
  <cols>
    <col min="1" max="1" width="32.85546875" style="34" customWidth="1"/>
    <col min="2" max="2" width="141.7109375" style="41" customWidth="1"/>
    <col min="3" max="5" width="9.140625" style="34"/>
    <col min="6" max="6" width="0" style="34" hidden="1" customWidth="1"/>
    <col min="7" max="16384" width="9.140625" style="34"/>
  </cols>
  <sheetData>
    <row r="1" spans="1:6" ht="27.75" customHeight="1">
      <c r="F1" s="32" t="s">
        <v>10241</v>
      </c>
    </row>
    <row r="2" spans="1:6" ht="27.75" customHeight="1">
      <c r="A2" s="40" t="s">
        <v>10240</v>
      </c>
      <c r="B2" s="42" t="s">
        <v>10241</v>
      </c>
      <c r="F2" s="32" t="s">
        <v>10242</v>
      </c>
    </row>
    <row r="3" spans="1:6" ht="18.75" customHeight="1">
      <c r="A3" s="33">
        <v>987654321.32000005</v>
      </c>
      <c r="B3" s="43" t="str">
        <f ca="1">IF($B$2="عربي",Arabic!$T2,English!$T2)</f>
        <v>فقط تسعمائة وسبعة وثمانون مليوناً وستمائة وأربعة وخمسون الفاً وثلاثمائة وواحد وعشرون ريال سعودي و 32 هلله لاغير</v>
      </c>
    </row>
    <row r="4" spans="1:6" ht="18.75" customHeight="1">
      <c r="A4" s="33">
        <v>15236.67</v>
      </c>
      <c r="B4" s="43" t="str">
        <f ca="1">IF($B$2="عربي",Arabic!$T3,English!$T3)</f>
        <v>فقط خمسة عشر الفاً ومائتان وستة وثلاثون ريال سعودي و 67 هلله لاغير</v>
      </c>
    </row>
    <row r="5" spans="1:6" ht="21">
      <c r="A5" s="33">
        <v>123.01</v>
      </c>
      <c r="B5" s="43" t="str">
        <f ca="1">IF($B$2="عربي",Arabic!$T4,English!$T4)</f>
        <v>فقط مائة وثلاثة وعشرون ريال سعودي و هلله واحده لاغير</v>
      </c>
    </row>
    <row r="6" spans="1:6" ht="21">
      <c r="A6" s="33">
        <v>120</v>
      </c>
      <c r="B6" s="43" t="str">
        <f ca="1">IF($B$2="عربي",Arabic!$T5,English!$T5)</f>
        <v>فقط مائة وعشرون ريال سعودي لاغير</v>
      </c>
    </row>
    <row r="7" spans="1:6" ht="21">
      <c r="A7" s="33">
        <v>150.30000000000001</v>
      </c>
      <c r="B7" s="43" t="str">
        <f ca="1">IF($B$2="عربي",Arabic!$T6,English!$T6)</f>
        <v>فقط مائة وخمسون ريال سعودي و 30 هلله لاغير</v>
      </c>
    </row>
    <row r="8" spans="1:6" ht="21">
      <c r="A8" s="33">
        <v>120</v>
      </c>
      <c r="B8" s="43" t="str">
        <f ca="1">IF($B$2="عربي",Arabic!$T7,English!$T7)</f>
        <v>فقط مائة وعشرون ريال سعودي لاغير</v>
      </c>
    </row>
    <row r="9" spans="1:6" ht="21">
      <c r="A9" s="33">
        <v>121.35</v>
      </c>
      <c r="B9" s="43" t="str">
        <f ca="1">IF($B$2="عربي",Arabic!$T8,English!$T8)</f>
        <v>فقط مائة وواحد وعشرون ريال سعودي و 35 هلله لاغير</v>
      </c>
    </row>
    <row r="10" spans="1:6" ht="21">
      <c r="A10" s="33"/>
      <c r="B10" s="43" t="str">
        <f>IF($B$2="عربي",Arabic!$T9,English!$T9)</f>
        <v/>
      </c>
    </row>
    <row r="11" spans="1:6" ht="21">
      <c r="A11" s="33"/>
      <c r="B11" s="43" t="str">
        <f>IF($B$2="عربي",Arabic!$T10,English!$T10)</f>
        <v/>
      </c>
    </row>
    <row r="12" spans="1:6" ht="21">
      <c r="A12" s="33"/>
      <c r="B12" s="43" t="str">
        <f>IF($B$2="عربي",Arabic!$T11,English!$T11)</f>
        <v/>
      </c>
    </row>
    <row r="13" spans="1:6" ht="21">
      <c r="A13" s="33"/>
      <c r="B13" s="43" t="str">
        <f>IF($B$2="عربي",Arabic!$T12,English!$T12)</f>
        <v/>
      </c>
    </row>
    <row r="14" spans="1:6" ht="21">
      <c r="A14" s="33"/>
      <c r="B14" s="43" t="str">
        <f>IF($B$2="عربي",Arabic!$T13,English!$T13)</f>
        <v/>
      </c>
    </row>
    <row r="15" spans="1:6" ht="21">
      <c r="A15" s="33"/>
      <c r="B15" s="43" t="str">
        <f>IF($B$2="عربي",Arabic!$T14,English!$T14)</f>
        <v/>
      </c>
    </row>
    <row r="16" spans="1:6" ht="21">
      <c r="A16" s="33"/>
      <c r="B16" s="43" t="str">
        <f>IF($B$2="عربي",Arabic!$T15,English!$T15)</f>
        <v/>
      </c>
    </row>
    <row r="17" spans="1:2" ht="21">
      <c r="A17" s="33"/>
      <c r="B17" s="43" t="str">
        <f>IF($B$2="عربي",Arabic!$T16,English!$T16)</f>
        <v/>
      </c>
    </row>
    <row r="18" spans="1:2" ht="21">
      <c r="A18" s="33"/>
      <c r="B18" s="43" t="str">
        <f>IF($B$2="عربي",Arabic!$T17,English!$T17)</f>
        <v/>
      </c>
    </row>
    <row r="19" spans="1:2" ht="21">
      <c r="A19" s="33"/>
      <c r="B19" s="43" t="str">
        <f>IF($B$2="عربي",Arabic!$T18,English!$T18)</f>
        <v/>
      </c>
    </row>
    <row r="20" spans="1:2" ht="21">
      <c r="A20" s="33"/>
      <c r="B20" s="43" t="str">
        <f>IF($B$2="عربي",Arabic!$T19,English!$T19)</f>
        <v/>
      </c>
    </row>
    <row r="21" spans="1:2" ht="21">
      <c r="A21" s="33"/>
      <c r="B21" s="43" t="str">
        <f>IF($B$2="عربي",Arabic!$T20,English!$T20)</f>
        <v/>
      </c>
    </row>
    <row r="22" spans="1:2" ht="21">
      <c r="A22" s="33"/>
      <c r="B22" s="43" t="str">
        <f>IF($B$2="عربي",Arabic!$T21,English!$T21)</f>
        <v/>
      </c>
    </row>
    <row r="23" spans="1:2" ht="21">
      <c r="A23" s="33"/>
      <c r="B23" s="43" t="str">
        <f>IF($B$2="عربي",Arabic!$T22,English!$T22)</f>
        <v/>
      </c>
    </row>
    <row r="24" spans="1:2" ht="21">
      <c r="A24" s="33"/>
      <c r="B24" s="43" t="str">
        <f>IF($B$2="عربي",Arabic!$T23,English!$T23)</f>
        <v/>
      </c>
    </row>
    <row r="25" spans="1:2" ht="21">
      <c r="A25" s="33"/>
      <c r="B25" s="43" t="str">
        <f>IF($B$2="عربي",Arabic!$T24,English!$T24)</f>
        <v/>
      </c>
    </row>
    <row r="26" spans="1:2" ht="21">
      <c r="A26" s="33"/>
      <c r="B26" s="43" t="str">
        <f>IF($B$2="عربي",Arabic!$T25,English!$T25)</f>
        <v/>
      </c>
    </row>
    <row r="27" spans="1:2" ht="21">
      <c r="A27" s="33"/>
      <c r="B27" s="43" t="str">
        <f>IF($B$2="عربي",Arabic!$T26,English!$T26)</f>
        <v/>
      </c>
    </row>
    <row r="28" spans="1:2" ht="21">
      <c r="A28" s="33"/>
      <c r="B28" s="43" t="str">
        <f>IF($B$2="عربي",Arabic!$T27,English!$T27)</f>
        <v/>
      </c>
    </row>
    <row r="29" spans="1:2" ht="21">
      <c r="A29" s="33"/>
      <c r="B29" s="43" t="str">
        <f>IF($B$2="عربي",Arabic!$T28,English!$T28)</f>
        <v/>
      </c>
    </row>
    <row r="30" spans="1:2" ht="21">
      <c r="A30" s="33"/>
      <c r="B30" s="43" t="str">
        <f>IF($B$2="عربي",Arabic!$T29,English!$T29)</f>
        <v/>
      </c>
    </row>
    <row r="31" spans="1:2" ht="21">
      <c r="A31" s="33"/>
      <c r="B31" s="43" t="str">
        <f>IF($B$2="عربي",Arabic!$T30,English!$T30)</f>
        <v/>
      </c>
    </row>
    <row r="32" spans="1:2" ht="21">
      <c r="A32" s="33"/>
      <c r="B32" s="43" t="str">
        <f>IF($B$2="عربي",Arabic!$T31,English!$T31)</f>
        <v/>
      </c>
    </row>
    <row r="33" spans="1:2" ht="21">
      <c r="A33" s="33"/>
      <c r="B33" s="43" t="str">
        <f>IF($B$2="عربي",Arabic!$T32,English!$T32)</f>
        <v/>
      </c>
    </row>
    <row r="34" spans="1:2" ht="21">
      <c r="A34" s="33"/>
      <c r="B34" s="43" t="str">
        <f>IF($B$2="عربي",Arabic!$T33,English!$T33)</f>
        <v/>
      </c>
    </row>
    <row r="35" spans="1:2" ht="21">
      <c r="A35" s="33"/>
      <c r="B35" s="43" t="str">
        <f>IF($B$2="عربي",Arabic!$T34,English!$T34)</f>
        <v/>
      </c>
    </row>
    <row r="36" spans="1:2" ht="21">
      <c r="A36" s="33"/>
      <c r="B36" s="43" t="str">
        <f>IF($B$2="عربي",Arabic!$T35,English!$T35)</f>
        <v/>
      </c>
    </row>
    <row r="37" spans="1:2" ht="21">
      <c r="A37" s="33"/>
      <c r="B37" s="43" t="str">
        <f>IF($B$2="عربي",Arabic!$T36,English!$T36)</f>
        <v/>
      </c>
    </row>
    <row r="38" spans="1:2" ht="21">
      <c r="A38" s="33"/>
      <c r="B38" s="43" t="str">
        <f>IF($B$2="عربي",Arabic!$T37,English!$T37)</f>
        <v/>
      </c>
    </row>
    <row r="39" spans="1:2" ht="21">
      <c r="A39" s="33"/>
      <c r="B39" s="43" t="str">
        <f>IF($B$2="عربي",Arabic!$T38,English!$T38)</f>
        <v/>
      </c>
    </row>
    <row r="40" spans="1:2" ht="21">
      <c r="A40" s="33"/>
      <c r="B40" s="43" t="str">
        <f>IF($B$2="عربي",Arabic!$T39,English!$T39)</f>
        <v/>
      </c>
    </row>
    <row r="41" spans="1:2" ht="21">
      <c r="A41" s="33"/>
      <c r="B41" s="43" t="str">
        <f>IF($B$2="عربي",Arabic!$T40,English!$T40)</f>
        <v/>
      </c>
    </row>
    <row r="42" spans="1:2" ht="21">
      <c r="A42" s="33"/>
      <c r="B42" s="43" t="str">
        <f>IF($B$2="عربي",Arabic!$T41,English!$T41)</f>
        <v/>
      </c>
    </row>
    <row r="43" spans="1:2" ht="21">
      <c r="A43" s="33"/>
      <c r="B43" s="43" t="str">
        <f>IF($B$2="عربي",Arabic!$T42,English!$T42)</f>
        <v/>
      </c>
    </row>
    <row r="44" spans="1:2" ht="21">
      <c r="A44" s="33"/>
      <c r="B44" s="43" t="str">
        <f>IF($B$2="عربي",Arabic!$T43,English!$T43)</f>
        <v/>
      </c>
    </row>
    <row r="45" spans="1:2" ht="21">
      <c r="A45" s="33"/>
      <c r="B45" s="43" t="str">
        <f>IF($B$2="عربي",Arabic!$T44,English!$T44)</f>
        <v/>
      </c>
    </row>
    <row r="46" spans="1:2" ht="21">
      <c r="A46" s="33"/>
      <c r="B46" s="43" t="str">
        <f>IF($B$2="عربي",Arabic!$T45,English!$T45)</f>
        <v/>
      </c>
    </row>
    <row r="47" spans="1:2" ht="21">
      <c r="A47" s="33"/>
      <c r="B47" s="43" t="str">
        <f>IF($B$2="عربي",Arabic!$T46,English!$T46)</f>
        <v/>
      </c>
    </row>
    <row r="48" spans="1:2" ht="21">
      <c r="A48" s="33"/>
      <c r="B48" s="43" t="str">
        <f>IF($B$2="عربي",Arabic!$T47,English!$T47)</f>
        <v/>
      </c>
    </row>
    <row r="49" spans="1:2" ht="21">
      <c r="A49" s="33"/>
      <c r="B49" s="43" t="str">
        <f>IF($B$2="عربي",Arabic!$T48,English!$T48)</f>
        <v/>
      </c>
    </row>
    <row r="50" spans="1:2" ht="21">
      <c r="A50" s="33"/>
      <c r="B50" s="43" t="str">
        <f>IF($B$2="عربي",Arabic!$T49,English!$T49)</f>
        <v/>
      </c>
    </row>
    <row r="51" spans="1:2" ht="21">
      <c r="A51" s="33"/>
      <c r="B51" s="43" t="str">
        <f>IF($B$2="عربي",Arabic!$T50,English!$T50)</f>
        <v/>
      </c>
    </row>
    <row r="52" spans="1:2" ht="21">
      <c r="A52" s="33"/>
      <c r="B52" s="43" t="str">
        <f>IF($B$2="عربي",Arabic!$T51,English!$T51)</f>
        <v/>
      </c>
    </row>
    <row r="53" spans="1:2" ht="21">
      <c r="A53" s="33"/>
      <c r="B53" s="43" t="str">
        <f>IF($B$2="عربي",Arabic!$T52,English!$T52)</f>
        <v/>
      </c>
    </row>
    <row r="54" spans="1:2" ht="21">
      <c r="A54" s="33"/>
      <c r="B54" s="43" t="str">
        <f>IF($B$2="عربي",Arabic!$T53,English!$T53)</f>
        <v/>
      </c>
    </row>
    <row r="55" spans="1:2" ht="21">
      <c r="A55" s="33"/>
      <c r="B55" s="43" t="str">
        <f>IF($B$2="عربي",Arabic!$T54,English!$T54)</f>
        <v/>
      </c>
    </row>
    <row r="56" spans="1:2" ht="21">
      <c r="A56" s="33"/>
      <c r="B56" s="43" t="str">
        <f>IF($B$2="عربي",Arabic!$T55,English!$T55)</f>
        <v/>
      </c>
    </row>
    <row r="57" spans="1:2" ht="21">
      <c r="A57" s="33"/>
      <c r="B57" s="43" t="str">
        <f>IF($B$2="عربي",Arabic!$T56,English!$T56)</f>
        <v/>
      </c>
    </row>
    <row r="58" spans="1:2" ht="21">
      <c r="A58" s="33"/>
      <c r="B58" s="43" t="str">
        <f>IF($B$2="عربي",Arabic!$T57,English!$T57)</f>
        <v/>
      </c>
    </row>
    <row r="59" spans="1:2" ht="21">
      <c r="A59" s="33"/>
      <c r="B59" s="43" t="str">
        <f>IF($B$2="عربي",Arabic!$T58,English!$T58)</f>
        <v/>
      </c>
    </row>
    <row r="60" spans="1:2" ht="21">
      <c r="A60" s="33"/>
      <c r="B60" s="43" t="str">
        <f>IF($B$2="عربي",Arabic!$T59,English!$T59)</f>
        <v/>
      </c>
    </row>
    <row r="61" spans="1:2" ht="21">
      <c r="A61" s="33"/>
      <c r="B61" s="43" t="str">
        <f>IF($B$2="عربي",Arabic!$T60,English!$T60)</f>
        <v/>
      </c>
    </row>
    <row r="62" spans="1:2" ht="21">
      <c r="A62" s="33"/>
      <c r="B62" s="43" t="str">
        <f>IF($B$2="عربي",Arabic!$T61,English!$T61)</f>
        <v/>
      </c>
    </row>
    <row r="63" spans="1:2" ht="21">
      <c r="A63" s="33"/>
      <c r="B63" s="43" t="str">
        <f>IF($B$2="عربي",Arabic!$T62,English!$T62)</f>
        <v/>
      </c>
    </row>
    <row r="64" spans="1:2" ht="21">
      <c r="A64" s="33"/>
      <c r="B64" s="43" t="str">
        <f>IF($B$2="عربي",Arabic!$T63,English!$T63)</f>
        <v/>
      </c>
    </row>
    <row r="65" spans="1:2" ht="21">
      <c r="A65" s="33"/>
      <c r="B65" s="43" t="str">
        <f>IF($B$2="عربي",Arabic!$T64,English!$T64)</f>
        <v/>
      </c>
    </row>
    <row r="66" spans="1:2" ht="21">
      <c r="A66" s="33"/>
      <c r="B66" s="43" t="str">
        <f>IF($B$2="عربي",Arabic!$T65,English!$T65)</f>
        <v/>
      </c>
    </row>
    <row r="67" spans="1:2" ht="21">
      <c r="A67" s="33"/>
      <c r="B67" s="43" t="str">
        <f>IF($B$2="عربي",Arabic!$T66,English!$T66)</f>
        <v/>
      </c>
    </row>
    <row r="68" spans="1:2" ht="21">
      <c r="A68" s="33"/>
      <c r="B68" s="43" t="str">
        <f>IF($B$2="عربي",Arabic!$T67,English!$T67)</f>
        <v/>
      </c>
    </row>
    <row r="69" spans="1:2" ht="21">
      <c r="A69" s="33"/>
      <c r="B69" s="43" t="str">
        <f>IF($B$2="عربي",Arabic!$T68,English!$T68)</f>
        <v/>
      </c>
    </row>
    <row r="70" spans="1:2" ht="21">
      <c r="A70" s="33"/>
      <c r="B70" s="43" t="str">
        <f>IF($B$2="عربي",Arabic!$T69,English!$T69)</f>
        <v/>
      </c>
    </row>
    <row r="71" spans="1:2" ht="21">
      <c r="A71" s="33"/>
      <c r="B71" s="43" t="str">
        <f>IF($B$2="عربي",Arabic!$T70,English!$T70)</f>
        <v/>
      </c>
    </row>
    <row r="72" spans="1:2" ht="21">
      <c r="A72" s="33"/>
      <c r="B72" s="43" t="str">
        <f>IF($B$2="عربي",Arabic!$T71,English!$T71)</f>
        <v/>
      </c>
    </row>
    <row r="73" spans="1:2" ht="21">
      <c r="A73" s="33"/>
      <c r="B73" s="43" t="str">
        <f>IF($B$2="عربي",Arabic!$T72,English!$T72)</f>
        <v/>
      </c>
    </row>
    <row r="74" spans="1:2" ht="21">
      <c r="A74" s="33"/>
      <c r="B74" s="43" t="str">
        <f>IF($B$2="عربي",Arabic!$T73,English!$T73)</f>
        <v/>
      </c>
    </row>
    <row r="75" spans="1:2" ht="21">
      <c r="A75" s="33"/>
      <c r="B75" s="43" t="str">
        <f>IF($B$2="عربي",Arabic!$T74,English!$T74)</f>
        <v/>
      </c>
    </row>
    <row r="76" spans="1:2" ht="21">
      <c r="A76" s="33"/>
      <c r="B76" s="43" t="str">
        <f>IF($B$2="عربي",Arabic!$T75,English!$T75)</f>
        <v/>
      </c>
    </row>
    <row r="77" spans="1:2" ht="21">
      <c r="A77" s="33"/>
      <c r="B77" s="43" t="str">
        <f>IF($B$2="عربي",Arabic!$T76,English!$T76)</f>
        <v/>
      </c>
    </row>
    <row r="78" spans="1:2" ht="21">
      <c r="A78" s="33"/>
      <c r="B78" s="43" t="str">
        <f>IF($B$2="عربي",Arabic!$T77,English!$T77)</f>
        <v/>
      </c>
    </row>
    <row r="79" spans="1:2" ht="21">
      <c r="A79" s="33"/>
      <c r="B79" s="43" t="str">
        <f>IF($B$2="عربي",Arabic!$T78,English!$T78)</f>
        <v/>
      </c>
    </row>
    <row r="80" spans="1:2" ht="21">
      <c r="A80" s="33"/>
      <c r="B80" s="43" t="str">
        <f>IF($B$2="عربي",Arabic!$T79,English!$T79)</f>
        <v/>
      </c>
    </row>
    <row r="81" spans="1:2" ht="21">
      <c r="A81" s="33"/>
      <c r="B81" s="43" t="str">
        <f>IF($B$2="عربي",Arabic!$T80,English!$T80)</f>
        <v/>
      </c>
    </row>
    <row r="82" spans="1:2" ht="21">
      <c r="A82" s="33"/>
      <c r="B82" s="43" t="str">
        <f>IF($B$2="عربي",Arabic!$T81,English!$T81)</f>
        <v/>
      </c>
    </row>
    <row r="83" spans="1:2" ht="21">
      <c r="A83" s="33"/>
      <c r="B83" s="43" t="str">
        <f>IF($B$2="عربي",Arabic!$T82,English!$T82)</f>
        <v/>
      </c>
    </row>
    <row r="84" spans="1:2" ht="21">
      <c r="A84" s="33"/>
      <c r="B84" s="43" t="str">
        <f>IF($B$2="عربي",Arabic!$T83,English!$T83)</f>
        <v/>
      </c>
    </row>
    <row r="85" spans="1:2" ht="21">
      <c r="A85" s="33"/>
      <c r="B85" s="43" t="str">
        <f>IF($B$2="عربي",Arabic!$T84,English!$T84)</f>
        <v/>
      </c>
    </row>
    <row r="86" spans="1:2" ht="21">
      <c r="A86" s="33"/>
      <c r="B86" s="43" t="str">
        <f>IF($B$2="عربي",Arabic!$T85,English!$T85)</f>
        <v/>
      </c>
    </row>
    <row r="87" spans="1:2" ht="21">
      <c r="A87" s="33"/>
      <c r="B87" s="43" t="str">
        <f>IF($B$2="عربي",Arabic!$T86,English!$T86)</f>
        <v/>
      </c>
    </row>
    <row r="88" spans="1:2" ht="21">
      <c r="A88" s="33"/>
      <c r="B88" s="43" t="str">
        <f>IF($B$2="عربي",Arabic!$T87,English!$T87)</f>
        <v/>
      </c>
    </row>
    <row r="89" spans="1:2" ht="21">
      <c r="A89" s="33"/>
      <c r="B89" s="43" t="str">
        <f>IF($B$2="عربي",Arabic!$T88,English!$T88)</f>
        <v/>
      </c>
    </row>
    <row r="90" spans="1:2" ht="21">
      <c r="A90" s="33"/>
      <c r="B90" s="43" t="str">
        <f>IF($B$2="عربي",Arabic!$T89,English!$T89)</f>
        <v/>
      </c>
    </row>
    <row r="91" spans="1:2" ht="21">
      <c r="A91" s="33"/>
      <c r="B91" s="43" t="str">
        <f>IF($B$2="عربي",Arabic!$T90,English!$T90)</f>
        <v/>
      </c>
    </row>
    <row r="92" spans="1:2" ht="21">
      <c r="A92" s="33"/>
      <c r="B92" s="43" t="str">
        <f>IF($B$2="عربي",Arabic!$T91,English!$T91)</f>
        <v/>
      </c>
    </row>
    <row r="93" spans="1:2" ht="21">
      <c r="A93" s="33"/>
      <c r="B93" s="43" t="str">
        <f>IF($B$2="عربي",Arabic!$T92,English!$T92)</f>
        <v/>
      </c>
    </row>
    <row r="94" spans="1:2" ht="21">
      <c r="A94" s="33"/>
      <c r="B94" s="43" t="str">
        <f>IF($B$2="عربي",Arabic!$T93,English!$T93)</f>
        <v/>
      </c>
    </row>
    <row r="95" spans="1:2" ht="21">
      <c r="A95" s="33"/>
      <c r="B95" s="43" t="str">
        <f>IF($B$2="عربي",Arabic!$T94,English!$T94)</f>
        <v/>
      </c>
    </row>
    <row r="96" spans="1:2" ht="21">
      <c r="A96" s="33"/>
      <c r="B96" s="43" t="str">
        <f>IF($B$2="عربي",Arabic!$T95,English!$T95)</f>
        <v/>
      </c>
    </row>
    <row r="97" spans="1:2" ht="21">
      <c r="A97" s="33"/>
      <c r="B97" s="43" t="str">
        <f>IF($B$2="عربي",Arabic!$T96,English!$T96)</f>
        <v/>
      </c>
    </row>
    <row r="98" spans="1:2" ht="21">
      <c r="A98" s="33"/>
      <c r="B98" s="43" t="str">
        <f>IF($B$2="عربي",Arabic!$T97,English!$T97)</f>
        <v/>
      </c>
    </row>
    <row r="99" spans="1:2" ht="21">
      <c r="A99" s="33"/>
      <c r="B99" s="43" t="str">
        <f>IF($B$2="عربي",Arabic!$T98,English!$T98)</f>
        <v/>
      </c>
    </row>
    <row r="100" spans="1:2" ht="21">
      <c r="A100" s="33"/>
      <c r="B100" s="43" t="str">
        <f>IF($B$2="عربي",Arabic!$T99,English!$T99)</f>
        <v/>
      </c>
    </row>
    <row r="101" spans="1:2" ht="21">
      <c r="A101" s="33"/>
      <c r="B101" s="43" t="str">
        <f>IF($B$2="عربي",Arabic!$T100,English!$T100)</f>
        <v/>
      </c>
    </row>
    <row r="102" spans="1:2" ht="21">
      <c r="A102" s="33"/>
      <c r="B102" s="43" t="str">
        <f>IF($B$2="عربي",Arabic!$T101,English!$T101)</f>
        <v/>
      </c>
    </row>
    <row r="103" spans="1:2" ht="21">
      <c r="A103" s="33"/>
      <c r="B103" s="43" t="str">
        <f>IF($B$2="عربي",Arabic!$T102,English!$T102)</f>
        <v/>
      </c>
    </row>
    <row r="104" spans="1:2" ht="21">
      <c r="A104" s="33"/>
      <c r="B104" s="43" t="str">
        <f>IF($B$2="عربي",Arabic!$T103,English!$T103)</f>
        <v/>
      </c>
    </row>
    <row r="105" spans="1:2" ht="21">
      <c r="A105" s="33"/>
      <c r="B105" s="43" t="str">
        <f>IF($B$2="عربي",Arabic!$T104,English!$T104)</f>
        <v/>
      </c>
    </row>
    <row r="106" spans="1:2" ht="21">
      <c r="A106" s="33"/>
      <c r="B106" s="43" t="str">
        <f>IF($B$2="عربي",Arabic!$T105,English!$T105)</f>
        <v/>
      </c>
    </row>
    <row r="107" spans="1:2" ht="21">
      <c r="A107" s="33"/>
      <c r="B107" s="43" t="str">
        <f>IF($B$2="عربي",Arabic!$T106,English!$T106)</f>
        <v/>
      </c>
    </row>
    <row r="108" spans="1:2" ht="21">
      <c r="A108" s="33"/>
      <c r="B108" s="43" t="str">
        <f>IF($B$2="عربي",Arabic!$T107,English!$T107)</f>
        <v/>
      </c>
    </row>
    <row r="109" spans="1:2" ht="21">
      <c r="A109" s="33"/>
      <c r="B109" s="43" t="str">
        <f>IF($B$2="عربي",Arabic!$T108,English!$T108)</f>
        <v/>
      </c>
    </row>
    <row r="110" spans="1:2" ht="21">
      <c r="A110" s="33"/>
      <c r="B110" s="43" t="str">
        <f>IF($B$2="عربي",Arabic!$T109,English!$T109)</f>
        <v/>
      </c>
    </row>
    <row r="111" spans="1:2" ht="21">
      <c r="A111" s="33"/>
      <c r="B111" s="43" t="str">
        <f>IF($B$2="عربي",Arabic!$T110,English!$T110)</f>
        <v/>
      </c>
    </row>
    <row r="112" spans="1:2" ht="21">
      <c r="A112" s="33"/>
      <c r="B112" s="43" t="str">
        <f>IF($B$2="عربي",Arabic!$T111,English!$T111)</f>
        <v/>
      </c>
    </row>
    <row r="113" spans="1:2" ht="21">
      <c r="A113" s="33"/>
      <c r="B113" s="43" t="str">
        <f>IF($B$2="عربي",Arabic!$T112,English!$T112)</f>
        <v/>
      </c>
    </row>
    <row r="114" spans="1:2" ht="21">
      <c r="A114" s="33"/>
      <c r="B114" s="43" t="str">
        <f>IF($B$2="عربي",Arabic!$T113,English!$T113)</f>
        <v/>
      </c>
    </row>
    <row r="115" spans="1:2" ht="21">
      <c r="A115" s="33"/>
      <c r="B115" s="43" t="str">
        <f>IF($B$2="عربي",Arabic!$T114,English!$T114)</f>
        <v/>
      </c>
    </row>
    <row r="116" spans="1:2" ht="21">
      <c r="A116" s="33"/>
      <c r="B116" s="43" t="str">
        <f>IF($B$2="عربي",Arabic!$T115,English!$T115)</f>
        <v/>
      </c>
    </row>
    <row r="117" spans="1:2" ht="21">
      <c r="A117" s="33"/>
      <c r="B117" s="43" t="str">
        <f>IF($B$2="عربي",Arabic!$T116,English!$T116)</f>
        <v/>
      </c>
    </row>
    <row r="118" spans="1:2" ht="21">
      <c r="A118" s="33"/>
      <c r="B118" s="43" t="str">
        <f>IF($B$2="عربي",Arabic!$T117,English!$T117)</f>
        <v/>
      </c>
    </row>
    <row r="119" spans="1:2" ht="21">
      <c r="A119" s="33"/>
      <c r="B119" s="43" t="str">
        <f>IF($B$2="عربي",Arabic!$T118,English!$T118)</f>
        <v/>
      </c>
    </row>
    <row r="120" spans="1:2" ht="21">
      <c r="A120" s="33"/>
      <c r="B120" s="43" t="str">
        <f>IF($B$2="عربي",Arabic!$T119,English!$T119)</f>
        <v/>
      </c>
    </row>
    <row r="121" spans="1:2" ht="21">
      <c r="A121" s="33"/>
      <c r="B121" s="43" t="str">
        <f>IF($B$2="عربي",Arabic!$T120,English!$T120)</f>
        <v/>
      </c>
    </row>
    <row r="122" spans="1:2" ht="21">
      <c r="A122" s="33"/>
      <c r="B122" s="43" t="str">
        <f>IF($B$2="عربي",Arabic!$T121,English!$T121)</f>
        <v/>
      </c>
    </row>
    <row r="123" spans="1:2" ht="21">
      <c r="A123" s="33"/>
      <c r="B123" s="43" t="str">
        <f>IF($B$2="عربي",Arabic!$T122,English!$T122)</f>
        <v/>
      </c>
    </row>
    <row r="124" spans="1:2" ht="21">
      <c r="A124" s="33"/>
      <c r="B124" s="43" t="str">
        <f>IF($B$2="عربي",Arabic!$T123,English!$T123)</f>
        <v/>
      </c>
    </row>
    <row r="125" spans="1:2" ht="21">
      <c r="A125" s="33"/>
      <c r="B125" s="43" t="str">
        <f>IF($B$2="عربي",Arabic!$T124,English!$T124)</f>
        <v/>
      </c>
    </row>
    <row r="126" spans="1:2" ht="21">
      <c r="A126" s="33"/>
      <c r="B126" s="43" t="str">
        <f>IF($B$2="عربي",Arabic!$T125,English!$T125)</f>
        <v/>
      </c>
    </row>
    <row r="127" spans="1:2" ht="21">
      <c r="A127" s="33"/>
      <c r="B127" s="43" t="str">
        <f>IF($B$2="عربي",Arabic!$T126,English!$T126)</f>
        <v/>
      </c>
    </row>
    <row r="128" spans="1:2" ht="21">
      <c r="A128" s="33"/>
      <c r="B128" s="43" t="str">
        <f>IF($B$2="عربي",Arabic!$T127,English!$T127)</f>
        <v/>
      </c>
    </row>
    <row r="129" spans="1:2" ht="21">
      <c r="A129" s="33"/>
      <c r="B129" s="43" t="str">
        <f>IF($B$2="عربي",Arabic!$T128,English!$T128)</f>
        <v/>
      </c>
    </row>
    <row r="130" spans="1:2" ht="21">
      <c r="A130" s="33"/>
      <c r="B130" s="43" t="str">
        <f>IF($B$2="عربي",Arabic!$T129,English!$T129)</f>
        <v/>
      </c>
    </row>
    <row r="131" spans="1:2" ht="21">
      <c r="A131" s="33"/>
      <c r="B131" s="43" t="str">
        <f>IF($B$2="عربي",Arabic!$T130,English!$T130)</f>
        <v/>
      </c>
    </row>
    <row r="132" spans="1:2" ht="21">
      <c r="A132" s="33"/>
      <c r="B132" s="43" t="str">
        <f>IF($B$2="عربي",Arabic!$T131,English!$T131)</f>
        <v/>
      </c>
    </row>
    <row r="133" spans="1:2" ht="21">
      <c r="A133" s="33"/>
      <c r="B133" s="43" t="str">
        <f>IF($B$2="عربي",Arabic!$T132,English!$T132)</f>
        <v/>
      </c>
    </row>
    <row r="134" spans="1:2" ht="21">
      <c r="A134" s="33"/>
      <c r="B134" s="43" t="str">
        <f>IF($B$2="عربي",Arabic!$T133,English!$T133)</f>
        <v/>
      </c>
    </row>
    <row r="135" spans="1:2" ht="21">
      <c r="A135" s="33"/>
      <c r="B135" s="43" t="str">
        <f>IF($B$2="عربي",Arabic!$T134,English!$T134)</f>
        <v/>
      </c>
    </row>
    <row r="136" spans="1:2" ht="21">
      <c r="A136" s="33"/>
      <c r="B136" s="43" t="str">
        <f>IF($B$2="عربي",Arabic!$T135,English!$T135)</f>
        <v/>
      </c>
    </row>
    <row r="137" spans="1:2" ht="21">
      <c r="A137" s="33"/>
      <c r="B137" s="43" t="str">
        <f>IF($B$2="عربي",Arabic!$T136,English!$T136)</f>
        <v/>
      </c>
    </row>
    <row r="138" spans="1:2" ht="21">
      <c r="A138" s="33"/>
      <c r="B138" s="43" t="str">
        <f>IF($B$2="عربي",Arabic!$T137,English!$T137)</f>
        <v/>
      </c>
    </row>
    <row r="139" spans="1:2" ht="21">
      <c r="A139" s="33"/>
      <c r="B139" s="43" t="str">
        <f>IF($B$2="عربي",Arabic!$T138,English!$T138)</f>
        <v/>
      </c>
    </row>
    <row r="140" spans="1:2" ht="21">
      <c r="A140" s="33"/>
      <c r="B140" s="43" t="str">
        <f>IF($B$2="عربي",Arabic!$T139,English!$T139)</f>
        <v/>
      </c>
    </row>
    <row r="141" spans="1:2" ht="21">
      <c r="A141" s="33"/>
      <c r="B141" s="43" t="str">
        <f>IF($B$2="عربي",Arabic!$T140,English!$T140)</f>
        <v/>
      </c>
    </row>
    <row r="142" spans="1:2" ht="21">
      <c r="A142" s="33"/>
      <c r="B142" s="43" t="str">
        <f>IF($B$2="عربي",Arabic!$T141,English!$T141)</f>
        <v/>
      </c>
    </row>
    <row r="143" spans="1:2" ht="21">
      <c r="A143" s="33"/>
      <c r="B143" s="43" t="str">
        <f>IF($B$2="عربي",Arabic!$T142,English!$T142)</f>
        <v/>
      </c>
    </row>
    <row r="144" spans="1:2" ht="21">
      <c r="A144" s="33"/>
      <c r="B144" s="43" t="str">
        <f>IF($B$2="عربي",Arabic!$T143,English!$T143)</f>
        <v/>
      </c>
    </row>
    <row r="145" spans="1:2" ht="21">
      <c r="A145" s="33"/>
      <c r="B145" s="43" t="str">
        <f>IF($B$2="عربي",Arabic!$T144,English!$T144)</f>
        <v/>
      </c>
    </row>
    <row r="146" spans="1:2" ht="21">
      <c r="A146" s="33"/>
      <c r="B146" s="43" t="str">
        <f>IF($B$2="عربي",Arabic!$T145,English!$T145)</f>
        <v/>
      </c>
    </row>
    <row r="147" spans="1:2" ht="21">
      <c r="A147" s="33"/>
      <c r="B147" s="43" t="str">
        <f>IF($B$2="عربي",Arabic!$T146,English!$T146)</f>
        <v/>
      </c>
    </row>
    <row r="148" spans="1:2" ht="21">
      <c r="A148" s="33"/>
      <c r="B148" s="43" t="str">
        <f>IF($B$2="عربي",Arabic!$T147,English!$T147)</f>
        <v/>
      </c>
    </row>
    <row r="149" spans="1:2" ht="21">
      <c r="A149" s="33"/>
      <c r="B149" s="43" t="str">
        <f>IF($B$2="عربي",Arabic!$T148,English!$T148)</f>
        <v/>
      </c>
    </row>
    <row r="150" spans="1:2" ht="21">
      <c r="A150" s="33"/>
      <c r="B150" s="43" t="str">
        <f>IF($B$2="عربي",Arabic!$T149,English!$T149)</f>
        <v/>
      </c>
    </row>
    <row r="151" spans="1:2" ht="21">
      <c r="A151" s="33"/>
      <c r="B151" s="43" t="str">
        <f>IF($B$2="عربي",Arabic!$T150,English!$T150)</f>
        <v/>
      </c>
    </row>
    <row r="152" spans="1:2" ht="21">
      <c r="A152" s="33"/>
      <c r="B152" s="43" t="str">
        <f>IF($B$2="عربي",Arabic!$T151,English!$T151)</f>
        <v/>
      </c>
    </row>
    <row r="153" spans="1:2" ht="21">
      <c r="A153" s="33"/>
      <c r="B153" s="43" t="str">
        <f>IF($B$2="عربي",Arabic!$T152,English!$T152)</f>
        <v/>
      </c>
    </row>
    <row r="154" spans="1:2" ht="21">
      <c r="A154" s="33"/>
      <c r="B154" s="43" t="str">
        <f>IF($B$2="عربي",Arabic!$T153,English!$T153)</f>
        <v/>
      </c>
    </row>
    <row r="155" spans="1:2" ht="21">
      <c r="A155" s="33"/>
      <c r="B155" s="43" t="str">
        <f>IF($B$2="عربي",Arabic!$T154,English!$T154)</f>
        <v/>
      </c>
    </row>
    <row r="156" spans="1:2" ht="21">
      <c r="A156" s="33"/>
      <c r="B156" s="43" t="str">
        <f>IF($B$2="عربي",Arabic!$T155,English!$T155)</f>
        <v/>
      </c>
    </row>
    <row r="157" spans="1:2" ht="21">
      <c r="A157" s="33"/>
      <c r="B157" s="43" t="str">
        <f>IF($B$2="عربي",Arabic!$T156,English!$T156)</f>
        <v/>
      </c>
    </row>
    <row r="158" spans="1:2" ht="21">
      <c r="A158" s="33"/>
      <c r="B158" s="43" t="str">
        <f>IF($B$2="عربي",Arabic!$T157,English!$T157)</f>
        <v/>
      </c>
    </row>
    <row r="159" spans="1:2" ht="21">
      <c r="A159" s="33"/>
      <c r="B159" s="43" t="str">
        <f>IF($B$2="عربي",Arabic!$T158,English!$T158)</f>
        <v/>
      </c>
    </row>
    <row r="160" spans="1:2" ht="21">
      <c r="A160" s="33"/>
      <c r="B160" s="43" t="str">
        <f>IF($B$2="عربي",Arabic!$T159,English!$T159)</f>
        <v/>
      </c>
    </row>
    <row r="161" spans="1:2" ht="21">
      <c r="A161" s="33"/>
      <c r="B161" s="43" t="str">
        <f>IF($B$2="عربي",Arabic!$T160,English!$T160)</f>
        <v/>
      </c>
    </row>
    <row r="162" spans="1:2" ht="21">
      <c r="A162" s="33"/>
      <c r="B162" s="43" t="str">
        <f>IF($B$2="عربي",Arabic!$T161,English!$T161)</f>
        <v/>
      </c>
    </row>
    <row r="163" spans="1:2" ht="21">
      <c r="A163" s="33"/>
      <c r="B163" s="43" t="str">
        <f>IF($B$2="عربي",Arabic!$T162,English!$T162)</f>
        <v/>
      </c>
    </row>
    <row r="164" spans="1:2" ht="21">
      <c r="A164" s="33"/>
      <c r="B164" s="43" t="str">
        <f>IF($B$2="عربي",Arabic!$T163,English!$T163)</f>
        <v/>
      </c>
    </row>
    <row r="165" spans="1:2" ht="21">
      <c r="A165" s="33"/>
      <c r="B165" s="43" t="str">
        <f>IF($B$2="عربي",Arabic!$T164,English!$T164)</f>
        <v/>
      </c>
    </row>
    <row r="166" spans="1:2" ht="21">
      <c r="A166" s="33"/>
      <c r="B166" s="43" t="str">
        <f>IF($B$2="عربي",Arabic!$T165,English!$T165)</f>
        <v/>
      </c>
    </row>
    <row r="167" spans="1:2" ht="21">
      <c r="A167" s="33"/>
      <c r="B167" s="43" t="str">
        <f>IF($B$2="عربي",Arabic!$T166,English!$T166)</f>
        <v/>
      </c>
    </row>
    <row r="168" spans="1:2" ht="21">
      <c r="A168" s="33"/>
      <c r="B168" s="43" t="str">
        <f>IF($B$2="عربي",Arabic!$T167,English!$T167)</f>
        <v/>
      </c>
    </row>
    <row r="169" spans="1:2" ht="21">
      <c r="A169" s="33"/>
      <c r="B169" s="43" t="str">
        <f>IF($B$2="عربي",Arabic!$T168,English!$T168)</f>
        <v/>
      </c>
    </row>
    <row r="170" spans="1:2" ht="21">
      <c r="A170" s="33"/>
      <c r="B170" s="43" t="str">
        <f>IF($B$2="عربي",Arabic!$T169,English!$T169)</f>
        <v/>
      </c>
    </row>
    <row r="171" spans="1:2" ht="21">
      <c r="A171" s="33"/>
      <c r="B171" s="43" t="str">
        <f>IF($B$2="عربي",Arabic!$T170,English!$T170)</f>
        <v/>
      </c>
    </row>
    <row r="172" spans="1:2" ht="21">
      <c r="A172" s="33"/>
      <c r="B172" s="43" t="str">
        <f>IF($B$2="عربي",Arabic!$T171,English!$T171)</f>
        <v/>
      </c>
    </row>
    <row r="173" spans="1:2" ht="21">
      <c r="A173" s="33"/>
      <c r="B173" s="43" t="str">
        <f>IF($B$2="عربي",Arabic!$T172,English!$T172)</f>
        <v/>
      </c>
    </row>
    <row r="174" spans="1:2" ht="21">
      <c r="A174" s="33"/>
      <c r="B174" s="43" t="str">
        <f>IF($B$2="عربي",Arabic!$T173,English!$T173)</f>
        <v/>
      </c>
    </row>
    <row r="175" spans="1:2" ht="21">
      <c r="A175" s="33"/>
      <c r="B175" s="43" t="str">
        <f>IF($B$2="عربي",Arabic!$T174,English!$T174)</f>
        <v/>
      </c>
    </row>
    <row r="176" spans="1:2" ht="21">
      <c r="A176" s="33"/>
      <c r="B176" s="43" t="str">
        <f>IF($B$2="عربي",Arabic!$T175,English!$T175)</f>
        <v/>
      </c>
    </row>
    <row r="177" spans="1:2" ht="21">
      <c r="A177" s="33"/>
      <c r="B177" s="43" t="str">
        <f>IF($B$2="عربي",Arabic!$T176,English!$T176)</f>
        <v/>
      </c>
    </row>
    <row r="178" spans="1:2" ht="21">
      <c r="A178" s="33"/>
      <c r="B178" s="43" t="str">
        <f>IF($B$2="عربي",Arabic!$T177,English!$T177)</f>
        <v/>
      </c>
    </row>
    <row r="179" spans="1:2" ht="21">
      <c r="A179" s="33"/>
      <c r="B179" s="43" t="str">
        <f>IF($B$2="عربي",Arabic!$T178,English!$T178)</f>
        <v/>
      </c>
    </row>
    <row r="180" spans="1:2" ht="21">
      <c r="A180" s="33"/>
      <c r="B180" s="43" t="str">
        <f>IF($B$2="عربي",Arabic!$T179,English!$T179)</f>
        <v/>
      </c>
    </row>
    <row r="181" spans="1:2" ht="21">
      <c r="A181" s="33"/>
      <c r="B181" s="43" t="str">
        <f>IF($B$2="عربي",Arabic!$T180,English!$T180)</f>
        <v/>
      </c>
    </row>
    <row r="182" spans="1:2" ht="21">
      <c r="A182" s="33"/>
      <c r="B182" s="43" t="str">
        <f>IF($B$2="عربي",Arabic!$T181,English!$T181)</f>
        <v/>
      </c>
    </row>
    <row r="183" spans="1:2" ht="21">
      <c r="A183" s="33"/>
      <c r="B183" s="43" t="str">
        <f>IF($B$2="عربي",Arabic!$T182,English!$T182)</f>
        <v/>
      </c>
    </row>
    <row r="184" spans="1:2" ht="21">
      <c r="A184" s="33"/>
      <c r="B184" s="43" t="str">
        <f>IF($B$2="عربي",Arabic!$T183,English!$T183)</f>
        <v/>
      </c>
    </row>
    <row r="185" spans="1:2" ht="21">
      <c r="A185" s="33"/>
      <c r="B185" s="43" t="str">
        <f>IF($B$2="عربي",Arabic!$T184,English!$T184)</f>
        <v/>
      </c>
    </row>
    <row r="186" spans="1:2" ht="21">
      <c r="A186" s="33"/>
      <c r="B186" s="43" t="str">
        <f>IF($B$2="عربي",Arabic!$T185,English!$T185)</f>
        <v/>
      </c>
    </row>
    <row r="187" spans="1:2" ht="21">
      <c r="A187" s="33"/>
      <c r="B187" s="43" t="str">
        <f>IF($B$2="عربي",Arabic!$T186,English!$T186)</f>
        <v/>
      </c>
    </row>
    <row r="188" spans="1:2" ht="21">
      <c r="A188" s="33"/>
      <c r="B188" s="43" t="str">
        <f>IF($B$2="عربي",Arabic!$T187,English!$T187)</f>
        <v/>
      </c>
    </row>
    <row r="189" spans="1:2" ht="21">
      <c r="A189" s="33"/>
      <c r="B189" s="43" t="str">
        <f>IF($B$2="عربي",Arabic!$T188,English!$T188)</f>
        <v/>
      </c>
    </row>
    <row r="190" spans="1:2" ht="21">
      <c r="A190" s="33"/>
      <c r="B190" s="43" t="str">
        <f>IF($B$2="عربي",Arabic!$T189,English!$T189)</f>
        <v/>
      </c>
    </row>
    <row r="191" spans="1:2" ht="21">
      <c r="A191" s="33"/>
      <c r="B191" s="43" t="str">
        <f>IF($B$2="عربي",Arabic!$T190,English!$T190)</f>
        <v/>
      </c>
    </row>
    <row r="192" spans="1:2" ht="21">
      <c r="A192" s="33"/>
      <c r="B192" s="43" t="str">
        <f>IF($B$2="عربي",Arabic!$T191,English!$T191)</f>
        <v/>
      </c>
    </row>
    <row r="193" spans="1:2" ht="21">
      <c r="A193" s="33"/>
      <c r="B193" s="43" t="str">
        <f>IF($B$2="عربي",Arabic!$T192,English!$T192)</f>
        <v/>
      </c>
    </row>
    <row r="194" spans="1:2" ht="21">
      <c r="A194" s="33"/>
      <c r="B194" s="43" t="str">
        <f>IF($B$2="عربي",Arabic!$T193,English!$T193)</f>
        <v/>
      </c>
    </row>
    <row r="195" spans="1:2" ht="21">
      <c r="A195" s="33"/>
      <c r="B195" s="43" t="str">
        <f>IF($B$2="عربي",Arabic!$T194,English!$T194)</f>
        <v/>
      </c>
    </row>
    <row r="196" spans="1:2" ht="21">
      <c r="A196" s="33"/>
      <c r="B196" s="43" t="str">
        <f>IF($B$2="عربي",Arabic!$T195,English!$T195)</f>
        <v/>
      </c>
    </row>
    <row r="197" spans="1:2" ht="21">
      <c r="A197" s="33"/>
      <c r="B197" s="43" t="str">
        <f>IF($B$2="عربي",Arabic!$T196,English!$T196)</f>
        <v/>
      </c>
    </row>
    <row r="198" spans="1:2" ht="21">
      <c r="A198" s="33"/>
      <c r="B198" s="43" t="str">
        <f>IF($B$2="عربي",Arabic!$T197,English!$T197)</f>
        <v/>
      </c>
    </row>
    <row r="199" spans="1:2" ht="21">
      <c r="A199" s="33"/>
      <c r="B199" s="43" t="str">
        <f>IF($B$2="عربي",Arabic!$T198,English!$T198)</f>
        <v/>
      </c>
    </row>
    <row r="200" spans="1:2" ht="21">
      <c r="A200" s="33"/>
      <c r="B200" s="43" t="str">
        <f>IF($B$2="عربي",Arabic!$T199,English!$T199)</f>
        <v/>
      </c>
    </row>
    <row r="201" spans="1:2" ht="21">
      <c r="A201" s="33"/>
      <c r="B201" s="43" t="str">
        <f>IF($B$2="عربي",Arabic!$T200,English!$T200)</f>
        <v/>
      </c>
    </row>
    <row r="202" spans="1:2" ht="21">
      <c r="A202" s="33"/>
      <c r="B202" s="43" t="str">
        <f>IF($B$2="عربي",Arabic!$T201,English!$T201)</f>
        <v/>
      </c>
    </row>
    <row r="203" spans="1:2" ht="21">
      <c r="A203" s="33"/>
      <c r="B203" s="43" t="str">
        <f>IF($B$2="عربي",Arabic!$T202,English!$T202)</f>
        <v/>
      </c>
    </row>
    <row r="204" spans="1:2" ht="21">
      <c r="A204" s="33"/>
      <c r="B204" s="43" t="str">
        <f>IF($B$2="عربي",Arabic!$T203,English!$T203)</f>
        <v/>
      </c>
    </row>
    <row r="205" spans="1:2" ht="21">
      <c r="A205" s="33"/>
      <c r="B205" s="43" t="str">
        <f>IF($B$2="عربي",Arabic!$T204,English!$T204)</f>
        <v/>
      </c>
    </row>
    <row r="206" spans="1:2" ht="21">
      <c r="A206" s="33"/>
      <c r="B206" s="43" t="str">
        <f>IF($B$2="عربي",Arabic!$T205,English!$T205)</f>
        <v/>
      </c>
    </row>
    <row r="207" spans="1:2" ht="21">
      <c r="A207" s="33"/>
      <c r="B207" s="43" t="str">
        <f>IF($B$2="عربي",Arabic!$T206,English!$T206)</f>
        <v/>
      </c>
    </row>
    <row r="208" spans="1:2" ht="21">
      <c r="A208" s="33"/>
      <c r="B208" s="43" t="str">
        <f>IF($B$2="عربي",Arabic!$T207,English!$T207)</f>
        <v/>
      </c>
    </row>
    <row r="209" spans="1:2" ht="21">
      <c r="A209" s="33"/>
      <c r="B209" s="43" t="str">
        <f>IF($B$2="عربي",Arabic!$T208,English!$T208)</f>
        <v/>
      </c>
    </row>
    <row r="210" spans="1:2" ht="21">
      <c r="A210" s="33"/>
      <c r="B210" s="43" t="str">
        <f>IF($B$2="عربي",Arabic!$T209,English!$T209)</f>
        <v/>
      </c>
    </row>
    <row r="211" spans="1:2" ht="21">
      <c r="A211" s="33"/>
      <c r="B211" s="43" t="str">
        <f>IF($B$2="عربي",Arabic!$T210,English!$T210)</f>
        <v/>
      </c>
    </row>
    <row r="212" spans="1:2" ht="21">
      <c r="A212" s="33"/>
      <c r="B212" s="43" t="str">
        <f>IF($B$2="عربي",Arabic!$T211,English!$T211)</f>
        <v/>
      </c>
    </row>
    <row r="213" spans="1:2" ht="21">
      <c r="A213" s="33"/>
      <c r="B213" s="43" t="str">
        <f>IF($B$2="عربي",Arabic!$T212,English!$T212)</f>
        <v/>
      </c>
    </row>
    <row r="214" spans="1:2" ht="21">
      <c r="A214" s="33"/>
      <c r="B214" s="43" t="str">
        <f>IF($B$2="عربي",Arabic!$T213,English!$T213)</f>
        <v/>
      </c>
    </row>
    <row r="215" spans="1:2" ht="21">
      <c r="A215" s="33"/>
      <c r="B215" s="43" t="str">
        <f>IF($B$2="عربي",Arabic!$T214,English!$T214)</f>
        <v/>
      </c>
    </row>
    <row r="216" spans="1:2" ht="21">
      <c r="A216" s="33"/>
      <c r="B216" s="43" t="str">
        <f>IF($B$2="عربي",Arabic!$T215,English!$T215)</f>
        <v/>
      </c>
    </row>
    <row r="217" spans="1:2" ht="21">
      <c r="A217" s="33"/>
      <c r="B217" s="43" t="str">
        <f>IF($B$2="عربي",Arabic!$T216,English!$T216)</f>
        <v/>
      </c>
    </row>
    <row r="218" spans="1:2" ht="21">
      <c r="A218" s="33"/>
      <c r="B218" s="43" t="str">
        <f>IF($B$2="عربي",Arabic!$T217,English!$T217)</f>
        <v/>
      </c>
    </row>
    <row r="219" spans="1:2" ht="21">
      <c r="A219" s="33"/>
      <c r="B219" s="43" t="str">
        <f>IF($B$2="عربي",Arabic!$T218,English!$T218)</f>
        <v/>
      </c>
    </row>
    <row r="220" spans="1:2" ht="21">
      <c r="A220" s="33"/>
      <c r="B220" s="43" t="str">
        <f>IF($B$2="عربي",Arabic!$T219,English!$T219)</f>
        <v/>
      </c>
    </row>
    <row r="221" spans="1:2" ht="21">
      <c r="A221" s="33"/>
      <c r="B221" s="43" t="str">
        <f>IF($B$2="عربي",Arabic!$T220,English!$T220)</f>
        <v/>
      </c>
    </row>
    <row r="222" spans="1:2" ht="21">
      <c r="A222" s="33"/>
      <c r="B222" s="43" t="str">
        <f>IF($B$2="عربي",Arabic!$T221,English!$T221)</f>
        <v/>
      </c>
    </row>
    <row r="223" spans="1:2" ht="21">
      <c r="A223" s="33"/>
      <c r="B223" s="43" t="str">
        <f>IF($B$2="عربي",Arabic!$T222,English!$T222)</f>
        <v/>
      </c>
    </row>
    <row r="224" spans="1:2" ht="21">
      <c r="A224" s="33"/>
      <c r="B224" s="43" t="str">
        <f>IF($B$2="عربي",Arabic!$T223,English!$T223)</f>
        <v/>
      </c>
    </row>
    <row r="225" spans="1:2" ht="21">
      <c r="A225" s="33"/>
      <c r="B225" s="43" t="str">
        <f>IF($B$2="عربي",Arabic!$T224,English!$T224)</f>
        <v/>
      </c>
    </row>
    <row r="226" spans="1:2" ht="21">
      <c r="A226" s="33"/>
      <c r="B226" s="43" t="str">
        <f>IF($B$2="عربي",Arabic!$T225,English!$T225)</f>
        <v/>
      </c>
    </row>
    <row r="227" spans="1:2" ht="21">
      <c r="A227" s="33"/>
      <c r="B227" s="43" t="str">
        <f>IF($B$2="عربي",Arabic!$T226,English!$T226)</f>
        <v/>
      </c>
    </row>
    <row r="228" spans="1:2" ht="21">
      <c r="A228" s="33"/>
      <c r="B228" s="43" t="str">
        <f>IF($B$2="عربي",Arabic!$T227,English!$T227)</f>
        <v/>
      </c>
    </row>
    <row r="229" spans="1:2" ht="21">
      <c r="A229" s="33"/>
      <c r="B229" s="43" t="str">
        <f>IF($B$2="عربي",Arabic!$T228,English!$T228)</f>
        <v/>
      </c>
    </row>
    <row r="230" spans="1:2" ht="21">
      <c r="A230" s="33"/>
      <c r="B230" s="43" t="str">
        <f>IF($B$2="عربي",Arabic!$T229,English!$T229)</f>
        <v/>
      </c>
    </row>
    <row r="231" spans="1:2" ht="21">
      <c r="A231" s="33"/>
      <c r="B231" s="43" t="str">
        <f>IF($B$2="عربي",Arabic!$T230,English!$T230)</f>
        <v/>
      </c>
    </row>
    <row r="232" spans="1:2" ht="21">
      <c r="A232" s="33"/>
      <c r="B232" s="43" t="str">
        <f>IF($B$2="عربي",Arabic!$T231,English!$T231)</f>
        <v/>
      </c>
    </row>
    <row r="233" spans="1:2" ht="21">
      <c r="A233" s="33"/>
      <c r="B233" s="43" t="str">
        <f>IF($B$2="عربي",Arabic!$T232,English!$T232)</f>
        <v/>
      </c>
    </row>
    <row r="234" spans="1:2" ht="21">
      <c r="A234" s="33"/>
      <c r="B234" s="43" t="str">
        <f>IF($B$2="عربي",Arabic!$T233,English!$T233)</f>
        <v/>
      </c>
    </row>
    <row r="235" spans="1:2" ht="21">
      <c r="A235" s="33"/>
      <c r="B235" s="43" t="str">
        <f>IF($B$2="عربي",Arabic!$T234,English!$T234)</f>
        <v/>
      </c>
    </row>
    <row r="236" spans="1:2" ht="21">
      <c r="A236" s="33"/>
      <c r="B236" s="43" t="str">
        <f>IF($B$2="عربي",Arabic!$T235,English!$T235)</f>
        <v/>
      </c>
    </row>
    <row r="237" spans="1:2" ht="21">
      <c r="A237" s="33"/>
      <c r="B237" s="43" t="str">
        <f>IF($B$2="عربي",Arabic!$T236,English!$T236)</f>
        <v/>
      </c>
    </row>
    <row r="238" spans="1:2" ht="21">
      <c r="A238" s="33"/>
      <c r="B238" s="43" t="str">
        <f>IF($B$2="عربي",Arabic!$T237,English!$T237)</f>
        <v/>
      </c>
    </row>
    <row r="239" spans="1:2" ht="21">
      <c r="A239" s="33"/>
      <c r="B239" s="43" t="str">
        <f>IF($B$2="عربي",Arabic!$T238,English!$T238)</f>
        <v/>
      </c>
    </row>
    <row r="240" spans="1:2" ht="21">
      <c r="A240" s="33"/>
      <c r="B240" s="43" t="str">
        <f>IF($B$2="عربي",Arabic!$T239,English!$T239)</f>
        <v/>
      </c>
    </row>
    <row r="241" spans="1:2" ht="21">
      <c r="A241" s="33"/>
      <c r="B241" s="43" t="str">
        <f>IF($B$2="عربي",Arabic!$T240,English!$T240)</f>
        <v/>
      </c>
    </row>
    <row r="242" spans="1:2" ht="21">
      <c r="A242" s="33"/>
      <c r="B242" s="43" t="str">
        <f>IF($B$2="عربي",Arabic!$T241,English!$T241)</f>
        <v/>
      </c>
    </row>
    <row r="243" spans="1:2" ht="21">
      <c r="A243" s="33"/>
      <c r="B243" s="43" t="str">
        <f>IF($B$2="عربي",Arabic!$T242,English!$T242)</f>
        <v/>
      </c>
    </row>
    <row r="244" spans="1:2" ht="21">
      <c r="A244" s="33"/>
      <c r="B244" s="43" t="str">
        <f>IF($B$2="عربي",Arabic!$T243,English!$T243)</f>
        <v/>
      </c>
    </row>
    <row r="245" spans="1:2" ht="21">
      <c r="A245" s="33"/>
      <c r="B245" s="43" t="str">
        <f>IF($B$2="عربي",Arabic!$T244,English!$T244)</f>
        <v/>
      </c>
    </row>
    <row r="246" spans="1:2" ht="21">
      <c r="A246" s="33"/>
      <c r="B246" s="43" t="str">
        <f>IF($B$2="عربي",Arabic!$T245,English!$T245)</f>
        <v/>
      </c>
    </row>
    <row r="247" spans="1:2" ht="21">
      <c r="A247" s="33"/>
      <c r="B247" s="43" t="str">
        <f>IF($B$2="عربي",Arabic!$T246,English!$T246)</f>
        <v/>
      </c>
    </row>
    <row r="248" spans="1:2" ht="21">
      <c r="A248" s="33"/>
      <c r="B248" s="43" t="str">
        <f>IF($B$2="عربي",Arabic!$T247,English!$T247)</f>
        <v/>
      </c>
    </row>
    <row r="249" spans="1:2" ht="21">
      <c r="A249" s="33"/>
      <c r="B249" s="43" t="str">
        <f>IF($B$2="عربي",Arabic!$T248,English!$T248)</f>
        <v/>
      </c>
    </row>
    <row r="250" spans="1:2" ht="21">
      <c r="A250" s="33"/>
      <c r="B250" s="43" t="str">
        <f>IF($B$2="عربي",Arabic!$T249,English!$T249)</f>
        <v/>
      </c>
    </row>
    <row r="251" spans="1:2" ht="21">
      <c r="A251" s="33"/>
      <c r="B251" s="43" t="str">
        <f>IF($B$2="عربي",Arabic!$T250,English!$T250)</f>
        <v/>
      </c>
    </row>
    <row r="252" spans="1:2" ht="21">
      <c r="A252" s="33"/>
      <c r="B252" s="43" t="str">
        <f>IF($B$2="عربي",Arabic!$T251,English!$T251)</f>
        <v/>
      </c>
    </row>
    <row r="253" spans="1:2" ht="21">
      <c r="A253" s="33"/>
      <c r="B253" s="43" t="str">
        <f>IF($B$2="عربي",Arabic!$T252,English!$T252)</f>
        <v/>
      </c>
    </row>
    <row r="254" spans="1:2" ht="21">
      <c r="A254" s="33"/>
      <c r="B254" s="43" t="str">
        <f>IF($B$2="عربي",Arabic!$T253,English!$T253)</f>
        <v/>
      </c>
    </row>
    <row r="255" spans="1:2" ht="21">
      <c r="A255" s="33"/>
      <c r="B255" s="43" t="str">
        <f>IF($B$2="عربي",Arabic!$T254,English!$T254)</f>
        <v/>
      </c>
    </row>
    <row r="256" spans="1:2" ht="21">
      <c r="A256" s="33"/>
      <c r="B256" s="43" t="str">
        <f>IF($B$2="عربي",Arabic!$T255,English!$T255)</f>
        <v/>
      </c>
    </row>
    <row r="257" spans="1:2" ht="21">
      <c r="A257" s="33"/>
      <c r="B257" s="43" t="str">
        <f>IF($B$2="عربي",Arabic!$T256,English!$T256)</f>
        <v/>
      </c>
    </row>
    <row r="258" spans="1:2" ht="21">
      <c r="A258" s="33"/>
      <c r="B258" s="43" t="str">
        <f>IF($B$2="عربي",Arabic!$T257,English!$T257)</f>
        <v/>
      </c>
    </row>
    <row r="259" spans="1:2" ht="21">
      <c r="A259" s="33"/>
      <c r="B259" s="43" t="str">
        <f>IF($B$2="عربي",Arabic!$T258,English!$T258)</f>
        <v/>
      </c>
    </row>
    <row r="260" spans="1:2" ht="21">
      <c r="A260" s="33"/>
      <c r="B260" s="43" t="str">
        <f>IF($B$2="عربي",Arabic!$T259,English!$T259)</f>
        <v/>
      </c>
    </row>
    <row r="261" spans="1:2" ht="21">
      <c r="A261" s="33"/>
      <c r="B261" s="43" t="str">
        <f>IF($B$2="عربي",Arabic!$T260,English!$T260)</f>
        <v/>
      </c>
    </row>
    <row r="262" spans="1:2" ht="21">
      <c r="A262" s="33"/>
      <c r="B262" s="43" t="str">
        <f>IF($B$2="عربي",Arabic!$T261,English!$T261)</f>
        <v/>
      </c>
    </row>
    <row r="263" spans="1:2" ht="21">
      <c r="A263" s="33"/>
      <c r="B263" s="43" t="str">
        <f>IF($B$2="عربي",Arabic!$T262,English!$T262)</f>
        <v/>
      </c>
    </row>
    <row r="264" spans="1:2" ht="21">
      <c r="A264" s="33"/>
      <c r="B264" s="43" t="str">
        <f>IF($B$2="عربي",Arabic!$T263,English!$T263)</f>
        <v/>
      </c>
    </row>
    <row r="265" spans="1:2" ht="21">
      <c r="A265" s="33"/>
      <c r="B265" s="43" t="str">
        <f>IF($B$2="عربي",Arabic!$T264,English!$T264)</f>
        <v/>
      </c>
    </row>
    <row r="266" spans="1:2" ht="21">
      <c r="A266" s="33"/>
      <c r="B266" s="43" t="str">
        <f>IF($B$2="عربي",Arabic!$T265,English!$T265)</f>
        <v/>
      </c>
    </row>
    <row r="267" spans="1:2" ht="21">
      <c r="A267" s="33"/>
      <c r="B267" s="43" t="str">
        <f>IF($B$2="عربي",Arabic!$T266,English!$T266)</f>
        <v/>
      </c>
    </row>
    <row r="268" spans="1:2" ht="21">
      <c r="A268" s="33"/>
      <c r="B268" s="43" t="str">
        <f>IF($B$2="عربي",Arabic!$T267,English!$T267)</f>
        <v/>
      </c>
    </row>
    <row r="269" spans="1:2" ht="21">
      <c r="A269" s="33"/>
      <c r="B269" s="43" t="str">
        <f>IF($B$2="عربي",Arabic!$T268,English!$T268)</f>
        <v/>
      </c>
    </row>
    <row r="270" spans="1:2" ht="21">
      <c r="A270" s="33"/>
      <c r="B270" s="43" t="str">
        <f>IF($B$2="عربي",Arabic!$T269,English!$T269)</f>
        <v/>
      </c>
    </row>
    <row r="271" spans="1:2" ht="21">
      <c r="A271" s="33"/>
      <c r="B271" s="43" t="str">
        <f>IF($B$2="عربي",Arabic!$T270,English!$T270)</f>
        <v/>
      </c>
    </row>
    <row r="272" spans="1:2" ht="21">
      <c r="A272" s="33"/>
      <c r="B272" s="43" t="str">
        <f>IF($B$2="عربي",Arabic!$T271,English!$T271)</f>
        <v/>
      </c>
    </row>
    <row r="273" spans="1:2" ht="21">
      <c r="A273" s="33"/>
      <c r="B273" s="43" t="str">
        <f>IF($B$2="عربي",Arabic!$T272,English!$T272)</f>
        <v/>
      </c>
    </row>
    <row r="274" spans="1:2" ht="21">
      <c r="A274" s="33"/>
      <c r="B274" s="43" t="str">
        <f>IF($B$2="عربي",Arabic!$T273,English!$T273)</f>
        <v/>
      </c>
    </row>
    <row r="275" spans="1:2" ht="21">
      <c r="A275" s="33"/>
      <c r="B275" s="43" t="str">
        <f>IF($B$2="عربي",Arabic!$T274,English!$T274)</f>
        <v/>
      </c>
    </row>
    <row r="276" spans="1:2" ht="21">
      <c r="A276" s="33"/>
      <c r="B276" s="43" t="str">
        <f>IF($B$2="عربي",Arabic!$T275,English!$T275)</f>
        <v/>
      </c>
    </row>
    <row r="277" spans="1:2" ht="21">
      <c r="A277" s="33"/>
      <c r="B277" s="43" t="str">
        <f>IF($B$2="عربي",Arabic!$T276,English!$T276)</f>
        <v/>
      </c>
    </row>
    <row r="278" spans="1:2" ht="21">
      <c r="A278" s="33"/>
      <c r="B278" s="43" t="str">
        <f>IF($B$2="عربي",Arabic!$T277,English!$T277)</f>
        <v/>
      </c>
    </row>
    <row r="279" spans="1:2" ht="21">
      <c r="A279" s="33"/>
      <c r="B279" s="43" t="str">
        <f>IF($B$2="عربي",Arabic!$T278,English!$T278)</f>
        <v/>
      </c>
    </row>
    <row r="280" spans="1:2" ht="21">
      <c r="A280" s="33"/>
      <c r="B280" s="43" t="str">
        <f>IF($B$2="عربي",Arabic!$T279,English!$T279)</f>
        <v/>
      </c>
    </row>
    <row r="281" spans="1:2" ht="21">
      <c r="A281" s="33"/>
      <c r="B281" s="43" t="str">
        <f>IF($B$2="عربي",Arabic!$T280,English!$T280)</f>
        <v/>
      </c>
    </row>
    <row r="282" spans="1:2" ht="21">
      <c r="A282" s="33"/>
      <c r="B282" s="43" t="str">
        <f>IF($B$2="عربي",Arabic!$T281,English!$T281)</f>
        <v/>
      </c>
    </row>
    <row r="283" spans="1:2" ht="21">
      <c r="A283" s="33"/>
      <c r="B283" s="43" t="str">
        <f>IF($B$2="عربي",Arabic!$T282,English!$T282)</f>
        <v/>
      </c>
    </row>
    <row r="284" spans="1:2" ht="21">
      <c r="A284" s="33"/>
      <c r="B284" s="43" t="str">
        <f>IF($B$2="عربي",Arabic!$T283,English!$T283)</f>
        <v/>
      </c>
    </row>
    <row r="285" spans="1:2" ht="21">
      <c r="A285" s="33"/>
      <c r="B285" s="43" t="str">
        <f>IF($B$2="عربي",Arabic!$T284,English!$T284)</f>
        <v/>
      </c>
    </row>
    <row r="286" spans="1:2" ht="21">
      <c r="A286" s="33"/>
      <c r="B286" s="43" t="str">
        <f>IF($B$2="عربي",Arabic!$T285,English!$T285)</f>
        <v/>
      </c>
    </row>
    <row r="287" spans="1:2" ht="21">
      <c r="A287" s="33"/>
      <c r="B287" s="43" t="str">
        <f>IF($B$2="عربي",Arabic!$T286,English!$T286)</f>
        <v/>
      </c>
    </row>
    <row r="288" spans="1:2" ht="21">
      <c r="A288" s="33"/>
      <c r="B288" s="43" t="str">
        <f>IF($B$2="عربي",Arabic!$T287,English!$T287)</f>
        <v/>
      </c>
    </row>
    <row r="289" spans="1:2" ht="21">
      <c r="A289" s="33"/>
      <c r="B289" s="43" t="str">
        <f>IF($B$2="عربي",Arabic!$T288,English!$T288)</f>
        <v/>
      </c>
    </row>
    <row r="290" spans="1:2" ht="21">
      <c r="A290" s="33"/>
      <c r="B290" s="43" t="str">
        <f>IF($B$2="عربي",Arabic!$T289,English!$T289)</f>
        <v/>
      </c>
    </row>
    <row r="291" spans="1:2" ht="21">
      <c r="A291" s="33"/>
      <c r="B291" s="43" t="str">
        <f>IF($B$2="عربي",Arabic!$T290,English!$T290)</f>
        <v/>
      </c>
    </row>
    <row r="292" spans="1:2" ht="21">
      <c r="A292" s="33"/>
      <c r="B292" s="43" t="str">
        <f>IF($B$2="عربي",Arabic!$T291,English!$T291)</f>
        <v/>
      </c>
    </row>
    <row r="293" spans="1:2" ht="21">
      <c r="A293" s="33"/>
      <c r="B293" s="43" t="str">
        <f>IF($B$2="عربي",Arabic!$T292,English!$T292)</f>
        <v/>
      </c>
    </row>
    <row r="294" spans="1:2" ht="21">
      <c r="A294" s="33"/>
      <c r="B294" s="43" t="str">
        <f>IF($B$2="عربي",Arabic!$T293,English!$T293)</f>
        <v/>
      </c>
    </row>
    <row r="295" spans="1:2" ht="21">
      <c r="A295" s="33"/>
      <c r="B295" s="43" t="str">
        <f>IF($B$2="عربي",Arabic!$T294,English!$T294)</f>
        <v/>
      </c>
    </row>
    <row r="296" spans="1:2" ht="21">
      <c r="A296" s="33"/>
      <c r="B296" s="43" t="str">
        <f>IF($B$2="عربي",Arabic!$T295,English!$T295)</f>
        <v/>
      </c>
    </row>
    <row r="297" spans="1:2" ht="21">
      <c r="A297" s="33"/>
      <c r="B297" s="43" t="str">
        <f>IF($B$2="عربي",Arabic!$T296,English!$T296)</f>
        <v/>
      </c>
    </row>
    <row r="298" spans="1:2" ht="21">
      <c r="A298" s="33"/>
      <c r="B298" s="43" t="str">
        <f>IF($B$2="عربي",Arabic!$T297,English!$T297)</f>
        <v/>
      </c>
    </row>
    <row r="299" spans="1:2" ht="21">
      <c r="A299" s="33"/>
      <c r="B299" s="43" t="str">
        <f>IF($B$2="عربي",Arabic!$T298,English!$T298)</f>
        <v/>
      </c>
    </row>
    <row r="300" spans="1:2" ht="21">
      <c r="A300" s="33"/>
      <c r="B300" s="43" t="str">
        <f>IF($B$2="عربي",Arabic!$T299,English!$T299)</f>
        <v/>
      </c>
    </row>
    <row r="301" spans="1:2" ht="21">
      <c r="A301" s="33"/>
      <c r="B301" s="43" t="str">
        <f>IF($B$2="عربي",Arabic!$T300,English!$T300)</f>
        <v/>
      </c>
    </row>
    <row r="302" spans="1:2" ht="21">
      <c r="A302" s="33"/>
      <c r="B302" s="43" t="str">
        <f>IF($B$2="عربي",Arabic!$T301,English!$T301)</f>
        <v/>
      </c>
    </row>
    <row r="303" spans="1:2" ht="21">
      <c r="A303" s="33"/>
      <c r="B303" s="43" t="str">
        <f>IF($B$2="عربي",Arabic!$T302,English!$T302)</f>
        <v/>
      </c>
    </row>
    <row r="304" spans="1:2" ht="21">
      <c r="A304" s="33"/>
      <c r="B304" s="43" t="str">
        <f>IF($B$2="عربي",Arabic!$T303,English!$T303)</f>
        <v/>
      </c>
    </row>
    <row r="305" spans="1:2" ht="21">
      <c r="A305" s="33"/>
      <c r="B305" s="43" t="str">
        <f>IF($B$2="عربي",Arabic!$T304,English!$T304)</f>
        <v/>
      </c>
    </row>
    <row r="306" spans="1:2" ht="21">
      <c r="A306" s="33"/>
      <c r="B306" s="43" t="str">
        <f>IF($B$2="عربي",Arabic!$T305,English!$T305)</f>
        <v/>
      </c>
    </row>
    <row r="307" spans="1:2" ht="21">
      <c r="A307" s="33"/>
      <c r="B307" s="43" t="str">
        <f>IF($B$2="عربي",Arabic!$T306,English!$T306)</f>
        <v/>
      </c>
    </row>
    <row r="308" spans="1:2" ht="21">
      <c r="A308" s="33"/>
      <c r="B308" s="43" t="str">
        <f>IF($B$2="عربي",Arabic!$T307,English!$T307)</f>
        <v/>
      </c>
    </row>
    <row r="309" spans="1:2" ht="21">
      <c r="A309" s="33"/>
      <c r="B309" s="43" t="str">
        <f>IF($B$2="عربي",Arabic!$T308,English!$T308)</f>
        <v/>
      </c>
    </row>
    <row r="310" spans="1:2" ht="21">
      <c r="A310" s="33"/>
      <c r="B310" s="43" t="str">
        <f>IF($B$2="عربي",Arabic!$T309,English!$T309)</f>
        <v/>
      </c>
    </row>
    <row r="311" spans="1:2" ht="21">
      <c r="A311" s="33"/>
      <c r="B311" s="43" t="str">
        <f>IF($B$2="عربي",Arabic!$T310,English!$T310)</f>
        <v/>
      </c>
    </row>
    <row r="312" spans="1:2" ht="21">
      <c r="A312" s="33"/>
      <c r="B312" s="43" t="str">
        <f>IF($B$2="عربي",Arabic!$T311,English!$T311)</f>
        <v/>
      </c>
    </row>
    <row r="313" spans="1:2" ht="21">
      <c r="A313" s="33"/>
      <c r="B313" s="43" t="str">
        <f>IF($B$2="عربي",Arabic!$T312,English!$T312)</f>
        <v/>
      </c>
    </row>
    <row r="314" spans="1:2" ht="21">
      <c r="A314" s="33"/>
      <c r="B314" s="43" t="str">
        <f>IF($B$2="عربي",Arabic!$T313,English!$T313)</f>
        <v/>
      </c>
    </row>
    <row r="315" spans="1:2" ht="21">
      <c r="A315" s="33"/>
      <c r="B315" s="43" t="str">
        <f>IF($B$2="عربي",Arabic!$T314,English!$T314)</f>
        <v/>
      </c>
    </row>
    <row r="316" spans="1:2" ht="21">
      <c r="A316" s="33"/>
      <c r="B316" s="43" t="str">
        <f>IF($B$2="عربي",Arabic!$T315,English!$T315)</f>
        <v/>
      </c>
    </row>
    <row r="317" spans="1:2" ht="21">
      <c r="A317" s="33"/>
      <c r="B317" s="43" t="str">
        <f>IF($B$2="عربي",Arabic!$T316,English!$T316)</f>
        <v/>
      </c>
    </row>
    <row r="318" spans="1:2" ht="21">
      <c r="A318" s="33"/>
      <c r="B318" s="43" t="str">
        <f>IF($B$2="عربي",Arabic!$T317,English!$T317)</f>
        <v/>
      </c>
    </row>
    <row r="319" spans="1:2" ht="21">
      <c r="A319" s="33"/>
      <c r="B319" s="43" t="str">
        <f>IF($B$2="عربي",Arabic!$T318,English!$T318)</f>
        <v/>
      </c>
    </row>
    <row r="320" spans="1:2" ht="21">
      <c r="A320" s="33"/>
      <c r="B320" s="43" t="str">
        <f>IF($B$2="عربي",Arabic!$T319,English!$T319)</f>
        <v/>
      </c>
    </row>
    <row r="321" spans="1:2" ht="21">
      <c r="A321" s="33"/>
      <c r="B321" s="43" t="str">
        <f>IF($B$2="عربي",Arabic!$T320,English!$T320)</f>
        <v/>
      </c>
    </row>
    <row r="322" spans="1:2" ht="21">
      <c r="A322" s="33"/>
      <c r="B322" s="43" t="str">
        <f>IF($B$2="عربي",Arabic!$T321,English!$T321)</f>
        <v/>
      </c>
    </row>
    <row r="323" spans="1:2" ht="21">
      <c r="A323" s="33"/>
      <c r="B323" s="43" t="str">
        <f>IF($B$2="عربي",Arabic!$T322,English!$T322)</f>
        <v/>
      </c>
    </row>
    <row r="324" spans="1:2" ht="21">
      <c r="A324" s="33"/>
      <c r="B324" s="43" t="str">
        <f>IF($B$2="عربي",Arabic!$T323,English!$T323)</f>
        <v/>
      </c>
    </row>
    <row r="325" spans="1:2" ht="21">
      <c r="A325" s="33"/>
      <c r="B325" s="43" t="str">
        <f>IF($B$2="عربي",Arabic!$T324,English!$T324)</f>
        <v/>
      </c>
    </row>
    <row r="326" spans="1:2" ht="21">
      <c r="A326" s="33"/>
      <c r="B326" s="43" t="str">
        <f>IF($B$2="عربي",Arabic!$T325,English!$T325)</f>
        <v/>
      </c>
    </row>
    <row r="327" spans="1:2" ht="21">
      <c r="A327" s="33"/>
      <c r="B327" s="43" t="str">
        <f>IF($B$2="عربي",Arabic!$T326,English!$T326)</f>
        <v/>
      </c>
    </row>
    <row r="328" spans="1:2" ht="21">
      <c r="A328" s="33"/>
      <c r="B328" s="43" t="str">
        <f>IF($B$2="عربي",Arabic!$T327,English!$T327)</f>
        <v/>
      </c>
    </row>
    <row r="329" spans="1:2" ht="21">
      <c r="A329" s="33"/>
      <c r="B329" s="43" t="str">
        <f>IF($B$2="عربي",Arabic!$T328,English!$T328)</f>
        <v/>
      </c>
    </row>
    <row r="330" spans="1:2" ht="21">
      <c r="A330" s="33"/>
      <c r="B330" s="43" t="str">
        <f>IF($B$2="عربي",Arabic!$T329,English!$T329)</f>
        <v/>
      </c>
    </row>
    <row r="331" spans="1:2" ht="21">
      <c r="A331" s="33"/>
      <c r="B331" s="43" t="str">
        <f>IF($B$2="عربي",Arabic!$T330,English!$T330)</f>
        <v/>
      </c>
    </row>
    <row r="332" spans="1:2" ht="21">
      <c r="A332" s="33"/>
      <c r="B332" s="43" t="str">
        <f>IF($B$2="عربي",Arabic!$T331,English!$T331)</f>
        <v/>
      </c>
    </row>
    <row r="333" spans="1:2" ht="21">
      <c r="A333" s="33"/>
      <c r="B333" s="43" t="str">
        <f>IF($B$2="عربي",Arabic!$T332,English!$T332)</f>
        <v/>
      </c>
    </row>
    <row r="334" spans="1:2" ht="21">
      <c r="A334" s="33"/>
      <c r="B334" s="43" t="str">
        <f>IF($B$2="عربي",Arabic!$T333,English!$T333)</f>
        <v/>
      </c>
    </row>
    <row r="335" spans="1:2" ht="21">
      <c r="A335" s="33"/>
      <c r="B335" s="43" t="str">
        <f>IF($B$2="عربي",Arabic!$T334,English!$T334)</f>
        <v/>
      </c>
    </row>
    <row r="336" spans="1:2" ht="21">
      <c r="A336" s="33"/>
      <c r="B336" s="43" t="str">
        <f>IF($B$2="عربي",Arabic!$T335,English!$T335)</f>
        <v/>
      </c>
    </row>
    <row r="337" spans="1:2" ht="21">
      <c r="A337" s="33"/>
      <c r="B337" s="43" t="str">
        <f>IF($B$2="عربي",Arabic!$T336,English!$T336)</f>
        <v/>
      </c>
    </row>
    <row r="338" spans="1:2" ht="21">
      <c r="A338" s="33"/>
      <c r="B338" s="43" t="str">
        <f>IF($B$2="عربي",Arabic!$T337,English!$T337)</f>
        <v/>
      </c>
    </row>
    <row r="339" spans="1:2" ht="21">
      <c r="A339" s="33"/>
      <c r="B339" s="43" t="str">
        <f>IF($B$2="عربي",Arabic!$T338,English!$T338)</f>
        <v/>
      </c>
    </row>
    <row r="340" spans="1:2" ht="21">
      <c r="A340" s="33"/>
      <c r="B340" s="43" t="str">
        <f>IF($B$2="عربي",Arabic!$T339,English!$T339)</f>
        <v/>
      </c>
    </row>
    <row r="341" spans="1:2" ht="21">
      <c r="A341" s="33"/>
      <c r="B341" s="43" t="str">
        <f>IF($B$2="عربي",Arabic!$T340,English!$T340)</f>
        <v/>
      </c>
    </row>
    <row r="342" spans="1:2" ht="21">
      <c r="A342" s="33"/>
      <c r="B342" s="43" t="str">
        <f>IF($B$2="عربي",Arabic!$T341,English!$T341)</f>
        <v/>
      </c>
    </row>
    <row r="343" spans="1:2" ht="21">
      <c r="A343" s="33"/>
      <c r="B343" s="43" t="str">
        <f>IF($B$2="عربي",Arabic!$T342,English!$T342)</f>
        <v/>
      </c>
    </row>
    <row r="344" spans="1:2" ht="21">
      <c r="A344" s="33"/>
      <c r="B344" s="43" t="str">
        <f>IF($B$2="عربي",Arabic!$T343,English!$T343)</f>
        <v/>
      </c>
    </row>
    <row r="345" spans="1:2" ht="21">
      <c r="A345" s="33"/>
      <c r="B345" s="43" t="str">
        <f>IF($B$2="عربي",Arabic!$T344,English!$T344)</f>
        <v/>
      </c>
    </row>
    <row r="346" spans="1:2" ht="21">
      <c r="A346" s="33"/>
      <c r="B346" s="43" t="str">
        <f>IF($B$2="عربي",Arabic!$T345,English!$T345)</f>
        <v/>
      </c>
    </row>
    <row r="347" spans="1:2" ht="21">
      <c r="A347" s="33"/>
      <c r="B347" s="43" t="str">
        <f>IF($B$2="عربي",Arabic!$T346,English!$T346)</f>
        <v/>
      </c>
    </row>
    <row r="348" spans="1:2" ht="21">
      <c r="A348" s="33"/>
      <c r="B348" s="43" t="str">
        <f>IF($B$2="عربي",Arabic!$T347,English!$T347)</f>
        <v/>
      </c>
    </row>
    <row r="349" spans="1:2" ht="21">
      <c r="A349" s="33"/>
      <c r="B349" s="43" t="str">
        <f>IF($B$2="عربي",Arabic!$T348,English!$T348)</f>
        <v/>
      </c>
    </row>
    <row r="350" spans="1:2" ht="21">
      <c r="A350" s="33"/>
      <c r="B350" s="43" t="str">
        <f>IF($B$2="عربي",Arabic!$T349,English!$T349)</f>
        <v/>
      </c>
    </row>
    <row r="351" spans="1:2" ht="21">
      <c r="A351" s="33"/>
      <c r="B351" s="43" t="str">
        <f>IF($B$2="عربي",Arabic!$T350,English!$T350)</f>
        <v/>
      </c>
    </row>
    <row r="352" spans="1:2" ht="21">
      <c r="A352" s="33"/>
      <c r="B352" s="43" t="str">
        <f>IF($B$2="عربي",Arabic!$T351,English!$T351)</f>
        <v/>
      </c>
    </row>
    <row r="353" spans="1:2" ht="21">
      <c r="A353" s="33"/>
      <c r="B353" s="43" t="str">
        <f>IF($B$2="عربي",Arabic!$T352,English!$T352)</f>
        <v/>
      </c>
    </row>
    <row r="354" spans="1:2" ht="21">
      <c r="A354" s="33"/>
      <c r="B354" s="43" t="str">
        <f>IF($B$2="عربي",Arabic!$T353,English!$T353)</f>
        <v/>
      </c>
    </row>
    <row r="355" spans="1:2" ht="21">
      <c r="A355" s="33"/>
      <c r="B355" s="43" t="str">
        <f>IF($B$2="عربي",Arabic!$T354,English!$T354)</f>
        <v/>
      </c>
    </row>
    <row r="356" spans="1:2" ht="21">
      <c r="A356" s="33"/>
      <c r="B356" s="43" t="str">
        <f>IF($B$2="عربي",Arabic!$T355,English!$T355)</f>
        <v/>
      </c>
    </row>
    <row r="357" spans="1:2" ht="21">
      <c r="A357" s="33"/>
      <c r="B357" s="43" t="str">
        <f>IF($B$2="عربي",Arabic!$T356,English!$T356)</f>
        <v/>
      </c>
    </row>
    <row r="358" spans="1:2" ht="21">
      <c r="A358" s="33"/>
      <c r="B358" s="43" t="str">
        <f>IF($B$2="عربي",Arabic!$T357,English!$T357)</f>
        <v/>
      </c>
    </row>
    <row r="359" spans="1:2" ht="21">
      <c r="A359" s="33"/>
      <c r="B359" s="43" t="str">
        <f>IF($B$2="عربي",Arabic!$T358,English!$T358)</f>
        <v/>
      </c>
    </row>
    <row r="360" spans="1:2" ht="21">
      <c r="A360" s="33"/>
      <c r="B360" s="43" t="str">
        <f>IF($B$2="عربي",Arabic!$T359,English!$T359)</f>
        <v/>
      </c>
    </row>
    <row r="361" spans="1:2" ht="21">
      <c r="A361" s="33"/>
      <c r="B361" s="43" t="str">
        <f>IF($B$2="عربي",Arabic!$T360,English!$T360)</f>
        <v/>
      </c>
    </row>
    <row r="362" spans="1:2" ht="21">
      <c r="A362" s="33"/>
      <c r="B362" s="43" t="str">
        <f>IF($B$2="عربي",Arabic!$T361,English!$T361)</f>
        <v/>
      </c>
    </row>
    <row r="363" spans="1:2" ht="21">
      <c r="A363" s="33"/>
      <c r="B363" s="43" t="str">
        <f>IF($B$2="عربي",Arabic!$T362,English!$T362)</f>
        <v/>
      </c>
    </row>
    <row r="364" spans="1:2" ht="21">
      <c r="A364" s="33"/>
      <c r="B364" s="43" t="str">
        <f>IF($B$2="عربي",Arabic!$T363,English!$T363)</f>
        <v/>
      </c>
    </row>
    <row r="365" spans="1:2" ht="21">
      <c r="A365" s="33"/>
      <c r="B365" s="43" t="str">
        <f>IF($B$2="عربي",Arabic!$T364,English!$T364)</f>
        <v/>
      </c>
    </row>
    <row r="366" spans="1:2" ht="21">
      <c r="A366" s="33"/>
      <c r="B366" s="43" t="str">
        <f>IF($B$2="عربي",Arabic!$T365,English!$T365)</f>
        <v/>
      </c>
    </row>
    <row r="367" spans="1:2" ht="21">
      <c r="A367" s="33"/>
      <c r="B367" s="43" t="str">
        <f>IF($B$2="عربي",Arabic!$T366,English!$T366)</f>
        <v/>
      </c>
    </row>
    <row r="368" spans="1:2" ht="21">
      <c r="A368" s="33"/>
      <c r="B368" s="43" t="str">
        <f>IF($B$2="عربي",Arabic!$T367,English!$T367)</f>
        <v/>
      </c>
    </row>
    <row r="369" spans="1:2" ht="21">
      <c r="A369" s="33"/>
      <c r="B369" s="43" t="str">
        <f>IF($B$2="عربي",Arabic!$T368,English!$T368)</f>
        <v/>
      </c>
    </row>
    <row r="370" spans="1:2" ht="21">
      <c r="A370" s="33"/>
      <c r="B370" s="43" t="str">
        <f>IF($B$2="عربي",Arabic!$T369,English!$T369)</f>
        <v/>
      </c>
    </row>
    <row r="371" spans="1:2" ht="21">
      <c r="A371" s="33"/>
      <c r="B371" s="43" t="str">
        <f>IF($B$2="عربي",Arabic!$T370,English!$T370)</f>
        <v/>
      </c>
    </row>
    <row r="372" spans="1:2" ht="21">
      <c r="A372" s="33"/>
      <c r="B372" s="43" t="str">
        <f>IF($B$2="عربي",Arabic!$T371,English!$T371)</f>
        <v/>
      </c>
    </row>
    <row r="373" spans="1:2" ht="21">
      <c r="A373" s="33"/>
      <c r="B373" s="43" t="str">
        <f>IF($B$2="عربي",Arabic!$T372,English!$T372)</f>
        <v/>
      </c>
    </row>
    <row r="374" spans="1:2" ht="21">
      <c r="A374" s="33"/>
      <c r="B374" s="43" t="str">
        <f>IF($B$2="عربي",Arabic!$T373,English!$T373)</f>
        <v/>
      </c>
    </row>
    <row r="375" spans="1:2" ht="21">
      <c r="A375" s="33"/>
      <c r="B375" s="43" t="str">
        <f>IF($B$2="عربي",Arabic!$T374,English!$T374)</f>
        <v/>
      </c>
    </row>
    <row r="376" spans="1:2" ht="21">
      <c r="A376" s="33"/>
      <c r="B376" s="43" t="str">
        <f>IF($B$2="عربي",Arabic!$T375,English!$T375)</f>
        <v/>
      </c>
    </row>
    <row r="377" spans="1:2" ht="21">
      <c r="A377" s="33"/>
      <c r="B377" s="43" t="str">
        <f>IF($B$2="عربي",Arabic!$T376,English!$T376)</f>
        <v/>
      </c>
    </row>
    <row r="378" spans="1:2" ht="21">
      <c r="A378" s="33"/>
      <c r="B378" s="43" t="str">
        <f>IF($B$2="عربي",Arabic!$T377,English!$T377)</f>
        <v/>
      </c>
    </row>
    <row r="379" spans="1:2" ht="21">
      <c r="A379" s="33"/>
      <c r="B379" s="43" t="str">
        <f>IF($B$2="عربي",Arabic!$T378,English!$T378)</f>
        <v/>
      </c>
    </row>
    <row r="380" spans="1:2" ht="21">
      <c r="A380" s="33"/>
      <c r="B380" s="43" t="str">
        <f>IF($B$2="عربي",Arabic!$T379,English!$T379)</f>
        <v/>
      </c>
    </row>
    <row r="381" spans="1:2" ht="21">
      <c r="A381" s="33"/>
      <c r="B381" s="43" t="str">
        <f>IF($B$2="عربي",Arabic!$T380,English!$T380)</f>
        <v/>
      </c>
    </row>
    <row r="382" spans="1:2" ht="21">
      <c r="A382" s="33"/>
      <c r="B382" s="43" t="str">
        <f>IF($B$2="عربي",Arabic!$T381,English!$T381)</f>
        <v/>
      </c>
    </row>
    <row r="383" spans="1:2" ht="21">
      <c r="A383" s="33"/>
      <c r="B383" s="43" t="str">
        <f>IF($B$2="عربي",Arabic!$T382,English!$T382)</f>
        <v/>
      </c>
    </row>
    <row r="384" spans="1:2" ht="21">
      <c r="A384" s="33"/>
      <c r="B384" s="43" t="str">
        <f>IF($B$2="عربي",Arabic!$T383,English!$T383)</f>
        <v/>
      </c>
    </row>
    <row r="385" spans="1:2" ht="21">
      <c r="A385" s="33"/>
      <c r="B385" s="43" t="str">
        <f>IF($B$2="عربي",Arabic!$T384,English!$T384)</f>
        <v/>
      </c>
    </row>
    <row r="386" spans="1:2" ht="21">
      <c r="A386" s="33"/>
      <c r="B386" s="43" t="str">
        <f>IF($B$2="عربي",Arabic!$T385,English!$T385)</f>
        <v/>
      </c>
    </row>
    <row r="387" spans="1:2" ht="21">
      <c r="A387" s="33"/>
      <c r="B387" s="43" t="str">
        <f>IF($B$2="عربي",Arabic!$T386,English!$T386)</f>
        <v/>
      </c>
    </row>
    <row r="388" spans="1:2" ht="21">
      <c r="A388" s="33"/>
      <c r="B388" s="43" t="str">
        <f>IF($B$2="عربي",Arabic!$T387,English!$T387)</f>
        <v/>
      </c>
    </row>
    <row r="389" spans="1:2" ht="21">
      <c r="A389" s="33"/>
      <c r="B389" s="43" t="str">
        <f>IF($B$2="عربي",Arabic!$T388,English!$T388)</f>
        <v/>
      </c>
    </row>
    <row r="390" spans="1:2" ht="21">
      <c r="A390" s="33"/>
      <c r="B390" s="43" t="str">
        <f>IF($B$2="عربي",Arabic!$T389,English!$T389)</f>
        <v/>
      </c>
    </row>
    <row r="391" spans="1:2" ht="21">
      <c r="A391" s="33"/>
      <c r="B391" s="43" t="str">
        <f>IF($B$2="عربي",Arabic!$T390,English!$T390)</f>
        <v/>
      </c>
    </row>
    <row r="392" spans="1:2" ht="21">
      <c r="A392" s="33"/>
      <c r="B392" s="43" t="str">
        <f>IF($B$2="عربي",Arabic!$T391,English!$T391)</f>
        <v/>
      </c>
    </row>
    <row r="393" spans="1:2" ht="21">
      <c r="A393" s="33"/>
      <c r="B393" s="43" t="str">
        <f>IF($B$2="عربي",Arabic!$T392,English!$T392)</f>
        <v/>
      </c>
    </row>
    <row r="394" spans="1:2" ht="21">
      <c r="A394" s="33"/>
      <c r="B394" s="43" t="str">
        <f>IF($B$2="عربي",Arabic!$T393,English!$T393)</f>
        <v/>
      </c>
    </row>
    <row r="395" spans="1:2" ht="21">
      <c r="A395" s="33"/>
      <c r="B395" s="43" t="str">
        <f>IF($B$2="عربي",Arabic!$T394,English!$T394)</f>
        <v/>
      </c>
    </row>
    <row r="396" spans="1:2" ht="21">
      <c r="A396" s="33"/>
      <c r="B396" s="43" t="str">
        <f>IF($B$2="عربي",Arabic!$T395,English!$T395)</f>
        <v/>
      </c>
    </row>
    <row r="397" spans="1:2" ht="21">
      <c r="A397" s="33"/>
      <c r="B397" s="43" t="str">
        <f>IF($B$2="عربي",Arabic!$T396,English!$T396)</f>
        <v/>
      </c>
    </row>
    <row r="398" spans="1:2" ht="21">
      <c r="A398" s="33"/>
      <c r="B398" s="43" t="str">
        <f>IF($B$2="عربي",Arabic!$T397,English!$T397)</f>
        <v/>
      </c>
    </row>
    <row r="399" spans="1:2" ht="21">
      <c r="A399" s="33"/>
      <c r="B399" s="43" t="str">
        <f>IF($B$2="عربي",Arabic!$T398,English!$T398)</f>
        <v/>
      </c>
    </row>
    <row r="400" spans="1:2" ht="21">
      <c r="A400" s="33"/>
      <c r="B400" s="43" t="str">
        <f>IF($B$2="عربي",Arabic!$T399,English!$T399)</f>
        <v/>
      </c>
    </row>
    <row r="401" spans="1:2" ht="21">
      <c r="A401" s="33"/>
      <c r="B401" s="43" t="str">
        <f>IF($B$2="عربي",Arabic!$T400,English!$T400)</f>
        <v/>
      </c>
    </row>
    <row r="402" spans="1:2" ht="21">
      <c r="A402" s="33"/>
      <c r="B402" s="43" t="str">
        <f>IF($B$2="عربي",Arabic!$T401,English!$T401)</f>
        <v/>
      </c>
    </row>
    <row r="403" spans="1:2" ht="21">
      <c r="A403" s="33"/>
      <c r="B403" s="43" t="str">
        <f>IF($B$2="عربي",Arabic!$T402,English!$T402)</f>
        <v/>
      </c>
    </row>
    <row r="404" spans="1:2" ht="21">
      <c r="A404" s="33"/>
      <c r="B404" s="43" t="str">
        <f>IF($B$2="عربي",Arabic!$T403,English!$T403)</f>
        <v/>
      </c>
    </row>
    <row r="405" spans="1:2" ht="21">
      <c r="A405" s="33"/>
      <c r="B405" s="43" t="str">
        <f>IF($B$2="عربي",Arabic!$T404,English!$T404)</f>
        <v/>
      </c>
    </row>
    <row r="406" spans="1:2" ht="21">
      <c r="A406" s="33"/>
      <c r="B406" s="43" t="str">
        <f>IF($B$2="عربي",Arabic!$T405,English!$T405)</f>
        <v/>
      </c>
    </row>
    <row r="407" spans="1:2" ht="21">
      <c r="A407" s="33"/>
      <c r="B407" s="43" t="str">
        <f>IF($B$2="عربي",Arabic!$T406,English!$T406)</f>
        <v/>
      </c>
    </row>
    <row r="408" spans="1:2" ht="21">
      <c r="A408" s="33"/>
      <c r="B408" s="43" t="str">
        <f>IF($B$2="عربي",Arabic!$T407,English!$T407)</f>
        <v/>
      </c>
    </row>
    <row r="409" spans="1:2" ht="21">
      <c r="A409" s="33"/>
      <c r="B409" s="43" t="str">
        <f>IF($B$2="عربي",Arabic!$T408,English!$T408)</f>
        <v/>
      </c>
    </row>
    <row r="410" spans="1:2" ht="21">
      <c r="A410" s="33"/>
      <c r="B410" s="43" t="str">
        <f>IF($B$2="عربي",Arabic!$T409,English!$T409)</f>
        <v/>
      </c>
    </row>
    <row r="411" spans="1:2" ht="21">
      <c r="A411" s="33"/>
      <c r="B411" s="43" t="str">
        <f>IF($B$2="عربي",Arabic!$T410,English!$T410)</f>
        <v/>
      </c>
    </row>
    <row r="412" spans="1:2" ht="21">
      <c r="A412" s="33"/>
      <c r="B412" s="43" t="str">
        <f>IF($B$2="عربي",Arabic!$T411,English!$T411)</f>
        <v/>
      </c>
    </row>
    <row r="413" spans="1:2" ht="21">
      <c r="A413" s="33"/>
      <c r="B413" s="43" t="str">
        <f>IF($B$2="عربي",Arabic!$T412,English!$T412)</f>
        <v/>
      </c>
    </row>
    <row r="414" spans="1:2" ht="21">
      <c r="A414" s="33"/>
      <c r="B414" s="43" t="str">
        <f>IF($B$2="عربي",Arabic!$T413,English!$T413)</f>
        <v/>
      </c>
    </row>
    <row r="415" spans="1:2" ht="21">
      <c r="A415" s="33"/>
      <c r="B415" s="43" t="str">
        <f>IF($B$2="عربي",Arabic!$T414,English!$T414)</f>
        <v/>
      </c>
    </row>
    <row r="416" spans="1:2" ht="21">
      <c r="A416" s="33"/>
      <c r="B416" s="43" t="str">
        <f>IF($B$2="عربي",Arabic!$T415,English!$T415)</f>
        <v/>
      </c>
    </row>
    <row r="417" spans="1:2" ht="21">
      <c r="A417" s="33"/>
      <c r="B417" s="43" t="str">
        <f>IF($B$2="عربي",Arabic!$T416,English!$T416)</f>
        <v/>
      </c>
    </row>
    <row r="418" spans="1:2" ht="21">
      <c r="A418" s="33"/>
      <c r="B418" s="43" t="str">
        <f>IF($B$2="عربي",Arabic!$T417,English!$T417)</f>
        <v/>
      </c>
    </row>
    <row r="419" spans="1:2" ht="21">
      <c r="A419" s="33"/>
      <c r="B419" s="43" t="str">
        <f>IF($B$2="عربي",Arabic!$T418,English!$T418)</f>
        <v/>
      </c>
    </row>
    <row r="420" spans="1:2" ht="21">
      <c r="A420" s="33"/>
      <c r="B420" s="43" t="str">
        <f>IF($B$2="عربي",Arabic!$T419,English!$T419)</f>
        <v/>
      </c>
    </row>
    <row r="421" spans="1:2" ht="21">
      <c r="A421" s="33"/>
      <c r="B421" s="43" t="str">
        <f>IF($B$2="عربي",Arabic!$T420,English!$T420)</f>
        <v/>
      </c>
    </row>
    <row r="422" spans="1:2" ht="21">
      <c r="A422" s="33"/>
      <c r="B422" s="43" t="str">
        <f>IF($B$2="عربي",Arabic!$T421,English!$T421)</f>
        <v/>
      </c>
    </row>
    <row r="423" spans="1:2" ht="21">
      <c r="A423" s="33"/>
      <c r="B423" s="43" t="str">
        <f>IF($B$2="عربي",Arabic!$T422,English!$T422)</f>
        <v/>
      </c>
    </row>
    <row r="424" spans="1:2" ht="21">
      <c r="A424" s="33"/>
      <c r="B424" s="43" t="str">
        <f>IF($B$2="عربي",Arabic!$T423,English!$T423)</f>
        <v/>
      </c>
    </row>
    <row r="425" spans="1:2" ht="21">
      <c r="A425" s="33"/>
      <c r="B425" s="43" t="str">
        <f>IF($B$2="عربي",Arabic!$T424,English!$T424)</f>
        <v/>
      </c>
    </row>
    <row r="426" spans="1:2" ht="21">
      <c r="A426" s="33"/>
      <c r="B426" s="43" t="str">
        <f>IF($B$2="عربي",Arabic!$T425,English!$T425)</f>
        <v/>
      </c>
    </row>
    <row r="427" spans="1:2" ht="21">
      <c r="A427" s="33"/>
      <c r="B427" s="43" t="str">
        <f>IF($B$2="عربي",Arabic!$T426,English!$T426)</f>
        <v/>
      </c>
    </row>
    <row r="428" spans="1:2" ht="21">
      <c r="A428" s="33"/>
      <c r="B428" s="43" t="str">
        <f>IF($B$2="عربي",Arabic!$T427,English!$T427)</f>
        <v/>
      </c>
    </row>
    <row r="429" spans="1:2" ht="21">
      <c r="A429" s="33"/>
      <c r="B429" s="43" t="str">
        <f>IF($B$2="عربي",Arabic!$T428,English!$T428)</f>
        <v/>
      </c>
    </row>
    <row r="430" spans="1:2" ht="21">
      <c r="A430" s="33"/>
      <c r="B430" s="43" t="str">
        <f>IF($B$2="عربي",Arabic!$T429,English!$T429)</f>
        <v/>
      </c>
    </row>
    <row r="431" spans="1:2" ht="21">
      <c r="A431" s="33"/>
      <c r="B431" s="43" t="str">
        <f>IF($B$2="عربي",Arabic!$T430,English!$T430)</f>
        <v/>
      </c>
    </row>
    <row r="432" spans="1:2" ht="21">
      <c r="A432" s="33"/>
      <c r="B432" s="43" t="str">
        <f>IF($B$2="عربي",Arabic!$T431,English!$T431)</f>
        <v/>
      </c>
    </row>
    <row r="433" spans="1:2" ht="21">
      <c r="A433" s="33"/>
      <c r="B433" s="43" t="str">
        <f>IF($B$2="عربي",Arabic!$T432,English!$T432)</f>
        <v/>
      </c>
    </row>
    <row r="434" spans="1:2" ht="21">
      <c r="A434" s="33"/>
      <c r="B434" s="43" t="str">
        <f>IF($B$2="عربي",Arabic!$T433,English!$T433)</f>
        <v/>
      </c>
    </row>
    <row r="435" spans="1:2" ht="21">
      <c r="A435" s="33"/>
      <c r="B435" s="43" t="str">
        <f>IF($B$2="عربي",Arabic!$T434,English!$T434)</f>
        <v/>
      </c>
    </row>
    <row r="436" spans="1:2" ht="21">
      <c r="A436" s="33"/>
      <c r="B436" s="43" t="str">
        <f>IF($B$2="عربي",Arabic!$T435,English!$T435)</f>
        <v/>
      </c>
    </row>
    <row r="437" spans="1:2" ht="21">
      <c r="A437" s="33"/>
      <c r="B437" s="43" t="str">
        <f>IF($B$2="عربي",Arabic!$T436,English!$T436)</f>
        <v/>
      </c>
    </row>
    <row r="438" spans="1:2" ht="21">
      <c r="A438" s="33"/>
      <c r="B438" s="43" t="str">
        <f>IF($B$2="عربي",Arabic!$T437,English!$T437)</f>
        <v/>
      </c>
    </row>
    <row r="439" spans="1:2" ht="21">
      <c r="A439" s="33"/>
      <c r="B439" s="43" t="str">
        <f>IF($B$2="عربي",Arabic!$T438,English!$T438)</f>
        <v/>
      </c>
    </row>
    <row r="440" spans="1:2" ht="21">
      <c r="A440" s="33"/>
      <c r="B440" s="43" t="str">
        <f>IF($B$2="عربي",Arabic!$T439,English!$T439)</f>
        <v/>
      </c>
    </row>
    <row r="441" spans="1:2" ht="21">
      <c r="A441" s="33"/>
      <c r="B441" s="43" t="str">
        <f>IF($B$2="عربي",Arabic!$T440,English!$T440)</f>
        <v/>
      </c>
    </row>
    <row r="442" spans="1:2" ht="21">
      <c r="A442" s="33"/>
      <c r="B442" s="43" t="str">
        <f>IF($B$2="عربي",Arabic!$T441,English!$T441)</f>
        <v/>
      </c>
    </row>
    <row r="443" spans="1:2" ht="21">
      <c r="A443" s="33"/>
      <c r="B443" s="43" t="str">
        <f>IF($B$2="عربي",Arabic!$T442,English!$T442)</f>
        <v/>
      </c>
    </row>
    <row r="444" spans="1:2" ht="21">
      <c r="A444" s="33"/>
      <c r="B444" s="43" t="str">
        <f>IF($B$2="عربي",Arabic!$T443,English!$T443)</f>
        <v/>
      </c>
    </row>
    <row r="445" spans="1:2" ht="21">
      <c r="A445" s="33"/>
      <c r="B445" s="43" t="str">
        <f>IF($B$2="عربي",Arabic!$T444,English!$T444)</f>
        <v/>
      </c>
    </row>
    <row r="446" spans="1:2" ht="21">
      <c r="A446" s="33"/>
      <c r="B446" s="43" t="str">
        <f>IF($B$2="عربي",Arabic!$T445,English!$T445)</f>
        <v/>
      </c>
    </row>
    <row r="447" spans="1:2" ht="21">
      <c r="A447" s="33"/>
      <c r="B447" s="43" t="str">
        <f>IF($B$2="عربي",Arabic!$T446,English!$T446)</f>
        <v/>
      </c>
    </row>
    <row r="448" spans="1:2" ht="21">
      <c r="A448" s="33"/>
      <c r="B448" s="43" t="str">
        <f>IF($B$2="عربي",Arabic!$T447,English!$T447)</f>
        <v/>
      </c>
    </row>
    <row r="449" spans="1:2" ht="21">
      <c r="A449" s="33"/>
      <c r="B449" s="43" t="str">
        <f>IF($B$2="عربي",Arabic!$T448,English!$T448)</f>
        <v/>
      </c>
    </row>
    <row r="450" spans="1:2" ht="21">
      <c r="A450" s="33"/>
      <c r="B450" s="43" t="str">
        <f>IF($B$2="عربي",Arabic!$T449,English!$T449)</f>
        <v/>
      </c>
    </row>
    <row r="451" spans="1:2" ht="21">
      <c r="A451" s="33"/>
      <c r="B451" s="43" t="str">
        <f>IF($B$2="عربي",Arabic!$T450,English!$T450)</f>
        <v/>
      </c>
    </row>
    <row r="452" spans="1:2" ht="21">
      <c r="A452" s="33"/>
      <c r="B452" s="43" t="str">
        <f>IF($B$2="عربي",Arabic!$T451,English!$T451)</f>
        <v/>
      </c>
    </row>
    <row r="453" spans="1:2" ht="21">
      <c r="A453" s="33"/>
      <c r="B453" s="43" t="str">
        <f>IF($B$2="عربي",Arabic!$T452,English!$T452)</f>
        <v/>
      </c>
    </row>
    <row r="454" spans="1:2" ht="21">
      <c r="A454" s="33"/>
      <c r="B454" s="43" t="str">
        <f>IF($B$2="عربي",Arabic!$T453,English!$T453)</f>
        <v/>
      </c>
    </row>
    <row r="455" spans="1:2" ht="21">
      <c r="A455" s="33"/>
      <c r="B455" s="43" t="str">
        <f>IF($B$2="عربي",Arabic!$T454,English!$T454)</f>
        <v/>
      </c>
    </row>
    <row r="456" spans="1:2" ht="21">
      <c r="A456" s="33"/>
      <c r="B456" s="43" t="str">
        <f>IF($B$2="عربي",Arabic!$T455,English!$T455)</f>
        <v/>
      </c>
    </row>
    <row r="457" spans="1:2" ht="21">
      <c r="A457" s="33"/>
      <c r="B457" s="43" t="str">
        <f>IF($B$2="عربي",Arabic!$T456,English!$T456)</f>
        <v/>
      </c>
    </row>
    <row r="458" spans="1:2" ht="21">
      <c r="A458" s="33"/>
      <c r="B458" s="43" t="str">
        <f>IF($B$2="عربي",Arabic!$T457,English!$T457)</f>
        <v/>
      </c>
    </row>
    <row r="459" spans="1:2" ht="21">
      <c r="A459" s="33"/>
      <c r="B459" s="43" t="str">
        <f>IF($B$2="عربي",Arabic!$T458,English!$T458)</f>
        <v/>
      </c>
    </row>
    <row r="460" spans="1:2" ht="21">
      <c r="A460" s="33"/>
      <c r="B460" s="43" t="str">
        <f>IF($B$2="عربي",Arabic!$T459,English!$T459)</f>
        <v/>
      </c>
    </row>
    <row r="461" spans="1:2" ht="21">
      <c r="A461" s="33"/>
      <c r="B461" s="43" t="str">
        <f>IF($B$2="عربي",Arabic!$T460,English!$T460)</f>
        <v/>
      </c>
    </row>
    <row r="462" spans="1:2" ht="21">
      <c r="A462" s="33"/>
      <c r="B462" s="43" t="str">
        <f>IF($B$2="عربي",Arabic!$T461,English!$T461)</f>
        <v/>
      </c>
    </row>
    <row r="463" spans="1:2" ht="21">
      <c r="A463" s="33"/>
      <c r="B463" s="43" t="str">
        <f>IF($B$2="عربي",Arabic!$T462,English!$T462)</f>
        <v/>
      </c>
    </row>
    <row r="464" spans="1:2" ht="21">
      <c r="A464" s="33"/>
      <c r="B464" s="43" t="str">
        <f>IF($B$2="عربي",Arabic!$T463,English!$T463)</f>
        <v/>
      </c>
    </row>
    <row r="465" spans="1:2" ht="21">
      <c r="A465" s="33"/>
      <c r="B465" s="43" t="str">
        <f>IF($B$2="عربي",Arabic!$T464,English!$T464)</f>
        <v/>
      </c>
    </row>
    <row r="466" spans="1:2" ht="21">
      <c r="A466" s="33"/>
      <c r="B466" s="43" t="str">
        <f>IF($B$2="عربي",Arabic!$T465,English!$T465)</f>
        <v/>
      </c>
    </row>
    <row r="467" spans="1:2" ht="21">
      <c r="A467" s="33"/>
      <c r="B467" s="43" t="str">
        <f>IF($B$2="عربي",Arabic!$T466,English!$T466)</f>
        <v/>
      </c>
    </row>
    <row r="468" spans="1:2" ht="21">
      <c r="A468" s="33"/>
      <c r="B468" s="43" t="str">
        <f>IF($B$2="عربي",Arabic!$T467,English!$T467)</f>
        <v/>
      </c>
    </row>
    <row r="469" spans="1:2" ht="21">
      <c r="A469" s="33"/>
      <c r="B469" s="43" t="str">
        <f>IF($B$2="عربي",Arabic!$T468,English!$T468)</f>
        <v/>
      </c>
    </row>
    <row r="470" spans="1:2" ht="21">
      <c r="A470" s="33"/>
      <c r="B470" s="43" t="str">
        <f>IF($B$2="عربي",Arabic!$T469,English!$T469)</f>
        <v/>
      </c>
    </row>
    <row r="471" spans="1:2" ht="21">
      <c r="A471" s="33"/>
      <c r="B471" s="43" t="str">
        <f>IF($B$2="عربي",Arabic!$T470,English!$T470)</f>
        <v/>
      </c>
    </row>
    <row r="472" spans="1:2" ht="21">
      <c r="A472" s="33"/>
      <c r="B472" s="43" t="str">
        <f>IF($B$2="عربي",Arabic!$T471,English!$T471)</f>
        <v/>
      </c>
    </row>
    <row r="473" spans="1:2" ht="21">
      <c r="A473" s="33"/>
      <c r="B473" s="43" t="str">
        <f>IF($B$2="عربي",Arabic!$T472,English!$T472)</f>
        <v/>
      </c>
    </row>
    <row r="474" spans="1:2" ht="21">
      <c r="A474" s="33"/>
      <c r="B474" s="43" t="str">
        <f>IF($B$2="عربي",Arabic!$T473,English!$T473)</f>
        <v/>
      </c>
    </row>
    <row r="475" spans="1:2" ht="21">
      <c r="A475" s="33"/>
      <c r="B475" s="43" t="str">
        <f>IF($B$2="عربي",Arabic!$T474,English!$T474)</f>
        <v/>
      </c>
    </row>
    <row r="476" spans="1:2" ht="21">
      <c r="A476" s="33"/>
      <c r="B476" s="43" t="str">
        <f>IF($B$2="عربي",Arabic!$T475,English!$T475)</f>
        <v/>
      </c>
    </row>
    <row r="477" spans="1:2" ht="21">
      <c r="A477" s="33"/>
      <c r="B477" s="43" t="str">
        <f>IF($B$2="عربي",Arabic!$T476,English!$T476)</f>
        <v/>
      </c>
    </row>
    <row r="478" spans="1:2" ht="21">
      <c r="A478" s="33"/>
      <c r="B478" s="43" t="str">
        <f>IF($B$2="عربي",Arabic!$T477,English!$T477)</f>
        <v/>
      </c>
    </row>
    <row r="479" spans="1:2" ht="21">
      <c r="A479" s="33"/>
      <c r="B479" s="43" t="str">
        <f>IF($B$2="عربي",Arabic!$T478,English!$T478)</f>
        <v/>
      </c>
    </row>
    <row r="480" spans="1:2" ht="21">
      <c r="A480" s="33"/>
      <c r="B480" s="43" t="str">
        <f>IF($B$2="عربي",Arabic!$T479,English!$T479)</f>
        <v/>
      </c>
    </row>
    <row r="481" spans="1:2" ht="21">
      <c r="A481" s="33"/>
      <c r="B481" s="43" t="str">
        <f>IF($B$2="عربي",Arabic!$T480,English!$T480)</f>
        <v/>
      </c>
    </row>
    <row r="482" spans="1:2" ht="21">
      <c r="A482" s="33"/>
      <c r="B482" s="43" t="str">
        <f>IF($B$2="عربي",Arabic!$T481,English!$T481)</f>
        <v/>
      </c>
    </row>
    <row r="483" spans="1:2" ht="21">
      <c r="A483" s="33"/>
      <c r="B483" s="43" t="str">
        <f>IF($B$2="عربي",Arabic!$T482,English!$T482)</f>
        <v/>
      </c>
    </row>
    <row r="484" spans="1:2" ht="21">
      <c r="A484" s="33"/>
      <c r="B484" s="43" t="str">
        <f>IF($B$2="عربي",Arabic!$T483,English!$T483)</f>
        <v/>
      </c>
    </row>
    <row r="485" spans="1:2" ht="21">
      <c r="A485" s="33"/>
      <c r="B485" s="43" t="str">
        <f>IF($B$2="عربي",Arabic!$T484,English!$T484)</f>
        <v/>
      </c>
    </row>
    <row r="486" spans="1:2" ht="21">
      <c r="A486" s="33"/>
      <c r="B486" s="43" t="str">
        <f>IF($B$2="عربي",Arabic!$T485,English!$T485)</f>
        <v/>
      </c>
    </row>
    <row r="487" spans="1:2" ht="21">
      <c r="A487" s="33"/>
      <c r="B487" s="43" t="str">
        <f>IF($B$2="عربي",Arabic!$T486,English!$T486)</f>
        <v/>
      </c>
    </row>
    <row r="488" spans="1:2" ht="21">
      <c r="A488" s="33"/>
      <c r="B488" s="43" t="str">
        <f>IF($B$2="عربي",Arabic!$T487,English!$T487)</f>
        <v/>
      </c>
    </row>
    <row r="489" spans="1:2" ht="21">
      <c r="A489" s="33"/>
      <c r="B489" s="43" t="str">
        <f>IF($B$2="عربي",Arabic!$T488,English!$T488)</f>
        <v/>
      </c>
    </row>
    <row r="490" spans="1:2" ht="21">
      <c r="A490" s="33"/>
      <c r="B490" s="43" t="str">
        <f>IF($B$2="عربي",Arabic!$T489,English!$T489)</f>
        <v/>
      </c>
    </row>
    <row r="491" spans="1:2" ht="21">
      <c r="A491" s="33"/>
      <c r="B491" s="43" t="str">
        <f>IF($B$2="عربي",Arabic!$T490,English!$T490)</f>
        <v/>
      </c>
    </row>
    <row r="492" spans="1:2" ht="21">
      <c r="A492" s="33"/>
      <c r="B492" s="43" t="str">
        <f>IF($B$2="عربي",Arabic!$T491,English!$T491)</f>
        <v/>
      </c>
    </row>
    <row r="493" spans="1:2" ht="21">
      <c r="A493" s="33"/>
      <c r="B493" s="43" t="str">
        <f>IF($B$2="عربي",Arabic!$T492,English!$T492)</f>
        <v/>
      </c>
    </row>
    <row r="494" spans="1:2" ht="21">
      <c r="A494" s="33"/>
      <c r="B494" s="43" t="str">
        <f>IF($B$2="عربي",Arabic!$T493,English!$T493)</f>
        <v/>
      </c>
    </row>
    <row r="495" spans="1:2" ht="21">
      <c r="A495" s="33"/>
      <c r="B495" s="43" t="str">
        <f>IF($B$2="عربي",Arabic!$T494,English!$T494)</f>
        <v/>
      </c>
    </row>
    <row r="496" spans="1:2" ht="21">
      <c r="A496" s="33"/>
      <c r="B496" s="43" t="str">
        <f>IF($B$2="عربي",Arabic!$T495,English!$T495)</f>
        <v/>
      </c>
    </row>
    <row r="497" spans="1:2" ht="21">
      <c r="A497" s="33"/>
      <c r="B497" s="43" t="str">
        <f>IF($B$2="عربي",Arabic!$T496,English!$T496)</f>
        <v/>
      </c>
    </row>
    <row r="498" spans="1:2" ht="21">
      <c r="A498" s="33"/>
      <c r="B498" s="43" t="str">
        <f>IF($B$2="عربي",Arabic!$T497,English!$T497)</f>
        <v/>
      </c>
    </row>
    <row r="499" spans="1:2" ht="21">
      <c r="A499" s="33"/>
      <c r="B499" s="43" t="str">
        <f>IF($B$2="عربي",Arabic!$T498,English!$T498)</f>
        <v/>
      </c>
    </row>
    <row r="500" spans="1:2" ht="21">
      <c r="A500" s="33"/>
      <c r="B500" s="43" t="str">
        <f>IF($B$2="عربي",Arabic!$T499,English!$T499)</f>
        <v/>
      </c>
    </row>
    <row r="501" spans="1:2" ht="21">
      <c r="A501" s="33"/>
      <c r="B501" s="43" t="str">
        <f>IF($B$2="عربي",Arabic!$T500,English!$T500)</f>
        <v/>
      </c>
    </row>
  </sheetData>
  <dataValidations count="1">
    <dataValidation type="list" allowBlank="1" showInputMessage="1" showErrorMessage="1" sqref="B2">
      <formula1>$F$1:$F$2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Arabic</vt:lpstr>
      <vt:lpstr>English</vt:lpstr>
      <vt:lpstr>Settings</vt:lpstr>
      <vt:lpstr>No. To Text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hrashad</dc:creator>
  <cp:lastModifiedBy>Ali Mohamed</cp:lastModifiedBy>
  <cp:lastPrinted>2013-02-13T10:48:37Z</cp:lastPrinted>
  <dcterms:created xsi:type="dcterms:W3CDTF">2011-09-20T07:15:33Z</dcterms:created>
  <dcterms:modified xsi:type="dcterms:W3CDTF">2018-05-18T21:37:11Z</dcterms:modified>
</cp:coreProperties>
</file>