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مخازن" sheetId="2" r:id="rId2"/>
  </sheets>
  <definedNames>
    <definedName name="_xlnm.Print_Area" localSheetId="0">Sheet1!$A$1:$Q$22</definedName>
    <definedName name="_xlnm.Print_Area" localSheetId="1">مخازن!$A$1:$K$21</definedName>
  </definedNames>
  <calcPr calcId="124519"/>
</workbook>
</file>

<file path=xl/calcChain.xml><?xml version="1.0" encoding="utf-8"?>
<calcChain xmlns="http://schemas.openxmlformats.org/spreadsheetml/2006/main">
  <c r="C4" i="1"/>
  <c r="B4"/>
  <c r="A1" s="1"/>
  <c r="C2" l="1"/>
  <c r="E7" s="1"/>
  <c r="B2"/>
  <c r="F19" i="2"/>
</calcChain>
</file>

<file path=xl/sharedStrings.xml><?xml version="1.0" encoding="utf-8"?>
<sst xmlns="http://schemas.openxmlformats.org/spreadsheetml/2006/main" count="70" uniqueCount="44">
  <si>
    <t>مخزن1</t>
  </si>
  <si>
    <t>مخزن2</t>
  </si>
  <si>
    <t>مخزن3</t>
  </si>
  <si>
    <t>مخزن4</t>
  </si>
  <si>
    <t>مخزن5</t>
  </si>
  <si>
    <t>مخزن6</t>
  </si>
  <si>
    <t>100.000 طن</t>
  </si>
  <si>
    <t>150.000 طن</t>
  </si>
  <si>
    <t>450.000 طن</t>
  </si>
  <si>
    <t>120.000 طن</t>
  </si>
  <si>
    <t>م</t>
  </si>
  <si>
    <t>التاريخ</t>
  </si>
  <si>
    <t>رقم السيارة</t>
  </si>
  <si>
    <t>اسم السائق</t>
  </si>
  <si>
    <t>27.03.2018</t>
  </si>
  <si>
    <t>مجدى السيد</t>
  </si>
  <si>
    <t>سامى سليمان</t>
  </si>
  <si>
    <t>هشام السيد</t>
  </si>
  <si>
    <t>خميس عبد السلام</t>
  </si>
  <si>
    <t>حافظ محمد</t>
  </si>
  <si>
    <t>محمد الحسينى</t>
  </si>
  <si>
    <t>سمير الفوكس</t>
  </si>
  <si>
    <t>حسين عبد الرحيم</t>
  </si>
  <si>
    <t>فتحى السيد</t>
  </si>
  <si>
    <t>الاجمالى</t>
  </si>
  <si>
    <t>مخزن رقم</t>
  </si>
  <si>
    <t>النوع</t>
  </si>
  <si>
    <t>01.04.2018</t>
  </si>
  <si>
    <t>03.04.2018</t>
  </si>
  <si>
    <t>05.04.2018</t>
  </si>
  <si>
    <t>06.04.2018</t>
  </si>
  <si>
    <t>07.04.2018</t>
  </si>
  <si>
    <t>08.04.2018</t>
  </si>
  <si>
    <t>170.850 طن</t>
  </si>
  <si>
    <t>فول</t>
  </si>
  <si>
    <t>حمص</t>
  </si>
  <si>
    <t>عدس</t>
  </si>
  <si>
    <t>ترمس</t>
  </si>
  <si>
    <t>الوزن الصافى</t>
  </si>
  <si>
    <t>الكمية المسحوبة من مخزن 1</t>
  </si>
  <si>
    <t>تاريخ السحب</t>
  </si>
  <si>
    <t>النسبة المئوية</t>
  </si>
  <si>
    <t>الرصيد الحالي</t>
  </si>
  <si>
    <t>الرصيد الافتراضي</t>
  </si>
</sst>
</file>

<file path=xl/styles.xml><?xml version="1.0" encoding="utf-8"?>
<styleSheet xmlns="http://schemas.openxmlformats.org/spreadsheetml/2006/main">
  <numFmts count="2">
    <numFmt numFmtId="164" formatCode="0.000"/>
    <numFmt numFmtId="170" formatCode="yyyy/mm/dd"/>
  </numFmts>
  <fonts count="6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6"/>
      <color theme="1"/>
      <name val="Times New Roman"/>
      <family val="1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006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0" fillId="4" borderId="0" xfId="0" applyFill="1"/>
    <xf numFmtId="10" fontId="0" fillId="0" borderId="1" xfId="0" applyNumberFormat="1" applyBorder="1" applyAlignment="1" applyProtection="1">
      <alignment horizontal="center" vertical="center" readingOrder="2"/>
      <protection hidden="1"/>
    </xf>
    <xf numFmtId="10" fontId="0" fillId="0" borderId="13" xfId="0" applyNumberFormat="1" applyBorder="1" applyAlignment="1" applyProtection="1">
      <alignment horizontal="center" vertical="center" readingOrder="2"/>
      <protection hidden="1"/>
    </xf>
    <xf numFmtId="10" fontId="0" fillId="0" borderId="3" xfId="0" applyNumberFormat="1" applyBorder="1" applyAlignment="1" applyProtection="1">
      <alignment horizontal="center" vertical="center" readingOrder="2"/>
      <protection hidden="1"/>
    </xf>
    <xf numFmtId="10" fontId="0" fillId="0" borderId="0" xfId="0" applyNumberFormat="1" applyBorder="1" applyAlignment="1" applyProtection="1">
      <alignment horizontal="center" vertical="center" readingOrder="2"/>
      <protection hidden="1"/>
    </xf>
    <xf numFmtId="2" fontId="0" fillId="0" borderId="0" xfId="0" applyNumberFormat="1" applyAlignment="1" applyProtection="1">
      <alignment vertical="center" shrinkToFit="1" readingOrder="2"/>
      <protection hidden="1"/>
    </xf>
    <xf numFmtId="0" fontId="3" fillId="0" borderId="0" xfId="0" applyFont="1" applyAlignment="1">
      <alignment horizontal="center" vertical="center" shrinkToFit="1" readingOrder="2"/>
    </xf>
    <xf numFmtId="0" fontId="4" fillId="0" borderId="0" xfId="0" applyFont="1"/>
    <xf numFmtId="0" fontId="5" fillId="0" borderId="0" xfId="0" applyFont="1"/>
    <xf numFmtId="0" fontId="3" fillId="5" borderId="0" xfId="0" applyFont="1" applyFill="1" applyAlignment="1">
      <alignment horizontal="center" vertical="center" shrinkToFit="1" readingOrder="2"/>
    </xf>
    <xf numFmtId="10" fontId="3" fillId="5" borderId="0" xfId="0" applyNumberFormat="1" applyFont="1" applyFill="1" applyAlignment="1">
      <alignment horizontal="center" vertical="center" shrinkToFit="1" readingOrder="2"/>
    </xf>
    <xf numFmtId="0" fontId="3" fillId="6" borderId="0" xfId="0" applyFont="1" applyFill="1" applyAlignment="1">
      <alignment horizontal="center" vertical="center" shrinkToFit="1" readingOrder="2"/>
    </xf>
    <xf numFmtId="0" fontId="3" fillId="6" borderId="0" xfId="0" applyFont="1" applyFill="1" applyAlignment="1">
      <alignment horizontal="center" vertical="center" shrinkToFit="1" readingOrder="2"/>
    </xf>
    <xf numFmtId="170" fontId="0" fillId="0" borderId="0" xfId="0" applyNumberFormat="1" applyAlignment="1">
      <alignment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624417</xdr:colOff>
      <xdr:row>17</xdr:row>
      <xdr:rowOff>74083</xdr:rowOff>
    </xdr:from>
    <xdr:to>
      <xdr:col>8</xdr:col>
      <xdr:colOff>539751</xdr:colOff>
      <xdr:row>25</xdr:row>
      <xdr:rowOff>158750</xdr:rowOff>
    </xdr:to>
    <xdr:sp macro="" textlink="">
      <xdr:nvSpPr>
        <xdr:cNvPr id="2" name="Up Arrow Callout 1"/>
        <xdr:cNvSpPr/>
      </xdr:nvSpPr>
      <xdr:spPr>
        <a:xfrm flipH="1">
          <a:off x="11264783583" y="3280833"/>
          <a:ext cx="4042834" cy="1524000"/>
        </a:xfrm>
        <a:prstGeom prst="upArrowCallo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EG" sz="1200" b="1"/>
            <a:t>الكميات</a:t>
          </a:r>
          <a:r>
            <a:rPr lang="ar-EG" sz="1200" b="1" baseline="0"/>
            <a:t> المفروض تواجدها بالمخازن</a:t>
          </a:r>
          <a:br>
            <a:rPr lang="ar-EG" sz="1200" b="1" baseline="0"/>
          </a:br>
          <a:r>
            <a:rPr lang="ar-EG" sz="1200" b="1" baseline="0"/>
            <a:t>المطلوب انى لما ادخل ال170.850 طن فى مخزن 1 يظهر لى انه 100 % رصيد و كل ما اسحب منه تقل النسبه المؤيه</a:t>
          </a:r>
        </a:p>
        <a:p>
          <a:pPr algn="ctr"/>
          <a:r>
            <a:rPr lang="ar-EG" sz="1200" b="1" baseline="0"/>
            <a:t>مع العلم البضاعه مختلفه و لن تكون فى شبت واحد</a:t>
          </a:r>
        </a:p>
        <a:p>
          <a:pPr algn="ctr"/>
          <a:r>
            <a:rPr lang="en-US" sz="1200" b="1" baseline="0"/>
            <a:t> </a:t>
          </a:r>
          <a:endParaRPr lang="ar-EG" sz="1200" b="1"/>
        </a:p>
      </xdr:txBody>
    </xdr:sp>
    <xdr:clientData/>
  </xdr:twoCellAnchor>
  <xdr:twoCellAnchor>
    <xdr:from>
      <xdr:col>3</xdr:col>
      <xdr:colOff>42333</xdr:colOff>
      <xdr:row>14</xdr:row>
      <xdr:rowOff>63501</xdr:rowOff>
    </xdr:from>
    <xdr:to>
      <xdr:col>4</xdr:col>
      <xdr:colOff>1</xdr:colOff>
      <xdr:row>20</xdr:row>
      <xdr:rowOff>21168</xdr:rowOff>
    </xdr:to>
    <xdr:sp macro="" textlink="">
      <xdr:nvSpPr>
        <xdr:cNvPr id="3" name="مربع نص 2"/>
        <xdr:cNvSpPr txBox="1"/>
      </xdr:nvSpPr>
      <xdr:spPr>
        <a:xfrm>
          <a:off x="11268074999" y="3058584"/>
          <a:ext cx="973668" cy="10795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200" b="1"/>
            <a:t>إذا أردت</a:t>
          </a:r>
          <a:r>
            <a:rPr lang="ar-SA" sz="1200" b="1" baseline="0"/>
            <a:t> تغيير </a:t>
          </a:r>
          <a:r>
            <a:rPr lang="ar-SA" sz="1200" b="1"/>
            <a:t>الكمية</a:t>
          </a:r>
          <a:r>
            <a:rPr lang="ar-SA" sz="1200" b="1" baseline="0"/>
            <a:t> الافتراضية اكتبها هنا</a:t>
          </a:r>
          <a:endParaRPr lang="ar-EG" sz="1200" b="1"/>
        </a:p>
      </xdr:txBody>
    </xdr:sp>
    <xdr:clientData/>
  </xdr:twoCellAnchor>
  <xdr:twoCellAnchor>
    <xdr:from>
      <xdr:col>3</xdr:col>
      <xdr:colOff>624418</xdr:colOff>
      <xdr:row>16</xdr:row>
      <xdr:rowOff>179918</xdr:rowOff>
    </xdr:from>
    <xdr:to>
      <xdr:col>4</xdr:col>
      <xdr:colOff>317500</xdr:colOff>
      <xdr:row>17</xdr:row>
      <xdr:rowOff>3</xdr:rowOff>
    </xdr:to>
    <xdr:cxnSp macro="">
      <xdr:nvCxnSpPr>
        <xdr:cNvPr id="5" name="رابط كسهم مستقيم 4"/>
        <xdr:cNvCxnSpPr/>
      </xdr:nvCxnSpPr>
      <xdr:spPr>
        <a:xfrm rot="10800000">
          <a:off x="11267757500" y="3556001"/>
          <a:ext cx="550332" cy="2116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52914</xdr:colOff>
      <xdr:row>8</xdr:row>
      <xdr:rowOff>148168</xdr:rowOff>
    </xdr:from>
    <xdr:to>
      <xdr:col>0</xdr:col>
      <xdr:colOff>814915</xdr:colOff>
      <xdr:row>17</xdr:row>
      <xdr:rowOff>2</xdr:rowOff>
    </xdr:to>
    <xdr:sp macro="" textlink="">
      <xdr:nvSpPr>
        <xdr:cNvPr id="16" name="مربع نص 15"/>
        <xdr:cNvSpPr txBox="1"/>
      </xdr:nvSpPr>
      <xdr:spPr>
        <a:xfrm>
          <a:off x="11271345252" y="2063751"/>
          <a:ext cx="762001" cy="151341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SA" sz="1200" b="1"/>
            <a:t>اكتب</a:t>
          </a:r>
          <a:r>
            <a:rPr lang="ar-SA" sz="1200" b="1" baseline="0"/>
            <a:t> رقم الكمية المسحوبة في هذا النطاق وستجد النسبة تقل</a:t>
          </a:r>
          <a:endParaRPr lang="ar-EG" sz="1200" b="1"/>
        </a:p>
      </xdr:txBody>
    </xdr:sp>
    <xdr:clientData/>
  </xdr:twoCellAnchor>
  <xdr:twoCellAnchor>
    <xdr:from>
      <xdr:col>0</xdr:col>
      <xdr:colOff>793748</xdr:colOff>
      <xdr:row>14</xdr:row>
      <xdr:rowOff>148168</xdr:rowOff>
    </xdr:from>
    <xdr:to>
      <xdr:col>1</xdr:col>
      <xdr:colOff>52916</xdr:colOff>
      <xdr:row>14</xdr:row>
      <xdr:rowOff>169334</xdr:rowOff>
    </xdr:to>
    <xdr:cxnSp macro="">
      <xdr:nvCxnSpPr>
        <xdr:cNvPr id="17" name="رابط كسهم مستقيم 16"/>
        <xdr:cNvCxnSpPr/>
      </xdr:nvCxnSpPr>
      <xdr:spPr>
        <a:xfrm rot="10800000" flipV="1">
          <a:off x="11271080668" y="3143251"/>
          <a:ext cx="285751" cy="2116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P20"/>
  <sheetViews>
    <sheetView rightToLeft="1" tabSelected="1" view="pageBreakPreview" zoomScale="90" zoomScaleSheetLayoutView="90" workbookViewId="0">
      <selection activeCell="D2" sqref="D2"/>
    </sheetView>
  </sheetViews>
  <sheetFormatPr defaultRowHeight="14.25"/>
  <cols>
    <col min="1" max="1" width="13.5" customWidth="1"/>
    <col min="2" max="2" width="17.5" customWidth="1"/>
    <col min="3" max="3" width="13.625" customWidth="1"/>
    <col min="4" max="4" width="13.375" customWidth="1"/>
  </cols>
  <sheetData>
    <row r="1" spans="1:16" ht="20.25">
      <c r="A1" s="37">
        <f>B4-SUM(B6:B18)</f>
        <v>105.85</v>
      </c>
      <c r="B1" s="39" t="s">
        <v>42</v>
      </c>
      <c r="C1" s="40" t="s">
        <v>41</v>
      </c>
      <c r="D1" s="35"/>
    </row>
    <row r="2" spans="1:16" ht="20.25">
      <c r="A2" s="38"/>
      <c r="B2" s="39" t="str">
        <f>CONCATENATE(A1,C4)</f>
        <v>105.85طن</v>
      </c>
      <c r="C2" s="40">
        <f>IF(A1="","",IF(A1=170.85,1,IF(A1&lt;170.85,A1/170.85,"")))</f>
        <v>0.61954931226221832</v>
      </c>
    </row>
    <row r="3" spans="1:16" ht="20.25">
      <c r="B3" s="41" t="s">
        <v>43</v>
      </c>
      <c r="C3" s="41"/>
    </row>
    <row r="4" spans="1:16" ht="20.25">
      <c r="B4" s="42">
        <f>LEFT(E17,FIND(" ",E17)-1)*1</f>
        <v>170.85</v>
      </c>
      <c r="C4" s="42" t="str">
        <f>TRIM(MID(E17,FIND(" ",E17),LEN(E17)))</f>
        <v>طن</v>
      </c>
    </row>
    <row r="5" spans="1:16" ht="21" thickBot="1">
      <c r="B5" s="36" t="s">
        <v>39</v>
      </c>
      <c r="C5" s="36" t="s">
        <v>40</v>
      </c>
      <c r="E5" s="19"/>
      <c r="F5" s="19"/>
    </row>
    <row r="6" spans="1:16" ht="21.75" customHeight="1" thickBot="1">
      <c r="B6" s="30">
        <v>20</v>
      </c>
      <c r="C6" s="43">
        <v>43255</v>
      </c>
      <c r="E6" s="20" t="s">
        <v>0</v>
      </c>
      <c r="F6" s="21"/>
      <c r="G6" s="20" t="s">
        <v>1</v>
      </c>
      <c r="H6" s="21"/>
      <c r="I6" s="20" t="s">
        <v>2</v>
      </c>
      <c r="J6" s="21"/>
      <c r="K6" s="20" t="s">
        <v>3</v>
      </c>
      <c r="L6" s="21"/>
      <c r="M6" s="20" t="s">
        <v>4</v>
      </c>
      <c r="N6" s="21"/>
      <c r="O6" s="20" t="s">
        <v>5</v>
      </c>
      <c r="P6" s="21"/>
    </row>
    <row r="7" spans="1:16">
      <c r="B7" s="30">
        <v>15</v>
      </c>
      <c r="C7" s="43">
        <v>43256</v>
      </c>
      <c r="E7" s="31">
        <f>C2</f>
        <v>0.61954931226221832</v>
      </c>
      <c r="F7" s="32"/>
      <c r="G7" s="22"/>
      <c r="H7" s="23"/>
      <c r="I7" s="22"/>
      <c r="J7" s="23"/>
      <c r="K7" s="22"/>
      <c r="L7" s="23"/>
      <c r="M7" s="22"/>
      <c r="N7" s="23"/>
      <c r="O7" s="22"/>
      <c r="P7" s="23"/>
    </row>
    <row r="8" spans="1:16">
      <c r="B8" s="30">
        <v>30</v>
      </c>
      <c r="C8" s="43">
        <v>43257</v>
      </c>
      <c r="E8" s="33"/>
      <c r="F8" s="34"/>
      <c r="G8" s="24"/>
      <c r="H8" s="25"/>
      <c r="I8" s="24"/>
      <c r="J8" s="25"/>
      <c r="K8" s="24"/>
      <c r="L8" s="25"/>
      <c r="M8" s="24"/>
      <c r="N8" s="25"/>
      <c r="O8" s="24"/>
      <c r="P8" s="25"/>
    </row>
    <row r="9" spans="1:16">
      <c r="B9" s="30"/>
      <c r="C9" s="43"/>
      <c r="E9" s="33"/>
      <c r="F9" s="34"/>
      <c r="G9" s="24"/>
      <c r="H9" s="25"/>
      <c r="I9" s="24"/>
      <c r="J9" s="25"/>
      <c r="K9" s="24"/>
      <c r="L9" s="25"/>
      <c r="M9" s="24"/>
      <c r="N9" s="25"/>
      <c r="O9" s="24"/>
      <c r="P9" s="25"/>
    </row>
    <row r="10" spans="1:16">
      <c r="B10" s="30"/>
      <c r="C10" s="43"/>
      <c r="E10" s="33"/>
      <c r="F10" s="34"/>
      <c r="G10" s="24"/>
      <c r="H10" s="25"/>
      <c r="I10" s="24"/>
      <c r="J10" s="25"/>
      <c r="K10" s="24"/>
      <c r="L10" s="25"/>
      <c r="M10" s="24"/>
      <c r="N10" s="25"/>
      <c r="O10" s="24"/>
      <c r="P10" s="25"/>
    </row>
    <row r="11" spans="1:16">
      <c r="B11" s="30"/>
      <c r="C11" s="43"/>
      <c r="E11" s="33"/>
      <c r="F11" s="34"/>
      <c r="G11" s="24"/>
      <c r="H11" s="25"/>
      <c r="I11" s="24"/>
      <c r="J11" s="25"/>
      <c r="K11" s="24"/>
      <c r="L11" s="25"/>
      <c r="M11" s="24"/>
      <c r="N11" s="25"/>
      <c r="O11" s="24"/>
      <c r="P11" s="25"/>
    </row>
    <row r="12" spans="1:16">
      <c r="B12" s="30"/>
      <c r="C12" s="43"/>
      <c r="E12" s="33"/>
      <c r="F12" s="34"/>
      <c r="G12" s="24"/>
      <c r="H12" s="25"/>
      <c r="I12" s="24"/>
      <c r="J12" s="25"/>
      <c r="K12" s="24"/>
      <c r="L12" s="25"/>
      <c r="M12" s="24"/>
      <c r="N12" s="25"/>
      <c r="O12" s="24"/>
      <c r="P12" s="25"/>
    </row>
    <row r="13" spans="1:16">
      <c r="B13" s="30"/>
      <c r="C13" s="43"/>
      <c r="E13" s="33"/>
      <c r="F13" s="34"/>
      <c r="G13" s="24"/>
      <c r="H13" s="25"/>
      <c r="I13" s="24"/>
      <c r="J13" s="25"/>
      <c r="K13" s="24"/>
      <c r="L13" s="25"/>
      <c r="M13" s="24"/>
      <c r="N13" s="25"/>
      <c r="O13" s="24"/>
      <c r="P13" s="25"/>
    </row>
    <row r="14" spans="1:16">
      <c r="B14" s="30"/>
      <c r="C14" s="43"/>
      <c r="E14" s="33"/>
      <c r="F14" s="34"/>
      <c r="G14" s="24"/>
      <c r="H14" s="25"/>
      <c r="I14" s="24"/>
      <c r="J14" s="25"/>
      <c r="K14" s="24"/>
      <c r="L14" s="25"/>
      <c r="M14" s="24"/>
      <c r="N14" s="25"/>
      <c r="O14" s="24"/>
      <c r="P14" s="25"/>
    </row>
    <row r="15" spans="1:16" ht="15" thickBot="1">
      <c r="B15" s="30"/>
      <c r="C15" s="43"/>
      <c r="E15" s="33"/>
      <c r="F15" s="34"/>
      <c r="G15" s="26"/>
      <c r="H15" s="27"/>
      <c r="I15" s="26"/>
      <c r="J15" s="27"/>
      <c r="K15" s="26"/>
      <c r="L15" s="27"/>
      <c r="M15" s="26"/>
      <c r="N15" s="27"/>
      <c r="O15" s="26"/>
      <c r="P15" s="27"/>
    </row>
    <row r="16" spans="1:16" ht="15" thickBot="1">
      <c r="B16" s="30"/>
      <c r="C16" s="43"/>
    </row>
    <row r="17" spans="2:16" ht="15.75" thickBot="1">
      <c r="B17" s="30"/>
      <c r="C17" s="43"/>
      <c r="E17" s="17" t="s">
        <v>33</v>
      </c>
      <c r="F17" s="18"/>
      <c r="G17" s="17" t="s">
        <v>9</v>
      </c>
      <c r="H17" s="18"/>
      <c r="I17" s="17" t="s">
        <v>8</v>
      </c>
      <c r="J17" s="18"/>
      <c r="K17" s="17" t="s">
        <v>6</v>
      </c>
      <c r="L17" s="18"/>
      <c r="M17" s="17" t="s">
        <v>7</v>
      </c>
      <c r="N17" s="18"/>
      <c r="O17" s="17" t="s">
        <v>6</v>
      </c>
      <c r="P17" s="18"/>
    </row>
    <row r="18" spans="2:16">
      <c r="B18" s="30"/>
      <c r="C18" s="43"/>
    </row>
    <row r="19" spans="2:16">
      <c r="B19" s="30"/>
      <c r="C19" s="43"/>
    </row>
    <row r="20" spans="2:16">
      <c r="B20" s="29"/>
    </row>
  </sheetData>
  <mergeCells count="20">
    <mergeCell ref="B3:C3"/>
    <mergeCell ref="E5:F5"/>
    <mergeCell ref="E17:F17"/>
    <mergeCell ref="O6:P6"/>
    <mergeCell ref="E6:F6"/>
    <mergeCell ref="G6:H6"/>
    <mergeCell ref="I6:J6"/>
    <mergeCell ref="K6:L6"/>
    <mergeCell ref="M6:N6"/>
    <mergeCell ref="O7:P15"/>
    <mergeCell ref="M7:N15"/>
    <mergeCell ref="K7:L15"/>
    <mergeCell ref="E7:F15"/>
    <mergeCell ref="G7:H15"/>
    <mergeCell ref="I7:J15"/>
    <mergeCell ref="O17:P17"/>
    <mergeCell ref="M17:N17"/>
    <mergeCell ref="K17:L17"/>
    <mergeCell ref="I17:J17"/>
    <mergeCell ref="G17:H17"/>
  </mergeCells>
  <pageMargins left="0.7" right="0.7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C2:J19"/>
  <sheetViews>
    <sheetView rightToLeft="1" view="pageBreakPreview" zoomScaleSheetLayoutView="100" workbookViewId="0">
      <selection activeCell="F5" sqref="F5"/>
    </sheetView>
  </sheetViews>
  <sheetFormatPr defaultRowHeight="14.25"/>
  <cols>
    <col min="1" max="3" width="9" style="1"/>
    <col min="4" max="4" width="9.875" style="1" bestFit="1" customWidth="1"/>
    <col min="5" max="7" width="9" style="1"/>
    <col min="8" max="8" width="11.625" style="1" bestFit="1" customWidth="1"/>
    <col min="9" max="16384" width="9" style="1"/>
  </cols>
  <sheetData>
    <row r="2" spans="3:10" ht="15" thickBot="1"/>
    <row r="3" spans="3:10" ht="15.75" thickBot="1">
      <c r="C3" s="2" t="s">
        <v>10</v>
      </c>
      <c r="D3" s="2" t="s">
        <v>11</v>
      </c>
      <c r="E3" s="2" t="s">
        <v>12</v>
      </c>
      <c r="F3" s="3" t="s">
        <v>38</v>
      </c>
      <c r="G3" s="2" t="s">
        <v>26</v>
      </c>
      <c r="H3" s="2" t="s">
        <v>13</v>
      </c>
      <c r="I3" s="15" t="s">
        <v>25</v>
      </c>
    </row>
    <row r="4" spans="3:10" ht="15">
      <c r="C4" s="4">
        <v>1</v>
      </c>
      <c r="D4" s="5" t="s">
        <v>14</v>
      </c>
      <c r="E4" s="5">
        <v>55035</v>
      </c>
      <c r="F4" s="6">
        <v>50.07</v>
      </c>
      <c r="G4" s="5" t="s">
        <v>34</v>
      </c>
      <c r="H4" s="5" t="s">
        <v>15</v>
      </c>
      <c r="I4" s="4">
        <v>1</v>
      </c>
      <c r="J4" s="16"/>
    </row>
    <row r="5" spans="3:10" ht="15">
      <c r="C5" s="7">
        <v>2</v>
      </c>
      <c r="D5" s="8" t="s">
        <v>27</v>
      </c>
      <c r="E5" s="8">
        <v>7745</v>
      </c>
      <c r="F5" s="9">
        <v>50.26</v>
      </c>
      <c r="G5" s="8" t="s">
        <v>35</v>
      </c>
      <c r="H5" s="8" t="s">
        <v>16</v>
      </c>
      <c r="I5" s="7">
        <v>1</v>
      </c>
    </row>
    <row r="6" spans="3:10" ht="15">
      <c r="C6" s="7">
        <v>3</v>
      </c>
      <c r="D6" s="8" t="s">
        <v>27</v>
      </c>
      <c r="E6" s="7">
        <v>55598</v>
      </c>
      <c r="F6" s="9">
        <v>50.36</v>
      </c>
      <c r="G6" s="8" t="s">
        <v>36</v>
      </c>
      <c r="H6" s="8" t="s">
        <v>17</v>
      </c>
      <c r="I6" s="7">
        <v>2</v>
      </c>
    </row>
    <row r="7" spans="3:10" ht="15">
      <c r="C7" s="7">
        <v>4</v>
      </c>
      <c r="D7" s="10" t="s">
        <v>28</v>
      </c>
      <c r="E7" s="11">
        <v>55388</v>
      </c>
      <c r="F7" s="12">
        <v>50.41</v>
      </c>
      <c r="G7" s="10" t="s">
        <v>37</v>
      </c>
      <c r="H7" s="10" t="s">
        <v>18</v>
      </c>
      <c r="I7" s="7">
        <v>3</v>
      </c>
    </row>
    <row r="8" spans="3:10" ht="15">
      <c r="C8" s="4">
        <v>5</v>
      </c>
      <c r="D8" s="8" t="s">
        <v>29</v>
      </c>
      <c r="E8" s="7">
        <v>55466</v>
      </c>
      <c r="F8" s="9">
        <v>50.24</v>
      </c>
      <c r="G8" s="8" t="s">
        <v>34</v>
      </c>
      <c r="H8" s="8" t="s">
        <v>19</v>
      </c>
      <c r="I8" s="7">
        <v>6</v>
      </c>
    </row>
    <row r="9" spans="3:10" ht="15">
      <c r="C9" s="7">
        <v>6</v>
      </c>
      <c r="D9" s="8" t="s">
        <v>29</v>
      </c>
      <c r="E9" s="7">
        <v>7745</v>
      </c>
      <c r="F9" s="9">
        <v>50.12</v>
      </c>
      <c r="G9" s="8" t="s">
        <v>36</v>
      </c>
      <c r="H9" s="8" t="s">
        <v>16</v>
      </c>
      <c r="I9" s="7">
        <v>5</v>
      </c>
    </row>
    <row r="10" spans="3:10" ht="15">
      <c r="C10" s="7">
        <v>7</v>
      </c>
      <c r="D10" s="7" t="s">
        <v>29</v>
      </c>
      <c r="E10" s="7">
        <v>55598</v>
      </c>
      <c r="F10" s="7">
        <v>49.91</v>
      </c>
      <c r="G10" s="7" t="s">
        <v>37</v>
      </c>
      <c r="H10" s="7" t="s">
        <v>17</v>
      </c>
      <c r="I10" s="7">
        <v>2</v>
      </c>
    </row>
    <row r="11" spans="3:10" ht="15">
      <c r="C11" s="11">
        <v>8</v>
      </c>
      <c r="D11" s="8" t="s">
        <v>30</v>
      </c>
      <c r="E11" s="11">
        <v>55388</v>
      </c>
      <c r="F11" s="12">
        <v>50.23</v>
      </c>
      <c r="G11" s="10" t="s">
        <v>34</v>
      </c>
      <c r="H11" s="10" t="s">
        <v>18</v>
      </c>
      <c r="I11" s="7">
        <v>4</v>
      </c>
    </row>
    <row r="12" spans="3:10" ht="15">
      <c r="C12" s="7">
        <v>9</v>
      </c>
      <c r="D12" s="8" t="s">
        <v>30</v>
      </c>
      <c r="E12" s="7">
        <v>150870</v>
      </c>
      <c r="F12" s="9">
        <v>50.435000000000002</v>
      </c>
      <c r="G12" s="8" t="s">
        <v>37</v>
      </c>
      <c r="H12" s="8" t="s">
        <v>20</v>
      </c>
      <c r="I12" s="7">
        <v>5</v>
      </c>
    </row>
    <row r="13" spans="3:10" ht="15">
      <c r="C13" s="7">
        <v>10</v>
      </c>
      <c r="D13" s="7" t="s">
        <v>31</v>
      </c>
      <c r="E13" s="7">
        <v>6597</v>
      </c>
      <c r="F13" s="9">
        <v>50.26</v>
      </c>
      <c r="G13" s="8" t="s">
        <v>37</v>
      </c>
      <c r="H13" s="8" t="s">
        <v>21</v>
      </c>
      <c r="I13" s="7">
        <v>4</v>
      </c>
    </row>
    <row r="14" spans="3:10" ht="15">
      <c r="C14" s="7">
        <v>11</v>
      </c>
      <c r="D14" s="8" t="s">
        <v>32</v>
      </c>
      <c r="E14" s="7">
        <v>7145</v>
      </c>
      <c r="F14" s="9">
        <v>49.76</v>
      </c>
      <c r="G14" s="8" t="s">
        <v>34</v>
      </c>
      <c r="H14" s="8" t="s">
        <v>22</v>
      </c>
      <c r="I14" s="7">
        <v>4</v>
      </c>
    </row>
    <row r="15" spans="3:10" ht="15">
      <c r="C15" s="7">
        <v>12</v>
      </c>
      <c r="D15" s="8" t="s">
        <v>32</v>
      </c>
      <c r="E15" s="7">
        <v>55388</v>
      </c>
      <c r="F15" s="9">
        <v>49.94</v>
      </c>
      <c r="G15" s="8" t="s">
        <v>35</v>
      </c>
      <c r="H15" s="8" t="s">
        <v>18</v>
      </c>
      <c r="I15" s="7">
        <v>6</v>
      </c>
    </row>
    <row r="16" spans="3:10" ht="15">
      <c r="C16" s="7">
        <v>13</v>
      </c>
      <c r="D16" s="7" t="s">
        <v>32</v>
      </c>
      <c r="E16" s="7">
        <v>55598</v>
      </c>
      <c r="F16" s="9">
        <v>49.82</v>
      </c>
      <c r="G16" s="8" t="s">
        <v>36</v>
      </c>
      <c r="H16" s="8" t="s">
        <v>17</v>
      </c>
      <c r="I16" s="7">
        <v>6</v>
      </c>
    </row>
    <row r="17" spans="3:10" ht="15">
      <c r="C17" s="7">
        <v>14</v>
      </c>
      <c r="D17" s="8" t="s">
        <v>32</v>
      </c>
      <c r="E17" s="7">
        <v>55035</v>
      </c>
      <c r="F17" s="9">
        <v>49.58</v>
      </c>
      <c r="G17" s="8" t="s">
        <v>34</v>
      </c>
      <c r="H17" s="8" t="s">
        <v>23</v>
      </c>
      <c r="I17" s="7">
        <v>5</v>
      </c>
    </row>
    <row r="18" spans="3:10" ht="15">
      <c r="C18" s="7">
        <v>15</v>
      </c>
      <c r="D18" s="8" t="s">
        <v>32</v>
      </c>
      <c r="E18" s="7">
        <v>55466</v>
      </c>
      <c r="F18" s="9">
        <v>50.25</v>
      </c>
      <c r="G18" s="8" t="s">
        <v>34</v>
      </c>
      <c r="H18" s="8" t="s">
        <v>19</v>
      </c>
      <c r="I18" s="7">
        <v>4</v>
      </c>
    </row>
    <row r="19" spans="3:10" ht="15">
      <c r="C19" s="28" t="s">
        <v>24</v>
      </c>
      <c r="D19" s="28"/>
      <c r="E19" s="28"/>
      <c r="F19" s="13">
        <f>SUM(F4:F18)</f>
        <v>751.64500000000021</v>
      </c>
      <c r="G19" s="14"/>
      <c r="H19" s="14"/>
      <c r="I19" s="14"/>
      <c r="J19" s="14"/>
    </row>
  </sheetData>
  <mergeCells count="1">
    <mergeCell ref="C19:E1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Sheet1</vt:lpstr>
      <vt:lpstr>مخازن</vt:lpstr>
      <vt:lpstr>Sheet1!Print_Area</vt:lpstr>
      <vt:lpstr>مخازن!Print_Area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2018-06-06T01:53:46Z</dcterms:modified>
</cp:coreProperties>
</file>