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4355" windowHeight="7995"/>
  </bookViews>
  <sheets>
    <sheet name="Sheet1" sheetId="1" r:id="rId1"/>
    <sheet name="المهن" sheetId="2" r:id="rId2"/>
    <sheet name="المواقع" sheetId="3" r:id="rId3"/>
  </sheets>
  <calcPr calcId="145621"/>
</workbook>
</file>

<file path=xl/calcChain.xml><?xml version="1.0" encoding="utf-8"?>
<calcChain xmlns="http://schemas.openxmlformats.org/spreadsheetml/2006/main">
  <c r="K8" i="1" l="1"/>
  <c r="K9" i="1"/>
  <c r="K10" i="1"/>
  <c r="K11" i="1"/>
  <c r="K12" i="1"/>
  <c r="K13" i="1"/>
  <c r="K14" i="1"/>
  <c r="K15" i="1"/>
  <c r="K16" i="1"/>
  <c r="K17" i="1"/>
  <c r="K18" i="1"/>
  <c r="K19" i="1"/>
  <c r="K20" i="1"/>
  <c r="K21" i="1"/>
  <c r="K22" i="1"/>
  <c r="K23" i="1"/>
  <c r="K24" i="1"/>
  <c r="K25" i="1"/>
  <c r="K4" i="1"/>
  <c r="K5" i="1"/>
  <c r="K6" i="1"/>
  <c r="K7" i="1"/>
  <c r="K3" i="1"/>
  <c r="J4" i="1"/>
  <c r="J5" i="1"/>
  <c r="J6" i="1"/>
  <c r="J7" i="1"/>
  <c r="J8" i="1"/>
  <c r="J9" i="1"/>
  <c r="J10" i="1"/>
  <c r="J11" i="1"/>
  <c r="J12" i="1"/>
  <c r="J13" i="1"/>
  <c r="J14" i="1"/>
  <c r="J15" i="1"/>
  <c r="J16" i="1"/>
  <c r="J17" i="1"/>
  <c r="J18" i="1"/>
  <c r="J19" i="1"/>
  <c r="J20" i="1"/>
  <c r="J21" i="1"/>
  <c r="J22" i="1"/>
  <c r="J23" i="1"/>
  <c r="J24" i="1"/>
  <c r="J25" i="1"/>
  <c r="J3" i="1"/>
  <c r="I8" i="1"/>
  <c r="I9" i="1"/>
  <c r="I10" i="1"/>
  <c r="I11" i="1"/>
  <c r="I12" i="1"/>
  <c r="I13" i="1"/>
  <c r="I14" i="1"/>
  <c r="I15" i="1"/>
  <c r="I16" i="1"/>
  <c r="I17" i="1"/>
  <c r="I18" i="1"/>
  <c r="I19" i="1"/>
  <c r="I20" i="1"/>
  <c r="I21" i="1"/>
  <c r="I22" i="1"/>
  <c r="I23" i="1"/>
  <c r="I24" i="1"/>
  <c r="I25" i="1"/>
  <c r="I4" i="1"/>
  <c r="I5" i="1"/>
  <c r="I6" i="1"/>
  <c r="I7" i="1"/>
  <c r="I3" i="1"/>
  <c r="G8" i="1"/>
  <c r="G9" i="1"/>
  <c r="G10" i="1"/>
  <c r="G11" i="1"/>
  <c r="G12" i="1"/>
  <c r="G13" i="1"/>
  <c r="G14" i="1"/>
  <c r="G15" i="1"/>
  <c r="G16" i="1"/>
  <c r="G17" i="1"/>
  <c r="G18" i="1"/>
  <c r="G19" i="1"/>
  <c r="G20" i="1"/>
  <c r="G21" i="1"/>
  <c r="G22" i="1"/>
  <c r="G23" i="1"/>
  <c r="G24" i="1"/>
  <c r="G25" i="1"/>
  <c r="G4" i="1"/>
  <c r="G5" i="1"/>
  <c r="G6" i="1"/>
  <c r="G7" i="1"/>
  <c r="G3" i="1"/>
  <c r="H8" i="1"/>
  <c r="H9" i="1"/>
  <c r="H10" i="1"/>
  <c r="H11" i="1"/>
  <c r="H12" i="1"/>
  <c r="H13" i="1"/>
  <c r="H14" i="1"/>
  <c r="H15" i="1"/>
  <c r="H16" i="1"/>
  <c r="H17" i="1"/>
  <c r="H18" i="1"/>
  <c r="H19" i="1"/>
  <c r="H20" i="1"/>
  <c r="H21" i="1"/>
  <c r="H22" i="1"/>
  <c r="H23" i="1"/>
  <c r="H24" i="1"/>
  <c r="H25" i="1"/>
  <c r="H4" i="1"/>
  <c r="H5" i="1"/>
  <c r="H6" i="1"/>
  <c r="H7" i="1"/>
  <c r="H3"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4" i="1"/>
  <c r="B4" i="1"/>
  <c r="A5" i="1"/>
  <c r="B5" i="1"/>
  <c r="A6" i="1"/>
  <c r="B6" i="1"/>
  <c r="A7" i="1"/>
  <c r="B7" i="1"/>
  <c r="B3" i="1"/>
  <c r="A3" i="1"/>
</calcChain>
</file>

<file path=xl/sharedStrings.xml><?xml version="1.0" encoding="utf-8"?>
<sst xmlns="http://schemas.openxmlformats.org/spreadsheetml/2006/main" count="139" uniqueCount="53">
  <si>
    <t>النوع</t>
  </si>
  <si>
    <t>المهنه</t>
  </si>
  <si>
    <t>التاريخ</t>
  </si>
  <si>
    <t>الاسم</t>
  </si>
  <si>
    <t>مركز</t>
  </si>
  <si>
    <t>اضافى</t>
  </si>
  <si>
    <t>ساعات العمل</t>
  </si>
  <si>
    <t>المراكز</t>
  </si>
  <si>
    <t>اجمالى الساعات</t>
  </si>
  <si>
    <t>عقد</t>
  </si>
  <si>
    <t>كوماندا نجارين مسلح</t>
  </si>
  <si>
    <t>الإســـم</t>
  </si>
  <si>
    <t>الفئة</t>
  </si>
  <si>
    <t>التكلفه</t>
  </si>
  <si>
    <t>احمد محمد</t>
  </si>
  <si>
    <t>هانى امين</t>
  </si>
  <si>
    <t>وائل مهنى</t>
  </si>
  <si>
    <t>خليل عباس</t>
  </si>
  <si>
    <t>رافت ناجى</t>
  </si>
  <si>
    <t>هندى وصفى</t>
  </si>
  <si>
    <t>ثروت امين</t>
  </si>
  <si>
    <t>فرج حسن</t>
  </si>
  <si>
    <t>احمد على</t>
  </si>
  <si>
    <t>ايمن نبيل</t>
  </si>
  <si>
    <t>سيف على</t>
  </si>
  <si>
    <t>سمير ماهر</t>
  </si>
  <si>
    <t>على محمد</t>
  </si>
  <si>
    <t>نجار مسلح سركى</t>
  </si>
  <si>
    <t>سركى</t>
  </si>
  <si>
    <t>طارق امين</t>
  </si>
  <si>
    <t>محمود احمد</t>
  </si>
  <si>
    <t>السيد على</t>
  </si>
  <si>
    <t>احمد بخيت</t>
  </si>
  <si>
    <t>خالد عيد</t>
  </si>
  <si>
    <t>مساعد نجار مسلح سركى</t>
  </si>
  <si>
    <t>احمد سعد</t>
  </si>
  <si>
    <t>حماده محروس</t>
  </si>
  <si>
    <t>ابانوب نادى</t>
  </si>
  <si>
    <t>نقاش سركى</t>
  </si>
  <si>
    <t>عاطف سعيد</t>
  </si>
  <si>
    <t>مساعد نقاش سركى</t>
  </si>
  <si>
    <t>حسن طارق</t>
  </si>
  <si>
    <t>نقاش عقد</t>
  </si>
  <si>
    <t>س1</t>
  </si>
  <si>
    <t>س2</t>
  </si>
  <si>
    <t>س3</t>
  </si>
  <si>
    <t>س4</t>
  </si>
  <si>
    <t>سمير الاول</t>
  </si>
  <si>
    <t>سامى الثانى</t>
  </si>
  <si>
    <t>سلامه الثالث</t>
  </si>
  <si>
    <t>سيف الرابع</t>
  </si>
  <si>
    <t>الفئه</t>
  </si>
  <si>
    <t>ملحوظه : الاسماء دى بتكون اكتر بس ده مثال بسيط وبعدين مش كل يوم بيبقوا على نفس مراكز التكلفه ومش بيبقوا بالترتيب علشان كده انا محتاج حاجه لما اكتب الاسم يظهر بسرعه ويختصر الوقت معايا يهنى لما اككتب اسم هانى يظهر هانى امين علطول او لو فيه اكتر من هانى يظهرا تحت بعض ومش هينفع معايا القائمه المنسدله لانها متعبه اوى</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</si>
</sst>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b/>
      <sz val="14"/>
      <color theme="1"/>
      <name val="Calibri"/>
      <family val="2"/>
      <scheme val="minor"/>
    </font>
    <font>
      <b/>
      <sz val="12"/>
      <color theme="1"/>
      <name val="Calibri"/>
      <family val="2"/>
      <scheme val="minor"/>
    </font>
    <font>
      <sz val="10"/>
      <name val="Arial"/>
      <family val="2"/>
    </font>
    <font>
      <b/>
      <sz val="12"/>
      <name val="Simplified Arabic"/>
      <family val="1"/>
    </font>
    <font>
      <sz val="11"/>
      <color theme="1"/>
      <name val="Calibri"/>
      <family val="2"/>
      <charset val="178"/>
      <scheme val="minor"/>
    </font>
    <font>
      <sz val="14"/>
      <color theme="1"/>
      <name val="Calibri"/>
      <family val="2"/>
      <scheme val="minor"/>
    </font>
  </fonts>
  <fills count="6">
    <fill>
      <patternFill patternType="none"/>
    </fill>
    <fill>
      <patternFill patternType="gray125"/>
    </fill>
    <fill>
      <patternFill patternType="solid">
        <fgColor theme="8" tint="0.79998168889431442"/>
        <bgColor theme="8" tint="0.79998168889431442"/>
      </patternFill>
    </fill>
    <fill>
      <patternFill patternType="solid">
        <fgColor theme="8" tint="0.39997558519241921"/>
        <bgColor indexed="64"/>
      </patternFill>
    </fill>
    <fill>
      <patternFill patternType="solid">
        <fgColor theme="7" tint="0.79998168889431442"/>
        <bgColor theme="7" tint="0.79998168889431442"/>
      </patternFill>
    </fill>
    <fill>
      <patternFill patternType="solid">
        <fgColor theme="5" tint="0.39997558519241921"/>
        <bgColor indexed="64"/>
      </patternFill>
    </fill>
  </fills>
  <borders count="5">
    <border>
      <left/>
      <right/>
      <top/>
      <bottom/>
      <diagonal/>
    </border>
    <border>
      <left style="thin">
        <color theme="8"/>
      </left>
      <right style="thin">
        <color theme="8"/>
      </right>
      <top style="thin">
        <color theme="8"/>
      </top>
      <bottom style="thin">
        <color theme="8"/>
      </bottom>
      <diagonal/>
    </border>
    <border>
      <left style="double">
        <color auto="1"/>
      </left>
      <right/>
      <top style="thin">
        <color auto="1"/>
      </top>
      <bottom style="thin">
        <color auto="1"/>
      </bottom>
      <diagonal/>
    </border>
    <border>
      <left/>
      <right/>
      <top/>
      <bottom style="double">
        <color theme="0" tint="-0.499984740745262"/>
      </bottom>
      <diagonal/>
    </border>
    <border>
      <left style="thin">
        <color theme="7"/>
      </left>
      <right style="thin">
        <color theme="7"/>
      </right>
      <top style="thin">
        <color theme="7"/>
      </top>
      <bottom style="thin">
        <color theme="7"/>
      </bottom>
      <diagonal/>
    </border>
  </borders>
  <cellStyleXfs count="3">
    <xf numFmtId="0" fontId="0" fillId="0" borderId="0"/>
    <xf numFmtId="0" fontId="3" fillId="0" borderId="0"/>
    <xf numFmtId="0" fontId="5" fillId="0" borderId="0"/>
  </cellStyleXfs>
  <cellXfs count="14">
    <xf numFmtId="0" fontId="0" fillId="0" borderId="0" xfId="0"/>
    <xf numFmtId="16" fontId="0" fillId="0" borderId="0" xfId="0" applyNumberFormat="1"/>
    <xf numFmtId="0" fontId="1" fillId="2" borderId="1" xfId="0" applyFont="1" applyFill="1" applyBorder="1" applyAlignment="1">
      <alignment horizontal="center" vertical="center" shrinkToFit="1"/>
    </xf>
    <xf numFmtId="0" fontId="2" fillId="3" borderId="2" xfId="0" applyFont="1" applyFill="1" applyBorder="1" applyAlignment="1">
      <alignment horizontal="right" vertical="center"/>
    </xf>
    <xf numFmtId="0" fontId="0" fillId="0" borderId="0" xfId="0" applyFill="1" applyAlignment="1">
      <alignment horizontal="right"/>
    </xf>
    <xf numFmtId="0" fontId="1" fillId="0" borderId="1" xfId="0" applyFont="1" applyBorder="1" applyAlignment="1">
      <alignment horizontal="center" vertical="center" shrinkToFit="1"/>
    </xf>
    <xf numFmtId="0" fontId="4" fillId="0" borderId="3" xfId="0" applyNumberFormat="1" applyFont="1" applyFill="1" applyBorder="1" applyAlignment="1">
      <alignment vertical="center" wrapText="1" shrinkToFit="1"/>
    </xf>
    <xf numFmtId="0" fontId="2" fillId="4" borderId="4" xfId="0" applyFont="1" applyFill="1" applyBorder="1" applyAlignment="1">
      <alignment horizontal="center" vertical="center"/>
    </xf>
    <xf numFmtId="0" fontId="2" fillId="5" borderId="2" xfId="2" applyFont="1" applyFill="1" applyBorder="1" applyAlignment="1">
      <alignment horizontal="right" vertical="center"/>
    </xf>
    <xf numFmtId="0" fontId="2" fillId="0" borderId="4" xfId="0" applyFont="1" applyBorder="1" applyAlignment="1">
      <alignment horizontal="center" vertical="center"/>
    </xf>
    <xf numFmtId="0" fontId="0" fillId="0" borderId="0" xfId="0" applyAlignment="1">
      <alignment shrinkToFit="1"/>
    </xf>
    <xf numFmtId="1" fontId="1" fillId="2" borderId="1" xfId="0" applyNumberFormat="1" applyFont="1" applyFill="1" applyBorder="1" applyAlignment="1">
      <alignment horizontal="center" vertical="center" shrinkToFit="1"/>
    </xf>
    <xf numFmtId="1" fontId="1" fillId="2" borderId="0" xfId="0" applyNumberFormat="1" applyFont="1" applyFill="1" applyBorder="1" applyAlignment="1">
      <alignment horizontal="center" vertical="center" shrinkToFit="1"/>
    </xf>
    <xf numFmtId="0" fontId="6" fillId="0" borderId="0" xfId="0" applyFont="1" applyAlignment="1">
      <alignment horizontal="center" vertical="center" wrapText="1"/>
    </xf>
  </cellXfs>
  <cellStyles count="3">
    <cellStyle name="Normal" xfId="0" builtinId="0"/>
    <cellStyle name="Normal 2" xfId="2"/>
    <cellStyle name="Normal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rightToLeft="1" tabSelected="1" workbookViewId="0">
      <selection activeCell="L2" sqref="L2:L8"/>
    </sheetView>
  </sheetViews>
  <sheetFormatPr defaultRowHeight="15"/>
  <cols>
    <col min="2" max="2" width="18.28515625" bestFit="1" customWidth="1"/>
    <col min="4" max="4" width="21.7109375" bestFit="1" customWidth="1"/>
  </cols>
  <sheetData>
    <row r="1" spans="1:12" ht="60" customHeight="1">
      <c r="A1" s="13" t="s">
        <v>52</v>
      </c>
      <c r="B1" s="13"/>
      <c r="C1" s="13"/>
      <c r="D1" s="13"/>
      <c r="E1" s="13"/>
      <c r="F1" s="13"/>
      <c r="G1" s="13"/>
      <c r="H1" s="13"/>
      <c r="I1" s="13"/>
      <c r="J1" s="13"/>
      <c r="K1" s="13"/>
      <c r="L1" s="13"/>
    </row>
    <row r="2" spans="1:12">
      <c r="A2" t="s">
        <v>0</v>
      </c>
      <c r="B2" t="s">
        <v>1</v>
      </c>
      <c r="C2" t="s">
        <v>2</v>
      </c>
      <c r="D2" t="s">
        <v>3</v>
      </c>
      <c r="E2" t="s">
        <v>4</v>
      </c>
      <c r="F2" t="s">
        <v>5</v>
      </c>
      <c r="G2" t="s">
        <v>6</v>
      </c>
      <c r="H2" t="s">
        <v>7</v>
      </c>
      <c r="I2" t="s">
        <v>8</v>
      </c>
      <c r="J2" t="s">
        <v>51</v>
      </c>
      <c r="K2" t="s">
        <v>13</v>
      </c>
    </row>
    <row r="3" spans="1:12" ht="18.75">
      <c r="A3" t="str">
        <f>VLOOKUP(D3,المهن!A:D,4,0)</f>
        <v>عقد</v>
      </c>
      <c r="B3" t="str">
        <f>VLOOKUP(D3,المهن!A:D,2,0)</f>
        <v>كوماندا نجارين مسلح</v>
      </c>
      <c r="C3" s="1">
        <v>43101</v>
      </c>
      <c r="D3" t="s">
        <v>14</v>
      </c>
      <c r="E3" t="s">
        <v>43</v>
      </c>
      <c r="F3">
        <v>7</v>
      </c>
      <c r="G3" s="2">
        <f>IF(D3="",0,1)</f>
        <v>1</v>
      </c>
      <c r="H3" t="str">
        <f>VLOOKUP(E3,المواقع!A:B,2,0)</f>
        <v>سمير الاول</v>
      </c>
      <c r="I3" s="11">
        <f>(F3/8)+G3</f>
        <v>1.875</v>
      </c>
      <c r="J3" s="12">
        <f>VLOOKUP(D3,المهن!A:C,3,0)</f>
        <v>1</v>
      </c>
      <c r="K3">
        <f>J3*I3</f>
        <v>1.875</v>
      </c>
    </row>
    <row r="4" spans="1:12" ht="18.75">
      <c r="A4" t="str">
        <f>VLOOKUP(D4,المهن!A:D,4,0)</f>
        <v>عقد</v>
      </c>
      <c r="B4" t="str">
        <f>VLOOKUP(D4,المهن!A:D,2,0)</f>
        <v>كوماندا نجارين مسلح</v>
      </c>
      <c r="C4" s="1">
        <v>43101</v>
      </c>
      <c r="D4" t="s">
        <v>15</v>
      </c>
      <c r="E4" t="s">
        <v>44</v>
      </c>
      <c r="F4">
        <v>5</v>
      </c>
      <c r="G4" s="2">
        <f t="shared" ref="G4:G25" si="0">IF(D4="",0,1)</f>
        <v>1</v>
      </c>
      <c r="H4" t="str">
        <f>VLOOKUP(E4,المواقع!A:B,2,0)</f>
        <v>سامى الثانى</v>
      </c>
      <c r="I4" s="11">
        <f t="shared" ref="I4:I25" si="1">(F4/8)+G4</f>
        <v>1.625</v>
      </c>
      <c r="J4" s="12">
        <f>VLOOKUP(D4,المهن!A:C,3,0)</f>
        <v>2</v>
      </c>
      <c r="K4">
        <f t="shared" ref="K4:K25" si="2">J4*I4</f>
        <v>3.25</v>
      </c>
    </row>
    <row r="5" spans="1:12" ht="18.75">
      <c r="A5" t="str">
        <f>VLOOKUP(D5,المهن!A:D,4,0)</f>
        <v>عقد</v>
      </c>
      <c r="B5" t="str">
        <f>VLOOKUP(D5,المهن!A:D,2,0)</f>
        <v>كوماندا نجارين مسلح</v>
      </c>
      <c r="C5" s="1">
        <v>43101</v>
      </c>
      <c r="D5" t="s">
        <v>16</v>
      </c>
      <c r="E5" t="s">
        <v>45</v>
      </c>
      <c r="F5">
        <v>6</v>
      </c>
      <c r="G5" s="2">
        <f t="shared" si="0"/>
        <v>1</v>
      </c>
      <c r="H5" t="str">
        <f>VLOOKUP(E5,المواقع!A:B,2,0)</f>
        <v>سلامه الثالث</v>
      </c>
      <c r="I5" s="11">
        <f t="shared" si="1"/>
        <v>1.75</v>
      </c>
      <c r="J5" s="12">
        <f>VLOOKUP(D5,المهن!A:C,3,0)</f>
        <v>3</v>
      </c>
      <c r="K5">
        <f t="shared" si="2"/>
        <v>5.25</v>
      </c>
    </row>
    <row r="6" spans="1:12" ht="18.75">
      <c r="A6" t="str">
        <f>VLOOKUP(D6,المهن!A:D,4,0)</f>
        <v>عقد</v>
      </c>
      <c r="B6" t="str">
        <f>VLOOKUP(D6,المهن!A:D,2,0)</f>
        <v>كوماندا نجارين مسلح</v>
      </c>
      <c r="C6" s="1">
        <v>43101</v>
      </c>
      <c r="D6" t="s">
        <v>17</v>
      </c>
      <c r="E6" t="s">
        <v>46</v>
      </c>
      <c r="F6">
        <v>3</v>
      </c>
      <c r="G6" s="2">
        <f t="shared" si="0"/>
        <v>1</v>
      </c>
      <c r="H6" t="str">
        <f>VLOOKUP(E6,المواقع!A:B,2,0)</f>
        <v>سيف الرابع</v>
      </c>
      <c r="I6" s="11">
        <f t="shared" si="1"/>
        <v>1.375</v>
      </c>
      <c r="J6" s="12">
        <f>VLOOKUP(D6,المهن!A:C,3,0)</f>
        <v>4</v>
      </c>
      <c r="K6">
        <f t="shared" si="2"/>
        <v>5.5</v>
      </c>
    </row>
    <row r="7" spans="1:12" ht="18.75">
      <c r="A7" t="str">
        <f>VLOOKUP(D7,المهن!A:D,4,0)</f>
        <v>عقد</v>
      </c>
      <c r="B7" t="str">
        <f>VLOOKUP(D7,المهن!A:D,2,0)</f>
        <v>كوماندا نجارين مسلح</v>
      </c>
      <c r="C7" s="1">
        <v>43101</v>
      </c>
      <c r="D7" t="s">
        <v>18</v>
      </c>
      <c r="E7" t="s">
        <v>43</v>
      </c>
      <c r="F7">
        <v>8</v>
      </c>
      <c r="G7" s="2">
        <f t="shared" si="0"/>
        <v>1</v>
      </c>
      <c r="H7" t="str">
        <f>VLOOKUP(E7,المواقع!A:B,2,0)</f>
        <v>سمير الاول</v>
      </c>
      <c r="I7" s="11">
        <f t="shared" si="1"/>
        <v>2</v>
      </c>
      <c r="J7" s="12">
        <f>VLOOKUP(D7,المهن!A:C,3,0)</f>
        <v>5</v>
      </c>
      <c r="K7">
        <f t="shared" si="2"/>
        <v>10</v>
      </c>
    </row>
    <row r="8" spans="1:12" ht="18.75">
      <c r="A8" t="str">
        <f>VLOOKUP(D8,المهن!A:D,4,0)</f>
        <v>عقد</v>
      </c>
      <c r="B8" t="str">
        <f>VLOOKUP(D8,المهن!A:D,2,0)</f>
        <v>كوماندا نجارين مسلح</v>
      </c>
      <c r="C8" s="1">
        <v>43101</v>
      </c>
      <c r="D8" t="s">
        <v>19</v>
      </c>
      <c r="E8" t="s">
        <v>44</v>
      </c>
      <c r="F8">
        <v>1</v>
      </c>
      <c r="G8" s="2">
        <f t="shared" si="0"/>
        <v>1</v>
      </c>
      <c r="H8" t="str">
        <f>VLOOKUP(E8,المواقع!A:B,2,0)</f>
        <v>سامى الثانى</v>
      </c>
      <c r="I8" s="11">
        <f t="shared" si="1"/>
        <v>1.125</v>
      </c>
      <c r="J8" s="12">
        <f>VLOOKUP(D8,المهن!A:C,3,0)</f>
        <v>6</v>
      </c>
      <c r="K8">
        <f t="shared" si="2"/>
        <v>6.75</v>
      </c>
    </row>
    <row r="9" spans="1:12" ht="18.75">
      <c r="A9" t="str">
        <f>VLOOKUP(D9,المهن!A:D,4,0)</f>
        <v>عقد</v>
      </c>
      <c r="B9" t="str">
        <f>VLOOKUP(D9,المهن!A:D,2,0)</f>
        <v>كوماندا نجارين مسلح</v>
      </c>
      <c r="C9" s="1">
        <v>43101</v>
      </c>
      <c r="D9" t="s">
        <v>20</v>
      </c>
      <c r="E9" t="s">
        <v>45</v>
      </c>
      <c r="F9">
        <v>2</v>
      </c>
      <c r="G9" s="2">
        <f t="shared" si="0"/>
        <v>1</v>
      </c>
      <c r="H9" t="str">
        <f>VLOOKUP(E9,المواقع!A:B,2,0)</f>
        <v>سلامه الثالث</v>
      </c>
      <c r="I9" s="11">
        <f t="shared" si="1"/>
        <v>1.25</v>
      </c>
      <c r="J9" s="12">
        <f>VLOOKUP(D9,المهن!A:C,3,0)</f>
        <v>7</v>
      </c>
      <c r="K9">
        <f t="shared" si="2"/>
        <v>8.75</v>
      </c>
    </row>
    <row r="10" spans="1:12" ht="18.75">
      <c r="A10" t="str">
        <f>VLOOKUP(D10,المهن!A:D,4,0)</f>
        <v>سركى</v>
      </c>
      <c r="B10" t="str">
        <f>VLOOKUP(D10,المهن!A:D,2,0)</f>
        <v>نقاش سركى</v>
      </c>
      <c r="C10" s="1">
        <v>43101</v>
      </c>
      <c r="D10" t="s">
        <v>21</v>
      </c>
      <c r="E10" t="s">
        <v>46</v>
      </c>
      <c r="F10">
        <v>3</v>
      </c>
      <c r="G10" s="2">
        <f t="shared" si="0"/>
        <v>1</v>
      </c>
      <c r="H10" t="str">
        <f>VLOOKUP(E10,المواقع!A:B,2,0)</f>
        <v>سيف الرابع</v>
      </c>
      <c r="I10" s="11">
        <f t="shared" si="1"/>
        <v>1.375</v>
      </c>
      <c r="J10" s="12">
        <f>VLOOKUP(D10,المهن!A:C,3,0)</f>
        <v>8</v>
      </c>
      <c r="K10">
        <f t="shared" si="2"/>
        <v>11</v>
      </c>
    </row>
    <row r="11" spans="1:12" ht="18.75">
      <c r="A11" t="str">
        <f>VLOOKUP(D11,المهن!A:D,4,0)</f>
        <v>عقد</v>
      </c>
      <c r="B11" t="str">
        <f>VLOOKUP(D11,المهن!A:D,2,0)</f>
        <v>نقاش عقد</v>
      </c>
      <c r="C11" s="1">
        <v>43101</v>
      </c>
      <c r="D11" t="s">
        <v>22</v>
      </c>
      <c r="E11" t="s">
        <v>43</v>
      </c>
      <c r="F11">
        <v>4</v>
      </c>
      <c r="G11" s="2">
        <f t="shared" si="0"/>
        <v>1</v>
      </c>
      <c r="H11" t="str">
        <f>VLOOKUP(E11,المواقع!A:B,2,0)</f>
        <v>سمير الاول</v>
      </c>
      <c r="I11" s="11">
        <f t="shared" si="1"/>
        <v>1.5</v>
      </c>
      <c r="J11" s="12">
        <f>VLOOKUP(D11,المهن!A:C,3,0)</f>
        <v>9</v>
      </c>
      <c r="K11">
        <f t="shared" si="2"/>
        <v>13.5</v>
      </c>
    </row>
    <row r="12" spans="1:12" ht="18.75">
      <c r="A12" t="str">
        <f>VLOOKUP(D12,المهن!A:D,4,0)</f>
        <v>عقد</v>
      </c>
      <c r="B12" t="str">
        <f>VLOOKUP(D12,المهن!A:D,2,0)</f>
        <v>نقاش عقد</v>
      </c>
      <c r="C12" s="1">
        <v>43101</v>
      </c>
      <c r="D12" t="s">
        <v>23</v>
      </c>
      <c r="E12" t="s">
        <v>44</v>
      </c>
      <c r="F12">
        <v>5</v>
      </c>
      <c r="G12" s="2">
        <f t="shared" si="0"/>
        <v>1</v>
      </c>
      <c r="H12" t="str">
        <f>VLOOKUP(E12,المواقع!A:B,2,0)</f>
        <v>سامى الثانى</v>
      </c>
      <c r="I12" s="11">
        <f t="shared" si="1"/>
        <v>1.625</v>
      </c>
      <c r="J12" s="12">
        <f>VLOOKUP(D12,المهن!A:C,3,0)</f>
        <v>10</v>
      </c>
      <c r="K12">
        <f t="shared" si="2"/>
        <v>16.25</v>
      </c>
    </row>
    <row r="13" spans="1:12" ht="18.75">
      <c r="A13" t="str">
        <f>VLOOKUP(D13,المهن!A:D,4,0)</f>
        <v>عقد</v>
      </c>
      <c r="B13" t="str">
        <f>VLOOKUP(D13,المهن!A:D,2,0)</f>
        <v>نقاش عقد</v>
      </c>
      <c r="C13" s="1">
        <v>43101</v>
      </c>
      <c r="D13" t="s">
        <v>24</v>
      </c>
      <c r="E13" t="s">
        <v>45</v>
      </c>
      <c r="F13">
        <v>6</v>
      </c>
      <c r="G13" s="2">
        <f t="shared" si="0"/>
        <v>1</v>
      </c>
      <c r="H13" t="str">
        <f>VLOOKUP(E13,المواقع!A:B,2,0)</f>
        <v>سلامه الثالث</v>
      </c>
      <c r="I13" s="11">
        <f t="shared" si="1"/>
        <v>1.75</v>
      </c>
      <c r="J13" s="12">
        <f>VLOOKUP(D13,المهن!A:C,3,0)</f>
        <v>11</v>
      </c>
      <c r="K13">
        <f t="shared" si="2"/>
        <v>19.25</v>
      </c>
    </row>
    <row r="14" spans="1:12" ht="18.75">
      <c r="A14" t="str">
        <f>VLOOKUP(D14,المهن!A:D,4,0)</f>
        <v>عقد</v>
      </c>
      <c r="B14" t="str">
        <f>VLOOKUP(D14,المهن!A:D,2,0)</f>
        <v>نقاش عقد</v>
      </c>
      <c r="C14" s="1">
        <v>43101</v>
      </c>
      <c r="D14" t="s">
        <v>25</v>
      </c>
      <c r="E14" t="s">
        <v>46</v>
      </c>
      <c r="F14">
        <v>7</v>
      </c>
      <c r="G14" s="2">
        <f t="shared" si="0"/>
        <v>1</v>
      </c>
      <c r="H14" t="str">
        <f>VLOOKUP(E14,المواقع!A:B,2,0)</f>
        <v>سيف الرابع</v>
      </c>
      <c r="I14" s="11">
        <f t="shared" si="1"/>
        <v>1.875</v>
      </c>
      <c r="J14" s="12">
        <f>VLOOKUP(D14,المهن!A:C,3,0)</f>
        <v>12</v>
      </c>
      <c r="K14">
        <f t="shared" si="2"/>
        <v>22.5</v>
      </c>
    </row>
    <row r="15" spans="1:12" ht="18.75">
      <c r="A15" t="str">
        <f>VLOOKUP(D15,المهن!A:D,4,0)</f>
        <v>سركى</v>
      </c>
      <c r="B15" t="str">
        <f>VLOOKUP(D15,المهن!A:D,2,0)</f>
        <v>نجار مسلح سركى</v>
      </c>
      <c r="C15" s="1">
        <v>43101</v>
      </c>
      <c r="D15" s="2" t="s">
        <v>26</v>
      </c>
      <c r="E15" t="s">
        <v>43</v>
      </c>
      <c r="F15">
        <v>8</v>
      </c>
      <c r="G15" s="2">
        <f t="shared" si="0"/>
        <v>1</v>
      </c>
      <c r="H15" t="str">
        <f>VLOOKUP(E15,المواقع!A:B,2,0)</f>
        <v>سمير الاول</v>
      </c>
      <c r="I15" s="11">
        <f t="shared" si="1"/>
        <v>2</v>
      </c>
      <c r="J15" s="12">
        <f>VLOOKUP(D15,المهن!A:C,3,0)</f>
        <v>13</v>
      </c>
      <c r="K15">
        <f t="shared" si="2"/>
        <v>26</v>
      </c>
    </row>
    <row r="16" spans="1:12" ht="18.75">
      <c r="A16" t="str">
        <f>VLOOKUP(D16,المهن!A:D,4,0)</f>
        <v>سركى</v>
      </c>
      <c r="B16" t="str">
        <f>VLOOKUP(D16,المهن!A:D,2,0)</f>
        <v>نجار مسلح سركى</v>
      </c>
      <c r="C16" s="1">
        <v>43101</v>
      </c>
      <c r="D16" s="5" t="s">
        <v>29</v>
      </c>
      <c r="E16" t="s">
        <v>44</v>
      </c>
      <c r="F16">
        <v>9</v>
      </c>
      <c r="G16" s="2">
        <f t="shared" si="0"/>
        <v>1</v>
      </c>
      <c r="H16" t="str">
        <f>VLOOKUP(E16,المواقع!A:B,2,0)</f>
        <v>سامى الثانى</v>
      </c>
      <c r="I16" s="11">
        <f t="shared" si="1"/>
        <v>2.125</v>
      </c>
      <c r="J16" s="12">
        <f>VLOOKUP(D16,المهن!A:C,3,0)</f>
        <v>14</v>
      </c>
      <c r="K16">
        <f t="shared" si="2"/>
        <v>29.75</v>
      </c>
    </row>
    <row r="17" spans="1:11" ht="18.75">
      <c r="A17" t="str">
        <f>VLOOKUP(D17,المهن!A:D,4,0)</f>
        <v>سركى</v>
      </c>
      <c r="B17" t="str">
        <f>VLOOKUP(D17,المهن!A:D,2,0)</f>
        <v>نجار مسلح سركى</v>
      </c>
      <c r="C17" s="1">
        <v>43101</v>
      </c>
      <c r="D17" s="2" t="s">
        <v>30</v>
      </c>
      <c r="E17" t="s">
        <v>45</v>
      </c>
      <c r="F17">
        <v>1</v>
      </c>
      <c r="G17" s="2">
        <f t="shared" si="0"/>
        <v>1</v>
      </c>
      <c r="H17" t="str">
        <f>VLOOKUP(E17,المواقع!A:B,2,0)</f>
        <v>سلامه الثالث</v>
      </c>
      <c r="I17" s="11">
        <f t="shared" si="1"/>
        <v>1.125</v>
      </c>
      <c r="J17" s="12">
        <f>VLOOKUP(D17,المهن!A:C,3,0)</f>
        <v>15</v>
      </c>
      <c r="K17">
        <f t="shared" si="2"/>
        <v>16.875</v>
      </c>
    </row>
    <row r="18" spans="1:11" ht="18.75">
      <c r="A18" t="str">
        <f>VLOOKUP(D18,المهن!A:D,4,0)</f>
        <v>سركى</v>
      </c>
      <c r="B18" t="str">
        <f>VLOOKUP(D18,المهن!A:D,2,0)</f>
        <v>نجار مسلح سركى</v>
      </c>
      <c r="C18" s="1">
        <v>43101</v>
      </c>
      <c r="D18" s="5" t="s">
        <v>31</v>
      </c>
      <c r="E18" t="s">
        <v>46</v>
      </c>
      <c r="F18">
        <v>2</v>
      </c>
      <c r="G18" s="2">
        <f t="shared" si="0"/>
        <v>1</v>
      </c>
      <c r="H18" t="str">
        <f>VLOOKUP(E18,المواقع!A:B,2,0)</f>
        <v>سيف الرابع</v>
      </c>
      <c r="I18" s="11">
        <f t="shared" si="1"/>
        <v>1.25</v>
      </c>
      <c r="J18" s="12">
        <f>VLOOKUP(D18,المهن!A:C,3,0)</f>
        <v>16</v>
      </c>
      <c r="K18">
        <f t="shared" si="2"/>
        <v>20</v>
      </c>
    </row>
    <row r="19" spans="1:11" ht="18.75">
      <c r="A19" t="str">
        <f>VLOOKUP(D19,المهن!A:D,4,0)</f>
        <v>سركى</v>
      </c>
      <c r="B19" t="str">
        <f>VLOOKUP(D19,المهن!A:D,2,0)</f>
        <v>نجار مسلح سركى</v>
      </c>
      <c r="C19" s="1">
        <v>43101</v>
      </c>
      <c r="D19" s="2" t="s">
        <v>32</v>
      </c>
      <c r="E19" t="s">
        <v>43</v>
      </c>
      <c r="F19">
        <v>3</v>
      </c>
      <c r="G19" s="2">
        <f t="shared" si="0"/>
        <v>1</v>
      </c>
      <c r="H19" t="str">
        <f>VLOOKUP(E19,المواقع!A:B,2,0)</f>
        <v>سمير الاول</v>
      </c>
      <c r="I19" s="11">
        <f t="shared" si="1"/>
        <v>1.375</v>
      </c>
      <c r="J19" s="12">
        <f>VLOOKUP(D19,المهن!A:C,3,0)</f>
        <v>17</v>
      </c>
      <c r="K19">
        <f t="shared" si="2"/>
        <v>23.375</v>
      </c>
    </row>
    <row r="20" spans="1:11" ht="18.75">
      <c r="A20" t="str">
        <f>VLOOKUP(D20,المهن!A:D,4,0)</f>
        <v>سركى</v>
      </c>
      <c r="B20" t="str">
        <f>VLOOKUP(D20,المهن!A:D,2,0)</f>
        <v>مساعد نجار مسلح سركى</v>
      </c>
      <c r="C20" s="1">
        <v>43101</v>
      </c>
      <c r="D20" s="2" t="s">
        <v>33</v>
      </c>
      <c r="E20" t="s">
        <v>44</v>
      </c>
      <c r="F20">
        <v>4</v>
      </c>
      <c r="G20" s="2">
        <f t="shared" si="0"/>
        <v>1</v>
      </c>
      <c r="H20" t="str">
        <f>VLOOKUP(E20,المواقع!A:B,2,0)</f>
        <v>سامى الثانى</v>
      </c>
      <c r="I20" s="11">
        <f t="shared" si="1"/>
        <v>1.5</v>
      </c>
      <c r="J20" s="12">
        <f>VLOOKUP(D20,المهن!A:C,3,0)</f>
        <v>18</v>
      </c>
      <c r="K20">
        <f t="shared" si="2"/>
        <v>27</v>
      </c>
    </row>
    <row r="21" spans="1:11" ht="18.75">
      <c r="A21" t="str">
        <f>VLOOKUP(D21,المهن!A:D,4,0)</f>
        <v>سركى</v>
      </c>
      <c r="B21" t="str">
        <f>VLOOKUP(D21,المهن!A:D,2,0)</f>
        <v>مساعد نجار مسلح سركى</v>
      </c>
      <c r="C21" s="1">
        <v>43101</v>
      </c>
      <c r="D21" s="5" t="s">
        <v>35</v>
      </c>
      <c r="E21" t="s">
        <v>45</v>
      </c>
      <c r="F21">
        <v>5</v>
      </c>
      <c r="G21" s="2">
        <f t="shared" si="0"/>
        <v>1</v>
      </c>
      <c r="H21" t="str">
        <f>VLOOKUP(E21,المواقع!A:B,2,0)</f>
        <v>سلامه الثالث</v>
      </c>
      <c r="I21" s="11">
        <f t="shared" si="1"/>
        <v>1.625</v>
      </c>
      <c r="J21" s="12">
        <f>VLOOKUP(D21,المهن!A:C,3,0)</f>
        <v>19</v>
      </c>
      <c r="K21">
        <f t="shared" si="2"/>
        <v>30.875</v>
      </c>
    </row>
    <row r="22" spans="1:11" ht="18.75">
      <c r="A22" t="str">
        <f>VLOOKUP(D22,المهن!A:D,4,0)</f>
        <v>سركى</v>
      </c>
      <c r="B22" t="str">
        <f>VLOOKUP(D22,المهن!A:D,2,0)</f>
        <v>مساعد نجار مسلح سركى</v>
      </c>
      <c r="C22" s="1">
        <v>43101</v>
      </c>
      <c r="D22" s="2" t="s">
        <v>36</v>
      </c>
      <c r="E22" t="s">
        <v>46</v>
      </c>
      <c r="F22">
        <v>6</v>
      </c>
      <c r="G22" s="2">
        <f t="shared" si="0"/>
        <v>1</v>
      </c>
      <c r="H22" t="str">
        <f>VLOOKUP(E22,المواقع!A:B,2,0)</f>
        <v>سيف الرابع</v>
      </c>
      <c r="I22" s="11">
        <f t="shared" si="1"/>
        <v>1.75</v>
      </c>
      <c r="J22" s="12">
        <f>VLOOKUP(D22,المهن!A:C,3,0)</f>
        <v>20</v>
      </c>
      <c r="K22">
        <f t="shared" si="2"/>
        <v>35</v>
      </c>
    </row>
    <row r="23" spans="1:11" ht="18.75">
      <c r="A23" t="str">
        <f>VLOOKUP(D23,المهن!A:D,4,0)</f>
        <v>سركى</v>
      </c>
      <c r="B23" t="str">
        <f>VLOOKUP(D23,المهن!A:D,2,0)</f>
        <v>نقاش سركى</v>
      </c>
      <c r="C23" s="1">
        <v>43101</v>
      </c>
      <c r="D23" s="7" t="s">
        <v>37</v>
      </c>
      <c r="E23" t="s">
        <v>43</v>
      </c>
      <c r="F23">
        <v>78</v>
      </c>
      <c r="G23" s="2">
        <f t="shared" si="0"/>
        <v>1</v>
      </c>
      <c r="H23" t="str">
        <f>VLOOKUP(E23,المواقع!A:B,2,0)</f>
        <v>سمير الاول</v>
      </c>
      <c r="I23" s="11">
        <f t="shared" si="1"/>
        <v>10.75</v>
      </c>
      <c r="J23" s="12">
        <f>VLOOKUP(D23,المهن!A:C,3,0)</f>
        <v>21</v>
      </c>
      <c r="K23">
        <f t="shared" si="2"/>
        <v>225.75</v>
      </c>
    </row>
    <row r="24" spans="1:11" ht="18.75">
      <c r="A24" t="str">
        <f>VLOOKUP(D24,المهن!A:D,4,0)</f>
        <v>سركى</v>
      </c>
      <c r="B24" t="str">
        <f>VLOOKUP(D24,المهن!A:D,2,0)</f>
        <v>مساعد نقاش سركى</v>
      </c>
      <c r="C24" s="1">
        <v>43101</v>
      </c>
      <c r="D24" s="9" t="s">
        <v>39</v>
      </c>
      <c r="E24" t="s">
        <v>44</v>
      </c>
      <c r="F24">
        <v>9</v>
      </c>
      <c r="G24" s="2">
        <f t="shared" si="0"/>
        <v>1</v>
      </c>
      <c r="H24" t="str">
        <f>VLOOKUP(E24,المواقع!A:B,2,0)</f>
        <v>سامى الثانى</v>
      </c>
      <c r="I24" s="11">
        <f t="shared" si="1"/>
        <v>2.125</v>
      </c>
      <c r="J24" s="12">
        <f>VLOOKUP(D24,المهن!A:C,3,0)</f>
        <v>22</v>
      </c>
      <c r="K24">
        <f t="shared" si="2"/>
        <v>46.75</v>
      </c>
    </row>
    <row r="25" spans="1:11" ht="18.75">
      <c r="A25" t="str">
        <f>VLOOKUP(D25,المهن!A:D,4,0)</f>
        <v>سركى</v>
      </c>
      <c r="B25" t="str">
        <f>VLOOKUP(D25,المهن!A:D,2,0)</f>
        <v>مساعد نجار مسلح سركى</v>
      </c>
      <c r="C25" s="1">
        <v>43101</v>
      </c>
      <c r="D25" s="2" t="s">
        <v>41</v>
      </c>
      <c r="E25" t="s">
        <v>45</v>
      </c>
      <c r="F25">
        <v>8</v>
      </c>
      <c r="G25" s="2">
        <f t="shared" si="0"/>
        <v>1</v>
      </c>
      <c r="H25" t="str">
        <f>VLOOKUP(E25,المواقع!A:B,2,0)</f>
        <v>سلامه الثالث</v>
      </c>
      <c r="I25" s="11">
        <f t="shared" si="1"/>
        <v>2</v>
      </c>
      <c r="J25" s="12">
        <f>VLOOKUP(D25,المهن!A:C,3,0)</f>
        <v>23</v>
      </c>
      <c r="K25">
        <f t="shared" si="2"/>
        <v>46</v>
      </c>
    </row>
  </sheetData>
  <mergeCells count="1">
    <mergeCell ref="A1:L1"/>
  </mergeCells>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rightToLeft="1" topLeftCell="A13" workbookViewId="0">
      <selection activeCell="A3" sqref="A3:A25"/>
    </sheetView>
  </sheetViews>
  <sheetFormatPr defaultRowHeight="15"/>
  <cols>
    <col min="1" max="1" width="22.140625" bestFit="1" customWidth="1"/>
    <col min="2" max="2" width="15.42578125" bestFit="1" customWidth="1"/>
  </cols>
  <sheetData>
    <row r="2" spans="1:4">
      <c r="A2" t="s">
        <v>11</v>
      </c>
      <c r="B2" t="s">
        <v>1</v>
      </c>
      <c r="C2" t="s">
        <v>12</v>
      </c>
      <c r="D2" t="s">
        <v>0</v>
      </c>
    </row>
    <row r="3" spans="1:4">
      <c r="A3" t="s">
        <v>14</v>
      </c>
      <c r="B3" t="s">
        <v>10</v>
      </c>
      <c r="C3">
        <v>1</v>
      </c>
      <c r="D3" t="s">
        <v>9</v>
      </c>
    </row>
    <row r="4" spans="1:4">
      <c r="A4" t="s">
        <v>15</v>
      </c>
      <c r="B4" t="s">
        <v>10</v>
      </c>
      <c r="C4">
        <v>2</v>
      </c>
      <c r="D4" t="s">
        <v>9</v>
      </c>
    </row>
    <row r="5" spans="1:4">
      <c r="A5" t="s">
        <v>16</v>
      </c>
      <c r="B5" t="s">
        <v>10</v>
      </c>
      <c r="C5">
        <v>3</v>
      </c>
      <c r="D5" t="s">
        <v>9</v>
      </c>
    </row>
    <row r="6" spans="1:4">
      <c r="A6" t="s">
        <v>17</v>
      </c>
      <c r="B6" t="s">
        <v>10</v>
      </c>
      <c r="C6">
        <v>4</v>
      </c>
      <c r="D6" t="s">
        <v>9</v>
      </c>
    </row>
    <row r="7" spans="1:4">
      <c r="A7" t="s">
        <v>18</v>
      </c>
      <c r="B7" t="s">
        <v>10</v>
      </c>
      <c r="C7">
        <v>5</v>
      </c>
      <c r="D7" t="s">
        <v>9</v>
      </c>
    </row>
    <row r="8" spans="1:4">
      <c r="A8" t="s">
        <v>19</v>
      </c>
      <c r="B8" t="s">
        <v>10</v>
      </c>
      <c r="C8">
        <v>6</v>
      </c>
      <c r="D8" t="s">
        <v>9</v>
      </c>
    </row>
    <row r="9" spans="1:4">
      <c r="A9" t="s">
        <v>20</v>
      </c>
      <c r="B9" t="s">
        <v>10</v>
      </c>
      <c r="C9">
        <v>7</v>
      </c>
      <c r="D9" t="s">
        <v>9</v>
      </c>
    </row>
    <row r="10" spans="1:4">
      <c r="A10" t="s">
        <v>21</v>
      </c>
      <c r="B10" t="s">
        <v>38</v>
      </c>
      <c r="C10">
        <v>8</v>
      </c>
      <c r="D10" s="4" t="s">
        <v>28</v>
      </c>
    </row>
    <row r="11" spans="1:4">
      <c r="A11" t="s">
        <v>22</v>
      </c>
      <c r="B11" t="s">
        <v>42</v>
      </c>
      <c r="C11">
        <v>9</v>
      </c>
      <c r="D11" t="s">
        <v>9</v>
      </c>
    </row>
    <row r="12" spans="1:4">
      <c r="A12" t="s">
        <v>23</v>
      </c>
      <c r="B12" t="s">
        <v>42</v>
      </c>
      <c r="C12">
        <v>10</v>
      </c>
      <c r="D12" t="s">
        <v>9</v>
      </c>
    </row>
    <row r="13" spans="1:4">
      <c r="A13" t="s">
        <v>24</v>
      </c>
      <c r="B13" t="s">
        <v>42</v>
      </c>
      <c r="C13">
        <v>11</v>
      </c>
      <c r="D13" t="s">
        <v>9</v>
      </c>
    </row>
    <row r="14" spans="1:4">
      <c r="A14" t="s">
        <v>25</v>
      </c>
      <c r="B14" t="s">
        <v>42</v>
      </c>
      <c r="C14">
        <v>12</v>
      </c>
      <c r="D14" t="s">
        <v>9</v>
      </c>
    </row>
    <row r="15" spans="1:4" ht="18.75">
      <c r="A15" s="2" t="s">
        <v>26</v>
      </c>
      <c r="B15" s="3" t="s">
        <v>27</v>
      </c>
      <c r="C15">
        <v>13</v>
      </c>
      <c r="D15" s="4" t="s">
        <v>28</v>
      </c>
    </row>
    <row r="16" spans="1:4" ht="18.75">
      <c r="A16" s="5" t="s">
        <v>29</v>
      </c>
      <c r="B16" s="3" t="s">
        <v>27</v>
      </c>
      <c r="C16">
        <v>14</v>
      </c>
      <c r="D16" s="4" t="s">
        <v>28</v>
      </c>
    </row>
    <row r="17" spans="1:4" ht="18.75">
      <c r="A17" s="2" t="s">
        <v>30</v>
      </c>
      <c r="B17" s="3" t="s">
        <v>27</v>
      </c>
      <c r="C17">
        <v>15</v>
      </c>
      <c r="D17" s="4" t="s">
        <v>28</v>
      </c>
    </row>
    <row r="18" spans="1:4" ht="18.75">
      <c r="A18" s="5" t="s">
        <v>31</v>
      </c>
      <c r="B18" s="3" t="s">
        <v>27</v>
      </c>
      <c r="C18">
        <v>16</v>
      </c>
      <c r="D18" s="4" t="s">
        <v>28</v>
      </c>
    </row>
    <row r="19" spans="1:4" ht="18.75">
      <c r="A19" s="2" t="s">
        <v>32</v>
      </c>
      <c r="B19" s="3" t="s">
        <v>27</v>
      </c>
      <c r="C19">
        <v>17</v>
      </c>
      <c r="D19" s="4" t="s">
        <v>28</v>
      </c>
    </row>
    <row r="20" spans="1:4" ht="50.25" thickBot="1">
      <c r="A20" s="2" t="s">
        <v>33</v>
      </c>
      <c r="B20" s="6" t="s">
        <v>34</v>
      </c>
      <c r="C20">
        <v>18</v>
      </c>
      <c r="D20" t="s">
        <v>28</v>
      </c>
    </row>
    <row r="21" spans="1:4" ht="51" thickTop="1" thickBot="1">
      <c r="A21" s="5" t="s">
        <v>35</v>
      </c>
      <c r="B21" s="6" t="s">
        <v>34</v>
      </c>
      <c r="C21">
        <v>19</v>
      </c>
      <c r="D21" t="s">
        <v>28</v>
      </c>
    </row>
    <row r="22" spans="1:4" ht="51" thickTop="1" thickBot="1">
      <c r="A22" s="2" t="s">
        <v>36</v>
      </c>
      <c r="B22" s="6" t="s">
        <v>34</v>
      </c>
      <c r="C22">
        <v>20</v>
      </c>
      <c r="D22" t="s">
        <v>28</v>
      </c>
    </row>
    <row r="23" spans="1:4" ht="16.5" thickTop="1">
      <c r="A23" s="7" t="s">
        <v>37</v>
      </c>
      <c r="B23" s="8" t="s">
        <v>38</v>
      </c>
      <c r="C23">
        <v>21</v>
      </c>
      <c r="D23" t="s">
        <v>28</v>
      </c>
    </row>
    <row r="24" spans="1:4" ht="15.75">
      <c r="A24" s="9" t="s">
        <v>39</v>
      </c>
      <c r="B24" s="10" t="s">
        <v>40</v>
      </c>
      <c r="C24">
        <v>22</v>
      </c>
      <c r="D24" t="s">
        <v>28</v>
      </c>
    </row>
    <row r="25" spans="1:4" ht="50.25" thickBot="1">
      <c r="A25" s="2" t="s">
        <v>41</v>
      </c>
      <c r="B25" s="6" t="s">
        <v>34</v>
      </c>
      <c r="C25">
        <v>23</v>
      </c>
      <c r="D25" t="s">
        <v>28</v>
      </c>
    </row>
    <row r="26" spans="1:4" ht="15.75" thickTop="1"/>
  </sheetData>
  <dataValidations count="1">
    <dataValidation allowBlank="1" showInputMessage="1" showErrorMessage="1" error="_x000a_" sqref="B23"/>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
  <sheetViews>
    <sheetView rightToLeft="1" workbookViewId="0">
      <selection activeCell="A2" sqref="A2:A5"/>
    </sheetView>
  </sheetViews>
  <sheetFormatPr defaultRowHeight="15"/>
  <sheetData>
    <row r="2" spans="1:2">
      <c r="A2" t="s">
        <v>43</v>
      </c>
      <c r="B2" t="s">
        <v>47</v>
      </c>
    </row>
    <row r="3" spans="1:2">
      <c r="A3" t="s">
        <v>44</v>
      </c>
      <c r="B3" t="s">
        <v>48</v>
      </c>
    </row>
    <row r="4" spans="1:2">
      <c r="A4" t="s">
        <v>45</v>
      </c>
      <c r="B4" t="s">
        <v>49</v>
      </c>
    </row>
    <row r="5" spans="1:2">
      <c r="A5" t="s">
        <v>46</v>
      </c>
      <c r="B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المهن</vt:lpstr>
      <vt:lpstr>المواقع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Samouel</dc:creator>
  <cp:lastModifiedBy>Joseph Samouel</cp:lastModifiedBy>
  <dcterms:created xsi:type="dcterms:W3CDTF">2018-07-16T09:36:39Z</dcterms:created>
  <dcterms:modified xsi:type="dcterms:W3CDTF">2018-07-16T09:54:00Z</dcterms:modified>
</cp:coreProperties>
</file>