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cel\حلقاتنا\91\للمنتدى\"/>
    </mc:Choice>
  </mc:AlternateContent>
  <xr:revisionPtr revIDLastSave="0" documentId="10_ncr:8100000_{D1126E63-D575-46FA-81D2-92FE00347B6B}" xr6:coauthVersionLast="34" xr6:coauthVersionMax="34" xr10:uidLastSave="{00000000-0000-0000-0000-000000000000}"/>
  <bookViews>
    <workbookView xWindow="720" yWindow="75" windowWidth="14025" windowHeight="5325" activeTab="6" xr2:uid="{00000000-000D-0000-FFFF-FFFF00000000}"/>
  </bookViews>
  <sheets>
    <sheet name="0" sheetId="4" r:id="rId1"/>
    <sheet name="1" sheetId="7" r:id="rId2"/>
    <sheet name="2" sheetId="2" r:id="rId3"/>
    <sheet name="3" sheetId="8" r:id="rId4"/>
    <sheet name="4" sheetId="9" r:id="rId5"/>
    <sheet name="5" sheetId="10" r:id="rId6"/>
    <sheet name="6" sheetId="11" r:id="rId7"/>
    <sheet name="7" sheetId="12" r:id="rId8"/>
  </sheets>
  <calcPr calcId="162913"/>
</workbook>
</file>

<file path=xl/calcChain.xml><?xml version="1.0" encoding="utf-8"?>
<calcChain xmlns="http://schemas.openxmlformats.org/spreadsheetml/2006/main">
  <c r="E6" i="12" l="1" a="1"/>
  <c r="E6" i="12" s="1"/>
  <c r="F6" i="11" a="1"/>
  <c r="F6" i="11" s="1"/>
  <c r="E6" i="10" a="1"/>
  <c r="E6" i="10" s="1"/>
  <c r="F6" i="9" a="1"/>
  <c r="F6" i="9" s="1"/>
  <c r="F7" i="9" a="1"/>
  <c r="F7" i="9" s="1"/>
  <c r="F8" i="9" a="1"/>
  <c r="F8" i="9" s="1"/>
  <c r="F9" i="9" a="1"/>
  <c r="F9" i="9" s="1"/>
  <c r="F10" i="9" a="1"/>
  <c r="F10" i="9" s="1"/>
  <c r="F11" i="9" a="1"/>
  <c r="F11" i="9" s="1"/>
  <c r="F6" i="12" l="1" a="1"/>
  <c r="F6" i="12" s="1"/>
  <c r="E7" i="12" a="1"/>
  <c r="E7" i="12" s="1"/>
  <c r="F7" i="11" a="1"/>
  <c r="F7" i="11" s="1"/>
  <c r="F6" i="10" a="1"/>
  <c r="F6" i="10" s="1"/>
  <c r="I6" i="10" a="1"/>
  <c r="I6" i="10" s="1"/>
  <c r="J6" i="10" a="1"/>
  <c r="J6" i="10" s="1"/>
  <c r="G6" i="10" a="1"/>
  <c r="G6" i="10" s="1"/>
  <c r="K6" i="10" a="1"/>
  <c r="K6" i="10" s="1"/>
  <c r="H6" i="10" a="1"/>
  <c r="H6" i="10" s="1"/>
  <c r="E7" i="10" a="1"/>
  <c r="E7" i="10" s="1"/>
  <c r="F7" i="12" l="1" a="1"/>
  <c r="F7" i="12" s="1"/>
  <c r="G7" i="12" s="1" a="1"/>
  <c r="G7" i="12" s="1"/>
  <c r="G6" i="12" a="1"/>
  <c r="G6" i="12" s="1"/>
  <c r="E8" i="12" a="1"/>
  <c r="E8" i="12" s="1"/>
  <c r="E9" i="12" s="1" a="1"/>
  <c r="E9" i="12" s="1"/>
  <c r="F8" i="11" a="1"/>
  <c r="F8" i="11" s="1"/>
  <c r="E8" i="10" a="1"/>
  <c r="E8" i="10" s="1"/>
  <c r="G7" i="10" a="1"/>
  <c r="G7" i="10" s="1"/>
  <c r="K7" i="10" a="1"/>
  <c r="K7" i="10" s="1"/>
  <c r="J7" i="10" a="1"/>
  <c r="J7" i="10" s="1"/>
  <c r="H7" i="10" a="1"/>
  <c r="H7" i="10" s="1"/>
  <c r="I7" i="10" a="1"/>
  <c r="I7" i="10" s="1"/>
  <c r="F7" i="10" a="1"/>
  <c r="F7" i="10" s="1"/>
  <c r="F9" i="12" l="1" a="1"/>
  <c r="F9" i="12" s="1"/>
  <c r="H6" i="12" a="1"/>
  <c r="H6" i="12" s="1"/>
  <c r="H7" i="12" a="1"/>
  <c r="H7" i="12" s="1"/>
  <c r="I7" i="12" s="1" a="1"/>
  <c r="I7" i="12" s="1"/>
  <c r="J7" i="12" s="1" a="1"/>
  <c r="J7" i="12" s="1"/>
  <c r="F8" i="12" a="1"/>
  <c r="F8" i="12" s="1"/>
  <c r="F9" i="11" a="1"/>
  <c r="F9" i="11" s="1"/>
  <c r="F10" i="11" s="1" a="1"/>
  <c r="F10" i="11" s="1"/>
  <c r="F11" i="11" s="1" a="1"/>
  <c r="F11" i="11" s="1"/>
  <c r="H8" i="10" a="1"/>
  <c r="H8" i="10" s="1"/>
  <c r="F8" i="10" a="1"/>
  <c r="F8" i="10" s="1"/>
  <c r="K8" i="10" a="1"/>
  <c r="K8" i="10" s="1"/>
  <c r="I8" i="10" a="1"/>
  <c r="I8" i="10" s="1"/>
  <c r="J8" i="10" a="1"/>
  <c r="J8" i="10" s="1"/>
  <c r="G8" i="10" a="1"/>
  <c r="G8" i="10" s="1"/>
  <c r="E9" i="10" a="1"/>
  <c r="E9" i="10" s="1"/>
  <c r="G8" i="12" l="1" a="1"/>
  <c r="G8" i="12" s="1"/>
  <c r="K7" i="12" a="1"/>
  <c r="K7" i="12" s="1"/>
  <c r="I6" i="12" a="1"/>
  <c r="I6" i="12" s="1"/>
  <c r="J6" i="12" s="1" a="1"/>
  <c r="J6" i="12" s="1"/>
  <c r="K6" i="12" s="1" a="1"/>
  <c r="K6" i="12" s="1"/>
  <c r="G9" i="12" a="1"/>
  <c r="G9" i="12" s="1"/>
  <c r="I9" i="10" a="1"/>
  <c r="I9" i="10" s="1"/>
  <c r="J9" i="10" a="1"/>
  <c r="J9" i="10" s="1"/>
  <c r="G9" i="10" a="1"/>
  <c r="G9" i="10" s="1"/>
  <c r="F9" i="10" a="1"/>
  <c r="F9" i="10" s="1"/>
  <c r="K9" i="10" a="1"/>
  <c r="K9" i="10" s="1"/>
  <c r="H9" i="10" a="1"/>
  <c r="H9" i="10" s="1"/>
  <c r="H9" i="12" l="1" a="1"/>
  <c r="H9" i="12" s="1"/>
  <c r="I9" i="12" s="1" a="1"/>
  <c r="I9" i="12" s="1"/>
  <c r="H8" i="12" a="1"/>
  <c r="H8" i="12" s="1"/>
  <c r="F11" i="7" a="1"/>
  <c r="F11" i="7" s="1"/>
  <c r="F10" i="7" a="1"/>
  <c r="F10" i="7" s="1"/>
  <c r="F9" i="7" a="1"/>
  <c r="F9" i="7" s="1"/>
  <c r="F8" i="7" a="1"/>
  <c r="F8" i="7" s="1"/>
  <c r="F7" i="7" a="1"/>
  <c r="F7" i="7" s="1"/>
  <c r="J9" i="12" l="1" a="1"/>
  <c r="J9" i="12" s="1"/>
  <c r="K9" i="12" s="1" a="1"/>
  <c r="K9" i="12" s="1"/>
  <c r="I8" i="12" a="1"/>
  <c r="I8" i="12" s="1"/>
  <c r="K9" i="2" a="1"/>
  <c r="K9" i="2" s="1"/>
  <c r="J9" i="2" a="1"/>
  <c r="J9" i="2" s="1"/>
  <c r="I9" i="2" a="1"/>
  <c r="I9" i="2" s="1"/>
  <c r="H9" i="2" a="1"/>
  <c r="H9" i="2" s="1"/>
  <c r="G9" i="2" a="1"/>
  <c r="G9" i="2" s="1"/>
  <c r="F9" i="2" a="1"/>
  <c r="F9" i="2" s="1"/>
  <c r="K8" i="2" a="1"/>
  <c r="K8" i="2" s="1"/>
  <c r="J8" i="2" a="1"/>
  <c r="J8" i="2" s="1"/>
  <c r="I8" i="2" a="1"/>
  <c r="I8" i="2" s="1"/>
  <c r="H8" i="2" a="1"/>
  <c r="H8" i="2" s="1"/>
  <c r="G8" i="2" a="1"/>
  <c r="G8" i="2" s="1"/>
  <c r="F8" i="2" a="1"/>
  <c r="F8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K6" i="2" a="1"/>
  <c r="K6" i="2" s="1"/>
  <c r="J6" i="2"/>
  <c r="J6" i="2" a="1"/>
  <c r="I6" i="2"/>
  <c r="I6" i="2" a="1"/>
  <c r="H6" i="2" a="1"/>
  <c r="H6" i="2" s="1"/>
  <c r="G6" i="2" a="1"/>
  <c r="G6" i="2" s="1"/>
  <c r="J8" i="12" l="1" a="1"/>
  <c r="J8" i="12" s="1"/>
  <c r="K8" i="12" s="1" a="1"/>
  <c r="K8" i="12" s="1"/>
  <c r="U11" i="8" a="1"/>
  <c r="U11" i="8" s="1"/>
  <c r="T11" i="8" a="1"/>
  <c r="T11" i="8" s="1"/>
  <c r="S11" i="8" a="1"/>
  <c r="S11" i="8" s="1"/>
  <c r="R11" i="8" a="1"/>
  <c r="R11" i="8" s="1"/>
  <c r="Q11" i="8" a="1"/>
  <c r="Q11" i="8" s="1"/>
  <c r="P11" i="8" a="1"/>
  <c r="P11" i="8" s="1"/>
  <c r="U10" i="8" a="1"/>
  <c r="U10" i="8" s="1"/>
  <c r="T10" i="8" a="1"/>
  <c r="T10" i="8" s="1"/>
  <c r="S10" i="8" a="1"/>
  <c r="S10" i="8" s="1"/>
  <c r="R10" i="8" a="1"/>
  <c r="R10" i="8" s="1"/>
  <c r="Q10" i="8" a="1"/>
  <c r="Q10" i="8" s="1"/>
  <c r="P10" i="8" a="1"/>
  <c r="P10" i="8" s="1"/>
  <c r="U9" i="8" a="1"/>
  <c r="U9" i="8" s="1"/>
  <c r="T9" i="8" a="1"/>
  <c r="T9" i="8" s="1"/>
  <c r="S9" i="8" a="1"/>
  <c r="S9" i="8" s="1"/>
  <c r="R9" i="8" a="1"/>
  <c r="R9" i="8" s="1"/>
  <c r="Q9" i="8" a="1"/>
  <c r="Q9" i="8" s="1"/>
  <c r="P9" i="8" a="1"/>
  <c r="P9" i="8" s="1"/>
  <c r="U8" i="8" a="1"/>
  <c r="U8" i="8" s="1"/>
  <c r="T8" i="8" a="1"/>
  <c r="T8" i="8" s="1"/>
  <c r="S8" i="8" a="1"/>
  <c r="S8" i="8" s="1"/>
  <c r="R8" i="8" a="1"/>
  <c r="R8" i="8" s="1"/>
  <c r="Q8" i="8" a="1"/>
  <c r="Q8" i="8" s="1"/>
  <c r="P8" i="8" a="1"/>
  <c r="P8" i="8" s="1"/>
  <c r="U7" i="8" a="1"/>
  <c r="U7" i="8" s="1"/>
  <c r="T7" i="8" a="1"/>
  <c r="T7" i="8" s="1"/>
  <c r="S7" i="8" a="1"/>
  <c r="S7" i="8" s="1"/>
  <c r="R7" i="8" a="1"/>
  <c r="R7" i="8" s="1"/>
  <c r="Q7" i="8" a="1"/>
  <c r="Q7" i="8" s="1"/>
  <c r="P7" i="8" a="1"/>
  <c r="P7" i="8" s="1"/>
  <c r="AC8" i="8" a="1"/>
  <c r="AC8" i="8" s="1"/>
  <c r="AD8" i="8" a="1"/>
  <c r="AD8" i="8" s="1"/>
  <c r="AE8" i="8" a="1"/>
  <c r="AE8" i="8" s="1"/>
  <c r="AF8" i="8" a="1"/>
  <c r="AF8" i="8" s="1"/>
  <c r="AC9" i="8" a="1"/>
  <c r="AC9" i="8" s="1"/>
  <c r="AD9" i="8" a="1"/>
  <c r="AD9" i="8" s="1"/>
  <c r="AE9" i="8" a="1"/>
  <c r="AE9" i="8" s="1"/>
  <c r="AF9" i="8" a="1"/>
  <c r="AF9" i="8" s="1"/>
  <c r="AC10" i="8" a="1"/>
  <c r="AC10" i="8" s="1"/>
  <c r="AD10" i="8" a="1"/>
  <c r="AD10" i="8" s="1"/>
  <c r="AE10" i="8" a="1"/>
  <c r="AE10" i="8" s="1"/>
  <c r="AF10" i="8" a="1"/>
  <c r="AF10" i="8" s="1"/>
  <c r="X11" i="8" a="1"/>
  <c r="X11" i="8" s="1"/>
  <c r="Y11" i="8" a="1"/>
  <c r="Y11" i="8" s="1"/>
  <c r="Z11" i="8" a="1"/>
  <c r="Z11" i="8" s="1"/>
  <c r="AA11" i="8" a="1"/>
  <c r="AA11" i="8" s="1"/>
  <c r="AB11" i="8" a="1"/>
  <c r="AB11" i="8" s="1"/>
  <c r="AC11" i="8" a="1"/>
  <c r="AC11" i="8" s="1"/>
  <c r="AD11" i="8" a="1"/>
  <c r="AD11" i="8" s="1"/>
  <c r="AE11" i="8" a="1"/>
  <c r="AE11" i="8" s="1"/>
  <c r="AF11" i="8" a="1"/>
  <c r="AF11" i="8" s="1"/>
  <c r="AC7" i="8" a="1"/>
  <c r="AC7" i="8" s="1"/>
  <c r="AD7" i="8" a="1"/>
  <c r="AD7" i="8" s="1"/>
  <c r="AE7" i="8" a="1"/>
  <c r="AE7" i="8" s="1"/>
  <c r="AF7" i="8" a="1"/>
  <c r="AF7" i="8" s="1"/>
  <c r="AG11" i="8" a="1"/>
  <c r="AG11" i="8" s="1"/>
  <c r="AG10" i="8" a="1"/>
  <c r="AG10" i="8" s="1"/>
  <c r="AG9" i="8" a="1"/>
  <c r="AG9" i="8" s="1"/>
  <c r="AG8" i="8" a="1"/>
  <c r="AG8" i="8" s="1"/>
  <c r="AG7" i="8" a="1"/>
  <c r="AG7" i="8" s="1"/>
  <c r="F6" i="7" l="1" a="1"/>
  <c r="F6" i="7" s="1"/>
  <c r="E6" i="2" l="1" a="1"/>
  <c r="E6" i="2" s="1"/>
  <c r="F6" i="2" l="1" a="1"/>
  <c r="F6" i="2" s="1"/>
  <c r="E7" i="2" a="1"/>
  <c r="E7" i="2" s="1"/>
  <c r="E8" i="2" l="1" a="1"/>
  <c r="E8" i="2" s="1"/>
  <c r="E9" i="2" l="1" a="1"/>
  <c r="E9" i="2" s="1"/>
</calcChain>
</file>

<file path=xl/sharedStrings.xml><?xml version="1.0" encoding="utf-8"?>
<sst xmlns="http://schemas.openxmlformats.org/spreadsheetml/2006/main" count="305" uniqueCount="83">
  <si>
    <t>أرجو أن تنول الفكرة استحسانكم</t>
  </si>
  <si>
    <t>لا تنسونا من دعائكم</t>
  </si>
  <si>
    <t>هتحتاجها هتحتاجها خليك معايا ضروري</t>
  </si>
  <si>
    <t>في الإفادة عبادة</t>
  </si>
  <si>
    <t>الإسم</t>
  </si>
  <si>
    <t>المبيعات</t>
  </si>
  <si>
    <t>خالد</t>
  </si>
  <si>
    <t>إيهاب</t>
  </si>
  <si>
    <t>حسام</t>
  </si>
  <si>
    <t>وليد</t>
  </si>
  <si>
    <t>مبيعات 1</t>
  </si>
  <si>
    <t>مبيعات 2</t>
  </si>
  <si>
    <t>مبيعات 3</t>
  </si>
  <si>
    <t>مبيعات 4</t>
  </si>
  <si>
    <t>مبيعات 5</t>
  </si>
  <si>
    <t>مبيعات 6</t>
  </si>
  <si>
    <t>الصيغة المستخدمة لإستخراج القيم الفريدة المرتبطة وتوزيعها على الأعمدة</t>
  </si>
  <si>
    <t xml:space="preserve"> {=IFERROR(INDEX($B$6:$B$25;MATCH(0;COUNTIF($E$5:E5;$B$6:$B$25);0));"")}</t>
  </si>
  <si>
    <t>ملحوظة مهمة جداً</t>
  </si>
  <si>
    <t>بفرض أن لدينا مجموعة من الأشخاص ولهم مبيعات مختلفة ، والمطلوب عمل تقرير ملخص لكل شخص بمبيعاته ، لاحظ الشكل التالي للمعطيات والمخرجات</t>
  </si>
  <si>
    <t>المعطيات</t>
  </si>
  <si>
    <t>المخرجات</t>
  </si>
  <si>
    <t>الصيغة صيغة صفيف يعني بعد كتابة الصيغة نضغط Ctrl+Shift+Enter</t>
  </si>
  <si>
    <r>
      <t xml:space="preserve"> {=IFERROR(INDEX($C$6:$C$25;SMALL(IF($B$6:$B$25=$E6;</t>
    </r>
    <r>
      <rPr>
        <b/>
        <sz val="16"/>
        <color rgb="FF00B050"/>
        <rFont val="Traditional Arabic"/>
        <family val="1"/>
      </rPr>
      <t>ROW(B6:B25)</t>
    </r>
    <r>
      <rPr>
        <b/>
        <sz val="16"/>
        <color theme="1"/>
        <rFont val="Traditional Arabic"/>
        <family val="1"/>
      </rPr>
      <t>-</t>
    </r>
    <r>
      <rPr>
        <b/>
        <sz val="16"/>
        <color rgb="FF0070C0"/>
        <rFont val="Traditional Arabic"/>
        <family val="1"/>
      </rPr>
      <t>ROW(B6)</t>
    </r>
    <r>
      <rPr>
        <b/>
        <sz val="16"/>
        <color theme="1"/>
        <rFont val="Traditional Arabic"/>
        <family val="1"/>
      </rPr>
      <t>+1);</t>
    </r>
    <r>
      <rPr>
        <b/>
        <sz val="16"/>
        <color rgb="FFFF0000"/>
        <rFont val="Traditional Arabic"/>
        <family val="1"/>
      </rPr>
      <t>COLUMN(A1)</t>
    </r>
    <r>
      <rPr>
        <b/>
        <sz val="16"/>
        <color theme="1"/>
        <rFont val="Traditional Arabic"/>
        <family val="1"/>
      </rPr>
      <t>));"")}</t>
    </r>
  </si>
  <si>
    <t>الصيغة الدالخلية ROW(B6:B25) لا تقم بتثبيت الخلايا ... تكون مطلقة</t>
  </si>
  <si>
    <t>الصيغة COLUMN(A1) تدل على الرقم 1 أدخلها كما هي</t>
  </si>
  <si>
    <t>الصيغة ROW(B6) أول خلية في تطاق البيانات وتكون أيضاً مطلقة</t>
  </si>
  <si>
    <t>الصيغة المستخدمة لإستخراج القيم المرتبطة وتوزيعها على الصفوف</t>
  </si>
  <si>
    <r>
      <t xml:space="preserve"> {=IFERROR(INDEX($C$6:$C$25;SMALL(IF($B$6:$B$25=$F$5;</t>
    </r>
    <r>
      <rPr>
        <b/>
        <sz val="16"/>
        <color rgb="FF00B050"/>
        <rFont val="Traditional Arabic"/>
        <family val="1"/>
      </rPr>
      <t>ROW($B$6:$B$25)</t>
    </r>
    <r>
      <rPr>
        <b/>
        <sz val="16"/>
        <color rgb="FF0070C0"/>
        <rFont val="Traditional Arabic"/>
        <family val="1"/>
      </rPr>
      <t>-5</t>
    </r>
    <r>
      <rPr>
        <b/>
        <sz val="16"/>
        <color theme="1"/>
        <rFont val="Traditional Arabic"/>
        <family val="1"/>
      </rPr>
      <t>);</t>
    </r>
    <r>
      <rPr>
        <b/>
        <sz val="16"/>
        <color rgb="FFFF0000"/>
        <rFont val="Traditional Arabic"/>
        <family val="1"/>
      </rPr>
      <t>ROW(A1)</t>
    </r>
    <r>
      <rPr>
        <b/>
        <sz val="16"/>
        <color theme="1"/>
        <rFont val="Traditional Arabic"/>
        <family val="1"/>
      </rPr>
      <t>));"")}</t>
    </r>
  </si>
  <si>
    <t>الصيغة الدالخلية ROW($B$6:$B$25) يتم تثبيتها</t>
  </si>
  <si>
    <t>الرقم 5- عبارة عن عدد الصفوف التي فوق البيانات .. البيانات بدايتها من B6 اي يعلوها 5 صفوف</t>
  </si>
  <si>
    <t>الصيغة ROW(A1) تدل على الرقم 1 أدخلها كما هي</t>
  </si>
  <si>
    <t>اختيار قيمة تأتي بكل البيانات المرتبطه بها .. بالعرض</t>
  </si>
  <si>
    <t>اختيار قيمة تأتي بكل البيانات المرتبطه بها .. بالطول</t>
  </si>
  <si>
    <t>اختيار قيمة تأتي بكل البيانات المرتبطه بها .. أفقياً أو رأسياً</t>
  </si>
  <si>
    <t>توضع القيم المرتبطة بها مرتبة بنفس ترتيب القيم</t>
  </si>
  <si>
    <t xml:space="preserve">في أنه يتم استخراج القيم االفريدة - بدون تكرار -وفي الأعمدة المجاورة أو الصفوف المجاورة  </t>
  </si>
  <si>
    <t>استخراج القيم الفريدة مع كل القيم المرتبطة بها</t>
  </si>
  <si>
    <t>وتريد استخراج تقرير بالشهور التي باع فيها المندوب - تنفع لكرت حضور العمال</t>
  </si>
  <si>
    <t>X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</si>
  <si>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</si>
  <si>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</si>
  <si>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</si>
  <si>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</si>
  <si>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</si>
  <si>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</si>
  <si>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</si>
  <si>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</si>
  <si>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</si>
  <si>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</si>
  <si>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</si>
  <si>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</si>
  <si>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</si>
  <si>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Ihab</t>
  </si>
  <si>
    <t>Khaled</t>
  </si>
  <si>
    <t>Hatem</t>
  </si>
  <si>
    <t>Waeel</t>
  </si>
  <si>
    <t>Yasser</t>
  </si>
  <si>
    <t>الصيغة المستخدمة لإستخراج القيم المرتبطة وتوزيعها على الأعمدة</t>
  </si>
  <si>
    <r>
      <t>{=IFERROR(INDEX($C$6:$N$6;SMALL(IF($C7:$N7=$O$5;COLUMN(C7:N7)-</t>
    </r>
    <r>
      <rPr>
        <b/>
        <sz val="15"/>
        <color rgb="FF00B050"/>
        <rFont val="Traditional Arabic"/>
        <family val="1"/>
      </rPr>
      <t>COLUMN(C7)+1</t>
    </r>
    <r>
      <rPr>
        <b/>
        <sz val="15"/>
        <color theme="1"/>
        <rFont val="Traditional Arabic"/>
        <family val="1"/>
      </rPr>
      <t>);COLUMN(A1)));"")}</t>
    </r>
  </si>
  <si>
    <t>الصيغة الداخلية COLUMN(C7)+1 للتسهيل هي أول خلية بها البيانات</t>
  </si>
  <si>
    <r>
      <t xml:space="preserve"> {=IFERROR(INDIRECT(ADDRESS(SMALL(IF($B$6:$B$25=$E6;ROW($C$6:$C$25));COLUMN(A1));</t>
    </r>
    <r>
      <rPr>
        <b/>
        <sz val="16"/>
        <color rgb="FF00B050"/>
        <rFont val="Traditional Arabic"/>
        <family val="1"/>
      </rPr>
      <t>3</t>
    </r>
    <r>
      <rPr>
        <b/>
        <sz val="16"/>
        <color theme="1"/>
        <rFont val="Traditional Arabic"/>
        <family val="1"/>
      </rPr>
      <t>));"")}</t>
    </r>
  </si>
  <si>
    <t>صيغة أخرى لإستخراج القيم الفريدة المرتبطة وتوزيعها على الأعمدة</t>
  </si>
  <si>
    <r>
      <t xml:space="preserve"> {=IFERROR(INDIRECT(ADDRESS(</t>
    </r>
    <r>
      <rPr>
        <b/>
        <sz val="16"/>
        <color rgb="FF00B050"/>
        <rFont val="Traditional Arabic"/>
        <family val="1"/>
      </rPr>
      <t>6</t>
    </r>
    <r>
      <rPr>
        <b/>
        <sz val="16"/>
        <color theme="1"/>
        <rFont val="Traditional Arabic"/>
        <family val="1"/>
      </rPr>
      <t>;SMALL(IF($C7:$N7=$O$5;COLUMN($C$6:$N$6));COLUMN(A1))));"")}</t>
    </r>
  </si>
  <si>
    <r>
      <t xml:space="preserve">الشيئ بالشيء يذكر ... نفس الفكرة هنطبقها مع شوية اختلاف لو عندك هذا الشيت تدل </t>
    </r>
    <r>
      <rPr>
        <b/>
        <sz val="18"/>
        <color rgb="FF00B050"/>
        <rFont val="Traditional Arabic"/>
        <family val="1"/>
      </rPr>
      <t>X</t>
    </r>
    <r>
      <rPr>
        <b/>
        <sz val="18"/>
        <rFont val="Traditional Arabic"/>
        <family val="1"/>
      </rPr>
      <t xml:space="preserve">  فيه على أن المندوب باع في الشهر المقابل</t>
    </r>
  </si>
  <si>
    <t xml:space="preserve">الصيغة المستخدمة لجلب البيانات بدون تكرار </t>
  </si>
  <si>
    <t>تتلخص الفكرة ببساطة ...</t>
  </si>
  <si>
    <r>
      <t>الرقم 5- عبارة عن عدد الصفوف التي فوق أول خلية بها المعادلة .. المعادلة بدايتها من F</t>
    </r>
    <r>
      <rPr>
        <b/>
        <sz val="16"/>
        <color rgb="FFFF0000"/>
        <rFont val="Traditional Arabic"/>
        <family val="1"/>
      </rPr>
      <t>6</t>
    </r>
    <r>
      <rPr>
        <b/>
        <sz val="16"/>
        <color rgb="FF00B050"/>
        <rFont val="Traditional Arabic"/>
        <family val="1"/>
      </rPr>
      <t xml:space="preserve"> اي يعلوها 5 صفوف</t>
    </r>
  </si>
  <si>
    <r>
      <t>{=IFERROR(LARGE(IF($B$6:$B$25=$F$5;$C$6:$C$25;"");ROW()</t>
    </r>
    <r>
      <rPr>
        <b/>
        <sz val="16"/>
        <color rgb="FF00B050"/>
        <rFont val="Traditional Arabic"/>
        <family val="1"/>
      </rPr>
      <t>-5</t>
    </r>
    <r>
      <rPr>
        <b/>
        <sz val="16"/>
        <color theme="1"/>
        <rFont val="Traditional Arabic"/>
        <family val="1"/>
      </rPr>
      <t>);"")}</t>
    </r>
  </si>
  <si>
    <r>
      <t xml:space="preserve">بفرض أن لدينا مجموعة من الأشخاص ولهم مبيعات مختلفة ، والمطلوب عمل تقرير ملخص لكل شخص بمبيعاته </t>
    </r>
    <r>
      <rPr>
        <b/>
        <sz val="18"/>
        <color rgb="FFFF0000"/>
        <rFont val="Traditional Arabic"/>
        <family val="1"/>
      </rPr>
      <t xml:space="preserve">مرتبة تنازلياً </t>
    </r>
    <r>
      <rPr>
        <b/>
        <sz val="18"/>
        <rFont val="Traditional Arabic"/>
        <family val="1"/>
      </rPr>
      <t>، لاحظ الشكل التالي للمعطيات والمخرجات</t>
    </r>
  </si>
  <si>
    <t>اختيار قيمة تأتي بكل البيانات المرتبطه بها مرتبة تنازلياً .. بالطول</t>
  </si>
  <si>
    <t>الرقم 5- عبارة عن عدد الأعمدة التي تسبق الخلية التي بها أول معادلة .. بداية الصيغة في العمود F وهو يسبقة 5 أعمدة</t>
  </si>
  <si>
    <r>
      <t>{=IFERROR(LARGE(IF($B$6:$B$25=$E6;$C$6:$C$25;"");COLUMN()</t>
    </r>
    <r>
      <rPr>
        <b/>
        <sz val="16"/>
        <color rgb="FF00B050"/>
        <rFont val="Traditional Arabic"/>
        <family val="1"/>
      </rPr>
      <t>-5</t>
    </r>
    <r>
      <rPr>
        <b/>
        <sz val="16"/>
        <color theme="1"/>
        <rFont val="Traditional Arabic"/>
        <family val="1"/>
      </rPr>
      <t>);"")}</t>
    </r>
  </si>
  <si>
    <t>الصيغة المستخدمة لجلب البيانات بدون تكرار</t>
  </si>
  <si>
    <r>
      <t xml:space="preserve">بفرض أن لدينا مجموعة من الأشخاص ولهم مبيعات مختلفة ، والمطلوب عمل تقرير ملخص لكل شخص بمبيعاته </t>
    </r>
    <r>
      <rPr>
        <b/>
        <sz val="18"/>
        <color rgb="FFFF0000"/>
        <rFont val="Traditional Arabic"/>
        <family val="1"/>
      </rPr>
      <t>مرتبة تنازلياً</t>
    </r>
    <r>
      <rPr>
        <b/>
        <sz val="18"/>
        <rFont val="Traditional Arabic"/>
        <family val="1"/>
      </rPr>
      <t xml:space="preserve"> ، لاحظ الشكل التالي للمعطيات والمخرجات</t>
    </r>
  </si>
  <si>
    <t>اختيار قيمة تأتي بكل البيانات المرتبطه بها مرتبة تنازلياً .. بالعرض</t>
  </si>
  <si>
    <t>{=IFERROR(INDEX($C$6:$C$25; MATCH(0; COUNTIF($F$5:F5; $C$6:$C$25)+IF($B$6:$B$25&lt;&gt;$F$5; 1; 0); 0)); "")}</t>
  </si>
  <si>
    <r>
      <t xml:space="preserve">بفرض أن لدينا مجموعة من الأشخاص ولهم مبيعات مختلفة ، والمطلوب عمل تقرير ملخص لكل شخص بمبيعاته </t>
    </r>
    <r>
      <rPr>
        <b/>
        <sz val="18"/>
        <color rgb="FFFF0000"/>
        <rFont val="Traditional Arabic"/>
        <family val="1"/>
      </rPr>
      <t xml:space="preserve">بدون تكرار </t>
    </r>
    <r>
      <rPr>
        <b/>
        <sz val="18"/>
        <rFont val="Traditional Arabic"/>
        <family val="1"/>
      </rPr>
      <t>بالطول، لاحظ الشكل التالي للمعطيات والمخرجات</t>
    </r>
  </si>
  <si>
    <t>اختيار قيمة تأتي بكل البيانات المرتبطه بها بدون تكرار .. بالطول</t>
  </si>
  <si>
    <r>
      <t>الصيغة الدالخلية COUNTIF(</t>
    </r>
    <r>
      <rPr>
        <b/>
        <sz val="16"/>
        <color rgb="FFFF0000"/>
        <rFont val="Traditional Arabic"/>
        <family val="1"/>
      </rPr>
      <t>$E6:E6</t>
    </r>
    <r>
      <rPr>
        <b/>
        <sz val="16"/>
        <color rgb="FF00B050"/>
        <rFont val="Traditional Arabic"/>
        <family val="1"/>
      </rPr>
      <t>; $C$6:$C$25) لاحظ تثبيت الخلايا</t>
    </r>
  </si>
  <si>
    <t>{=IFERROR(INDEX($C$6:$C$25; MATCH(0; COUNTIF($E6:E6; $C$6:$C$25)+IF($B$6:$B$25&lt;&gt;$E6; 1; 0); 0)); "")}</t>
  </si>
  <si>
    <r>
      <t xml:space="preserve">بفرض أن لدينا مجموعة من الأشخاص ولهم مبيعات مختلفة ، والمطلوب عمل تقرير ملخص لكل شخص بمبيعاته </t>
    </r>
    <r>
      <rPr>
        <b/>
        <sz val="18"/>
        <color rgb="FFFF0000"/>
        <rFont val="Traditional Arabic"/>
        <family val="1"/>
      </rPr>
      <t xml:space="preserve">بدون تكرار </t>
    </r>
    <r>
      <rPr>
        <b/>
        <sz val="18"/>
        <rFont val="Traditional Arabic"/>
        <family val="1"/>
      </rPr>
      <t>بالعرض، لاحظ الشكل التالي للمعطيات والمخرجات</t>
    </r>
  </si>
  <si>
    <t>اختيار قيمة تأتي بكل البيانات المرتبطه بها بدون تكرار .. بالعرض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</si>
</sst>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6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1"/>
      <name val="Traditional Arabic"/>
      <family val="1"/>
    </font>
    <font>
      <sz val="22"/>
      <color theme="1"/>
      <name val="Sultan Medium"/>
      <charset val="178"/>
    </font>
    <font>
      <sz val="22"/>
      <color rgb="FFFF0000"/>
      <name val="Sultan Medium"/>
      <charset val="178"/>
    </font>
    <font>
      <sz val="11"/>
      <color theme="1"/>
      <name val="Arial"/>
      <family val="2"/>
      <scheme val="minor"/>
    </font>
    <font>
      <b/>
      <sz val="18"/>
      <color theme="1"/>
      <name val="Traditional Arabic"/>
      <family val="1"/>
    </font>
    <font>
      <sz val="16"/>
      <color rgb="FFFF0000"/>
      <name val="Sultan Medium"/>
      <charset val="178"/>
    </font>
    <font>
      <sz val="16"/>
      <color rgb="FF00B0F0"/>
      <name val="Sultan Medium"/>
      <charset val="178"/>
    </font>
    <font>
      <b/>
      <sz val="22"/>
      <name val="Traditional Arabic"/>
      <family val="1"/>
    </font>
    <font>
      <sz val="22"/>
      <name val="Sultan Medium"/>
      <charset val="178"/>
    </font>
    <font>
      <b/>
      <sz val="20"/>
      <color rgb="FFFF0000"/>
      <name val="Sultan Medium"/>
      <charset val="178"/>
    </font>
    <font>
      <b/>
      <sz val="18"/>
      <name val="Traditional Arabic"/>
      <family val="1"/>
    </font>
    <font>
      <b/>
      <sz val="16"/>
      <color theme="1"/>
      <name val="SKR HEAD1"/>
      <charset val="178"/>
    </font>
    <font>
      <sz val="20"/>
      <color rgb="FFFF0000"/>
      <name val="SKR HEAD1"/>
      <charset val="178"/>
    </font>
    <font>
      <b/>
      <sz val="16"/>
      <color rgb="FF00B050"/>
      <name val="Traditional Arabic"/>
      <family val="1"/>
    </font>
    <font>
      <b/>
      <sz val="16"/>
      <color theme="0"/>
      <name val="SKR HEAD1"/>
      <charset val="178"/>
    </font>
    <font>
      <b/>
      <sz val="16"/>
      <color rgb="FF0070C0"/>
      <name val="Traditional Arabic"/>
      <family val="1"/>
    </font>
    <font>
      <b/>
      <sz val="16"/>
      <color rgb="FFFF0000"/>
      <name val="Traditional Arabic"/>
      <family val="1"/>
    </font>
    <font>
      <sz val="18"/>
      <color theme="1"/>
      <name val="SKR HEAD1"/>
      <charset val="178"/>
    </font>
    <font>
      <sz val="18"/>
      <color theme="0"/>
      <name val="SKR HEAD1"/>
      <charset val="178"/>
    </font>
    <font>
      <sz val="12"/>
      <color theme="0"/>
      <name val="Traditional Arabic"/>
      <family val="1"/>
    </font>
    <font>
      <b/>
      <sz val="18"/>
      <color theme="0"/>
      <name val="SKR HEAD1"/>
      <charset val="178"/>
    </font>
    <font>
      <b/>
      <sz val="12"/>
      <color theme="1"/>
      <name val="Traditional Arabic"/>
      <family val="1"/>
    </font>
    <font>
      <b/>
      <sz val="12"/>
      <color rgb="FF000000"/>
      <name val="Traditional Arabic"/>
      <family val="1"/>
    </font>
    <font>
      <b/>
      <sz val="16"/>
      <name val="Traditional Arabic"/>
      <family val="1"/>
    </font>
    <font>
      <b/>
      <sz val="12"/>
      <name val="Traditional Arabic"/>
      <family val="1"/>
    </font>
    <font>
      <sz val="12"/>
      <color theme="1"/>
      <name val="Stencil"/>
      <family val="5"/>
    </font>
    <font>
      <sz val="16"/>
      <color theme="1"/>
      <name val="Sultan Medium"/>
      <charset val="178"/>
    </font>
    <font>
      <b/>
      <sz val="16"/>
      <color rgb="FF00B0F0"/>
      <name val="Traditional Arabic"/>
      <family val="1"/>
    </font>
    <font>
      <b/>
      <sz val="15"/>
      <color theme="1"/>
      <name val="Traditional Arabic"/>
      <family val="1"/>
    </font>
    <font>
      <b/>
      <sz val="15"/>
      <color rgb="FF00B050"/>
      <name val="Traditional Arabic"/>
      <family val="1"/>
    </font>
    <font>
      <sz val="20"/>
      <color rgb="FFFFFF00"/>
      <name val="SKR HEAD1"/>
      <charset val="178"/>
    </font>
    <font>
      <b/>
      <sz val="18"/>
      <color rgb="FF00B050"/>
      <name val="Traditional Arabic"/>
      <family val="1"/>
    </font>
    <font>
      <b/>
      <sz val="48"/>
      <color rgb="FF0070C0"/>
      <name val="Simplified Arabic"/>
      <family val="1"/>
    </font>
    <font>
      <sz val="20"/>
      <color rgb="FFFF0000"/>
      <name val="Sultan Medium"/>
      <charset val="178"/>
    </font>
    <font>
      <b/>
      <sz val="18"/>
      <color rgb="FFFF0000"/>
      <name val="Traditional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 style="thin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FF0000"/>
      </left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 style="thick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/>
      <bottom style="thin">
        <color rgb="FF0070C0"/>
      </bottom>
      <diagonal/>
    </border>
    <border>
      <left style="thick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/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</borders>
  <cellStyleXfs count="5">
    <xf numFmtId="0" fontId="0" fillId="0" borderId="0"/>
    <xf numFmtId="0" fontId="3" fillId="0" borderId="0"/>
    <xf numFmtId="0" fontId="7" fillId="0" borderId="0"/>
    <xf numFmtId="0" fontId="2" fillId="0" borderId="0"/>
    <xf numFmtId="0" fontId="1" fillId="0" borderId="0"/>
  </cellStyleXfs>
  <cellXfs count="17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2"/>
    <xf numFmtId="0" fontId="8" fillId="0" borderId="0" xfId="2" applyFont="1"/>
    <xf numFmtId="0" fontId="11" fillId="0" borderId="0" xfId="1" quotePrefix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/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3" fillId="3" borderId="0" xfId="0" applyFont="1" applyFill="1" applyBorder="1" applyAlignment="1">
      <alignment vertical="center" wrapText="1"/>
    </xf>
    <xf numFmtId="0" fontId="10" fillId="0" borderId="0" xfId="1" applyFont="1" applyAlignment="1">
      <alignment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8" fillId="0" borderId="19" xfId="2" applyFont="1" applyBorder="1"/>
    <xf numFmtId="0" fontId="8" fillId="0" borderId="0" xfId="2" applyFont="1" applyBorder="1"/>
    <xf numFmtId="0" fontId="8" fillId="0" borderId="20" xfId="2" applyFont="1" applyBorder="1"/>
    <xf numFmtId="0" fontId="8" fillId="0" borderId="13" xfId="2" applyFont="1" applyBorder="1"/>
    <xf numFmtId="0" fontId="8" fillId="0" borderId="14" xfId="2" applyFont="1" applyBorder="1"/>
    <xf numFmtId="0" fontId="8" fillId="0" borderId="15" xfId="2" applyFont="1" applyBorder="1"/>
    <xf numFmtId="0" fontId="13" fillId="0" borderId="0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 readingOrder="1"/>
    </xf>
    <xf numFmtId="0" fontId="26" fillId="0" borderId="35" xfId="0" applyFont="1" applyBorder="1" applyAlignment="1">
      <alignment horizontal="center" vertical="center" readingOrder="1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 readingOrder="1"/>
    </xf>
    <xf numFmtId="0" fontId="26" fillId="0" borderId="42" xfId="0" applyFont="1" applyBorder="1" applyAlignment="1">
      <alignment horizontal="center" vertical="center" readingOrder="1"/>
    </xf>
    <xf numFmtId="0" fontId="25" fillId="0" borderId="4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 readingOrder="1"/>
    </xf>
    <xf numFmtId="0" fontId="26" fillId="0" borderId="48" xfId="0" applyFont="1" applyBorder="1" applyAlignment="1">
      <alignment horizontal="center" vertical="center" readingOrder="1"/>
    </xf>
    <xf numFmtId="0" fontId="25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readingOrder="1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0" xfId="0" applyFont="1"/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31" fillId="0" borderId="0" xfId="3" quotePrefix="1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0" fillId="2" borderId="0" xfId="0" applyFill="1"/>
    <xf numFmtId="0" fontId="25" fillId="2" borderId="0" xfId="0" applyFont="1" applyFill="1"/>
    <xf numFmtId="0" fontId="0" fillId="0" borderId="0" xfId="0" applyBorder="1"/>
    <xf numFmtId="0" fontId="36" fillId="3" borderId="0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37" fillId="3" borderId="0" xfId="0" applyFont="1" applyFill="1" applyBorder="1" applyAlignment="1">
      <alignment vertical="center" wrapText="1"/>
    </xf>
    <xf numFmtId="0" fontId="10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4" fillId="8" borderId="4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20" fillId="0" borderId="19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19" fillId="4" borderId="13" xfId="0" applyFont="1" applyFill="1" applyBorder="1" applyAlignment="1">
      <alignment horizontal="center"/>
    </xf>
    <xf numFmtId="0" fontId="19" fillId="4" borderId="14" xfId="0" applyFont="1" applyFill="1" applyBorder="1" applyAlignment="1">
      <alignment horizontal="center"/>
    </xf>
    <xf numFmtId="0" fontId="19" fillId="4" borderId="15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34" fillId="7" borderId="10" xfId="0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horizontal="center" vertical="center"/>
    </xf>
    <xf numFmtId="0" fontId="34" fillId="7" borderId="12" xfId="0" applyFont="1" applyFill="1" applyBorder="1" applyAlignment="1">
      <alignment horizontal="center" vertical="center"/>
    </xf>
    <xf numFmtId="0" fontId="34" fillId="7" borderId="13" xfId="0" applyFont="1" applyFill="1" applyBorder="1" applyAlignment="1">
      <alignment horizontal="center" vertical="center"/>
    </xf>
    <xf numFmtId="0" fontId="34" fillId="7" borderId="14" xfId="0" applyFont="1" applyFill="1" applyBorder="1" applyAlignment="1">
      <alignment horizontal="center" vertical="center"/>
    </xf>
    <xf numFmtId="0" fontId="34" fillId="7" borderId="1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22" fillId="5" borderId="28" xfId="0" applyFont="1" applyFill="1" applyBorder="1" applyAlignment="1">
      <alignment horizontal="center" vertical="center"/>
    </xf>
    <xf numFmtId="0" fontId="22" fillId="5" borderId="29" xfId="0" applyFont="1" applyFill="1" applyBorder="1" applyAlignment="1">
      <alignment horizontal="center" vertical="center"/>
    </xf>
    <xf numFmtId="0" fontId="24" fillId="6" borderId="30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19" fillId="4" borderId="21" xfId="0" applyFont="1" applyFill="1" applyBorder="1" applyAlignment="1">
      <alignment horizontal="center"/>
    </xf>
    <xf numFmtId="0" fontId="19" fillId="4" borderId="22" xfId="0" applyFont="1" applyFill="1" applyBorder="1" applyAlignment="1">
      <alignment horizontal="center"/>
    </xf>
    <xf numFmtId="0" fontId="19" fillId="4" borderId="23" xfId="0" applyFont="1" applyFill="1" applyBorder="1" applyAlignment="1">
      <alignment horizontal="center"/>
    </xf>
  </cellXfs>
  <cellStyles count="5">
    <cellStyle name="Normal" xfId="0" builtinId="0"/>
    <cellStyle name="Normal 2" xfId="1" xr:uid="{EB4AD730-0E65-434D-AD05-5B954CDE2553}"/>
    <cellStyle name="Normal 2 2" xfId="3" xr:uid="{F0C57EBA-62CC-4BA9-83BF-118E972DC5B5}"/>
    <cellStyle name="Normal 2 3" xfId="4" xr:uid="{F1D33FE9-84E1-49D8-89EC-3CCCA7D5326D}"/>
    <cellStyle name="Normal 3" xfId="2" xr:uid="{303D4214-6428-45F4-95D0-CC71211EA6F8}"/>
  </cellStyles>
  <dxfs count="0"/>
  <tableStyles count="0" defaultTableStyle="TableStyleMedium2" defaultPivotStyle="PivotStyleLight16"/>
  <colors>
    <mruColors>
      <color rgb="FF548239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9</xdr:row>
      <xdr:rowOff>171451</xdr:rowOff>
    </xdr:from>
    <xdr:to>
      <xdr:col>5</xdr:col>
      <xdr:colOff>381000</xdr:colOff>
      <xdr:row>13</xdr:row>
      <xdr:rowOff>62995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A77F2F-7831-4C0A-A00A-15E79D749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24656400" y="3695701"/>
          <a:ext cx="3933825" cy="1491744"/>
        </a:xfrm>
        <a:prstGeom prst="rect">
          <a:avLst/>
        </a:prstGeom>
        <a:ln w="2222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57150</xdr:rowOff>
    </xdr:from>
    <xdr:to>
      <xdr:col>11</xdr:col>
      <xdr:colOff>866775</xdr:colOff>
      <xdr:row>0</xdr:row>
      <xdr:rowOff>790575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505F5CB3-ABFC-4BA6-9054-0E852EB7D5CA}"/>
            </a:ext>
          </a:extLst>
        </xdr:cNvPr>
        <xdr:cNvSpPr/>
      </xdr:nvSpPr>
      <xdr:spPr>
        <a:xfrm>
          <a:off x="16218265125" y="57150"/>
          <a:ext cx="733425" cy="733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0</xdr:row>
      <xdr:rowOff>47625</xdr:rowOff>
    </xdr:from>
    <xdr:to>
      <xdr:col>11</xdr:col>
      <xdr:colOff>876300</xdr:colOff>
      <xdr:row>0</xdr:row>
      <xdr:rowOff>781050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B83904D8-6063-431B-BD2E-0C0F694362EA}"/>
            </a:ext>
          </a:extLst>
        </xdr:cNvPr>
        <xdr:cNvSpPr/>
      </xdr:nvSpPr>
      <xdr:spPr>
        <a:xfrm>
          <a:off x="16218255600" y="47625"/>
          <a:ext cx="733425" cy="733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3</xdr:row>
      <xdr:rowOff>9525</xdr:rowOff>
    </xdr:from>
    <xdr:to>
      <xdr:col>20</xdr:col>
      <xdr:colOff>419100</xdr:colOff>
      <xdr:row>3</xdr:row>
      <xdr:rowOff>361950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93DF0D0-FA4B-4ACD-B656-398E9C6FF3EE}"/>
            </a:ext>
          </a:extLst>
        </xdr:cNvPr>
        <xdr:cNvSpPr txBox="1"/>
      </xdr:nvSpPr>
      <xdr:spPr>
        <a:xfrm>
          <a:off x="11377650600" y="1514475"/>
          <a:ext cx="3324225" cy="352425"/>
        </a:xfrm>
        <a:prstGeom prst="rect">
          <a:avLst/>
        </a:prstGeom>
        <a:solidFill>
          <a:schemeClr val="lt1"/>
        </a:solidFill>
        <a:ln w="254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AE" sz="1400" b="1">
              <a:latin typeface="Traditional Arabic" panose="02020603050405020304" pitchFamily="18" charset="-78"/>
              <a:cs typeface="Traditional Arabic" panose="02020603050405020304" pitchFamily="18" charset="-78"/>
            </a:rPr>
            <a:t>الرمز الذي أريد أن أختبر عليه .. يمكن أن أكتبه في المعادلة مباشرة</a:t>
          </a:r>
        </a:p>
      </xdr:txBody>
    </xdr:sp>
    <xdr:clientData/>
  </xdr:twoCellAnchor>
  <xdr:twoCellAnchor>
    <xdr:from>
      <xdr:col>13</xdr:col>
      <xdr:colOff>261937</xdr:colOff>
      <xdr:row>3</xdr:row>
      <xdr:rowOff>328614</xdr:rowOff>
    </xdr:from>
    <xdr:to>
      <xdr:col>13</xdr:col>
      <xdr:colOff>447675</xdr:colOff>
      <xdr:row>4</xdr:row>
      <xdr:rowOff>371477</xdr:rowOff>
    </xdr:to>
    <xdr:sp macro="" textlink="">
      <xdr:nvSpPr>
        <xdr:cNvPr id="6" name="Arrow: Curved Down 5">
          <a:extLst>
            <a:ext uri="{FF2B5EF4-FFF2-40B4-BE49-F238E27FC236}">
              <a16:creationId xmlns:a16="http://schemas.microsoft.com/office/drawing/2014/main" id="{8C94E353-D318-4E8E-BA6E-1E0A2D658E5E}"/>
            </a:ext>
          </a:extLst>
        </xdr:cNvPr>
        <xdr:cNvSpPr/>
      </xdr:nvSpPr>
      <xdr:spPr>
        <a:xfrm rot="6626140">
          <a:off x="11380722412" y="2000252"/>
          <a:ext cx="519113" cy="185738"/>
        </a:xfrm>
        <a:prstGeom prst="curvedDownArrow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95251</xdr:colOff>
      <xdr:row>0</xdr:row>
      <xdr:rowOff>47624</xdr:rowOff>
    </xdr:from>
    <xdr:to>
      <xdr:col>17</xdr:col>
      <xdr:colOff>361951</xdr:colOff>
      <xdr:row>0</xdr:row>
      <xdr:rowOff>781049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E5935328-E60E-44B8-8503-5AF21244953C}"/>
            </a:ext>
          </a:extLst>
        </xdr:cNvPr>
        <xdr:cNvSpPr/>
      </xdr:nvSpPr>
      <xdr:spPr>
        <a:xfrm>
          <a:off x="11379107924" y="47624"/>
          <a:ext cx="733425" cy="733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57150</xdr:rowOff>
    </xdr:from>
    <xdr:to>
      <xdr:col>11</xdr:col>
      <xdr:colOff>866775</xdr:colOff>
      <xdr:row>0</xdr:row>
      <xdr:rowOff>790575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998B85F7-D6F0-4DC6-BC52-22784853911A}"/>
            </a:ext>
          </a:extLst>
        </xdr:cNvPr>
        <xdr:cNvSpPr/>
      </xdr:nvSpPr>
      <xdr:spPr>
        <a:xfrm>
          <a:off x="16218227025" y="57150"/>
          <a:ext cx="733425" cy="2000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0</xdr:row>
      <xdr:rowOff>47625</xdr:rowOff>
    </xdr:from>
    <xdr:to>
      <xdr:col>11</xdr:col>
      <xdr:colOff>876300</xdr:colOff>
      <xdr:row>0</xdr:row>
      <xdr:rowOff>781050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17418583-6BE3-4F40-8825-9B3EC2C02747}"/>
            </a:ext>
          </a:extLst>
        </xdr:cNvPr>
        <xdr:cNvSpPr/>
      </xdr:nvSpPr>
      <xdr:spPr>
        <a:xfrm>
          <a:off x="16218217500" y="47625"/>
          <a:ext cx="73342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57150</xdr:rowOff>
    </xdr:from>
    <xdr:to>
      <xdr:col>11</xdr:col>
      <xdr:colOff>866775</xdr:colOff>
      <xdr:row>0</xdr:row>
      <xdr:rowOff>790575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9B2CBBA-CB01-4D34-8B89-B2EDE93B65D7}"/>
            </a:ext>
          </a:extLst>
        </xdr:cNvPr>
        <xdr:cNvSpPr/>
      </xdr:nvSpPr>
      <xdr:spPr>
        <a:xfrm>
          <a:off x="16218227025" y="57150"/>
          <a:ext cx="733425" cy="2000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0</xdr:row>
      <xdr:rowOff>47625</xdr:rowOff>
    </xdr:from>
    <xdr:to>
      <xdr:col>11</xdr:col>
      <xdr:colOff>847725</xdr:colOff>
      <xdr:row>0</xdr:row>
      <xdr:rowOff>781050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5B9AC10-9E6E-4B86-A3BE-39724DBACDA8}"/>
            </a:ext>
          </a:extLst>
        </xdr:cNvPr>
        <xdr:cNvSpPr/>
      </xdr:nvSpPr>
      <xdr:spPr>
        <a:xfrm>
          <a:off x="16218246075" y="47625"/>
          <a:ext cx="73342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B5CD-412D-4569-BC19-EC8FD7909C51}">
  <dimension ref="B1:P15"/>
  <sheetViews>
    <sheetView showGridLines="0" rightToLeft="1" zoomScaleNormal="100" workbookViewId="0">
      <selection activeCell="J17" sqref="J17"/>
    </sheetView>
  </sheetViews>
  <sheetFormatPr defaultRowHeight="29.25" x14ac:dyDescent="0.7"/>
  <cols>
    <col min="1" max="1" width="1.4140625" style="6" customWidth="1"/>
    <col min="2" max="16384" width="8.6640625" style="6"/>
  </cols>
  <sheetData>
    <row r="1" spans="2:16" s="3" customFormat="1" ht="16.5" customHeight="1" x14ac:dyDescent="0.65"/>
    <row r="2" spans="2:16" s="3" customFormat="1" ht="27" customHeight="1" x14ac:dyDescent="0.65">
      <c r="B2" s="109" t="s">
        <v>34</v>
      </c>
      <c r="C2" s="109"/>
      <c r="D2" s="109"/>
      <c r="E2" s="109"/>
      <c r="F2" s="109"/>
      <c r="G2" s="109"/>
      <c r="H2" s="11"/>
      <c r="I2" s="11"/>
      <c r="J2" s="11"/>
      <c r="K2" s="11"/>
      <c r="M2"/>
      <c r="N2"/>
      <c r="O2"/>
    </row>
    <row r="3" spans="2:16" s="3" customFormat="1" ht="27" customHeight="1" x14ac:dyDescent="0.65">
      <c r="B3" s="109"/>
      <c r="C3" s="109"/>
      <c r="D3" s="109"/>
      <c r="E3" s="109"/>
      <c r="F3" s="109"/>
      <c r="G3" s="109"/>
      <c r="H3" s="11"/>
      <c r="I3" s="11"/>
      <c r="J3" s="11"/>
      <c r="K3" s="11"/>
      <c r="M3"/>
      <c r="N3"/>
      <c r="O3"/>
    </row>
    <row r="4" spans="2:16" customFormat="1" ht="5.0999999999999996" customHeight="1" thickBot="1" x14ac:dyDescent="0.35"/>
    <row r="5" spans="2:16" s="3" customFormat="1" ht="44.1" customHeight="1" x14ac:dyDescent="0.65">
      <c r="B5" s="38" t="s">
        <v>2</v>
      </c>
      <c r="C5" s="39"/>
      <c r="D5" s="39"/>
      <c r="E5" s="39"/>
      <c r="F5" s="40"/>
      <c r="G5" s="41"/>
      <c r="H5" s="4"/>
      <c r="I5"/>
      <c r="J5" s="5"/>
      <c r="K5" s="5"/>
    </row>
    <row r="6" spans="2:16" ht="31.5" customHeight="1" x14ac:dyDescent="0.7">
      <c r="B6" s="42" t="s">
        <v>66</v>
      </c>
      <c r="C6" s="43"/>
      <c r="D6" s="43"/>
      <c r="E6" s="43"/>
      <c r="F6" s="43"/>
      <c r="G6" s="44"/>
    </row>
    <row r="7" spans="2:16" ht="31.5" customHeight="1" x14ac:dyDescent="0.7">
      <c r="B7" s="42" t="s">
        <v>36</v>
      </c>
      <c r="C7" s="43"/>
      <c r="D7" s="43"/>
      <c r="E7" s="43"/>
      <c r="F7" s="43"/>
      <c r="G7" s="44"/>
    </row>
    <row r="8" spans="2:16" ht="31.5" customHeight="1" x14ac:dyDescent="0.7">
      <c r="B8" s="42" t="s">
        <v>35</v>
      </c>
      <c r="C8" s="43"/>
      <c r="D8" s="43"/>
      <c r="E8" s="43"/>
      <c r="F8" s="43"/>
      <c r="G8" s="44"/>
    </row>
    <row r="9" spans="2:16" ht="31.5" customHeight="1" thickBot="1" x14ac:dyDescent="0.75">
      <c r="B9" s="45"/>
      <c r="C9" s="46"/>
      <c r="D9" s="46"/>
      <c r="E9" s="46"/>
      <c r="F9" s="46"/>
      <c r="G9" s="47"/>
      <c r="H9"/>
      <c r="I9"/>
      <c r="J9"/>
      <c r="K9"/>
    </row>
    <row r="10" spans="2:16" ht="31.5" customHeight="1" x14ac:dyDescent="0.7">
      <c r="B10"/>
      <c r="C10"/>
      <c r="D10"/>
      <c r="E10" s="37"/>
      <c r="H10"/>
      <c r="I10"/>
      <c r="J10"/>
      <c r="K10"/>
    </row>
    <row r="11" spans="2:16" ht="31.5" customHeight="1" x14ac:dyDescent="0.7">
      <c r="B11"/>
      <c r="C11"/>
      <c r="D11"/>
      <c r="E11" s="36"/>
      <c r="F11" s="12"/>
      <c r="H11"/>
      <c r="I11"/>
      <c r="J11"/>
      <c r="K11"/>
      <c r="M11" s="108"/>
      <c r="N11" s="108"/>
      <c r="O11" s="108"/>
      <c r="P11" s="108"/>
    </row>
    <row r="12" spans="2:16" ht="31.5" customHeight="1" x14ac:dyDescent="0.7">
      <c r="B12"/>
      <c r="C12"/>
      <c r="D12"/>
      <c r="E12" s="31"/>
      <c r="H12"/>
      <c r="I12"/>
      <c r="J12"/>
      <c r="K12"/>
    </row>
    <row r="13" spans="2:16" ht="31.5" customHeight="1" x14ac:dyDescent="0.7">
      <c r="H13"/>
      <c r="I13"/>
      <c r="J13"/>
      <c r="K13"/>
    </row>
    <row r="14" spans="2:16" ht="31.5" customHeight="1" x14ac:dyDescent="0.7">
      <c r="H14"/>
      <c r="I14"/>
      <c r="J14"/>
      <c r="K14"/>
    </row>
    <row r="15" spans="2:16" ht="29.25" customHeight="1" x14ac:dyDescent="0.7">
      <c r="H15" s="7"/>
    </row>
  </sheetData>
  <mergeCells count="2">
    <mergeCell ref="M11:P11"/>
    <mergeCell ref="B2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F5EA-CE9F-4605-BD1C-8DC15A41BAC7}">
  <dimension ref="B1:Q25"/>
  <sheetViews>
    <sheetView rightToLeft="1" zoomScaleNormal="100" workbookViewId="0">
      <selection activeCell="R15" sqref="R15"/>
    </sheetView>
  </sheetViews>
  <sheetFormatPr defaultRowHeight="24.75" x14ac:dyDescent="0.6"/>
  <cols>
    <col min="1" max="1" width="0.9140625" style="9" customWidth="1"/>
    <col min="2" max="2" width="9" style="9" customWidth="1"/>
    <col min="3" max="3" width="9" style="1" customWidth="1"/>
    <col min="4" max="4" width="1.9140625" style="1" customWidth="1"/>
    <col min="5" max="7" width="9" style="1" customWidth="1"/>
    <col min="8" max="12" width="9" style="9" customWidth="1"/>
    <col min="13" max="16384" width="8.6640625" style="9"/>
  </cols>
  <sheetData>
    <row r="1" spans="2:17" s="8" customFormat="1" ht="71.25" customHeight="1" x14ac:dyDescent="0.3">
      <c r="B1" s="30"/>
      <c r="C1" s="30"/>
      <c r="D1" s="30"/>
      <c r="E1" s="131" t="s">
        <v>33</v>
      </c>
      <c r="F1" s="131"/>
      <c r="G1" s="131"/>
      <c r="H1" s="131"/>
      <c r="I1" s="131"/>
      <c r="J1" s="131"/>
      <c r="K1" s="131"/>
      <c r="L1" s="97">
        <v>1</v>
      </c>
      <c r="M1" s="131"/>
      <c r="N1" s="131"/>
    </row>
    <row r="2" spans="2:17" ht="9.9499999999999993" customHeight="1" x14ac:dyDescent="0.6"/>
    <row r="3" spans="2:17" s="28" customFormat="1" ht="37.5" customHeight="1" thickBot="1" x14ac:dyDescent="0.35">
      <c r="B3" s="28" t="s">
        <v>19</v>
      </c>
      <c r="C3" s="29"/>
      <c r="D3" s="29"/>
      <c r="E3" s="29"/>
      <c r="F3" s="29"/>
      <c r="G3" s="29"/>
    </row>
    <row r="4" spans="2:17" ht="25.5" customHeight="1" thickBot="1" x14ac:dyDescent="0.7">
      <c r="B4" s="132" t="s">
        <v>20</v>
      </c>
      <c r="C4" s="133"/>
      <c r="D4" s="27"/>
      <c r="E4" s="134" t="s">
        <v>21</v>
      </c>
      <c r="F4" s="135"/>
      <c r="G4"/>
      <c r="H4"/>
      <c r="I4"/>
      <c r="J4"/>
      <c r="K4"/>
    </row>
    <row r="5" spans="2:17" s="10" customFormat="1" ht="36.75" customHeight="1" thickBot="1" x14ac:dyDescent="0.35">
      <c r="B5" s="19" t="s">
        <v>4</v>
      </c>
      <c r="C5" s="20" t="s">
        <v>5</v>
      </c>
      <c r="E5" s="33" t="s">
        <v>4</v>
      </c>
      <c r="F5" s="34" t="s">
        <v>8</v>
      </c>
      <c r="G5"/>
      <c r="H5"/>
      <c r="I5"/>
      <c r="J5"/>
      <c r="K5"/>
      <c r="L5"/>
      <c r="M5"/>
      <c r="N5"/>
      <c r="O5"/>
      <c r="P5" s="12"/>
      <c r="Q5" t="s">
        <v>6</v>
      </c>
    </row>
    <row r="6" spans="2:17" ht="25.5" customHeight="1" x14ac:dyDescent="0.6">
      <c r="B6" s="21" t="s">
        <v>6</v>
      </c>
      <c r="C6" s="22">
        <v>24</v>
      </c>
      <c r="E6" s="35" t="s">
        <v>10</v>
      </c>
      <c r="F6" s="32">
        <f t="array" ref="F6">IFERROR(INDEX($C$6:$C$25,SMALL(IF($B$6:$B$25=$F$5,ROW($B$6:$B$25)-5),ROW(A1))),"")</f>
        <v>24</v>
      </c>
      <c r="G6"/>
      <c r="H6"/>
      <c r="I6"/>
      <c r="J6"/>
      <c r="L6"/>
      <c r="M6"/>
      <c r="N6"/>
      <c r="O6"/>
      <c r="Q6" t="s">
        <v>7</v>
      </c>
    </row>
    <row r="7" spans="2:17" ht="25.5" customHeight="1" x14ac:dyDescent="0.6">
      <c r="B7" s="13" t="s">
        <v>7</v>
      </c>
      <c r="C7" s="14">
        <v>23</v>
      </c>
      <c r="E7" s="13" t="s">
        <v>11</v>
      </c>
      <c r="F7" s="14">
        <f t="array" ref="F7">IFERROR(INDEX($C$6:$C$25,SMALL(IF($B$6:$B$25=$F$5,ROW($B$6:$B$25)-5),ROW(A2))),"")</f>
        <v>27</v>
      </c>
      <c r="G7"/>
      <c r="H7"/>
      <c r="I7"/>
      <c r="J7"/>
      <c r="L7"/>
      <c r="M7"/>
      <c r="N7"/>
      <c r="O7"/>
      <c r="Q7" t="s">
        <v>8</v>
      </c>
    </row>
    <row r="8" spans="2:17" ht="25.5" customHeight="1" x14ac:dyDescent="0.6">
      <c r="B8" s="13" t="s">
        <v>8</v>
      </c>
      <c r="C8" s="14">
        <v>24</v>
      </c>
      <c r="E8" s="13" t="s">
        <v>12</v>
      </c>
      <c r="F8" s="14">
        <f t="array" ref="F8">IFERROR(INDEX($C$6:$C$25,SMALL(IF($B$6:$B$25=$F$5,ROW($B$6:$B$25)-5),ROW(A3))),"")</f>
        <v>18</v>
      </c>
      <c r="G8"/>
      <c r="H8"/>
      <c r="I8"/>
      <c r="J8"/>
      <c r="L8"/>
      <c r="M8"/>
      <c r="N8"/>
      <c r="O8"/>
      <c r="P8" s="31"/>
      <c r="Q8" t="s">
        <v>9</v>
      </c>
    </row>
    <row r="9" spans="2:17" ht="25.5" customHeight="1" x14ac:dyDescent="0.6">
      <c r="B9" s="13" t="s">
        <v>9</v>
      </c>
      <c r="C9" s="14">
        <v>14</v>
      </c>
      <c r="E9" s="13" t="s">
        <v>13</v>
      </c>
      <c r="F9" s="14">
        <f t="array" ref="F9">IFERROR(INDEX($C$6:$C$25,SMALL(IF($B$6:$B$25=$F$5,ROW($B$6:$B$25)-5),ROW(A4))),"")</f>
        <v>17</v>
      </c>
      <c r="G9"/>
      <c r="H9"/>
      <c r="I9"/>
      <c r="J9"/>
      <c r="L9"/>
      <c r="M9"/>
      <c r="N9"/>
      <c r="O9"/>
      <c r="P9"/>
    </row>
    <row r="10" spans="2:17" ht="25.5" customHeight="1" x14ac:dyDescent="0.6">
      <c r="B10" s="13" t="s">
        <v>8</v>
      </c>
      <c r="C10" s="14">
        <v>27</v>
      </c>
      <c r="E10" s="13" t="s">
        <v>14</v>
      </c>
      <c r="F10" s="14">
        <f t="array" ref="F10">IFERROR(INDEX($C$6:$C$25,SMALL(IF($B$6:$B$25=$F$5,ROW($B$6:$B$25)-5),ROW(A5))),"")</f>
        <v>20</v>
      </c>
      <c r="G10"/>
      <c r="H10"/>
      <c r="I10"/>
      <c r="J10"/>
      <c r="K10"/>
      <c r="P10"/>
    </row>
    <row r="11" spans="2:17" ht="25.5" customHeight="1" thickBot="1" x14ac:dyDescent="0.65">
      <c r="B11" s="13" t="s">
        <v>9</v>
      </c>
      <c r="C11" s="14">
        <v>29</v>
      </c>
      <c r="E11" s="15" t="s">
        <v>15</v>
      </c>
      <c r="F11" s="16" t="str">
        <f t="array" ref="F11">IFERROR(INDEX($C$6:$C$25,SMALL(IF($B$6:$B$25=$F$5,ROW($B$6:$B$25)-5),ROW(A6))),"")</f>
        <v/>
      </c>
      <c r="G11"/>
      <c r="H11"/>
      <c r="I11"/>
      <c r="J11"/>
      <c r="K11"/>
    </row>
    <row r="12" spans="2:17" ht="25.5" customHeight="1" thickBot="1" x14ac:dyDescent="0.65">
      <c r="B12" s="13" t="s">
        <v>7</v>
      </c>
      <c r="C12" s="14">
        <v>22</v>
      </c>
      <c r="E12" s="9"/>
    </row>
    <row r="13" spans="2:17" ht="25.5" customHeight="1" x14ac:dyDescent="0.6">
      <c r="B13" s="13" t="s">
        <v>6</v>
      </c>
      <c r="C13" s="14">
        <v>21</v>
      </c>
      <c r="E13" s="122" t="s">
        <v>27</v>
      </c>
      <c r="F13" s="123"/>
      <c r="G13" s="123"/>
      <c r="H13" s="123"/>
      <c r="I13" s="123"/>
      <c r="J13" s="123"/>
      <c r="K13" s="123"/>
      <c r="L13" s="123"/>
      <c r="M13" s="123"/>
      <c r="N13" s="124"/>
    </row>
    <row r="14" spans="2:17" ht="25.5" customHeight="1" thickBot="1" x14ac:dyDescent="0.65">
      <c r="B14" s="13" t="s">
        <v>6</v>
      </c>
      <c r="C14" s="14">
        <v>32</v>
      </c>
      <c r="E14" s="136"/>
      <c r="F14" s="137"/>
      <c r="G14" s="137"/>
      <c r="H14" s="137"/>
      <c r="I14" s="137"/>
      <c r="J14" s="137"/>
      <c r="K14" s="137"/>
      <c r="L14" s="137"/>
      <c r="M14" s="137"/>
      <c r="N14" s="138"/>
    </row>
    <row r="15" spans="2:17" ht="25.5" customHeight="1" x14ac:dyDescent="0.6">
      <c r="B15" s="13" t="s">
        <v>8</v>
      </c>
      <c r="C15" s="14">
        <v>18</v>
      </c>
      <c r="E15" s="116" t="s">
        <v>28</v>
      </c>
      <c r="F15" s="117"/>
      <c r="G15" s="117"/>
      <c r="H15" s="117"/>
      <c r="I15" s="117"/>
      <c r="J15" s="117"/>
      <c r="K15" s="117"/>
      <c r="L15" s="117"/>
      <c r="M15" s="117"/>
      <c r="N15" s="118"/>
    </row>
    <row r="16" spans="2:17" ht="25.5" customHeight="1" thickBot="1" x14ac:dyDescent="0.65">
      <c r="B16" s="13" t="s">
        <v>7</v>
      </c>
      <c r="C16" s="14">
        <v>16</v>
      </c>
      <c r="E16" s="119"/>
      <c r="F16" s="120"/>
      <c r="G16" s="120"/>
      <c r="H16" s="120"/>
      <c r="I16" s="120"/>
      <c r="J16" s="120"/>
      <c r="K16" s="120"/>
      <c r="L16" s="120"/>
      <c r="M16" s="120"/>
      <c r="N16" s="121"/>
    </row>
    <row r="17" spans="2:13" ht="25.5" customHeight="1" thickBot="1" x14ac:dyDescent="0.65">
      <c r="B17" s="13" t="s">
        <v>9</v>
      </c>
      <c r="C17" s="14">
        <v>34</v>
      </c>
    </row>
    <row r="18" spans="2:13" ht="25.5" customHeight="1" x14ac:dyDescent="0.6">
      <c r="B18" s="13" t="s">
        <v>6</v>
      </c>
      <c r="C18" s="14">
        <v>17</v>
      </c>
      <c r="E18" s="25"/>
      <c r="F18"/>
      <c r="G18" s="122" t="s">
        <v>18</v>
      </c>
      <c r="H18" s="123"/>
      <c r="I18" s="123"/>
      <c r="J18" s="123"/>
      <c r="K18" s="123"/>
      <c r="L18" s="124"/>
      <c r="M18"/>
    </row>
    <row r="19" spans="2:13" ht="25.5" customHeight="1" x14ac:dyDescent="0.6">
      <c r="B19" s="13" t="s">
        <v>9</v>
      </c>
      <c r="C19" s="14">
        <v>27</v>
      </c>
      <c r="E19" s="26"/>
      <c r="F19"/>
      <c r="G19" s="125" t="s">
        <v>29</v>
      </c>
      <c r="H19" s="126"/>
      <c r="I19" s="126"/>
      <c r="J19" s="126"/>
      <c r="K19" s="126"/>
      <c r="L19" s="127"/>
      <c r="M19"/>
    </row>
    <row r="20" spans="2:13" ht="25.5" customHeight="1" x14ac:dyDescent="0.6">
      <c r="B20" s="13" t="s">
        <v>8</v>
      </c>
      <c r="C20" s="14">
        <v>17</v>
      </c>
      <c r="F20"/>
      <c r="G20" s="128" t="s">
        <v>30</v>
      </c>
      <c r="H20" s="129"/>
      <c r="I20" s="129"/>
      <c r="J20" s="129"/>
      <c r="K20" s="129"/>
      <c r="L20" s="130"/>
      <c r="M20"/>
    </row>
    <row r="21" spans="2:13" ht="25.5" customHeight="1" x14ac:dyDescent="0.6">
      <c r="B21" s="13" t="s">
        <v>7</v>
      </c>
      <c r="C21" s="14">
        <v>19</v>
      </c>
      <c r="F21"/>
      <c r="G21" s="110" t="s">
        <v>31</v>
      </c>
      <c r="H21" s="111"/>
      <c r="I21" s="111"/>
      <c r="J21" s="111"/>
      <c r="K21" s="111"/>
      <c r="L21" s="112"/>
      <c r="M21"/>
    </row>
    <row r="22" spans="2:13" ht="25.5" customHeight="1" thickBot="1" x14ac:dyDescent="0.65">
      <c r="B22" s="13" t="s">
        <v>9</v>
      </c>
      <c r="C22" s="14">
        <v>26</v>
      </c>
      <c r="F22"/>
      <c r="G22" s="113" t="s">
        <v>22</v>
      </c>
      <c r="H22" s="114"/>
      <c r="I22" s="114"/>
      <c r="J22" s="114"/>
      <c r="K22" s="114"/>
      <c r="L22" s="115"/>
      <c r="M22"/>
    </row>
    <row r="23" spans="2:13" ht="25.5" customHeight="1" x14ac:dyDescent="0.6">
      <c r="B23" s="13" t="s">
        <v>8</v>
      </c>
      <c r="C23" s="14">
        <v>20</v>
      </c>
      <c r="G23" s="9"/>
    </row>
    <row r="24" spans="2:13" ht="25.5" customHeight="1" x14ac:dyDescent="0.6">
      <c r="B24" s="13" t="s">
        <v>9</v>
      </c>
      <c r="C24" s="14">
        <v>16</v>
      </c>
    </row>
    <row r="25" spans="2:13" ht="25.5" customHeight="1" thickBot="1" x14ac:dyDescent="0.65">
      <c r="B25" s="15" t="s">
        <v>6</v>
      </c>
      <c r="C25" s="16">
        <v>28</v>
      </c>
    </row>
  </sheetData>
  <mergeCells count="11">
    <mergeCell ref="E1:K1"/>
    <mergeCell ref="M1:N1"/>
    <mergeCell ref="B4:C4"/>
    <mergeCell ref="E4:F4"/>
    <mergeCell ref="E13:N14"/>
    <mergeCell ref="G21:L21"/>
    <mergeCell ref="G22:L22"/>
    <mergeCell ref="E15:N16"/>
    <mergeCell ref="G18:L18"/>
    <mergeCell ref="G19:L19"/>
    <mergeCell ref="G20:L20"/>
  </mergeCells>
  <dataValidations count="1">
    <dataValidation type="list" allowBlank="1" showInputMessage="1" showErrorMessage="1" sqref="F5" xr:uid="{AA0733EA-7F41-45C9-A3B7-D88C02F3F212}">
      <formula1>$Q$5:$Q$8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32"/>
  <sheetViews>
    <sheetView rightToLeft="1" zoomScaleNormal="100" workbookViewId="0">
      <selection activeCell="G13" sqref="G13:N14"/>
    </sheetView>
  </sheetViews>
  <sheetFormatPr defaultRowHeight="24.75" x14ac:dyDescent="0.6"/>
  <cols>
    <col min="1" max="1" width="0.9140625" style="2" customWidth="1"/>
    <col min="2" max="2" width="9" style="2" customWidth="1"/>
    <col min="3" max="3" width="9" style="1" customWidth="1"/>
    <col min="4" max="4" width="1.9140625" style="1" customWidth="1"/>
    <col min="5" max="7" width="9" style="1" customWidth="1"/>
    <col min="8" max="12" width="9" style="2" customWidth="1"/>
    <col min="13" max="16384" width="8.6640625" style="2"/>
  </cols>
  <sheetData>
    <row r="1" spans="2:16" s="8" customFormat="1" ht="71.25" customHeight="1" x14ac:dyDescent="0.3">
      <c r="B1" s="30"/>
      <c r="C1" s="30"/>
      <c r="D1" s="30"/>
      <c r="E1" s="131" t="s">
        <v>32</v>
      </c>
      <c r="F1" s="131"/>
      <c r="G1" s="131"/>
      <c r="H1" s="131"/>
      <c r="I1" s="131"/>
      <c r="J1" s="131"/>
      <c r="K1" s="131"/>
      <c r="L1" s="96">
        <v>2</v>
      </c>
      <c r="M1" s="30"/>
      <c r="N1" s="30"/>
    </row>
    <row r="2" spans="2:16" ht="9.9499999999999993" customHeight="1" x14ac:dyDescent="0.6"/>
    <row r="3" spans="2:16" s="28" customFormat="1" ht="37.5" customHeight="1" thickBot="1" x14ac:dyDescent="0.35">
      <c r="B3" s="28" t="s">
        <v>19</v>
      </c>
      <c r="C3" s="29"/>
      <c r="D3" s="29"/>
      <c r="E3" s="29"/>
      <c r="F3" s="29"/>
      <c r="G3" s="29"/>
      <c r="L3"/>
      <c r="M3"/>
      <c r="N3"/>
      <c r="O3"/>
    </row>
    <row r="4" spans="2:16" ht="25.5" customHeight="1" thickBot="1" x14ac:dyDescent="0.7">
      <c r="B4" s="132" t="s">
        <v>20</v>
      </c>
      <c r="C4" s="133"/>
      <c r="D4" s="27"/>
      <c r="E4" s="132" t="s">
        <v>21</v>
      </c>
      <c r="F4" s="139"/>
      <c r="G4" s="139"/>
      <c r="H4" s="139"/>
      <c r="I4" s="139"/>
      <c r="J4" s="139"/>
      <c r="K4" s="133"/>
      <c r="L4"/>
      <c r="M4"/>
      <c r="N4"/>
      <c r="O4"/>
    </row>
    <row r="5" spans="2:16" s="10" customFormat="1" ht="36.75" customHeight="1" thickBot="1" x14ac:dyDescent="0.35">
      <c r="B5" s="19" t="s">
        <v>4</v>
      </c>
      <c r="C5" s="20" t="s">
        <v>5</v>
      </c>
      <c r="E5" s="19" t="s">
        <v>4</v>
      </c>
      <c r="F5" s="24" t="s">
        <v>10</v>
      </c>
      <c r="G5" s="24" t="s">
        <v>11</v>
      </c>
      <c r="H5" s="24" t="s">
        <v>12</v>
      </c>
      <c r="I5" s="24" t="s">
        <v>13</v>
      </c>
      <c r="J5" s="24" t="s">
        <v>14</v>
      </c>
      <c r="K5" s="20" t="s">
        <v>15</v>
      </c>
      <c r="L5"/>
      <c r="M5"/>
      <c r="N5"/>
      <c r="O5"/>
      <c r="P5" s="12"/>
    </row>
    <row r="6" spans="2:16" s="9" customFormat="1" ht="25.5" customHeight="1" x14ac:dyDescent="0.6">
      <c r="B6" s="21" t="s">
        <v>6</v>
      </c>
      <c r="C6" s="22">
        <v>24</v>
      </c>
      <c r="D6" s="1"/>
      <c r="E6" s="21" t="str">
        <f t="array" ref="E6">IFERROR(INDEX($B$6:$B$25,MATCH(0,COUNTIF($E$5:E5,$B$6:$B$25),0)),"")</f>
        <v>خالد</v>
      </c>
      <c r="F6" s="23">
        <f t="array" ref="F6">IFERROR(INDEX($C$6:$C$25,SMALL(IF($B$6:$B$25=$E6,ROW(B6:B25)-ROW(B6)+1),COLUMN(A1))),"")</f>
        <v>24</v>
      </c>
      <c r="G6" s="23">
        <f t="array" ref="G6">IFERROR(INDEX($C$6:$C$25,SMALL(IF($B$6:$B$25=$E6,ROW(C6:C25)-ROW(C6)+1),COLUMN(B1))),"")</f>
        <v>21</v>
      </c>
      <c r="H6" s="23">
        <f t="array" ref="H6">IFERROR(INDEX($C$6:$C$25,SMALL(IF($B$6:$B$25=$E6,ROW(D6:D25)-ROW(D6)+1),COLUMN(C1))),"")</f>
        <v>32</v>
      </c>
      <c r="I6" s="23">
        <f t="array" ref="I6">IFERROR(INDEX($C$6:$C$25,SMALL(IF($B$6:$B$25=$E6,ROW(E6:E25)-ROW(E6)+1),COLUMN(D1))),"")</f>
        <v>17</v>
      </c>
      <c r="J6" s="23">
        <f t="array" ref="J6">IFERROR(INDEX($C$6:$C$25,SMALL(IF($B$6:$B$25=$E6,ROW(F6:F25)-ROW(F6)+1),COLUMN(E1))),"")</f>
        <v>28</v>
      </c>
      <c r="K6" s="22" t="str">
        <f t="array" ref="K6">IFERROR(INDEX($C$6:$C$25,SMALL(IF($B$6:$B$25=$E6,ROW(G6:G25)-ROW(G6)+1),COLUMN(F1))),"")</f>
        <v/>
      </c>
      <c r="L6"/>
      <c r="M6"/>
      <c r="N6"/>
      <c r="O6"/>
    </row>
    <row r="7" spans="2:16" s="9" customFormat="1" ht="25.5" customHeight="1" x14ac:dyDescent="0.6">
      <c r="B7" s="13" t="s">
        <v>7</v>
      </c>
      <c r="C7" s="14">
        <v>23</v>
      </c>
      <c r="D7" s="1"/>
      <c r="E7" s="13" t="str">
        <f t="array" ref="E7">IFERROR(INDEX($B$6:$B$25,MATCH(0,COUNTIF($E$5:E6,$B$6:$B$25),0)),"")</f>
        <v>إيهاب</v>
      </c>
      <c r="F7" s="17">
        <f t="array" ref="F7">IFERROR(INDEX($C$6:$C$25,SMALL(IF($B$6:$B$25=$E7,ROW(B7:B26)-ROW(B7)+1),COLUMN(A2))),"")</f>
        <v>23</v>
      </c>
      <c r="G7" s="17">
        <f t="array" ref="G7">IFERROR(INDEX($C$6:$C$25,SMALL(IF($B$6:$B$25=$E7,ROW(C7:C26)-ROW(C7)+1),COLUMN(B2))),"")</f>
        <v>22</v>
      </c>
      <c r="H7" s="17">
        <f t="array" ref="H7">IFERROR(INDEX($C$6:$C$25,SMALL(IF($B$6:$B$25=$E7,ROW(D7:D26)-ROW(D7)+1),COLUMN(C2))),"")</f>
        <v>16</v>
      </c>
      <c r="I7" s="17">
        <f t="array" ref="I7">IFERROR(INDEX($C$6:$C$25,SMALL(IF($B$6:$B$25=$E7,ROW(E7:E26)-ROW(E7)+1),COLUMN(D2))),"")</f>
        <v>19</v>
      </c>
      <c r="J7" s="17" t="str">
        <f t="array" ref="J7">IFERROR(INDEX($C$6:$C$25,SMALL(IF($B$6:$B$25=$E7,ROW(F7:F26)-ROW(F7)+1),COLUMN(E2))),"")</f>
        <v/>
      </c>
      <c r="K7" s="14" t="str">
        <f t="array" ref="K7">IFERROR(INDEX($C$6:$C$25,SMALL(IF($B$6:$B$25=$E7,ROW(G7:G26)-ROW(G7)+1),COLUMN(F2))),"")</f>
        <v/>
      </c>
      <c r="L7"/>
      <c r="M7"/>
      <c r="N7"/>
      <c r="O7"/>
    </row>
    <row r="8" spans="2:16" s="9" customFormat="1" ht="25.5" customHeight="1" x14ac:dyDescent="0.6">
      <c r="B8" s="13" t="s">
        <v>8</v>
      </c>
      <c r="C8" s="14">
        <v>24</v>
      </c>
      <c r="D8" s="1"/>
      <c r="E8" s="13" t="str">
        <f t="array" ref="E8">IFERROR(INDEX($B$6:$B$25,MATCH(0,COUNTIF($E$5:E7,$B$6:$B$25),0)),"")</f>
        <v>حسام</v>
      </c>
      <c r="F8" s="17">
        <f t="array" ref="F8">IFERROR(INDEX($C$6:$C$25,SMALL(IF($B$6:$B$25=$E8,ROW(B8:B27)-ROW(B8)+1),COLUMN(A3))),"")</f>
        <v>24</v>
      </c>
      <c r="G8" s="17">
        <f t="array" ref="G8">IFERROR(INDEX($C$6:$C$25,SMALL(IF($B$6:$B$25=$E8,ROW(C8:C27)-ROW(C8)+1),COLUMN(B3))),"")</f>
        <v>27</v>
      </c>
      <c r="H8" s="17">
        <f t="array" ref="H8">IFERROR(INDEX($C$6:$C$25,SMALL(IF($B$6:$B$25=$E8,ROW(D8:D27)-ROW(D8)+1),COLUMN(C3))),"")</f>
        <v>18</v>
      </c>
      <c r="I8" s="17">
        <f t="array" ref="I8">IFERROR(INDEX($C$6:$C$25,SMALL(IF($B$6:$B$25=$E8,ROW(E8:E27)-ROW(E8)+1),COLUMN(D3))),"")</f>
        <v>17</v>
      </c>
      <c r="J8" s="17">
        <f t="array" ref="J8">IFERROR(INDEX($C$6:$C$25,SMALL(IF($B$6:$B$25=$E8,ROW(F8:F27)-ROW(F8)+1),COLUMN(E3))),"")</f>
        <v>20</v>
      </c>
      <c r="K8" s="14" t="str">
        <f t="array" ref="K8">IFERROR(INDEX($C$6:$C$25,SMALL(IF($B$6:$B$25=$E8,ROW(G8:G27)-ROW(G8)+1),COLUMN(F3))),"")</f>
        <v/>
      </c>
      <c r="L8"/>
      <c r="M8"/>
      <c r="N8"/>
      <c r="O8"/>
      <c r="P8" s="31"/>
    </row>
    <row r="9" spans="2:16" s="9" customFormat="1" ht="25.5" customHeight="1" thickBot="1" x14ac:dyDescent="0.65">
      <c r="B9" s="13" t="s">
        <v>9</v>
      </c>
      <c r="C9" s="14">
        <v>14</v>
      </c>
      <c r="D9" s="1"/>
      <c r="E9" s="15" t="str">
        <f t="array" ref="E9">IFERROR(INDEX($B$6:$B$25,MATCH(0,COUNTIF($E$5:E8,$B$6:$B$25),0)),"")</f>
        <v>وليد</v>
      </c>
      <c r="F9" s="18">
        <f t="array" ref="F9">IFERROR(INDEX($C$6:$C$25,SMALL(IF($B$6:$B$25=$E9,ROW(B9:B28)-ROW(B9)+1),COLUMN(A4))),"")</f>
        <v>14</v>
      </c>
      <c r="G9" s="18">
        <f t="array" ref="G9">IFERROR(INDEX($C$6:$C$25,SMALL(IF($B$6:$B$25=$E9,ROW(C9:C28)-ROW(C9)+1),COLUMN(B4))),"")</f>
        <v>29</v>
      </c>
      <c r="H9" s="18">
        <f t="array" ref="H9">IFERROR(INDEX($C$6:$C$25,SMALL(IF($B$6:$B$25=$E9,ROW(D9:D28)-ROW(D9)+1),COLUMN(C4))),"")</f>
        <v>34</v>
      </c>
      <c r="I9" s="18">
        <f t="array" ref="I9">IFERROR(INDEX($C$6:$C$25,SMALL(IF($B$6:$B$25=$E9,ROW(E9:E28)-ROW(E9)+1),COLUMN(D4))),"")</f>
        <v>27</v>
      </c>
      <c r="J9" s="18">
        <f t="array" ref="J9">IFERROR(INDEX($C$6:$C$25,SMALL(IF($B$6:$B$25=$E9,ROW(F9:F28)-ROW(F9)+1),COLUMN(E4))),"")</f>
        <v>26</v>
      </c>
      <c r="K9" s="16">
        <f t="array" ref="K9">IFERROR(INDEX($C$6:$C$25,SMALL(IF($B$6:$B$25=$E9,ROW(G9:G28)-ROW(G9)+1),COLUMN(F4))),"")</f>
        <v>16</v>
      </c>
      <c r="P9"/>
    </row>
    <row r="10" spans="2:16" s="9" customFormat="1" ht="25.5" customHeight="1" thickBot="1" x14ac:dyDescent="0.65">
      <c r="B10" s="13" t="s">
        <v>8</v>
      </c>
      <c r="C10" s="14">
        <v>27</v>
      </c>
      <c r="D10" s="1"/>
      <c r="E10"/>
      <c r="F10" s="1"/>
      <c r="G10" s="1"/>
    </row>
    <row r="11" spans="2:16" s="9" customFormat="1" ht="25.5" customHeight="1" x14ac:dyDescent="0.6">
      <c r="B11" s="13" t="s">
        <v>9</v>
      </c>
      <c r="C11" s="14">
        <v>29</v>
      </c>
      <c r="D11" s="1"/>
      <c r="F11" s="1"/>
      <c r="G11" s="122" t="s">
        <v>65</v>
      </c>
      <c r="H11" s="123"/>
      <c r="I11" s="123"/>
      <c r="J11" s="123"/>
      <c r="K11" s="123"/>
      <c r="L11" s="123"/>
      <c r="M11" s="123"/>
      <c r="N11" s="124"/>
    </row>
    <row r="12" spans="2:16" s="9" customFormat="1" ht="25.5" customHeight="1" thickBot="1" x14ac:dyDescent="0.65">
      <c r="B12" s="13" t="s">
        <v>7</v>
      </c>
      <c r="C12" s="14">
        <v>22</v>
      </c>
      <c r="D12" s="1"/>
      <c r="E12" s="1"/>
      <c r="F12" s="1"/>
      <c r="G12" s="136"/>
      <c r="H12" s="137"/>
      <c r="I12" s="137"/>
      <c r="J12" s="137"/>
      <c r="K12" s="137"/>
      <c r="L12" s="137"/>
      <c r="M12" s="137"/>
      <c r="N12" s="138"/>
    </row>
    <row r="13" spans="2:16" s="9" customFormat="1" ht="25.5" customHeight="1" x14ac:dyDescent="0.6">
      <c r="B13" s="13" t="s">
        <v>6</v>
      </c>
      <c r="C13" s="14">
        <v>21</v>
      </c>
      <c r="D13" s="1"/>
      <c r="E13" s="1"/>
      <c r="F13" s="1"/>
      <c r="G13" s="146" t="s">
        <v>17</v>
      </c>
      <c r="H13" s="147"/>
      <c r="I13" s="147"/>
      <c r="J13" s="147"/>
      <c r="K13" s="147"/>
      <c r="L13" s="147"/>
      <c r="M13" s="147"/>
      <c r="N13" s="148"/>
    </row>
    <row r="14" spans="2:16" s="9" customFormat="1" ht="25.5" customHeight="1" thickBot="1" x14ac:dyDescent="0.65">
      <c r="B14" s="13" t="s">
        <v>6</v>
      </c>
      <c r="C14" s="14">
        <v>32</v>
      </c>
      <c r="D14" s="1"/>
      <c r="E14" s="1"/>
      <c r="F14" s="1"/>
      <c r="G14" s="149"/>
      <c r="H14" s="150"/>
      <c r="I14" s="150"/>
      <c r="J14" s="150"/>
      <c r="K14" s="150"/>
      <c r="L14" s="150"/>
      <c r="M14" s="150"/>
      <c r="N14" s="151"/>
    </row>
    <row r="15" spans="2:16" s="9" customFormat="1" ht="25.5" customHeight="1" thickBot="1" x14ac:dyDescent="0.65">
      <c r="B15" s="13" t="s">
        <v>8</v>
      </c>
      <c r="C15" s="14">
        <v>18</v>
      </c>
      <c r="D15" s="1"/>
      <c r="E15" s="1"/>
      <c r="F15" s="1"/>
      <c r="G15" s="1"/>
    </row>
    <row r="16" spans="2:16" s="9" customFormat="1" ht="25.5" customHeight="1" x14ac:dyDescent="0.6">
      <c r="B16" s="13" t="s">
        <v>7</v>
      </c>
      <c r="C16" s="14">
        <v>16</v>
      </c>
      <c r="D16" s="1"/>
      <c r="E16" s="122" t="s">
        <v>16</v>
      </c>
      <c r="F16" s="123"/>
      <c r="G16" s="123"/>
      <c r="H16" s="123"/>
      <c r="I16" s="123"/>
      <c r="J16" s="123"/>
      <c r="K16" s="123"/>
      <c r="L16" s="123"/>
      <c r="M16" s="123"/>
      <c r="N16" s="124"/>
    </row>
    <row r="17" spans="2:15" ht="25.5" customHeight="1" thickBot="1" x14ac:dyDescent="0.65">
      <c r="B17" s="13" t="s">
        <v>9</v>
      </c>
      <c r="C17" s="14">
        <v>34</v>
      </c>
      <c r="E17" s="136"/>
      <c r="F17" s="137"/>
      <c r="G17" s="137"/>
      <c r="H17" s="137"/>
      <c r="I17" s="137"/>
      <c r="J17" s="137"/>
      <c r="K17" s="137"/>
      <c r="L17" s="137"/>
      <c r="M17" s="137"/>
      <c r="N17" s="138"/>
    </row>
    <row r="18" spans="2:15" s="9" customFormat="1" ht="25.5" customHeight="1" x14ac:dyDescent="0.6">
      <c r="B18" s="13" t="s">
        <v>6</v>
      </c>
      <c r="C18" s="14">
        <v>17</v>
      </c>
      <c r="D18" s="1"/>
      <c r="E18" s="116" t="s">
        <v>23</v>
      </c>
      <c r="F18" s="117"/>
      <c r="G18" s="117"/>
      <c r="H18" s="117"/>
      <c r="I18" s="117"/>
      <c r="J18" s="117"/>
      <c r="K18" s="117"/>
      <c r="L18" s="117"/>
      <c r="M18" s="117"/>
      <c r="N18" s="118"/>
    </row>
    <row r="19" spans="2:15" s="9" customFormat="1" ht="25.5" customHeight="1" thickBot="1" x14ac:dyDescent="0.65">
      <c r="B19" s="13" t="s">
        <v>9</v>
      </c>
      <c r="C19" s="14">
        <v>27</v>
      </c>
      <c r="D19" s="1"/>
      <c r="E19" s="119"/>
      <c r="F19" s="120"/>
      <c r="G19" s="120"/>
      <c r="H19" s="120"/>
      <c r="I19" s="120"/>
      <c r="J19" s="120"/>
      <c r="K19" s="120"/>
      <c r="L19" s="120"/>
      <c r="M19" s="120"/>
      <c r="N19" s="121"/>
    </row>
    <row r="20" spans="2:15" s="9" customFormat="1" ht="25.5" customHeight="1" thickBot="1" x14ac:dyDescent="0.65">
      <c r="B20" s="13" t="s">
        <v>8</v>
      </c>
      <c r="C20" s="14">
        <v>17</v>
      </c>
      <c r="D20" s="1"/>
      <c r="E20" s="1"/>
      <c r="F20" s="1"/>
      <c r="G20" s="1"/>
    </row>
    <row r="21" spans="2:15" s="9" customFormat="1" ht="25.5" customHeight="1" x14ac:dyDescent="0.6">
      <c r="B21" s="13" t="s">
        <v>7</v>
      </c>
      <c r="C21" s="14">
        <v>19</v>
      </c>
      <c r="D21" s="1"/>
      <c r="E21" s="25"/>
      <c r="F21" s="26"/>
      <c r="G21"/>
      <c r="H21" s="122" t="s">
        <v>18</v>
      </c>
      <c r="I21" s="123"/>
      <c r="J21" s="123"/>
      <c r="K21" s="123"/>
      <c r="L21" s="123"/>
      <c r="M21" s="124"/>
      <c r="N21"/>
    </row>
    <row r="22" spans="2:15" s="9" customFormat="1" ht="25.5" customHeight="1" x14ac:dyDescent="0.6">
      <c r="B22" s="13" t="s">
        <v>9</v>
      </c>
      <c r="C22" s="14">
        <v>26</v>
      </c>
      <c r="D22" s="1"/>
      <c r="E22" s="26"/>
      <c r="F22" s="26"/>
      <c r="G22"/>
      <c r="H22" s="125" t="s">
        <v>24</v>
      </c>
      <c r="I22" s="126"/>
      <c r="J22" s="126"/>
      <c r="K22" s="126"/>
      <c r="L22" s="126"/>
      <c r="M22" s="127"/>
      <c r="N22"/>
    </row>
    <row r="23" spans="2:15" ht="25.5" customHeight="1" x14ac:dyDescent="0.6">
      <c r="B23" s="13" t="s">
        <v>8</v>
      </c>
      <c r="C23" s="14">
        <v>20</v>
      </c>
      <c r="G23"/>
      <c r="H23" s="128" t="s">
        <v>26</v>
      </c>
      <c r="I23" s="129"/>
      <c r="J23" s="129"/>
      <c r="K23" s="129"/>
      <c r="L23" s="129"/>
      <c r="M23" s="130"/>
      <c r="N23"/>
      <c r="O23" s="9"/>
    </row>
    <row r="24" spans="2:15" ht="25.5" customHeight="1" x14ac:dyDescent="0.6">
      <c r="B24" s="13" t="s">
        <v>9</v>
      </c>
      <c r="C24" s="14">
        <v>16</v>
      </c>
      <c r="G24"/>
      <c r="H24" s="110" t="s">
        <v>25</v>
      </c>
      <c r="I24" s="111"/>
      <c r="J24" s="111"/>
      <c r="K24" s="111"/>
      <c r="L24" s="111"/>
      <c r="M24" s="112"/>
      <c r="N24"/>
      <c r="O24" s="9"/>
    </row>
    <row r="25" spans="2:15" ht="25.5" customHeight="1" thickBot="1" x14ac:dyDescent="0.65">
      <c r="B25" s="15" t="s">
        <v>6</v>
      </c>
      <c r="C25" s="16">
        <v>28</v>
      </c>
      <c r="G25"/>
      <c r="H25" s="113" t="s">
        <v>22</v>
      </c>
      <c r="I25" s="114"/>
      <c r="J25" s="114"/>
      <c r="K25" s="114"/>
      <c r="L25" s="114"/>
      <c r="M25" s="115"/>
      <c r="N25"/>
    </row>
    <row r="26" spans="2:15" customFormat="1" ht="5.0999999999999996" customHeight="1" x14ac:dyDescent="0.3"/>
    <row r="27" spans="2:15" s="91" customFormat="1" ht="9.9499999999999993" customHeight="1" thickBot="1" x14ac:dyDescent="0.65">
      <c r="C27" s="92"/>
      <c r="D27" s="92"/>
      <c r="E27" s="92"/>
      <c r="F27" s="92"/>
      <c r="G27" s="92"/>
    </row>
    <row r="28" spans="2:15" ht="24.75" customHeight="1" x14ac:dyDescent="0.6">
      <c r="E28" s="140" t="s">
        <v>62</v>
      </c>
      <c r="F28" s="141"/>
      <c r="G28" s="141"/>
      <c r="H28" s="141"/>
      <c r="I28" s="141"/>
      <c r="J28" s="141"/>
      <c r="K28" s="141"/>
      <c r="L28" s="141"/>
      <c r="M28" s="141"/>
      <c r="N28" s="142"/>
    </row>
    <row r="29" spans="2:15" ht="25.5" customHeight="1" thickBot="1" x14ac:dyDescent="0.65">
      <c r="E29" s="143"/>
      <c r="F29" s="144"/>
      <c r="G29" s="144"/>
      <c r="H29" s="144"/>
      <c r="I29" s="144"/>
      <c r="J29" s="144"/>
      <c r="K29" s="144"/>
      <c r="L29" s="144"/>
      <c r="M29" s="144"/>
      <c r="N29" s="145"/>
    </row>
    <row r="30" spans="2:15" x14ac:dyDescent="0.6">
      <c r="E30" s="116" t="s">
        <v>61</v>
      </c>
      <c r="F30" s="117"/>
      <c r="G30" s="117"/>
      <c r="H30" s="117"/>
      <c r="I30" s="117"/>
      <c r="J30" s="117"/>
      <c r="K30" s="117"/>
      <c r="L30" s="117"/>
      <c r="M30" s="117"/>
      <c r="N30" s="118"/>
    </row>
    <row r="31" spans="2:15" ht="25.5" thickBot="1" x14ac:dyDescent="0.65">
      <c r="E31" s="119"/>
      <c r="F31" s="120"/>
      <c r="G31" s="120"/>
      <c r="H31" s="120"/>
      <c r="I31" s="120"/>
      <c r="J31" s="120"/>
      <c r="K31" s="120"/>
      <c r="L31" s="120"/>
      <c r="M31" s="120"/>
      <c r="N31" s="121"/>
    </row>
    <row r="32" spans="2:15" s="91" customFormat="1" ht="9.9499999999999993" customHeight="1" x14ac:dyDescent="0.6">
      <c r="C32" s="92"/>
      <c r="D32" s="92"/>
      <c r="E32" s="92"/>
      <c r="F32" s="92"/>
      <c r="G32" s="92"/>
    </row>
  </sheetData>
  <mergeCells count="14">
    <mergeCell ref="B4:C4"/>
    <mergeCell ref="E4:K4"/>
    <mergeCell ref="E28:N29"/>
    <mergeCell ref="E30:N31"/>
    <mergeCell ref="E1:K1"/>
    <mergeCell ref="H25:M25"/>
    <mergeCell ref="H21:M21"/>
    <mergeCell ref="H22:M22"/>
    <mergeCell ref="H23:M23"/>
    <mergeCell ref="H24:M24"/>
    <mergeCell ref="G13:N14"/>
    <mergeCell ref="E18:N19"/>
    <mergeCell ref="E16:N17"/>
    <mergeCell ref="G11:N1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982D8-8F14-42E7-9A53-CBF84BE5C192}">
  <dimension ref="A1:AG33"/>
  <sheetViews>
    <sheetView rightToLeft="1" zoomScaleNormal="100" workbookViewId="0">
      <selection activeCell="AA15" sqref="AA15"/>
    </sheetView>
  </sheetViews>
  <sheetFormatPr defaultColWidth="6.08203125" defaultRowHeight="27" customHeight="1" x14ac:dyDescent="0.45"/>
  <cols>
    <col min="1" max="1" width="1.6640625" customWidth="1"/>
    <col min="2" max="2" width="10" customWidth="1"/>
    <col min="3" max="15" width="4.08203125" customWidth="1"/>
    <col min="16" max="21" width="4.08203125" style="86" customWidth="1"/>
  </cols>
  <sheetData>
    <row r="1" spans="1:33" s="8" customFormat="1" ht="71.25" customHeight="1" x14ac:dyDescent="0.3">
      <c r="A1" s="48"/>
      <c r="B1" s="99"/>
      <c r="C1" s="30"/>
      <c r="D1" s="30"/>
      <c r="E1" s="131" t="s">
        <v>37</v>
      </c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52">
        <v>3</v>
      </c>
      <c r="R1" s="152"/>
      <c r="S1" s="99"/>
      <c r="T1" s="99"/>
      <c r="U1" s="99"/>
    </row>
    <row r="2" spans="1:33" s="9" customFormat="1" ht="9.9499999999999993" customHeight="1" x14ac:dyDescent="0.6">
      <c r="C2" s="1"/>
      <c r="D2" s="1"/>
      <c r="E2" s="1"/>
      <c r="F2" s="1"/>
      <c r="G2" s="1"/>
    </row>
    <row r="3" spans="1:33" s="28" customFormat="1" ht="37.5" customHeight="1" x14ac:dyDescent="0.3">
      <c r="B3" s="28" t="s">
        <v>64</v>
      </c>
      <c r="C3" s="29"/>
      <c r="D3" s="29"/>
      <c r="E3" s="29"/>
      <c r="F3" s="29"/>
      <c r="G3" s="29"/>
    </row>
    <row r="4" spans="1:33" s="28" customFormat="1" ht="37.5" customHeight="1" thickBot="1" x14ac:dyDescent="0.35">
      <c r="B4" s="28" t="s">
        <v>38</v>
      </c>
      <c r="C4" s="29"/>
      <c r="D4" s="29"/>
      <c r="E4" s="29"/>
      <c r="F4" s="29"/>
      <c r="G4" s="29"/>
    </row>
    <row r="5" spans="1:33" s="49" customFormat="1" ht="32.25" customHeight="1" thickTop="1" thickBot="1" x14ac:dyDescent="0.35">
      <c r="B5" s="153" t="s">
        <v>20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0" t="s">
        <v>39</v>
      </c>
      <c r="P5" s="155" t="s">
        <v>21</v>
      </c>
      <c r="Q5" s="155"/>
      <c r="R5" s="155"/>
      <c r="S5" s="155"/>
      <c r="T5" s="155"/>
      <c r="U5" s="156"/>
    </row>
    <row r="6" spans="1:33" s="28" customFormat="1" ht="37.5" customHeight="1" thickTop="1" thickBot="1" x14ac:dyDescent="0.35">
      <c r="B6" s="51" t="s">
        <v>40</v>
      </c>
      <c r="C6" s="52" t="s">
        <v>41</v>
      </c>
      <c r="D6" s="53" t="s">
        <v>42</v>
      </c>
      <c r="E6" s="53" t="s">
        <v>43</v>
      </c>
      <c r="F6" s="53" t="s">
        <v>44</v>
      </c>
      <c r="G6" s="54" t="s">
        <v>45</v>
      </c>
      <c r="H6" s="53" t="s">
        <v>46</v>
      </c>
      <c r="I6" s="53" t="s">
        <v>47</v>
      </c>
      <c r="J6" s="53" t="s">
        <v>48</v>
      </c>
      <c r="K6" s="54" t="s">
        <v>49</v>
      </c>
      <c r="L6" s="53" t="s">
        <v>50</v>
      </c>
      <c r="M6" s="53" t="s">
        <v>51</v>
      </c>
      <c r="N6" s="55" t="s">
        <v>52</v>
      </c>
      <c r="P6" s="56">
        <v>1</v>
      </c>
      <c r="Q6" s="57">
        <v>2</v>
      </c>
      <c r="R6" s="57">
        <v>3</v>
      </c>
      <c r="S6" s="57">
        <v>4</v>
      </c>
      <c r="T6" s="57">
        <v>5</v>
      </c>
      <c r="U6" s="58">
        <v>6</v>
      </c>
      <c r="V6" s="59"/>
    </row>
    <row r="7" spans="1:33" ht="27" customHeight="1" thickTop="1" x14ac:dyDescent="0.3">
      <c r="B7" s="60" t="s">
        <v>53</v>
      </c>
      <c r="C7" s="61"/>
      <c r="D7" s="62"/>
      <c r="E7" s="62"/>
      <c r="F7" s="62"/>
      <c r="G7" s="63" t="s">
        <v>39</v>
      </c>
      <c r="H7" s="62"/>
      <c r="I7" s="62"/>
      <c r="J7" s="62"/>
      <c r="K7" s="63" t="s">
        <v>39</v>
      </c>
      <c r="L7" s="62"/>
      <c r="M7" s="62"/>
      <c r="N7" s="64" t="s">
        <v>39</v>
      </c>
      <c r="P7" s="65" t="str">
        <f t="array" ref="P7">IFERROR(INDEX($C$6:$N$6,SMALL(IF($C7:$N7=$O$5,COLUMN(C7:N7)-COLUMN(C7)+1),COLUMN(A1))),"")</f>
        <v>May</v>
      </c>
      <c r="Q7" s="66" t="str">
        <f t="array" ref="Q7">IFERROR(INDEX($C$6:$N$6,SMALL(IF($C7:$N7=$O$5,COLUMN(D7:O7)-COLUMN(D7)+1),COLUMN(B1))),"")</f>
        <v>Sep</v>
      </c>
      <c r="R7" s="66" t="str">
        <f t="array" ref="R7">IFERROR(INDEX($C$6:$N$6,SMALL(IF($C7:$N7=$O$5,COLUMN(E7:P7)-COLUMN(E7)+1),COLUMN(C1))),"")</f>
        <v>Dec</v>
      </c>
      <c r="S7" s="66" t="str">
        <f t="array" ref="S7">IFERROR(INDEX($C$6:$N$6,SMALL(IF($C7:$N7=$O$5,COLUMN(F7:Q7)-COLUMN(F7)+1),COLUMN(D1))),"")</f>
        <v/>
      </c>
      <c r="T7" s="66" t="str">
        <f t="array" ref="T7">IFERROR(INDEX($C$6:$N$6,SMALL(IF($C7:$N7=$O$5,COLUMN(G7:R7)-COLUMN(G7)+1),COLUMN(E1))),"")</f>
        <v/>
      </c>
      <c r="U7" s="67" t="str">
        <f t="array" ref="U7">IFERROR(INDEX($C$6:$N$6,SMALL(IF($C7:$N7=$O$5,COLUMN(H7:S7)-COLUMN(H7)+1),COLUMN(F1))),"")</f>
        <v/>
      </c>
      <c r="V7" s="68"/>
      <c r="W7" s="68"/>
      <c r="X7" s="68"/>
      <c r="Y7" s="68"/>
      <c r="Z7" s="68"/>
      <c r="AA7" s="68"/>
      <c r="AB7" s="68"/>
      <c r="AC7" s="68" t="str">
        <f t="array" ref="AC7">IFERROR(INDEX($C$6:$N$6,SMALL(IF($C7:$N7=$O$5,COLUMN(H7:S7)-COLUMN(H7)+1),COLUMN(F1))),"")</f>
        <v/>
      </c>
      <c r="AD7" s="68" t="str">
        <f t="array" ref="AD7">IFERROR(INDEX($C$6:$N$6,SMALL(IF($C7:$N7=$O$5,COLUMN(I7:T7)-COLUMN(I7)+1),COLUMN(G1))),"")</f>
        <v/>
      </c>
      <c r="AE7" s="68" t="str">
        <f t="array" ref="AE7">IFERROR(INDEX($C$6:$N$6,SMALL(IF($C7:$N7=$O$5,COLUMN(J7:U7)-COLUMN(J7)+1),COLUMN(H1))),"")</f>
        <v/>
      </c>
      <c r="AF7" s="68" t="str">
        <f t="array" ref="AF7">IFERROR(INDEX($C$6:$N$6,SMALL(IF($C7:$N7=$O$5,COLUMN(K7:V7)-COLUMN(K7)+1),COLUMN(I1))),"")</f>
        <v/>
      </c>
      <c r="AG7" s="68" t="str">
        <f t="array" ref="AG7">IFERROR(INDEX($C$6:$N$6,SMALL(IF($C$7:$N$7=$O5,COLUMN(L7:W7)-COLUMN(L7)+1),COLUMN(J1))),"")</f>
        <v/>
      </c>
    </row>
    <row r="8" spans="1:33" ht="27" customHeight="1" x14ac:dyDescent="0.3">
      <c r="B8" s="69" t="s">
        <v>54</v>
      </c>
      <c r="C8" s="70" t="s">
        <v>39</v>
      </c>
      <c r="D8" s="71" t="s">
        <v>39</v>
      </c>
      <c r="E8" s="72"/>
      <c r="F8" s="72"/>
      <c r="G8" s="71" t="s">
        <v>39</v>
      </c>
      <c r="H8" s="72"/>
      <c r="I8" s="72"/>
      <c r="J8" s="72"/>
      <c r="K8" s="71" t="s">
        <v>39</v>
      </c>
      <c r="L8" s="72"/>
      <c r="M8" s="72"/>
      <c r="N8" s="73" t="s">
        <v>39</v>
      </c>
      <c r="P8" s="74" t="str">
        <f t="array" ref="P8">IFERROR(INDEX($C$6:$N$6,SMALL(IF($C8:$N8=$O$5,COLUMN(C8:N8)-COLUMN(C8)+1),COLUMN(A2))),"")</f>
        <v>Jan</v>
      </c>
      <c r="Q8" s="75" t="str">
        <f t="array" ref="Q8">IFERROR(INDEX($C$6:$N$6,SMALL(IF($C8:$N8=$O$5,COLUMN(D8:O8)-COLUMN(D8)+1),COLUMN(B2))),"")</f>
        <v>Feb</v>
      </c>
      <c r="R8" s="75" t="str">
        <f t="array" ref="R8">IFERROR(INDEX($C$6:$N$6,SMALL(IF($C8:$N8=$O$5,COLUMN(E8:P8)-COLUMN(E8)+1),COLUMN(C2))),"")</f>
        <v>May</v>
      </c>
      <c r="S8" s="75" t="str">
        <f t="array" ref="S8">IFERROR(INDEX($C$6:$N$6,SMALL(IF($C8:$N8=$O$5,COLUMN(F8:Q8)-COLUMN(F8)+1),COLUMN(D2))),"")</f>
        <v>Sep</v>
      </c>
      <c r="T8" s="75" t="str">
        <f t="array" ref="T8">IFERROR(INDEX($C$6:$N$6,SMALL(IF($C8:$N8=$O$5,COLUMN(G8:R8)-COLUMN(G8)+1),COLUMN(E2))),"")</f>
        <v>Dec</v>
      </c>
      <c r="U8" s="76" t="str">
        <f t="array" ref="U8">IFERROR(INDEX($C$6:$N$6,SMALL(IF($C8:$N8=$O$5,COLUMN(H8:S8)-COLUMN(H8)+1),COLUMN(F2))),"")</f>
        <v/>
      </c>
      <c r="V8" s="68"/>
      <c r="W8" s="68"/>
      <c r="X8" s="68"/>
      <c r="Y8" s="68"/>
      <c r="Z8" s="68"/>
      <c r="AA8" s="68"/>
      <c r="AB8" s="68"/>
      <c r="AC8" s="68" t="str">
        <f t="array" ref="AC8">IFERROR(INDEX($C$6:$N$6,SMALL(IF($C8:$N8=$O$5,COLUMN(H8:S8)-COLUMN(H8)+1),COLUMN(F2))),"")</f>
        <v/>
      </c>
      <c r="AD8" s="68" t="str">
        <f t="array" ref="AD8">IFERROR(INDEX($C$6:$N$6,SMALL(IF($C8:$N8=$O$5,COLUMN(I8:T8)-COLUMN(I8)+1),COLUMN(G2))),"")</f>
        <v/>
      </c>
      <c r="AE8" s="68" t="str">
        <f t="array" ref="AE8">IFERROR(INDEX($C$6:$N$6,SMALL(IF($C8:$N8=$O$5,COLUMN(J8:U8)-COLUMN(J8)+1),COLUMN(H2))),"")</f>
        <v/>
      </c>
      <c r="AF8" s="68" t="str">
        <f t="array" ref="AF8">IFERROR(INDEX($C$6:$N$6,SMALL(IF($C8:$N8=$O$5,COLUMN(K8:V8)-COLUMN(K8)+1),COLUMN(I2))),"")</f>
        <v/>
      </c>
      <c r="AG8" s="68" t="str">
        <f t="array" ref="AG8">IFERROR(INDEX($C$6:$N$6,SMALL(IF($C$7:$N$7=$O6,COLUMN(L8:W8)-COLUMN(L8)+1),COLUMN(J2))),"")</f>
        <v/>
      </c>
    </row>
    <row r="9" spans="1:33" ht="27" customHeight="1" x14ac:dyDescent="0.3">
      <c r="B9" s="69" t="s">
        <v>55</v>
      </c>
      <c r="C9" s="77"/>
      <c r="D9" s="72"/>
      <c r="E9" s="72"/>
      <c r="F9" s="72"/>
      <c r="G9" s="71" t="s">
        <v>39</v>
      </c>
      <c r="H9" s="72"/>
      <c r="I9" s="71" t="s">
        <v>39</v>
      </c>
      <c r="J9" s="72"/>
      <c r="K9" s="72"/>
      <c r="L9" s="72"/>
      <c r="M9" s="72"/>
      <c r="N9" s="78"/>
      <c r="P9" s="74" t="str">
        <f t="array" ref="P9">IFERROR(INDEX($C$6:$N$6,SMALL(IF($C9:$N9=$O$5,COLUMN(C9:N9)-COLUMN(C9)+1),COLUMN(A3))),"")</f>
        <v>May</v>
      </c>
      <c r="Q9" s="75" t="str">
        <f t="array" ref="Q9">IFERROR(INDEX($C$6:$N$6,SMALL(IF($C9:$N9=$O$5,COLUMN(D9:O9)-COLUMN(D9)+1),COLUMN(B3))),"")</f>
        <v>Jul</v>
      </c>
      <c r="R9" s="75" t="str">
        <f t="array" ref="R9">IFERROR(INDEX($C$6:$N$6,SMALL(IF($C9:$N9=$O$5,COLUMN(E9:P9)-COLUMN(E9)+1),COLUMN(C3))),"")</f>
        <v/>
      </c>
      <c r="S9" s="75" t="str">
        <f t="array" ref="S9">IFERROR(INDEX($C$6:$N$6,SMALL(IF($C9:$N9=$O$5,COLUMN(F9:Q9)-COLUMN(F9)+1),COLUMN(D3))),"")</f>
        <v/>
      </c>
      <c r="T9" s="75" t="str">
        <f t="array" ref="T9">IFERROR(INDEX($C$6:$N$6,SMALL(IF($C9:$N9=$O$5,COLUMN(G9:R9)-COLUMN(G9)+1),COLUMN(E3))),"")</f>
        <v/>
      </c>
      <c r="U9" s="76" t="str">
        <f t="array" ref="U9">IFERROR(INDEX($C$6:$N$6,SMALL(IF($C9:$N9=$O$5,COLUMN(H9:S9)-COLUMN(H9)+1),COLUMN(F3))),"")</f>
        <v/>
      </c>
      <c r="V9" s="68"/>
      <c r="W9" s="68"/>
      <c r="X9" s="68"/>
      <c r="Y9" s="68"/>
      <c r="Z9" s="68"/>
      <c r="AA9" s="68"/>
      <c r="AB9" s="68"/>
      <c r="AC9" s="68" t="str">
        <f t="array" ref="AC9">IFERROR(INDEX($C$6:$N$6,SMALL(IF($C9:$N9=$O$5,COLUMN(H9:S9)-COLUMN(H9)+1),COLUMN(F3))),"")</f>
        <v/>
      </c>
      <c r="AD9" s="68" t="str">
        <f t="array" ref="AD9">IFERROR(INDEX($C$6:$N$6,SMALL(IF($C9:$N9=$O$5,COLUMN(I9:T9)-COLUMN(I9)+1),COLUMN(G3))),"")</f>
        <v/>
      </c>
      <c r="AE9" s="68" t="str">
        <f t="array" ref="AE9">IFERROR(INDEX($C$6:$N$6,SMALL(IF($C9:$N9=$O$5,COLUMN(J9:U9)-COLUMN(J9)+1),COLUMN(H3))),"")</f>
        <v/>
      </c>
      <c r="AF9" s="68" t="str">
        <f t="array" ref="AF9">IFERROR(INDEX($C$6:$N$6,SMALL(IF($C9:$N9=$O$5,COLUMN(K9:V9)-COLUMN(K9)+1),COLUMN(I3))),"")</f>
        <v/>
      </c>
      <c r="AG9" s="68" t="str">
        <f t="array" ref="AG9">IFERROR(INDEX($C$6:$N$6,SMALL(IF($C$7:$N$7=$O7,COLUMN(L9:W9)-COLUMN(L9)+1),COLUMN(J3))),"")</f>
        <v/>
      </c>
    </row>
    <row r="10" spans="1:33" ht="27" customHeight="1" x14ac:dyDescent="0.3">
      <c r="B10" s="69" t="s">
        <v>56</v>
      </c>
      <c r="C10" s="70" t="s">
        <v>39</v>
      </c>
      <c r="D10" s="72"/>
      <c r="E10" s="72" t="s">
        <v>39</v>
      </c>
      <c r="F10" s="72"/>
      <c r="G10" s="72"/>
      <c r="H10" s="72"/>
      <c r="I10" s="72"/>
      <c r="J10" s="72"/>
      <c r="K10" s="72"/>
      <c r="L10" s="71" t="s">
        <v>39</v>
      </c>
      <c r="M10" s="72"/>
      <c r="N10" s="78"/>
      <c r="P10" s="74" t="str">
        <f t="array" ref="P10">IFERROR(INDEX($C$6:$N$6,SMALL(IF($C10:$N10=$O$5,COLUMN(C10:N10)-COLUMN(C10)+1),COLUMN(A4))),"")</f>
        <v>Jan</v>
      </c>
      <c r="Q10" s="75" t="str">
        <f t="array" ref="Q10">IFERROR(INDEX($C$6:$N$6,SMALL(IF($C10:$N10=$O$5,COLUMN(D10:O10)-COLUMN(D10)+1),COLUMN(B4))),"")</f>
        <v>Mar</v>
      </c>
      <c r="R10" s="75" t="str">
        <f t="array" ref="R10">IFERROR(INDEX($C$6:$N$6,SMALL(IF($C10:$N10=$O$5,COLUMN(E10:P10)-COLUMN(E10)+1),COLUMN(C4))),"")</f>
        <v>Oct</v>
      </c>
      <c r="S10" s="75" t="str">
        <f t="array" ref="S10">IFERROR(INDEX($C$6:$N$6,SMALL(IF($C10:$N10=$O$5,COLUMN(F10:Q10)-COLUMN(F10)+1),COLUMN(D4))),"")</f>
        <v/>
      </c>
      <c r="T10" s="75" t="str">
        <f t="array" ref="T10">IFERROR(INDEX($C$6:$N$6,SMALL(IF($C10:$N10=$O$5,COLUMN(G10:R10)-COLUMN(G10)+1),COLUMN(E4))),"")</f>
        <v/>
      </c>
      <c r="U10" s="76" t="str">
        <f t="array" ref="U10">IFERROR(INDEX($C$6:$N$6,SMALL(IF($C10:$N10=$O$5,COLUMN(H10:S10)-COLUMN(H10)+1),COLUMN(F4))),"")</f>
        <v/>
      </c>
      <c r="V10" s="68"/>
      <c r="W10" s="68"/>
      <c r="X10" s="68"/>
      <c r="Y10" s="68"/>
      <c r="Z10" s="68"/>
      <c r="AA10" s="68"/>
      <c r="AB10" s="68"/>
      <c r="AC10" s="68" t="str">
        <f t="array" ref="AC10">IFERROR(INDEX($C$6:$N$6,SMALL(IF($C10:$N10=$O$5,COLUMN(H10:S10)-COLUMN(H10)+1),COLUMN(F4))),"")</f>
        <v/>
      </c>
      <c r="AD10" s="68" t="str">
        <f t="array" ref="AD10">IFERROR(INDEX($C$6:$N$6,SMALL(IF($C10:$N10=$O$5,COLUMN(I10:T10)-COLUMN(I10)+1),COLUMN(G4))),"")</f>
        <v/>
      </c>
      <c r="AE10" s="68" t="str">
        <f t="array" ref="AE10">IFERROR(INDEX($C$6:$N$6,SMALL(IF($C10:$N10=$O$5,COLUMN(J10:U10)-COLUMN(J10)+1),COLUMN(H4))),"")</f>
        <v/>
      </c>
      <c r="AF10" s="68" t="str">
        <f t="array" ref="AF10">IFERROR(INDEX($C$6:$N$6,SMALL(IF($C10:$N10=$O$5,COLUMN(K10:V10)-COLUMN(K10)+1),COLUMN(I4))),"")</f>
        <v/>
      </c>
      <c r="AG10" s="68" t="str">
        <f t="array" ref="AG10">IFERROR(INDEX($C$6:$N$6,SMALL(IF($C$7:$N$7=$O8,COLUMN(L10:W10)-COLUMN(L10)+1),COLUMN(J4))),"")</f>
        <v/>
      </c>
    </row>
    <row r="11" spans="1:33" ht="27" customHeight="1" thickBot="1" x14ac:dyDescent="0.35">
      <c r="B11" s="79" t="s">
        <v>57</v>
      </c>
      <c r="C11" s="80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P11" s="83" t="str">
        <f t="array" ref="P11">IFERROR(INDEX($C$6:$N$6,SMALL(IF($C11:$N11=$O$5,COLUMN(C11:N11)-COLUMN(C11)+1),COLUMN(A5))),"")</f>
        <v/>
      </c>
      <c r="Q11" s="84" t="str">
        <f t="array" ref="Q11">IFERROR(INDEX($C$6:$N$6,SMALL(IF($C11:$N11=$O$5,COLUMN(D11:O11)-COLUMN(D11)+1),COLUMN(B5))),"")</f>
        <v/>
      </c>
      <c r="R11" s="84" t="str">
        <f t="array" ref="R11">IFERROR(INDEX($C$6:$N$6,SMALL(IF($C11:$N11=$O$5,COLUMN(E11:P11)-COLUMN(E11)+1),COLUMN(C5))),"")</f>
        <v/>
      </c>
      <c r="S11" s="84" t="str">
        <f t="array" ref="S11">IFERROR(INDEX($C$6:$N$6,SMALL(IF($C11:$N11=$O$5,COLUMN(F11:Q11)-COLUMN(F11)+1),COLUMN(D5))),"")</f>
        <v/>
      </c>
      <c r="T11" s="84" t="str">
        <f t="array" ref="T11">IFERROR(INDEX($C$6:$N$6,SMALL(IF($C11:$N11=$O$5,COLUMN(G11:R11)-COLUMN(G11)+1),COLUMN(E5))),"")</f>
        <v/>
      </c>
      <c r="U11" s="85" t="str">
        <f t="array" ref="U11">IFERROR(INDEX($C$6:$N$6,SMALL(IF($C11:$N11=$O$5,COLUMN(H11:S11)-COLUMN(H11)+1),COLUMN(F5))),"")</f>
        <v/>
      </c>
      <c r="X11" s="68" t="str">
        <f t="array" ref="X11">IFERROR(INDEX($C$6:$N$6,SMALL(IF($C11:$N11=$O$5,COLUMN(C11:N11)-COLUMN(C11)+1),COLUMN(A5))),"")</f>
        <v/>
      </c>
      <c r="Y11" s="68" t="str">
        <f t="array" ref="Y11">IFERROR(INDEX($C$6:$N$6,SMALL(IF($C11:$N11=$O$5,COLUMN(D11:O11)-COLUMN(D11)+1),COLUMN(B5))),"")</f>
        <v/>
      </c>
      <c r="Z11" s="68" t="str">
        <f t="array" ref="Z11">IFERROR(INDEX($C$6:$N$6,SMALL(IF($C11:$N11=$O$5,COLUMN(E11:P11)-COLUMN(E11)+1),COLUMN(C5))),"")</f>
        <v/>
      </c>
      <c r="AA11" s="68" t="str">
        <f t="array" ref="AA11">IFERROR(INDEX($C$6:$N$6,SMALL(IF($C11:$N11=$O$5,COLUMN(F11:Q11)-COLUMN(F11)+1),COLUMN(D5))),"")</f>
        <v/>
      </c>
      <c r="AB11" s="68" t="str">
        <f t="array" ref="AB11">IFERROR(INDEX($C$6:$N$6,SMALL(IF($C11:$N11=$O$5,COLUMN(G11:R11)-COLUMN(G11)+1),COLUMN(E5))),"")</f>
        <v/>
      </c>
      <c r="AC11" s="68" t="str">
        <f t="array" ref="AC11">IFERROR(INDEX($C$6:$N$6,SMALL(IF($C11:$N11=$O$5,COLUMN(H11:S11)-COLUMN(H11)+1),COLUMN(F5))),"")</f>
        <v/>
      </c>
      <c r="AD11" s="68" t="str">
        <f t="array" ref="AD11">IFERROR(INDEX($C$6:$N$6,SMALL(IF($C11:$N11=$O$5,COLUMN(I11:T11)-COLUMN(I11)+1),COLUMN(G5))),"")</f>
        <v/>
      </c>
      <c r="AE11" s="68" t="str">
        <f t="array" ref="AE11">IFERROR(INDEX($C$6:$N$6,SMALL(IF($C11:$N11=$O$5,COLUMN(J11:U11)-COLUMN(J11)+1),COLUMN(H5))),"")</f>
        <v/>
      </c>
      <c r="AF11" s="68" t="str">
        <f t="array" ref="AF11">IFERROR(INDEX($C$6:$N$6,SMALL(IF($C11:$N11=$O$5,COLUMN(K11:V11)-COLUMN(K11)+1),COLUMN(I5))),"")</f>
        <v/>
      </c>
      <c r="AG11" s="68" t="str">
        <f t="array" ref="AG11">IFERROR(INDEX($C$6:$N$6,SMALL(IF($C$7:$N$7=$O9,COLUMN(L11:W11)-COLUMN(L11)+1),COLUMN(J5))),"")</f>
        <v/>
      </c>
    </row>
    <row r="12" spans="1:33" ht="9.9499999999999993" customHeight="1" thickTop="1" thickBot="1" x14ac:dyDescent="0.5"/>
    <row r="13" spans="1:33" ht="27" customHeight="1" x14ac:dyDescent="0.3">
      <c r="B13" s="122" t="s">
        <v>58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4"/>
    </row>
    <row r="14" spans="1:33" ht="27" customHeight="1" thickBot="1" x14ac:dyDescent="0.35"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8"/>
    </row>
    <row r="15" spans="1:33" s="9" customFormat="1" ht="27" customHeight="1" x14ac:dyDescent="0.6">
      <c r="B15" s="169" t="s">
        <v>59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1"/>
    </row>
    <row r="16" spans="1:33" ht="27" customHeight="1" thickBot="1" x14ac:dyDescent="0.35">
      <c r="B16" s="172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4"/>
    </row>
    <row r="17" spans="2:21" ht="9.9499999999999993" customHeight="1" thickBot="1" x14ac:dyDescent="0.5"/>
    <row r="18" spans="2:21" ht="27" customHeight="1" x14ac:dyDescent="0.3">
      <c r="B18" s="122" t="s">
        <v>18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4"/>
    </row>
    <row r="19" spans="2:21" ht="27" customHeight="1" thickBot="1" x14ac:dyDescent="0.35">
      <c r="B19" s="157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9"/>
    </row>
    <row r="20" spans="2:21" ht="27" customHeight="1" x14ac:dyDescent="0.3">
      <c r="B20" s="160" t="s">
        <v>60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2"/>
    </row>
    <row r="21" spans="2:21" ht="27" customHeight="1" x14ac:dyDescent="0.3">
      <c r="B21" s="125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7"/>
    </row>
    <row r="22" spans="2:21" ht="27" customHeight="1" thickBot="1" x14ac:dyDescent="0.35">
      <c r="B22" s="163" t="s">
        <v>22</v>
      </c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5"/>
    </row>
    <row r="23" spans="2:21" ht="9.9499999999999993" customHeight="1" x14ac:dyDescent="0.45"/>
    <row r="24" spans="2:21" ht="27" customHeight="1" x14ac:dyDescent="0.45">
      <c r="B24" s="166" t="s">
        <v>3</v>
      </c>
      <c r="C24" s="166"/>
      <c r="D24" s="166"/>
      <c r="E24" s="166"/>
      <c r="Q24"/>
      <c r="R24"/>
      <c r="S24"/>
      <c r="T24"/>
    </row>
    <row r="25" spans="2:21" ht="27" customHeight="1" x14ac:dyDescent="0.45">
      <c r="B25" s="167" t="s">
        <v>0</v>
      </c>
      <c r="C25" s="167"/>
      <c r="D25" s="167"/>
      <c r="E25" s="167"/>
      <c r="Q25"/>
      <c r="R25"/>
      <c r="S25"/>
      <c r="T25"/>
    </row>
    <row r="26" spans="2:21" ht="27" customHeight="1" x14ac:dyDescent="0.45">
      <c r="B26" s="168" t="s">
        <v>1</v>
      </c>
      <c r="C26" s="168"/>
      <c r="D26" s="168"/>
      <c r="E26" s="168"/>
      <c r="Q26"/>
      <c r="R26"/>
      <c r="S26"/>
      <c r="T26"/>
    </row>
    <row r="27" spans="2:21" ht="5.0999999999999996" customHeight="1" x14ac:dyDescent="0.45">
      <c r="B27" s="89"/>
      <c r="C27" s="89"/>
      <c r="D27" s="89"/>
      <c r="E27" s="89"/>
      <c r="I27" s="95"/>
      <c r="J27" s="87"/>
      <c r="K27" s="88"/>
      <c r="L27" s="88"/>
      <c r="M27" s="88"/>
      <c r="N27" s="88"/>
      <c r="Q27" s="90"/>
      <c r="R27" s="90"/>
      <c r="S27" s="90"/>
      <c r="T27" s="90"/>
    </row>
    <row r="28" spans="2:21" s="93" customFormat="1" ht="9.9499999999999993" customHeight="1" thickBot="1" x14ac:dyDescent="0.5">
      <c r="P28" s="94"/>
      <c r="Q28" s="94"/>
      <c r="R28" s="94"/>
      <c r="S28" s="94"/>
      <c r="T28" s="94"/>
      <c r="U28" s="94"/>
    </row>
    <row r="29" spans="2:21" ht="27" customHeight="1" x14ac:dyDescent="0.3">
      <c r="B29" s="140" t="s">
        <v>62</v>
      </c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2"/>
    </row>
    <row r="30" spans="2:21" ht="27" customHeight="1" thickBot="1" x14ac:dyDescent="0.35">
      <c r="B30" s="143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5"/>
    </row>
    <row r="31" spans="2:21" s="9" customFormat="1" ht="27" customHeight="1" x14ac:dyDescent="0.6">
      <c r="B31" s="116" t="s">
        <v>63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8"/>
    </row>
    <row r="32" spans="2:21" ht="27" customHeight="1" thickBot="1" x14ac:dyDescent="0.35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1"/>
    </row>
    <row r="33" spans="16:21" s="93" customFormat="1" ht="9.9499999999999993" customHeight="1" x14ac:dyDescent="0.45">
      <c r="P33" s="94"/>
      <c r="Q33" s="94"/>
      <c r="R33" s="94"/>
      <c r="S33" s="94"/>
      <c r="T33" s="94"/>
      <c r="U33" s="94"/>
    </row>
  </sheetData>
  <mergeCells count="14">
    <mergeCell ref="B29:U30"/>
    <mergeCell ref="B31:U32"/>
    <mergeCell ref="E1:P1"/>
    <mergeCell ref="Q1:R1"/>
    <mergeCell ref="B5:N5"/>
    <mergeCell ref="P5:U5"/>
    <mergeCell ref="B13:U14"/>
    <mergeCell ref="B18:U19"/>
    <mergeCell ref="B20:U21"/>
    <mergeCell ref="B22:U22"/>
    <mergeCell ref="B24:E24"/>
    <mergeCell ref="B25:E25"/>
    <mergeCell ref="B26:E26"/>
    <mergeCell ref="B15:U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5DC3-D5BD-4F8C-B6A3-16D8BBA4A54D}">
  <dimension ref="B1:S25"/>
  <sheetViews>
    <sheetView rightToLeft="1" zoomScaleNormal="100" workbookViewId="0">
      <selection activeCell="E23" sqref="E23"/>
    </sheetView>
  </sheetViews>
  <sheetFormatPr defaultRowHeight="24.75" x14ac:dyDescent="0.6"/>
  <cols>
    <col min="1" max="1" width="0.9140625" style="9" customWidth="1"/>
    <col min="2" max="2" width="9" style="9" customWidth="1"/>
    <col min="3" max="3" width="9" style="1" customWidth="1"/>
    <col min="4" max="4" width="1.9140625" style="1" customWidth="1"/>
    <col min="5" max="7" width="9" style="1" customWidth="1"/>
    <col min="8" max="12" width="9" style="9" customWidth="1"/>
    <col min="13" max="16384" width="8.6640625" style="9"/>
  </cols>
  <sheetData>
    <row r="1" spans="2:19" s="8" customFormat="1" ht="71.25" customHeight="1" x14ac:dyDescent="0.3">
      <c r="B1" s="30"/>
      <c r="C1" s="30"/>
      <c r="D1" s="30"/>
      <c r="E1" s="131" t="s">
        <v>70</v>
      </c>
      <c r="F1" s="131"/>
      <c r="G1" s="131"/>
      <c r="H1" s="131"/>
      <c r="I1" s="131"/>
      <c r="J1" s="131"/>
      <c r="K1" s="131"/>
      <c r="L1" s="98">
        <v>4</v>
      </c>
      <c r="M1" s="30"/>
      <c r="N1" s="30"/>
    </row>
    <row r="2" spans="2:19" ht="9.9499999999999993" customHeight="1" x14ac:dyDescent="0.6"/>
    <row r="3" spans="2:19" s="28" customFormat="1" ht="37.5" customHeight="1" thickBot="1" x14ac:dyDescent="0.35">
      <c r="B3" s="28" t="s">
        <v>69</v>
      </c>
      <c r="C3" s="29"/>
      <c r="D3" s="29"/>
      <c r="E3" s="29"/>
      <c r="F3" s="29"/>
      <c r="G3" s="29"/>
    </row>
    <row r="4" spans="2:19" ht="25.5" customHeight="1" thickBot="1" x14ac:dyDescent="0.7">
      <c r="B4" s="132" t="s">
        <v>20</v>
      </c>
      <c r="C4" s="133"/>
      <c r="D4" s="27"/>
      <c r="E4" s="134" t="s">
        <v>21</v>
      </c>
      <c r="F4" s="135"/>
      <c r="G4"/>
      <c r="H4"/>
      <c r="I4"/>
      <c r="J4"/>
      <c r="K4"/>
    </row>
    <row r="5" spans="2:19" s="10" customFormat="1" ht="36.75" customHeight="1" thickBot="1" x14ac:dyDescent="0.35">
      <c r="B5" s="19" t="s">
        <v>4</v>
      </c>
      <c r="C5" s="20" t="s">
        <v>5</v>
      </c>
      <c r="E5" s="33" t="s">
        <v>4</v>
      </c>
      <c r="F5" s="34" t="s">
        <v>9</v>
      </c>
      <c r="G5"/>
      <c r="H5"/>
      <c r="I5"/>
      <c r="J5"/>
      <c r="K5"/>
      <c r="L5"/>
      <c r="M5"/>
      <c r="N5"/>
      <c r="O5"/>
      <c r="P5" s="101"/>
      <c r="Q5" t="s">
        <v>6</v>
      </c>
    </row>
    <row r="6" spans="2:19" ht="25.5" customHeight="1" x14ac:dyDescent="0.6">
      <c r="B6" s="21" t="s">
        <v>6</v>
      </c>
      <c r="C6" s="22">
        <v>24</v>
      </c>
      <c r="E6" s="35" t="s">
        <v>10</v>
      </c>
      <c r="F6" s="32">
        <f t="array" ref="F6">IFERROR(LARGE(IF($B$6:$B$25=$F$5,$C$6:$C$25,""),ROW()-5),"")</f>
        <v>34</v>
      </c>
      <c r="G6"/>
      <c r="H6"/>
      <c r="I6"/>
      <c r="J6"/>
      <c r="L6"/>
      <c r="M6"/>
      <c r="N6"/>
      <c r="O6"/>
      <c r="Q6" t="s">
        <v>7</v>
      </c>
      <c r="R6" s="1"/>
      <c r="S6" s="1"/>
    </row>
    <row r="7" spans="2:19" ht="25.5" customHeight="1" x14ac:dyDescent="0.6">
      <c r="B7" s="13" t="s">
        <v>7</v>
      </c>
      <c r="C7" s="14">
        <v>23</v>
      </c>
      <c r="E7" s="13" t="s">
        <v>11</v>
      </c>
      <c r="F7" s="14">
        <f t="array" ref="F7">IFERROR(LARGE(IF($B$6:$B$25=$F$5,$C$6:$C$25,""),ROW()-5),"")</f>
        <v>29</v>
      </c>
      <c r="G7"/>
      <c r="H7"/>
      <c r="I7"/>
      <c r="J7"/>
      <c r="L7"/>
      <c r="M7"/>
      <c r="N7"/>
      <c r="O7"/>
      <c r="Q7" t="s">
        <v>8</v>
      </c>
      <c r="R7" s="1"/>
      <c r="S7" s="1"/>
    </row>
    <row r="8" spans="2:19" ht="25.5" customHeight="1" x14ac:dyDescent="0.6">
      <c r="B8" s="13" t="s">
        <v>8</v>
      </c>
      <c r="C8" s="14">
        <v>24</v>
      </c>
      <c r="E8" s="13" t="s">
        <v>12</v>
      </c>
      <c r="F8" s="14">
        <f t="array" ref="F8">IFERROR(LARGE(IF($B$6:$B$25=$F$5,$C$6:$C$25,""),ROW()-5),"")</f>
        <v>27</v>
      </c>
      <c r="G8"/>
      <c r="H8"/>
      <c r="I8"/>
      <c r="J8"/>
      <c r="L8"/>
      <c r="M8"/>
      <c r="N8"/>
      <c r="O8"/>
      <c r="P8" s="100"/>
      <c r="Q8" t="s">
        <v>9</v>
      </c>
      <c r="R8" s="1"/>
      <c r="S8" s="1"/>
    </row>
    <row r="9" spans="2:19" ht="25.5" customHeight="1" x14ac:dyDescent="0.6">
      <c r="B9" s="13" t="s">
        <v>9</v>
      </c>
      <c r="C9" s="14">
        <v>14</v>
      </c>
      <c r="E9" s="13" t="s">
        <v>13</v>
      </c>
      <c r="F9" s="14">
        <f t="array" ref="F9">IFERROR(LARGE(IF($B$6:$B$25=$F$5,$C$6:$C$25,""),ROW()-5),"")</f>
        <v>26</v>
      </c>
      <c r="G9"/>
      <c r="H9"/>
      <c r="I9"/>
      <c r="J9"/>
      <c r="L9"/>
      <c r="M9"/>
      <c r="N9"/>
      <c r="O9"/>
      <c r="P9"/>
      <c r="R9" s="1"/>
      <c r="S9" s="1"/>
    </row>
    <row r="10" spans="2:19" ht="25.5" customHeight="1" x14ac:dyDescent="0.6">
      <c r="B10" s="13" t="s">
        <v>8</v>
      </c>
      <c r="C10" s="14">
        <v>27</v>
      </c>
      <c r="E10" s="13" t="s">
        <v>14</v>
      </c>
      <c r="F10" s="14">
        <f t="array" ref="F10">IFERROR(LARGE(IF($B$6:$B$25=$F$5,$C$6:$C$25,""),ROW()-5),"")</f>
        <v>16</v>
      </c>
      <c r="G10"/>
      <c r="H10"/>
      <c r="I10"/>
      <c r="J10"/>
      <c r="K10"/>
      <c r="P10"/>
    </row>
    <row r="11" spans="2:19" ht="25.5" customHeight="1" thickBot="1" x14ac:dyDescent="0.65">
      <c r="B11" s="13" t="s">
        <v>9</v>
      </c>
      <c r="C11" s="14">
        <v>29</v>
      </c>
      <c r="E11" s="15" t="s">
        <v>15</v>
      </c>
      <c r="F11" s="16">
        <f t="array" ref="F11">IFERROR(LARGE(IF($B$6:$B$25=$F$5,$C$6:$C$25,""),ROW()-5),"")</f>
        <v>14</v>
      </c>
      <c r="G11"/>
      <c r="H11"/>
      <c r="I11"/>
      <c r="J11"/>
      <c r="K11"/>
    </row>
    <row r="12" spans="2:19" ht="25.5" customHeight="1" thickBot="1" x14ac:dyDescent="0.65">
      <c r="B12" s="13" t="s">
        <v>7</v>
      </c>
      <c r="C12" s="14">
        <v>22</v>
      </c>
      <c r="E12" s="9"/>
    </row>
    <row r="13" spans="2:19" ht="25.5" customHeight="1" x14ac:dyDescent="0.6">
      <c r="B13" s="13" t="s">
        <v>6</v>
      </c>
      <c r="C13" s="14">
        <v>21</v>
      </c>
      <c r="E13"/>
      <c r="F13" s="122" t="s">
        <v>27</v>
      </c>
      <c r="G13" s="123"/>
      <c r="H13" s="123"/>
      <c r="I13" s="123"/>
      <c r="J13" s="123"/>
      <c r="K13" s="123"/>
      <c r="L13" s="123"/>
      <c r="M13" s="124"/>
      <c r="N13"/>
    </row>
    <row r="14" spans="2:19" ht="25.5" customHeight="1" thickBot="1" x14ac:dyDescent="0.65">
      <c r="B14" s="13" t="s">
        <v>6</v>
      </c>
      <c r="C14" s="14">
        <v>32</v>
      </c>
      <c r="E14"/>
      <c r="F14" s="136"/>
      <c r="G14" s="137"/>
      <c r="H14" s="137"/>
      <c r="I14" s="137"/>
      <c r="J14" s="137"/>
      <c r="K14" s="137"/>
      <c r="L14" s="137"/>
      <c r="M14" s="138"/>
      <c r="N14"/>
    </row>
    <row r="15" spans="2:19" ht="25.5" customHeight="1" x14ac:dyDescent="0.6">
      <c r="B15" s="13" t="s">
        <v>8</v>
      </c>
      <c r="C15" s="14">
        <v>18</v>
      </c>
      <c r="E15"/>
      <c r="F15" s="116" t="s">
        <v>68</v>
      </c>
      <c r="G15" s="117"/>
      <c r="H15" s="117"/>
      <c r="I15" s="117"/>
      <c r="J15" s="117"/>
      <c r="K15" s="117"/>
      <c r="L15" s="117"/>
      <c r="M15" s="118"/>
      <c r="N15"/>
    </row>
    <row r="16" spans="2:19" ht="25.5" customHeight="1" thickBot="1" x14ac:dyDescent="0.65">
      <c r="B16" s="13" t="s">
        <v>7</v>
      </c>
      <c r="C16" s="14">
        <v>16</v>
      </c>
      <c r="E16"/>
      <c r="F16" s="119"/>
      <c r="G16" s="120"/>
      <c r="H16" s="120"/>
      <c r="I16" s="120"/>
      <c r="J16" s="120"/>
      <c r="K16" s="120"/>
      <c r="L16" s="120"/>
      <c r="M16" s="121"/>
      <c r="N16"/>
    </row>
    <row r="17" spans="2:13" ht="25.5" customHeight="1" thickBot="1" x14ac:dyDescent="0.65">
      <c r="B17" s="13" t="s">
        <v>9</v>
      </c>
      <c r="C17" s="14">
        <v>34</v>
      </c>
    </row>
    <row r="18" spans="2:13" ht="25.5" customHeight="1" x14ac:dyDescent="0.6">
      <c r="B18" s="13" t="s">
        <v>6</v>
      </c>
      <c r="C18" s="14">
        <v>17</v>
      </c>
      <c r="E18" s="25"/>
      <c r="F18"/>
      <c r="G18" s="122" t="s">
        <v>18</v>
      </c>
      <c r="H18" s="123"/>
      <c r="I18" s="123"/>
      <c r="J18" s="123"/>
      <c r="K18" s="123"/>
      <c r="L18" s="124"/>
      <c r="M18"/>
    </row>
    <row r="19" spans="2:13" ht="25.5" customHeight="1" x14ac:dyDescent="0.6">
      <c r="B19" s="13" t="s">
        <v>9</v>
      </c>
      <c r="C19" s="14">
        <v>27</v>
      </c>
      <c r="E19" s="26"/>
      <c r="F19"/>
      <c r="G19" s="157"/>
      <c r="H19" s="158"/>
      <c r="I19" s="158"/>
      <c r="J19" s="158"/>
      <c r="K19" s="158"/>
      <c r="L19" s="159"/>
      <c r="M19"/>
    </row>
    <row r="20" spans="2:13" ht="25.5" customHeight="1" x14ac:dyDescent="0.6">
      <c r="B20" s="13" t="s">
        <v>8</v>
      </c>
      <c r="C20" s="14">
        <v>17</v>
      </c>
      <c r="F20"/>
      <c r="G20" s="125" t="s">
        <v>67</v>
      </c>
      <c r="H20" s="126"/>
      <c r="I20" s="126"/>
      <c r="J20" s="126"/>
      <c r="K20" s="126"/>
      <c r="L20" s="127"/>
      <c r="M20"/>
    </row>
    <row r="21" spans="2:13" ht="25.5" customHeight="1" thickBot="1" x14ac:dyDescent="0.65">
      <c r="B21" s="13" t="s">
        <v>7</v>
      </c>
      <c r="C21" s="14">
        <v>19</v>
      </c>
      <c r="F21"/>
      <c r="G21" s="113" t="s">
        <v>22</v>
      </c>
      <c r="H21" s="114"/>
      <c r="I21" s="114"/>
      <c r="J21" s="114"/>
      <c r="K21" s="114"/>
      <c r="L21" s="115"/>
      <c r="M21"/>
    </row>
    <row r="22" spans="2:13" ht="25.5" customHeight="1" x14ac:dyDescent="0.6">
      <c r="B22" s="13" t="s">
        <v>9</v>
      </c>
      <c r="C22" s="14">
        <v>26</v>
      </c>
      <c r="F22"/>
      <c r="G22" s="9"/>
      <c r="M22"/>
    </row>
    <row r="23" spans="2:13" ht="25.5" customHeight="1" x14ac:dyDescent="0.6">
      <c r="B23" s="13" t="s">
        <v>8</v>
      </c>
      <c r="C23" s="14">
        <v>20</v>
      </c>
    </row>
    <row r="24" spans="2:13" ht="25.5" customHeight="1" x14ac:dyDescent="0.6">
      <c r="B24" s="13" t="s">
        <v>9</v>
      </c>
      <c r="C24" s="14">
        <v>16</v>
      </c>
    </row>
    <row r="25" spans="2:13" ht="25.5" customHeight="1" thickBot="1" x14ac:dyDescent="0.65">
      <c r="B25" s="15" t="s">
        <v>6</v>
      </c>
      <c r="C25" s="16">
        <v>28</v>
      </c>
    </row>
  </sheetData>
  <mergeCells count="8">
    <mergeCell ref="B4:C4"/>
    <mergeCell ref="E4:F4"/>
    <mergeCell ref="G21:L21"/>
    <mergeCell ref="G20:L20"/>
    <mergeCell ref="E1:K1"/>
    <mergeCell ref="F15:M16"/>
    <mergeCell ref="F13:M14"/>
    <mergeCell ref="G18:L19"/>
  </mergeCells>
  <dataValidations count="1">
    <dataValidation type="list" allowBlank="1" showInputMessage="1" showErrorMessage="1" sqref="F5" xr:uid="{AA0733EA-7F41-45C9-A3B7-D88C02F3F212}">
      <formula1>$Q$5:$Q$8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C398-5CAE-41B9-A91A-7629A0B96C69}">
  <dimension ref="B1:P27"/>
  <sheetViews>
    <sheetView rightToLeft="1" zoomScaleNormal="100" workbookViewId="0">
      <selection activeCell="L8" sqref="L8"/>
    </sheetView>
  </sheetViews>
  <sheetFormatPr defaultRowHeight="24.75" x14ac:dyDescent="0.6"/>
  <cols>
    <col min="1" max="1" width="0.9140625" style="9" customWidth="1"/>
    <col min="2" max="2" width="9" style="9" customWidth="1"/>
    <col min="3" max="3" width="9" style="1" customWidth="1"/>
    <col min="4" max="4" width="1.9140625" style="1" customWidth="1"/>
    <col min="5" max="7" width="9" style="1" customWidth="1"/>
    <col min="8" max="12" width="9" style="9" customWidth="1"/>
    <col min="13" max="16384" width="8.6640625" style="9"/>
  </cols>
  <sheetData>
    <row r="1" spans="2:16" s="8" customFormat="1" ht="71.25" customHeight="1" x14ac:dyDescent="0.3">
      <c r="B1" s="30"/>
      <c r="C1" s="30"/>
      <c r="D1" s="30"/>
      <c r="E1" s="131" t="s">
        <v>75</v>
      </c>
      <c r="F1" s="131"/>
      <c r="G1" s="131"/>
      <c r="H1" s="131"/>
      <c r="I1" s="131"/>
      <c r="J1" s="131"/>
      <c r="K1" s="131"/>
      <c r="L1" s="98">
        <v>5</v>
      </c>
      <c r="M1" s="30"/>
      <c r="N1" s="30"/>
    </row>
    <row r="2" spans="2:16" ht="9.9499999999999993" customHeight="1" x14ac:dyDescent="0.6"/>
    <row r="3" spans="2:16" s="28" customFormat="1" ht="37.5" customHeight="1" thickBot="1" x14ac:dyDescent="0.35">
      <c r="B3" s="28" t="s">
        <v>74</v>
      </c>
      <c r="C3" s="29"/>
      <c r="D3" s="29"/>
      <c r="E3" s="29"/>
      <c r="F3" s="29"/>
      <c r="G3" s="29"/>
    </row>
    <row r="4" spans="2:16" ht="25.5" customHeight="1" thickBot="1" x14ac:dyDescent="0.7">
      <c r="B4" s="132" t="s">
        <v>20</v>
      </c>
      <c r="C4" s="133"/>
      <c r="D4" s="27"/>
      <c r="E4" s="132" t="s">
        <v>21</v>
      </c>
      <c r="F4" s="139"/>
      <c r="G4" s="139"/>
      <c r="H4" s="139"/>
      <c r="I4" s="139"/>
      <c r="J4" s="139"/>
      <c r="K4" s="133"/>
      <c r="L4"/>
      <c r="M4"/>
      <c r="N4"/>
      <c r="O4"/>
    </row>
    <row r="5" spans="2:16" s="10" customFormat="1" ht="36.75" customHeight="1" thickBot="1" x14ac:dyDescent="0.35">
      <c r="B5" s="19" t="s">
        <v>4</v>
      </c>
      <c r="C5" s="20" t="s">
        <v>5</v>
      </c>
      <c r="E5" s="19" t="s">
        <v>4</v>
      </c>
      <c r="F5" s="24" t="s">
        <v>10</v>
      </c>
      <c r="G5" s="24" t="s">
        <v>11</v>
      </c>
      <c r="H5" s="24" t="s">
        <v>12</v>
      </c>
      <c r="I5" s="24" t="s">
        <v>13</v>
      </c>
      <c r="J5" s="24" t="s">
        <v>14</v>
      </c>
      <c r="K5" s="20" t="s">
        <v>15</v>
      </c>
      <c r="L5"/>
      <c r="M5"/>
      <c r="N5"/>
      <c r="O5"/>
      <c r="P5" s="101"/>
    </row>
    <row r="6" spans="2:16" ht="25.5" customHeight="1" x14ac:dyDescent="0.6">
      <c r="B6" s="21" t="s">
        <v>6</v>
      </c>
      <c r="C6" s="22">
        <v>24</v>
      </c>
      <c r="E6" s="21" t="str">
        <f t="array" ref="E6">IFERROR(INDEX($B$6:$B$25,MATCH(0,COUNTIF($E$5:E5,$B$6:$B$25),0)),"")</f>
        <v>خالد</v>
      </c>
      <c r="F6" s="23">
        <f t="array" ref="F6">IFERROR(LARGE(IF($B$6:$B$25=$E6,$C$6:$C$25,""),COLUMN()-5),"")</f>
        <v>32</v>
      </c>
      <c r="G6" s="23">
        <f t="array" ref="G6">IFERROR(LARGE(IF($B$6:$B$25=$E6,$C$6:$C$25,""),COLUMN()-5),"")</f>
        <v>28</v>
      </c>
      <c r="H6" s="23">
        <f t="array" ref="H6">IFERROR(LARGE(IF($B$6:$B$25=$E6,$C$6:$C$25,""),COLUMN()-5),"")</f>
        <v>24</v>
      </c>
      <c r="I6" s="23">
        <f t="array" ref="I6">IFERROR(LARGE(IF($B$6:$B$25=$E6,$C$6:$C$25,""),COLUMN()-5),"")</f>
        <v>21</v>
      </c>
      <c r="J6" s="23">
        <f t="array" ref="J6">IFERROR(LARGE(IF($B$6:$B$25=$E6,$C$6:$C$25,""),COLUMN()-5),"")</f>
        <v>17</v>
      </c>
      <c r="K6" s="22" t="str">
        <f t="array" ref="K6">IFERROR(LARGE(IF($B$6:$B$25=$E6,$C$6:$C$25,""),COLUMN()-5),"")</f>
        <v/>
      </c>
      <c r="L6"/>
      <c r="M6"/>
      <c r="N6"/>
      <c r="O6"/>
    </row>
    <row r="7" spans="2:16" ht="25.5" customHeight="1" x14ac:dyDescent="0.6">
      <c r="B7" s="13" t="s">
        <v>7</v>
      </c>
      <c r="C7" s="14">
        <v>23</v>
      </c>
      <c r="E7" s="13" t="str">
        <f t="array" ref="E7">IFERROR(INDEX($B$6:$B$25,MATCH(0,COUNTIF($E$5:E6,$B$6:$B$25),0)),"")</f>
        <v>إيهاب</v>
      </c>
      <c r="F7" s="17">
        <f t="array" ref="F7">IFERROR(LARGE(IF($B$6:$B$25=$E7,$C$6:$C$25,""),COLUMN()-5),"")</f>
        <v>23</v>
      </c>
      <c r="G7" s="17">
        <f t="array" ref="G7">IFERROR(LARGE(IF($B$6:$B$25=$E7,$C$6:$C$25,""),COLUMN()-5),"")</f>
        <v>22</v>
      </c>
      <c r="H7" s="17">
        <f t="array" ref="H7">IFERROR(LARGE(IF($B$6:$B$25=$E7,$C$6:$C$25,""),COLUMN()-5),"")</f>
        <v>19</v>
      </c>
      <c r="I7" s="17">
        <f t="array" ref="I7">IFERROR(LARGE(IF($B$6:$B$25=$E7,$C$6:$C$25,""),COLUMN()-5),"")</f>
        <v>16</v>
      </c>
      <c r="J7" s="17" t="str">
        <f t="array" ref="J7">IFERROR(LARGE(IF($B$6:$B$25=$E7,$C$6:$C$25,""),COLUMN()-5),"")</f>
        <v/>
      </c>
      <c r="K7" s="14" t="str">
        <f t="array" ref="K7">IFERROR(LARGE(IF($B$6:$B$25=$E7,$C$6:$C$25,""),COLUMN()-5),"")</f>
        <v/>
      </c>
      <c r="L7"/>
      <c r="M7"/>
      <c r="N7"/>
      <c r="O7"/>
    </row>
    <row r="8" spans="2:16" ht="25.5" customHeight="1" x14ac:dyDescent="0.6">
      <c r="B8" s="13" t="s">
        <v>8</v>
      </c>
      <c r="C8" s="14">
        <v>24</v>
      </c>
      <c r="E8" s="13" t="str">
        <f t="array" ref="E8">IFERROR(INDEX($B$6:$B$25,MATCH(0,COUNTIF($E$5:E7,$B$6:$B$25),0)),"")</f>
        <v>حسام</v>
      </c>
      <c r="F8" s="17">
        <f t="array" ref="F8">IFERROR(LARGE(IF($B$6:$B$25=$E8,$C$6:$C$25,""),COLUMN()-5),"")</f>
        <v>27</v>
      </c>
      <c r="G8" s="17">
        <f t="array" ref="G8">IFERROR(LARGE(IF($B$6:$B$25=$E8,$C$6:$C$25,""),COLUMN()-5),"")</f>
        <v>24</v>
      </c>
      <c r="H8" s="17">
        <f t="array" ref="H8">IFERROR(LARGE(IF($B$6:$B$25=$E8,$C$6:$C$25,""),COLUMN()-5),"")</f>
        <v>20</v>
      </c>
      <c r="I8" s="17">
        <f t="array" ref="I8">IFERROR(LARGE(IF($B$6:$B$25=$E8,$C$6:$C$25,""),COLUMN()-5),"")</f>
        <v>18</v>
      </c>
      <c r="J8" s="17">
        <f t="array" ref="J8">IFERROR(LARGE(IF($B$6:$B$25=$E8,$C$6:$C$25,""),COLUMN()-5),"")</f>
        <v>17</v>
      </c>
      <c r="K8" s="14" t="str">
        <f t="array" ref="K8">IFERROR(LARGE(IF($B$6:$B$25=$E8,$C$6:$C$25,""),COLUMN()-5),"")</f>
        <v/>
      </c>
      <c r="L8"/>
      <c r="M8"/>
      <c r="N8"/>
      <c r="O8"/>
      <c r="P8" s="100"/>
    </row>
    <row r="9" spans="2:16" ht="25.5" customHeight="1" thickBot="1" x14ac:dyDescent="0.65">
      <c r="B9" s="13" t="s">
        <v>9</v>
      </c>
      <c r="C9" s="14">
        <v>14</v>
      </c>
      <c r="E9" s="15" t="str">
        <f t="array" ref="E9">IFERROR(INDEX($B$6:$B$25,MATCH(0,COUNTIF($E$5:E8,$B$6:$B$25),0)),"")</f>
        <v>وليد</v>
      </c>
      <c r="F9" s="18">
        <f t="array" ref="F9">IFERROR(LARGE(IF($B$6:$B$25=$E9,$C$6:$C$25,""),COLUMN()-5),"")</f>
        <v>34</v>
      </c>
      <c r="G9" s="18">
        <f t="array" ref="G9">IFERROR(LARGE(IF($B$6:$B$25=$E9,$C$6:$C$25,""),COLUMN()-5),"")</f>
        <v>29</v>
      </c>
      <c r="H9" s="18">
        <f t="array" ref="H9">IFERROR(LARGE(IF($B$6:$B$25=$E9,$C$6:$C$25,""),COLUMN()-5),"")</f>
        <v>27</v>
      </c>
      <c r="I9" s="18">
        <f t="array" ref="I9">IFERROR(LARGE(IF($B$6:$B$25=$E9,$C$6:$C$25,""),COLUMN()-5),"")</f>
        <v>26</v>
      </c>
      <c r="J9" s="18">
        <f t="array" ref="J9">IFERROR(LARGE(IF($B$6:$B$25=$E9,$C$6:$C$25,""),COLUMN()-5),"")</f>
        <v>16</v>
      </c>
      <c r="K9" s="16">
        <f t="array" ref="K9">IFERROR(LARGE(IF($B$6:$B$25=$E9,$C$6:$C$25,""),COLUMN()-5),"")</f>
        <v>14</v>
      </c>
      <c r="P9"/>
    </row>
    <row r="10" spans="2:16" ht="25.5" customHeight="1" thickBot="1" x14ac:dyDescent="0.65">
      <c r="B10" s="13" t="s">
        <v>8</v>
      </c>
      <c r="C10" s="14">
        <v>27</v>
      </c>
      <c r="E10"/>
    </row>
    <row r="11" spans="2:16" ht="25.5" customHeight="1" x14ac:dyDescent="0.6">
      <c r="B11" s="13" t="s">
        <v>9</v>
      </c>
      <c r="C11" s="14">
        <v>29</v>
      </c>
      <c r="E11" s="9"/>
      <c r="F11" s="122" t="s">
        <v>73</v>
      </c>
      <c r="G11" s="123"/>
      <c r="H11" s="123"/>
      <c r="I11" s="123"/>
      <c r="J11" s="123"/>
      <c r="K11" s="123"/>
      <c r="L11" s="123"/>
      <c r="M11" s="124"/>
    </row>
    <row r="12" spans="2:16" ht="25.5" customHeight="1" thickBot="1" x14ac:dyDescent="0.65">
      <c r="B12" s="13" t="s">
        <v>7</v>
      </c>
      <c r="C12" s="14">
        <v>22</v>
      </c>
      <c r="F12" s="136"/>
      <c r="G12" s="137"/>
      <c r="H12" s="137"/>
      <c r="I12" s="137"/>
      <c r="J12" s="137"/>
      <c r="K12" s="137"/>
      <c r="L12" s="137"/>
      <c r="M12" s="138"/>
    </row>
    <row r="13" spans="2:16" ht="25.5" customHeight="1" x14ac:dyDescent="0.6">
      <c r="B13" s="13" t="s">
        <v>6</v>
      </c>
      <c r="C13" s="14">
        <v>21</v>
      </c>
      <c r="F13" s="146" t="s">
        <v>17</v>
      </c>
      <c r="G13" s="147"/>
      <c r="H13" s="147"/>
      <c r="I13" s="147"/>
      <c r="J13" s="147"/>
      <c r="K13" s="147"/>
      <c r="L13" s="147"/>
      <c r="M13" s="148"/>
    </row>
    <row r="14" spans="2:16" ht="25.5" customHeight="1" thickBot="1" x14ac:dyDescent="0.65">
      <c r="B14" s="13" t="s">
        <v>6</v>
      </c>
      <c r="C14" s="14">
        <v>32</v>
      </c>
      <c r="F14" s="149"/>
      <c r="G14" s="150"/>
      <c r="H14" s="150"/>
      <c r="I14" s="150"/>
      <c r="J14" s="150"/>
      <c r="K14" s="150"/>
      <c r="L14" s="150"/>
      <c r="M14" s="151"/>
    </row>
    <row r="15" spans="2:16" ht="25.5" customHeight="1" thickBot="1" x14ac:dyDescent="0.65">
      <c r="B15" s="13" t="s">
        <v>8</v>
      </c>
      <c r="C15" s="14">
        <v>18</v>
      </c>
    </row>
    <row r="16" spans="2:16" ht="25.5" customHeight="1" x14ac:dyDescent="0.6">
      <c r="B16" s="13" t="s">
        <v>7</v>
      </c>
      <c r="C16" s="14">
        <v>16</v>
      </c>
      <c r="E16"/>
      <c r="F16" s="122" t="s">
        <v>16</v>
      </c>
      <c r="G16" s="123"/>
      <c r="H16" s="123"/>
      <c r="I16" s="123"/>
      <c r="J16" s="123"/>
      <c r="K16" s="123"/>
      <c r="L16" s="123"/>
      <c r="M16" s="124"/>
      <c r="N16"/>
    </row>
    <row r="17" spans="2:14" ht="25.5" customHeight="1" thickBot="1" x14ac:dyDescent="0.65">
      <c r="B17" s="13" t="s">
        <v>9</v>
      </c>
      <c r="C17" s="14">
        <v>34</v>
      </c>
      <c r="E17"/>
      <c r="F17" s="136"/>
      <c r="G17" s="137"/>
      <c r="H17" s="137"/>
      <c r="I17" s="137"/>
      <c r="J17" s="137"/>
      <c r="K17" s="137"/>
      <c r="L17" s="137"/>
      <c r="M17" s="138"/>
      <c r="N17"/>
    </row>
    <row r="18" spans="2:14" ht="25.5" customHeight="1" x14ac:dyDescent="0.6">
      <c r="B18" s="13" t="s">
        <v>6</v>
      </c>
      <c r="C18" s="14">
        <v>17</v>
      </c>
      <c r="E18"/>
      <c r="F18" s="116" t="s">
        <v>72</v>
      </c>
      <c r="G18" s="117"/>
      <c r="H18" s="117"/>
      <c r="I18" s="117"/>
      <c r="J18" s="117"/>
      <c r="K18" s="117"/>
      <c r="L18" s="117"/>
      <c r="M18" s="118"/>
      <c r="N18"/>
    </row>
    <row r="19" spans="2:14" ht="25.5" customHeight="1" thickBot="1" x14ac:dyDescent="0.65">
      <c r="B19" s="13" t="s">
        <v>9</v>
      </c>
      <c r="C19" s="14">
        <v>27</v>
      </c>
      <c r="E19"/>
      <c r="F19" s="119"/>
      <c r="G19" s="120"/>
      <c r="H19" s="120"/>
      <c r="I19" s="120"/>
      <c r="J19" s="120"/>
      <c r="K19" s="120"/>
      <c r="L19" s="120"/>
      <c r="M19" s="121"/>
      <c r="N19"/>
    </row>
    <row r="20" spans="2:14" ht="25.5" customHeight="1" thickBot="1" x14ac:dyDescent="0.65">
      <c r="B20" s="13" t="s">
        <v>8</v>
      </c>
      <c r="C20" s="14">
        <v>17</v>
      </c>
    </row>
    <row r="21" spans="2:14" ht="25.5" customHeight="1" x14ac:dyDescent="0.6">
      <c r="B21" s="13" t="s">
        <v>7</v>
      </c>
      <c r="C21" s="14">
        <v>19</v>
      </c>
      <c r="E21" s="25"/>
      <c r="F21" s="122" t="s">
        <v>18</v>
      </c>
      <c r="G21" s="123"/>
      <c r="H21" s="123"/>
      <c r="I21" s="123"/>
      <c r="J21" s="123"/>
      <c r="K21" s="123"/>
      <c r="L21" s="123"/>
      <c r="M21" s="124"/>
    </row>
    <row r="22" spans="2:14" ht="25.5" customHeight="1" x14ac:dyDescent="0.6">
      <c r="B22" s="13" t="s">
        <v>9</v>
      </c>
      <c r="C22" s="14">
        <v>26</v>
      </c>
      <c r="E22" s="26"/>
      <c r="F22" s="157"/>
      <c r="G22" s="158"/>
      <c r="H22" s="158"/>
      <c r="I22" s="158"/>
      <c r="J22" s="158"/>
      <c r="K22" s="158"/>
      <c r="L22" s="158"/>
      <c r="M22" s="159"/>
    </row>
    <row r="23" spans="2:14" ht="25.5" customHeight="1" x14ac:dyDescent="0.6">
      <c r="B23" s="13" t="s">
        <v>8</v>
      </c>
      <c r="C23" s="14">
        <v>20</v>
      </c>
      <c r="F23" s="125" t="s">
        <v>71</v>
      </c>
      <c r="G23" s="126"/>
      <c r="H23" s="126"/>
      <c r="I23" s="126"/>
      <c r="J23" s="126"/>
      <c r="K23" s="126"/>
      <c r="L23" s="126"/>
      <c r="M23" s="127"/>
    </row>
    <row r="24" spans="2:14" ht="25.5" customHeight="1" thickBot="1" x14ac:dyDescent="0.65">
      <c r="B24" s="13" t="s">
        <v>9</v>
      </c>
      <c r="C24" s="14">
        <v>16</v>
      </c>
      <c r="F24" s="113" t="s">
        <v>22</v>
      </c>
      <c r="G24" s="114"/>
      <c r="H24" s="114"/>
      <c r="I24" s="114"/>
      <c r="J24" s="114"/>
      <c r="K24" s="114"/>
      <c r="L24" s="114"/>
      <c r="M24" s="115"/>
    </row>
    <row r="25" spans="2:14" ht="25.5" customHeight="1" thickBot="1" x14ac:dyDescent="0.65">
      <c r="B25" s="15" t="s">
        <v>6</v>
      </c>
      <c r="C25" s="16">
        <v>28</v>
      </c>
      <c r="F25"/>
      <c r="M25"/>
    </row>
    <row r="26" spans="2:14" customFormat="1" ht="5.0999999999999996" customHeight="1" x14ac:dyDescent="0.3"/>
    <row r="27" spans="2:14" s="91" customFormat="1" ht="9.9499999999999993" customHeight="1" x14ac:dyDescent="0.6">
      <c r="C27" s="92"/>
      <c r="D27" s="92"/>
      <c r="E27" s="92"/>
      <c r="F27" s="92"/>
      <c r="G27" s="92"/>
    </row>
  </sheetData>
  <mergeCells count="10">
    <mergeCell ref="E1:K1"/>
    <mergeCell ref="F13:M14"/>
    <mergeCell ref="F11:M12"/>
    <mergeCell ref="F24:M24"/>
    <mergeCell ref="B4:C4"/>
    <mergeCell ref="E4:K4"/>
    <mergeCell ref="F16:M17"/>
    <mergeCell ref="F18:M19"/>
    <mergeCell ref="F21:M22"/>
    <mergeCell ref="F23:M2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D6B1-4375-499D-A2A7-0FFF6FDDDFCF}">
  <dimension ref="B1:S25"/>
  <sheetViews>
    <sheetView rightToLeft="1" tabSelected="1" zoomScaleNormal="100" workbookViewId="0">
      <selection activeCell="L2" sqref="L2"/>
    </sheetView>
  </sheetViews>
  <sheetFormatPr defaultRowHeight="24.75" x14ac:dyDescent="0.6"/>
  <cols>
    <col min="1" max="1" width="0.9140625" style="9" customWidth="1"/>
    <col min="2" max="2" width="9" style="9" customWidth="1"/>
    <col min="3" max="3" width="9" style="1" customWidth="1"/>
    <col min="4" max="4" width="1.9140625" style="1" customWidth="1"/>
    <col min="5" max="7" width="9" style="1" customWidth="1"/>
    <col min="8" max="12" width="9" style="9" customWidth="1"/>
    <col min="13" max="16384" width="8.6640625" style="9"/>
  </cols>
  <sheetData>
    <row r="1" spans="2:19" s="8" customFormat="1" ht="71.25" customHeight="1" x14ac:dyDescent="0.3">
      <c r="B1" s="30"/>
      <c r="C1" s="30"/>
      <c r="D1" s="30"/>
      <c r="E1" s="131" t="s">
        <v>78</v>
      </c>
      <c r="F1" s="131"/>
      <c r="G1" s="131"/>
      <c r="H1" s="131"/>
      <c r="I1" s="131"/>
      <c r="J1" s="131"/>
      <c r="K1" s="131"/>
      <c r="L1" s="98">
        <v>6</v>
      </c>
      <c r="M1" s="30"/>
      <c r="N1" s="30"/>
    </row>
    <row r="2" spans="2:19" ht="9.9499999999999993" customHeight="1" x14ac:dyDescent="0.6"/>
    <row r="3" spans="2:19" s="28" customFormat="1" ht="37.5" customHeight="1" thickBot="1" x14ac:dyDescent="0.35">
      <c r="B3" s="28" t="s">
        <v>77</v>
      </c>
      <c r="C3" s="29"/>
      <c r="D3" s="29"/>
      <c r="E3" s="29"/>
      <c r="F3" s="29"/>
      <c r="G3" s="29"/>
    </row>
    <row r="4" spans="2:19" ht="25.5" customHeight="1" thickBot="1" x14ac:dyDescent="0.7">
      <c r="B4" s="132" t="s">
        <v>20</v>
      </c>
      <c r="C4" s="133"/>
      <c r="D4" s="27"/>
      <c r="E4" s="134" t="s">
        <v>21</v>
      </c>
      <c r="F4" s="135"/>
      <c r="G4"/>
      <c r="H4"/>
      <c r="I4"/>
      <c r="J4"/>
      <c r="K4"/>
    </row>
    <row r="5" spans="2:19" s="10" customFormat="1" ht="36.75" customHeight="1" thickBot="1" x14ac:dyDescent="0.35">
      <c r="B5" s="19" t="s">
        <v>4</v>
      </c>
      <c r="C5" s="20" t="s">
        <v>5</v>
      </c>
      <c r="E5" s="19" t="s">
        <v>4</v>
      </c>
      <c r="F5" s="20" t="s">
        <v>6</v>
      </c>
      <c r="G5"/>
      <c r="H5"/>
      <c r="I5"/>
      <c r="J5"/>
      <c r="K5"/>
      <c r="L5"/>
      <c r="M5"/>
      <c r="N5"/>
      <c r="O5"/>
      <c r="P5" s="101"/>
      <c r="Q5" t="s">
        <v>6</v>
      </c>
    </row>
    <row r="6" spans="2:19" ht="25.5" customHeight="1" x14ac:dyDescent="0.6">
      <c r="B6" s="107" t="s">
        <v>6</v>
      </c>
      <c r="C6" s="106">
        <v>28</v>
      </c>
      <c r="E6" s="21" t="s">
        <v>10</v>
      </c>
      <c r="F6" s="22">
        <f t="array" ref="F6">IFERROR(INDEX($C$6:$C$25, MATCH(0, COUNTIF($F$5:F5, $C$6:$C$25)+IF($B$6:$B$25&lt;&gt;$F$5, 1, 0), 0)), "")</f>
        <v>28</v>
      </c>
      <c r="G6"/>
      <c r="H6"/>
      <c r="I6"/>
      <c r="J6"/>
      <c r="L6"/>
      <c r="M6"/>
      <c r="N6"/>
      <c r="O6"/>
      <c r="Q6" t="s">
        <v>7</v>
      </c>
      <c r="R6" s="1"/>
      <c r="S6" s="1"/>
    </row>
    <row r="7" spans="2:19" ht="25.5" customHeight="1" x14ac:dyDescent="0.6">
      <c r="B7" s="13" t="s">
        <v>7</v>
      </c>
      <c r="C7" s="14">
        <v>23</v>
      </c>
      <c r="E7" s="13" t="s">
        <v>11</v>
      </c>
      <c r="F7" s="14">
        <f t="array" ref="F7">IFERROR(INDEX($C$6:$C$25, MATCH(0, COUNTIF($F$5:F6, $C$6:$C$25)+IF($B$6:$B$25&lt;&gt;$F$5, 1, 0), 0)), "")</f>
        <v>21</v>
      </c>
      <c r="G7"/>
      <c r="H7"/>
      <c r="I7"/>
      <c r="J7"/>
      <c r="L7"/>
      <c r="M7"/>
      <c r="N7"/>
      <c r="O7"/>
      <c r="Q7" t="s">
        <v>8</v>
      </c>
      <c r="R7" s="1"/>
      <c r="S7" s="1"/>
    </row>
    <row r="8" spans="2:19" ht="25.5" customHeight="1" x14ac:dyDescent="0.6">
      <c r="B8" s="13" t="s">
        <v>8</v>
      </c>
      <c r="C8" s="14">
        <v>24</v>
      </c>
      <c r="E8" s="13" t="s">
        <v>12</v>
      </c>
      <c r="F8" s="14">
        <f t="array" ref="F8">IFERROR(INDEX($C$6:$C$25, MATCH(0, COUNTIF($F$5:F7, $C$6:$C$25)+IF($B$6:$B$25&lt;&gt;$F$5, 1, 0), 0)), "")</f>
        <v>32</v>
      </c>
      <c r="G8"/>
      <c r="H8"/>
      <c r="I8"/>
      <c r="J8"/>
      <c r="L8"/>
      <c r="M8"/>
      <c r="N8"/>
      <c r="O8"/>
      <c r="P8" s="100"/>
      <c r="Q8" t="s">
        <v>9</v>
      </c>
      <c r="R8" s="1"/>
      <c r="S8" s="1"/>
    </row>
    <row r="9" spans="2:19" ht="25.5" customHeight="1" x14ac:dyDescent="0.6">
      <c r="B9" s="13" t="s">
        <v>9</v>
      </c>
      <c r="C9" s="14">
        <v>16</v>
      </c>
      <c r="E9" s="13" t="s">
        <v>13</v>
      </c>
      <c r="F9" s="14" t="str">
        <f t="array" ref="F9">IFERROR(INDEX($C$6:$C$25, MATCH(0, COUNTIF($F$5:F8, $C$6:$C$25)+IF($B$6:$B$25&lt;&gt;$F$5, 1, 0), 0)), "")</f>
        <v/>
      </c>
      <c r="G9"/>
      <c r="H9"/>
      <c r="I9"/>
      <c r="J9"/>
      <c r="P9"/>
      <c r="R9" s="1"/>
      <c r="S9" s="1"/>
    </row>
    <row r="10" spans="2:19" ht="25.5" customHeight="1" x14ac:dyDescent="0.6">
      <c r="B10" s="13" t="s">
        <v>8</v>
      </c>
      <c r="C10" s="14">
        <v>27</v>
      </c>
      <c r="E10" s="13" t="s">
        <v>14</v>
      </c>
      <c r="F10" s="14" t="str">
        <f t="array" ref="F10">IFERROR(INDEX($C$6:$C$25, MATCH(0, COUNTIF($F$5:F9, $C$6:$C$25)+IF($B$6:$B$25&lt;&gt;$F$5, 1, 0), 0)), "")</f>
        <v/>
      </c>
      <c r="G10"/>
      <c r="H10"/>
      <c r="I10"/>
      <c r="J10"/>
      <c r="K10"/>
      <c r="P10"/>
    </row>
    <row r="11" spans="2:19" ht="25.5" customHeight="1" thickBot="1" x14ac:dyDescent="0.65">
      <c r="B11" s="13" t="s">
        <v>9</v>
      </c>
      <c r="C11" s="14">
        <v>29</v>
      </c>
      <c r="E11" s="15" t="s">
        <v>15</v>
      </c>
      <c r="F11" s="16" t="str">
        <f t="array" ref="F11">IFERROR(INDEX($C$6:$C$25, MATCH(0, COUNTIF($F$5:F10, $C$6:$C$25)+IF($B$6:$B$25&lt;&gt;$F$5, 1, 0), 0)), "")</f>
        <v/>
      </c>
      <c r="G11"/>
      <c r="H11"/>
      <c r="I11"/>
      <c r="J11"/>
      <c r="K11"/>
    </row>
    <row r="12" spans="2:19" ht="25.5" customHeight="1" thickBot="1" x14ac:dyDescent="0.65">
      <c r="B12" s="13" t="s">
        <v>7</v>
      </c>
      <c r="C12" s="14">
        <v>22</v>
      </c>
      <c r="E12" s="9"/>
    </row>
    <row r="13" spans="2:19" ht="25.5" customHeight="1" x14ac:dyDescent="0.6">
      <c r="B13" s="105" t="s">
        <v>6</v>
      </c>
      <c r="C13" s="104">
        <v>21</v>
      </c>
      <c r="E13" s="122" t="s">
        <v>27</v>
      </c>
      <c r="F13" s="123"/>
      <c r="G13" s="123"/>
      <c r="H13" s="123"/>
      <c r="I13" s="123"/>
      <c r="J13" s="123"/>
      <c r="K13" s="123"/>
      <c r="L13" s="123"/>
      <c r="M13" s="123"/>
      <c r="N13" s="124"/>
    </row>
    <row r="14" spans="2:19" ht="25.5" customHeight="1" thickBot="1" x14ac:dyDescent="0.65">
      <c r="B14" s="105" t="s">
        <v>6</v>
      </c>
      <c r="C14" s="104">
        <v>32</v>
      </c>
      <c r="E14" s="136"/>
      <c r="F14" s="137"/>
      <c r="G14" s="137"/>
      <c r="H14" s="137"/>
      <c r="I14" s="137"/>
      <c r="J14" s="137"/>
      <c r="K14" s="137"/>
      <c r="L14" s="137"/>
      <c r="M14" s="137"/>
      <c r="N14" s="138"/>
    </row>
    <row r="15" spans="2:19" ht="25.5" customHeight="1" x14ac:dyDescent="0.6">
      <c r="B15" s="13" t="s">
        <v>8</v>
      </c>
      <c r="C15" s="14">
        <v>20</v>
      </c>
      <c r="E15" s="169" t="s">
        <v>76</v>
      </c>
      <c r="F15" s="170"/>
      <c r="G15" s="170"/>
      <c r="H15" s="170"/>
      <c r="I15" s="170"/>
      <c r="J15" s="170"/>
      <c r="K15" s="170"/>
      <c r="L15" s="170"/>
      <c r="M15" s="170"/>
      <c r="N15" s="171"/>
    </row>
    <row r="16" spans="2:19" ht="25.5" customHeight="1" thickBot="1" x14ac:dyDescent="0.65">
      <c r="B16" s="13" t="s">
        <v>7</v>
      </c>
      <c r="C16" s="14">
        <v>19</v>
      </c>
      <c r="E16" s="172"/>
      <c r="F16" s="173"/>
      <c r="G16" s="173"/>
      <c r="H16" s="173"/>
      <c r="I16" s="173"/>
      <c r="J16" s="173"/>
      <c r="K16" s="173"/>
      <c r="L16" s="173"/>
      <c r="M16" s="173"/>
      <c r="N16" s="174"/>
    </row>
    <row r="17" spans="2:13" ht="25.5" customHeight="1" thickBot="1" x14ac:dyDescent="0.65">
      <c r="B17" s="13" t="s">
        <v>9</v>
      </c>
      <c r="C17" s="14">
        <v>34</v>
      </c>
    </row>
    <row r="18" spans="2:13" ht="25.5" customHeight="1" thickBot="1" x14ac:dyDescent="0.65">
      <c r="B18" s="105" t="s">
        <v>6</v>
      </c>
      <c r="C18" s="104">
        <v>21</v>
      </c>
      <c r="E18" s="25"/>
      <c r="F18"/>
      <c r="G18" s="175" t="s">
        <v>22</v>
      </c>
      <c r="H18" s="176"/>
      <c r="I18" s="176"/>
      <c r="J18" s="176"/>
      <c r="K18" s="176"/>
      <c r="L18" s="177"/>
      <c r="M18"/>
    </row>
    <row r="19" spans="2:13" ht="25.5" customHeight="1" x14ac:dyDescent="0.6">
      <c r="B19" s="13" t="s">
        <v>9</v>
      </c>
      <c r="C19" s="14">
        <v>27</v>
      </c>
      <c r="E19" s="26"/>
      <c r="F19"/>
      <c r="G19"/>
      <c r="H19"/>
      <c r="I19"/>
      <c r="J19"/>
      <c r="K19"/>
      <c r="L19"/>
      <c r="M19"/>
    </row>
    <row r="20" spans="2:13" ht="25.5" customHeight="1" x14ac:dyDescent="0.6">
      <c r="B20" s="13" t="s">
        <v>8</v>
      </c>
      <c r="C20" s="14">
        <v>20</v>
      </c>
      <c r="F20"/>
      <c r="G20"/>
      <c r="H20"/>
      <c r="I20"/>
      <c r="J20"/>
      <c r="K20"/>
      <c r="L20"/>
      <c r="M20"/>
    </row>
    <row r="21" spans="2:13" ht="25.5" customHeight="1" x14ac:dyDescent="0.6">
      <c r="B21" s="13" t="s">
        <v>7</v>
      </c>
      <c r="C21" s="14">
        <v>19</v>
      </c>
      <c r="F21"/>
      <c r="G21"/>
      <c r="H21"/>
      <c r="I21"/>
      <c r="J21"/>
      <c r="K21"/>
      <c r="L21"/>
      <c r="M21"/>
    </row>
    <row r="22" spans="2:13" ht="25.5" customHeight="1" x14ac:dyDescent="0.6">
      <c r="B22" s="13" t="s">
        <v>9</v>
      </c>
      <c r="C22" s="14">
        <v>27</v>
      </c>
      <c r="F22"/>
      <c r="M22"/>
    </row>
    <row r="23" spans="2:13" ht="25.5" customHeight="1" x14ac:dyDescent="0.6">
      <c r="B23" s="13" t="s">
        <v>8</v>
      </c>
      <c r="C23" s="14">
        <v>20</v>
      </c>
      <c r="G23" s="9"/>
    </row>
    <row r="24" spans="2:13" ht="25.5" customHeight="1" x14ac:dyDescent="0.6">
      <c r="B24" s="13" t="s">
        <v>9</v>
      </c>
      <c r="C24" s="14">
        <v>16</v>
      </c>
    </row>
    <row r="25" spans="2:13" ht="25.5" customHeight="1" thickBot="1" x14ac:dyDescent="0.65">
      <c r="B25" s="103" t="s">
        <v>6</v>
      </c>
      <c r="C25" s="102">
        <v>28</v>
      </c>
    </row>
  </sheetData>
  <mergeCells count="6">
    <mergeCell ref="E1:K1"/>
    <mergeCell ref="B4:C4"/>
    <mergeCell ref="E4:F4"/>
    <mergeCell ref="G18:L18"/>
    <mergeCell ref="E13:N14"/>
    <mergeCell ref="E15:N16"/>
  </mergeCells>
  <dataValidations count="1">
    <dataValidation type="list" allowBlank="1" showInputMessage="1" showErrorMessage="1" sqref="F5" xr:uid="{30E66334-C126-4CD1-8348-F54048C0B3EF}">
      <formula1>$Q$5:$Q$8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7995-3557-4717-9E96-C398DB0A69BD}">
  <dimension ref="B1:P27"/>
  <sheetViews>
    <sheetView rightToLeft="1" zoomScaleNormal="100" workbookViewId="0">
      <selection activeCell="N9" sqref="N9"/>
    </sheetView>
  </sheetViews>
  <sheetFormatPr defaultRowHeight="24.75" x14ac:dyDescent="0.6"/>
  <cols>
    <col min="1" max="1" width="0.9140625" style="9" customWidth="1"/>
    <col min="2" max="2" width="9" style="9" customWidth="1"/>
    <col min="3" max="3" width="9" style="1" customWidth="1"/>
    <col min="4" max="4" width="1.9140625" style="1" customWidth="1"/>
    <col min="5" max="7" width="9" style="1" customWidth="1"/>
    <col min="8" max="12" width="9" style="9" customWidth="1"/>
    <col min="13" max="16384" width="8.6640625" style="9"/>
  </cols>
  <sheetData>
    <row r="1" spans="2:16" s="8" customFormat="1" ht="71.25" customHeight="1" x14ac:dyDescent="0.3">
      <c r="B1" s="30"/>
      <c r="C1" s="30"/>
      <c r="D1" s="30"/>
      <c r="E1" s="131" t="s">
        <v>82</v>
      </c>
      <c r="F1" s="131"/>
      <c r="G1" s="131"/>
      <c r="H1" s="131"/>
      <c r="I1" s="131"/>
      <c r="J1" s="131"/>
      <c r="K1" s="131"/>
      <c r="L1" s="98">
        <v>7</v>
      </c>
      <c r="M1" s="30"/>
      <c r="N1" s="30"/>
    </row>
    <row r="2" spans="2:16" ht="9.9499999999999993" customHeight="1" x14ac:dyDescent="0.6"/>
    <row r="3" spans="2:16" s="28" customFormat="1" ht="37.5" customHeight="1" thickBot="1" x14ac:dyDescent="0.35">
      <c r="B3" s="28" t="s">
        <v>81</v>
      </c>
      <c r="C3" s="29"/>
      <c r="D3" s="29"/>
      <c r="E3" s="29"/>
      <c r="F3" s="29"/>
      <c r="G3" s="29"/>
    </row>
    <row r="4" spans="2:16" ht="25.5" customHeight="1" thickBot="1" x14ac:dyDescent="0.7">
      <c r="B4" s="132" t="s">
        <v>20</v>
      </c>
      <c r="C4" s="133"/>
      <c r="D4" s="27"/>
      <c r="E4" s="132" t="s">
        <v>21</v>
      </c>
      <c r="F4" s="139"/>
      <c r="G4" s="139"/>
      <c r="H4" s="139"/>
      <c r="I4" s="139"/>
      <c r="J4" s="139"/>
      <c r="K4" s="133"/>
    </row>
    <row r="5" spans="2:16" s="10" customFormat="1" ht="36.75" customHeight="1" thickBot="1" x14ac:dyDescent="0.35">
      <c r="B5" s="19" t="s">
        <v>4</v>
      </c>
      <c r="C5" s="20" t="s">
        <v>5</v>
      </c>
      <c r="E5" s="19" t="s">
        <v>4</v>
      </c>
      <c r="F5" s="24" t="s">
        <v>10</v>
      </c>
      <c r="G5" s="24" t="s">
        <v>11</v>
      </c>
      <c r="H5" s="24" t="s">
        <v>12</v>
      </c>
      <c r="I5" s="24" t="s">
        <v>13</v>
      </c>
      <c r="J5" s="24" t="s">
        <v>14</v>
      </c>
      <c r="K5" s="20" t="s">
        <v>15</v>
      </c>
      <c r="L5"/>
      <c r="M5"/>
      <c r="N5"/>
      <c r="O5"/>
      <c r="P5" s="101"/>
    </row>
    <row r="6" spans="2:16" ht="25.5" customHeight="1" x14ac:dyDescent="0.6">
      <c r="B6" s="21" t="s">
        <v>6</v>
      </c>
      <c r="C6" s="22">
        <v>28</v>
      </c>
      <c r="E6" s="21" t="str">
        <f t="array" ref="E6">IFERROR(INDEX($B$6:$B$25,MATCH(0,COUNTIF($E$5:E5,$B$6:$B$25),0)),"")</f>
        <v>خالد</v>
      </c>
      <c r="F6" s="23">
        <f t="array" ref="F6">IFERROR(INDEX($C$6:$C$25, MATCH(0, COUNTIF($E6:E6, $C$6:$C$25)+IF($B$6:$B$25&lt;&gt;$E6, 1, 0), 0)), "")</f>
        <v>28</v>
      </c>
      <c r="G6" s="23">
        <f t="array" ref="G6">IFERROR(INDEX($C$6:$C$25, MATCH(0, COUNTIF($E6:F6, $C$6:$C$25)+IF($B$6:$B$25&lt;&gt;$E6, 1, 0), 0)), "")</f>
        <v>21</v>
      </c>
      <c r="H6" s="23">
        <f t="array" ref="H6">IFERROR(INDEX($C$6:$C$25, MATCH(0, COUNTIF($E6:G6, $C$6:$C$25)+IF($B$6:$B$25&lt;&gt;$E6, 1, 0), 0)), "")</f>
        <v>32</v>
      </c>
      <c r="I6" s="23" t="str">
        <f t="array" ref="I6">IFERROR(INDEX($C$6:$C$25, MATCH(0, COUNTIF($E6:H6, $C$6:$C$25)+IF($B$6:$B$25&lt;&gt;$E6, 1, 0), 0)), "")</f>
        <v/>
      </c>
      <c r="J6" s="23" t="str">
        <f t="array" ref="J6">IFERROR(INDEX($C$6:$C$25, MATCH(0, COUNTIF($E6:I6, $C$6:$C$25)+IF($B$6:$B$25&lt;&gt;$E6, 1, 0), 0)), "")</f>
        <v/>
      </c>
      <c r="K6" s="22" t="str">
        <f t="array" ref="K6">IFERROR(INDEX($C$6:$C$25, MATCH(0, COUNTIF($E6:J6, $C$6:$C$25)+IF($B$6:$B$25&lt;&gt;$E6, 1, 0), 0)), "")</f>
        <v/>
      </c>
      <c r="L6"/>
      <c r="M6"/>
      <c r="N6"/>
      <c r="O6"/>
    </row>
    <row r="7" spans="2:16" ht="25.5" customHeight="1" x14ac:dyDescent="0.6">
      <c r="B7" s="13" t="s">
        <v>7</v>
      </c>
      <c r="C7" s="14">
        <v>23</v>
      </c>
      <c r="E7" s="13" t="str">
        <f t="array" ref="E7">IFERROR(INDEX($B$6:$B$25,MATCH(0,COUNTIF($E$5:E6,$B$6:$B$25),0)),"")</f>
        <v>إيهاب</v>
      </c>
      <c r="F7" s="17">
        <f t="array" ref="F7">IFERROR(INDEX($C$6:$C$25, MATCH(0, COUNTIF($E7:E7, $C$6:$C$25)+IF($B$6:$B$25&lt;&gt;$E7, 1, 0), 0)), "")</f>
        <v>23</v>
      </c>
      <c r="G7" s="17">
        <f t="array" ref="G7">IFERROR(INDEX($C$6:$C$25, MATCH(0, COUNTIF($E7:F7, $C$6:$C$25)+IF($B$6:$B$25&lt;&gt;$E7, 1, 0), 0)), "")</f>
        <v>22</v>
      </c>
      <c r="H7" s="17">
        <f t="array" ref="H7">IFERROR(INDEX($C$6:$C$25, MATCH(0, COUNTIF($E7:G7, $C$6:$C$25)+IF($B$6:$B$25&lt;&gt;$E7, 1, 0), 0)), "")</f>
        <v>19</v>
      </c>
      <c r="I7" s="17" t="str">
        <f t="array" ref="I7">IFERROR(INDEX($C$6:$C$25, MATCH(0, COUNTIF($E7:H7, $C$6:$C$25)+IF($B$6:$B$25&lt;&gt;$E7, 1, 0), 0)), "")</f>
        <v/>
      </c>
      <c r="J7" s="17" t="str">
        <f t="array" ref="J7">IFERROR(INDEX($C$6:$C$25, MATCH(0, COUNTIF($E7:I7, $C$6:$C$25)+IF($B$6:$B$25&lt;&gt;$E7, 1, 0), 0)), "")</f>
        <v/>
      </c>
      <c r="K7" s="14" t="str">
        <f t="array" ref="K7">IFERROR(INDEX($C$6:$C$25, MATCH(0, COUNTIF($E7:J7, $C$6:$C$25)+IF($B$6:$B$25&lt;&gt;$E7, 1, 0), 0)), "")</f>
        <v/>
      </c>
      <c r="L7"/>
      <c r="M7"/>
      <c r="N7"/>
      <c r="O7"/>
    </row>
    <row r="8" spans="2:16" ht="25.5" customHeight="1" x14ac:dyDescent="0.6">
      <c r="B8" s="13" t="s">
        <v>8</v>
      </c>
      <c r="C8" s="14">
        <v>24</v>
      </c>
      <c r="E8" s="13" t="str">
        <f t="array" ref="E8">IFERROR(INDEX($B$6:$B$25,MATCH(0,COUNTIF($E$5:E7,$B$6:$B$25),0)),"")</f>
        <v>حسام</v>
      </c>
      <c r="F8" s="17">
        <f t="array" ref="F8">IFERROR(INDEX($C$6:$C$25, MATCH(0, COUNTIF($E8:E8, $C$6:$C$25)+IF($B$6:$B$25&lt;&gt;$E8, 1, 0), 0)), "")</f>
        <v>24</v>
      </c>
      <c r="G8" s="17">
        <f t="array" ref="G8">IFERROR(INDEX($C$6:$C$25, MATCH(0, COUNTIF($E8:F8, $C$6:$C$25)+IF($B$6:$B$25&lt;&gt;$E8, 1, 0), 0)), "")</f>
        <v>27</v>
      </c>
      <c r="H8" s="17">
        <f t="array" ref="H8">IFERROR(INDEX($C$6:$C$25, MATCH(0, COUNTIF($E8:G8, $C$6:$C$25)+IF($B$6:$B$25&lt;&gt;$E8, 1, 0), 0)), "")</f>
        <v>20</v>
      </c>
      <c r="I8" s="17" t="str">
        <f t="array" ref="I8">IFERROR(INDEX($C$6:$C$25, MATCH(0, COUNTIF($E8:H8, $C$6:$C$25)+IF($B$6:$B$25&lt;&gt;$E8, 1, 0), 0)), "")</f>
        <v/>
      </c>
      <c r="J8" s="17" t="str">
        <f t="array" ref="J8">IFERROR(INDEX($C$6:$C$25, MATCH(0, COUNTIF($E8:I8, $C$6:$C$25)+IF($B$6:$B$25&lt;&gt;$E8, 1, 0), 0)), "")</f>
        <v/>
      </c>
      <c r="K8" s="14" t="str">
        <f t="array" ref="K8">IFERROR(INDEX($C$6:$C$25, MATCH(0, COUNTIF($E8:J8, $C$6:$C$25)+IF($B$6:$B$25&lt;&gt;$E8, 1, 0), 0)), "")</f>
        <v/>
      </c>
      <c r="L8"/>
      <c r="M8"/>
      <c r="N8"/>
      <c r="O8"/>
      <c r="P8" s="100"/>
    </row>
    <row r="9" spans="2:16" ht="25.5" customHeight="1" thickBot="1" x14ac:dyDescent="0.65">
      <c r="B9" s="13" t="s">
        <v>9</v>
      </c>
      <c r="C9" s="14">
        <v>16</v>
      </c>
      <c r="E9" s="15" t="str">
        <f t="array" ref="E9">IFERROR(INDEX($B$6:$B$25,MATCH(0,COUNTIF($E$5:E8,$B$6:$B$25),0)),"")</f>
        <v>وليد</v>
      </c>
      <c r="F9" s="18">
        <f t="array" ref="F9">IFERROR(INDEX($C$6:$C$25, MATCH(0, COUNTIF($E9:E9, $C$6:$C$25)+IF($B$6:$B$25&lt;&gt;$E9, 1, 0), 0)), "")</f>
        <v>16</v>
      </c>
      <c r="G9" s="18">
        <f t="array" ref="G9">IFERROR(INDEX($C$6:$C$25, MATCH(0, COUNTIF($E9:F9, $C$6:$C$25)+IF($B$6:$B$25&lt;&gt;$E9, 1, 0), 0)), "")</f>
        <v>29</v>
      </c>
      <c r="H9" s="18">
        <f t="array" ref="H9">IFERROR(INDEX($C$6:$C$25, MATCH(0, COUNTIF($E9:G9, $C$6:$C$25)+IF($B$6:$B$25&lt;&gt;$E9, 1, 0), 0)), "")</f>
        <v>34</v>
      </c>
      <c r="I9" s="18">
        <f t="array" ref="I9">IFERROR(INDEX($C$6:$C$25, MATCH(0, COUNTIF($E9:H9, $C$6:$C$25)+IF($B$6:$B$25&lt;&gt;$E9, 1, 0), 0)), "")</f>
        <v>27</v>
      </c>
      <c r="J9" s="18" t="str">
        <f t="array" ref="J9">IFERROR(INDEX($C$6:$C$25, MATCH(0, COUNTIF($E9:I9, $C$6:$C$25)+IF($B$6:$B$25&lt;&gt;$E9, 1, 0), 0)), "")</f>
        <v/>
      </c>
      <c r="K9" s="16" t="str">
        <f t="array" ref="K9">IFERROR(INDEX($C$6:$C$25, MATCH(0, COUNTIF($E9:J9, $C$6:$C$25)+IF($B$6:$B$25&lt;&gt;$E9, 1, 0), 0)), "")</f>
        <v/>
      </c>
      <c r="P9"/>
    </row>
    <row r="10" spans="2:16" ht="25.5" customHeight="1" thickBot="1" x14ac:dyDescent="0.65">
      <c r="B10" s="13" t="s">
        <v>8</v>
      </c>
      <c r="C10" s="14">
        <v>27</v>
      </c>
      <c r="E10"/>
    </row>
    <row r="11" spans="2:16" ht="25.5" customHeight="1" x14ac:dyDescent="0.6">
      <c r="B11" s="13" t="s">
        <v>9</v>
      </c>
      <c r="C11" s="14">
        <v>29</v>
      </c>
      <c r="E11" s="9"/>
      <c r="F11" s="122" t="s">
        <v>65</v>
      </c>
      <c r="G11" s="123"/>
      <c r="H11" s="123"/>
      <c r="I11" s="123"/>
      <c r="J11" s="123"/>
      <c r="K11" s="123"/>
      <c r="L11" s="123"/>
      <c r="M11" s="124"/>
    </row>
    <row r="12" spans="2:16" ht="25.5" customHeight="1" thickBot="1" x14ac:dyDescent="0.65">
      <c r="B12" s="13" t="s">
        <v>7</v>
      </c>
      <c r="C12" s="14">
        <v>22</v>
      </c>
      <c r="F12" s="136"/>
      <c r="G12" s="137"/>
      <c r="H12" s="137"/>
      <c r="I12" s="137"/>
      <c r="J12" s="137"/>
      <c r="K12" s="137"/>
      <c r="L12" s="137"/>
      <c r="M12" s="138"/>
    </row>
    <row r="13" spans="2:16" ht="25.5" customHeight="1" x14ac:dyDescent="0.6">
      <c r="B13" s="13" t="s">
        <v>6</v>
      </c>
      <c r="C13" s="14">
        <v>21</v>
      </c>
      <c r="F13" s="146" t="s">
        <v>17</v>
      </c>
      <c r="G13" s="147"/>
      <c r="H13" s="147"/>
      <c r="I13" s="147"/>
      <c r="J13" s="147"/>
      <c r="K13" s="147"/>
      <c r="L13" s="147"/>
      <c r="M13" s="148"/>
    </row>
    <row r="14" spans="2:16" ht="25.5" customHeight="1" thickBot="1" x14ac:dyDescent="0.65">
      <c r="B14" s="13" t="s">
        <v>6</v>
      </c>
      <c r="C14" s="14">
        <v>32</v>
      </c>
      <c r="F14" s="149"/>
      <c r="G14" s="150"/>
      <c r="H14" s="150"/>
      <c r="I14" s="150"/>
      <c r="J14" s="150"/>
      <c r="K14" s="150"/>
      <c r="L14" s="150"/>
      <c r="M14" s="151"/>
    </row>
    <row r="15" spans="2:16" ht="25.5" customHeight="1" thickBot="1" x14ac:dyDescent="0.65">
      <c r="B15" s="13" t="s">
        <v>8</v>
      </c>
      <c r="C15" s="14">
        <v>20</v>
      </c>
    </row>
    <row r="16" spans="2:16" ht="25.5" customHeight="1" x14ac:dyDescent="0.6">
      <c r="B16" s="13" t="s">
        <v>7</v>
      </c>
      <c r="C16" s="14">
        <v>19</v>
      </c>
      <c r="E16" s="122" t="s">
        <v>16</v>
      </c>
      <c r="F16" s="123"/>
      <c r="G16" s="123"/>
      <c r="H16" s="123"/>
      <c r="I16" s="123"/>
      <c r="J16" s="123"/>
      <c r="K16" s="123"/>
      <c r="L16" s="123"/>
      <c r="M16" s="123"/>
      <c r="N16" s="124"/>
    </row>
    <row r="17" spans="2:14" ht="25.5" customHeight="1" thickBot="1" x14ac:dyDescent="0.65">
      <c r="B17" s="13" t="s">
        <v>9</v>
      </c>
      <c r="C17" s="14">
        <v>34</v>
      </c>
      <c r="E17" s="136"/>
      <c r="F17" s="137"/>
      <c r="G17" s="137"/>
      <c r="H17" s="137"/>
      <c r="I17" s="137"/>
      <c r="J17" s="137"/>
      <c r="K17" s="137"/>
      <c r="L17" s="137"/>
      <c r="M17" s="137"/>
      <c r="N17" s="138"/>
    </row>
    <row r="18" spans="2:14" ht="25.5" customHeight="1" x14ac:dyDescent="0.6">
      <c r="B18" s="13" t="s">
        <v>6</v>
      </c>
      <c r="C18" s="14">
        <v>21</v>
      </c>
      <c r="E18" s="169" t="s">
        <v>80</v>
      </c>
      <c r="F18" s="170"/>
      <c r="G18" s="170"/>
      <c r="H18" s="170"/>
      <c r="I18" s="170"/>
      <c r="J18" s="170"/>
      <c r="K18" s="170"/>
      <c r="L18" s="170"/>
      <c r="M18" s="170"/>
      <c r="N18" s="171"/>
    </row>
    <row r="19" spans="2:14" ht="25.5" customHeight="1" thickBot="1" x14ac:dyDescent="0.65">
      <c r="B19" s="13" t="s">
        <v>9</v>
      </c>
      <c r="C19" s="14">
        <v>27</v>
      </c>
      <c r="E19" s="172"/>
      <c r="F19" s="173"/>
      <c r="G19" s="173"/>
      <c r="H19" s="173"/>
      <c r="I19" s="173"/>
      <c r="J19" s="173"/>
      <c r="K19" s="173"/>
      <c r="L19" s="173"/>
      <c r="M19" s="173"/>
      <c r="N19" s="174"/>
    </row>
    <row r="20" spans="2:14" ht="25.5" customHeight="1" thickBot="1" x14ac:dyDescent="0.65">
      <c r="B20" s="13" t="s">
        <v>8</v>
      </c>
      <c r="C20" s="14">
        <v>20</v>
      </c>
    </row>
    <row r="21" spans="2:14" ht="25.5" customHeight="1" x14ac:dyDescent="0.6">
      <c r="B21" s="13" t="s">
        <v>7</v>
      </c>
      <c r="C21" s="14">
        <v>19</v>
      </c>
      <c r="E21" s="25"/>
      <c r="F21"/>
      <c r="G21" s="122" t="s">
        <v>18</v>
      </c>
      <c r="H21" s="123"/>
      <c r="I21" s="123"/>
      <c r="J21" s="123"/>
      <c r="K21" s="123"/>
      <c r="L21" s="124"/>
      <c r="M21"/>
    </row>
    <row r="22" spans="2:14" ht="25.5" customHeight="1" x14ac:dyDescent="0.6">
      <c r="B22" s="13" t="s">
        <v>9</v>
      </c>
      <c r="C22" s="14">
        <v>27</v>
      </c>
      <c r="E22" s="26"/>
      <c r="F22"/>
      <c r="G22" s="125" t="s">
        <v>79</v>
      </c>
      <c r="H22" s="126"/>
      <c r="I22" s="126"/>
      <c r="J22" s="126"/>
      <c r="K22" s="126"/>
      <c r="L22" s="127"/>
      <c r="M22"/>
    </row>
    <row r="23" spans="2:14" ht="25.5" customHeight="1" thickBot="1" x14ac:dyDescent="0.65">
      <c r="B23" s="13" t="s">
        <v>8</v>
      </c>
      <c r="C23" s="14">
        <v>20</v>
      </c>
      <c r="F23"/>
      <c r="G23" s="113" t="s">
        <v>22</v>
      </c>
      <c r="H23" s="114"/>
      <c r="I23" s="114"/>
      <c r="J23" s="114"/>
      <c r="K23" s="114"/>
      <c r="L23" s="115"/>
      <c r="M23"/>
    </row>
    <row r="24" spans="2:14" ht="25.5" customHeight="1" x14ac:dyDescent="0.6">
      <c r="B24" s="13" t="s">
        <v>9</v>
      </c>
      <c r="C24" s="14">
        <v>16</v>
      </c>
      <c r="G24"/>
      <c r="H24"/>
      <c r="I24"/>
      <c r="J24"/>
      <c r="K24"/>
      <c r="L24"/>
      <c r="M24"/>
      <c r="N24"/>
    </row>
    <row r="25" spans="2:14" ht="25.5" customHeight="1" thickBot="1" x14ac:dyDescent="0.65">
      <c r="B25" s="15" t="s">
        <v>6</v>
      </c>
      <c r="C25" s="16">
        <v>28</v>
      </c>
      <c r="G25"/>
      <c r="N25"/>
    </row>
    <row r="26" spans="2:14" customFormat="1" ht="5.0999999999999996" customHeight="1" x14ac:dyDescent="0.3"/>
    <row r="27" spans="2:14" s="91" customFormat="1" ht="9.9499999999999993" customHeight="1" x14ac:dyDescent="0.6">
      <c r="C27" s="92"/>
      <c r="D27" s="92"/>
      <c r="E27" s="92"/>
      <c r="F27" s="92"/>
      <c r="G27" s="92"/>
    </row>
  </sheetData>
  <mergeCells count="10">
    <mergeCell ref="G21:L21"/>
    <mergeCell ref="G22:L22"/>
    <mergeCell ref="G23:L23"/>
    <mergeCell ref="E18:N19"/>
    <mergeCell ref="E1:K1"/>
    <mergeCell ref="F11:M12"/>
    <mergeCell ref="F13:M14"/>
    <mergeCell ref="E16:N17"/>
    <mergeCell ref="B4:C4"/>
    <mergeCell ref="E4:K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</vt:lpstr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Ehab</cp:lastModifiedBy>
  <dcterms:created xsi:type="dcterms:W3CDTF">2018-04-29T10:45:02Z</dcterms:created>
  <dcterms:modified xsi:type="dcterms:W3CDTF">2018-07-17T03:20:46Z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