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nb\Desktop\"/>
    </mc:Choice>
  </mc:AlternateContent>
  <bookViews>
    <workbookView xWindow="0" yWindow="0" windowWidth="28800" windowHeight="12345"/>
  </bookViews>
  <sheets>
    <sheet name="حوالات مالية -تركيا دولار" sheetId="1" r:id="rId1"/>
    <sheet name="حوالات مالية -تركيا تركي" sheetId="2" r:id="rId2"/>
  </sheets>
  <calcPr calcId="162913" concurrentCalc="0"/>
</workbook>
</file>

<file path=xl/calcChain.xml><?xml version="1.0" encoding="utf-8"?>
<calcChain xmlns="http://schemas.openxmlformats.org/spreadsheetml/2006/main">
  <c r="K55" i="2" l="1"/>
  <c r="K56" i="2"/>
  <c r="K57" i="2"/>
  <c r="K58" i="2"/>
  <c r="K59" i="2"/>
  <c r="I5" i="2"/>
  <c r="I6" i="2"/>
  <c r="I7" i="2"/>
  <c r="I8" i="2"/>
  <c r="I9" i="2"/>
  <c r="I10" i="2"/>
  <c r="E2" i="2"/>
  <c r="I2" i="2"/>
  <c r="D2" i="2"/>
  <c r="H2" i="2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F2" i="1"/>
  <c r="E2" i="1"/>
  <c r="D2" i="1"/>
  <c r="F2" i="2"/>
  <c r="I2" i="1"/>
  <c r="H2" i="1"/>
</calcChain>
</file>

<file path=xl/comments1.xml><?xml version="1.0" encoding="utf-8"?>
<comments xmlns="http://schemas.openxmlformats.org/spreadsheetml/2006/main">
  <authors>
    <author>Mohamad Amin Bakr</author>
  </authors>
  <commentList>
    <comment ref="C9" authorId="0" shapeId="0">
      <text>
        <r>
          <rPr>
            <b/>
            <sz val="18"/>
            <color indexed="81"/>
            <rFont val="Tahoma"/>
            <family val="2"/>
          </rPr>
          <t xml:space="preserve">هنا تسجل كادخال قيمة التصريف </t>
        </r>
      </text>
    </comment>
  </commentList>
</comments>
</file>

<file path=xl/comments2.xml><?xml version="1.0" encoding="utf-8"?>
<comments xmlns="http://schemas.openxmlformats.org/spreadsheetml/2006/main">
  <authors>
    <author>Mohamad Amin Bakr</author>
  </authors>
  <commentList>
    <comment ref="D8" authorId="0" shapeId="0">
      <text>
        <r>
          <rPr>
            <b/>
            <sz val="22"/>
            <color indexed="81"/>
            <rFont val="Tahoma"/>
            <family val="2"/>
          </rPr>
          <t>هذا المبلغ عند تسجيله وفي نوع الدفع تصريف الى الدولار وسعر النصريف يكون الترحيل الى صفحة الأولى دولار في حقل وارد 
1606.50/4.59=600 دولار تسجل وارد في الصفحة الاولى</t>
        </r>
      </text>
    </comment>
  </commentList>
</comments>
</file>

<file path=xl/sharedStrings.xml><?xml version="1.0" encoding="utf-8"?>
<sst xmlns="http://schemas.openxmlformats.org/spreadsheetml/2006/main" count="52" uniqueCount="28">
  <si>
    <t>المقبوضات</t>
  </si>
  <si>
    <t>التاريخ</t>
  </si>
  <si>
    <t>المدفوعات</t>
  </si>
  <si>
    <t>الجهة المستفيدة</t>
  </si>
  <si>
    <t>كتلة الحوالة الاجمالي</t>
  </si>
  <si>
    <t>الدفعات المستلمة</t>
  </si>
  <si>
    <t>رصيد الصندوق اجمالي</t>
  </si>
  <si>
    <t>رصيد الصندوق فرعي</t>
  </si>
  <si>
    <t>رصيد الصندوق الفرعي</t>
  </si>
  <si>
    <t>البيان2</t>
  </si>
  <si>
    <t>نوع الدفع</t>
  </si>
  <si>
    <t>حوالة</t>
  </si>
  <si>
    <t>من رصيد السابق</t>
  </si>
  <si>
    <t>ليد ايمن باليرة التركي ومنه ارسل جزء منها الي</t>
  </si>
  <si>
    <t>تصريف</t>
  </si>
  <si>
    <t>واصل حوالة من سعد</t>
  </si>
  <si>
    <t>فاتورة</t>
  </si>
  <si>
    <t>مركز الايمان</t>
  </si>
  <si>
    <t>فاتورة مواد تنظيف</t>
  </si>
  <si>
    <t>العملة التركية</t>
  </si>
  <si>
    <t>تصريف للتركي</t>
  </si>
  <si>
    <t>سعر التصريف</t>
  </si>
  <si>
    <t>واصل من حوالة ايمن</t>
  </si>
  <si>
    <t>دولار</t>
  </si>
  <si>
    <t>مكتب 1</t>
  </si>
  <si>
    <t>تصريف من الدولار للتركي</t>
  </si>
  <si>
    <t>تصريف من التركي للدولار</t>
  </si>
  <si>
    <t>تصريف من التركي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</si>
</sst>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_-[$$-540A]* #,##0_ ;_-[$$-540A]* \-#,##0\ ;_-[$$-540A]* &quot;-&quot;_ ;_-@_ "/>
    <numFmt numFmtId="165" formatCode="yyyy\-mm\-dd;@"/>
    <numFmt numFmtId="166" formatCode="_-[$$-409]* #,##0.00_ ;_-[$$-409]* \-#,##0.00\ ;_-[$$-409]* &quot;-&quot;??_ ;_-@_ "/>
    <numFmt numFmtId="167" formatCode="_ [$$-300A]* #,##0_ ;_ [$$-300A]* \-#,##0_ ;_ [$$-300A]* &quot;-&quot;_ ;_ @_ "/>
    <numFmt numFmtId="168" formatCode="_-[$₺-41F]* #,##0.00_-;\-[$₺-41F]* #,##0.00_-;_-[$₺-41F]* &quot;-&quot;??_-;_-@_-"/>
    <numFmt numFmtId="169" formatCode="_-[$$-540A]* #,##0.000_ ;_-[$$-540A]* \-#,##0.000\ ;_-[$$-540A]* &quot;-&quot;_ ;_-@_ "/>
  </numFmts>
  <fonts count="35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Calibri"/>
      <family val="2"/>
      <charset val="178"/>
      <scheme val="minor"/>
    </font>
    <font>
      <b/>
      <sz val="20"/>
      <color rgb="FFC00000"/>
      <name val="Calibri"/>
      <family val="2"/>
      <scheme val="minor"/>
    </font>
    <font>
      <b/>
      <sz val="26"/>
      <color rgb="FF00B050"/>
      <name val="Calibri"/>
      <family val="2"/>
      <scheme val="minor"/>
    </font>
    <font>
      <b/>
      <sz val="26"/>
      <color theme="6" tint="-0.499984740745262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24"/>
      <color theme="6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00642D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2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6"/>
      <color rgb="FF002060"/>
      <name val="Calibri"/>
      <family val="2"/>
      <scheme val="minor"/>
    </font>
    <font>
      <b/>
      <sz val="28"/>
      <color rgb="FFC00000"/>
      <name val="Calibri"/>
      <family val="2"/>
      <scheme val="minor"/>
    </font>
    <font>
      <b/>
      <sz val="36"/>
      <color rgb="FF00B050"/>
      <name val="Calibri"/>
      <family val="2"/>
      <scheme val="minor"/>
    </font>
    <font>
      <b/>
      <sz val="18"/>
      <color indexed="81"/>
      <name val="Tahoma"/>
      <family val="2"/>
    </font>
    <font>
      <b/>
      <sz val="22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theme="6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6" fontId="10" fillId="6" borderId="8" xfId="0" applyNumberFormat="1" applyFont="1" applyFill="1" applyBorder="1" applyAlignment="1">
      <alignment horizontal="center" vertical="center"/>
    </xf>
    <xf numFmtId="166" fontId="11" fillId="6" borderId="8" xfId="0" applyNumberFormat="1" applyFont="1" applyFill="1" applyBorder="1" applyAlignment="1">
      <alignment vertical="center"/>
    </xf>
    <xf numFmtId="4" fontId="12" fillId="0" borderId="3" xfId="0" applyNumberFormat="1" applyFont="1" applyFill="1" applyBorder="1" applyAlignment="1">
      <alignment horizontal="center" vertical="center"/>
    </xf>
    <xf numFmtId="164" fontId="15" fillId="5" borderId="5" xfId="0" applyNumberFormat="1" applyFont="1" applyFill="1" applyBorder="1" applyAlignment="1">
      <alignment vertical="center"/>
    </xf>
    <xf numFmtId="164" fontId="16" fillId="4" borderId="5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" fontId="12" fillId="0" borderId="13" xfId="0" applyNumberFormat="1" applyFont="1" applyFill="1" applyBorder="1" applyAlignment="1">
      <alignment horizontal="center" vertical="center"/>
    </xf>
    <xf numFmtId="164" fontId="13" fillId="0" borderId="1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64" fontId="17" fillId="0" borderId="10" xfId="0" applyNumberFormat="1" applyFont="1" applyFill="1" applyBorder="1" applyAlignment="1">
      <alignment horizontal="right" vertical="center"/>
    </xf>
    <xf numFmtId="0" fontId="17" fillId="0" borderId="10" xfId="0" applyFont="1" applyFill="1" applyBorder="1" applyAlignment="1">
      <alignment horizontal="right" vertical="center"/>
    </xf>
    <xf numFmtId="164" fontId="8" fillId="0" borderId="14" xfId="0" applyNumberFormat="1" applyFont="1" applyBorder="1" applyAlignment="1">
      <alignment horizontal="center" vertical="center"/>
    </xf>
    <xf numFmtId="4" fontId="1" fillId="7" borderId="15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right" vertical="center"/>
    </xf>
    <xf numFmtId="0" fontId="17" fillId="0" borderId="19" xfId="0" applyFont="1" applyFill="1" applyBorder="1" applyAlignment="1">
      <alignment horizontal="right" vertical="center"/>
    </xf>
    <xf numFmtId="164" fontId="1" fillId="0" borderId="20" xfId="0" applyNumberFormat="1" applyFont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8" fontId="15" fillId="5" borderId="5" xfId="0" applyNumberFormat="1" applyFont="1" applyFill="1" applyBorder="1" applyAlignment="1">
      <alignment vertical="center"/>
    </xf>
    <xf numFmtId="168" fontId="16" fillId="4" borderId="5" xfId="0" applyNumberFormat="1" applyFont="1" applyFill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164" fontId="21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14" fillId="0" borderId="10" xfId="0" applyNumberFormat="1" applyFont="1" applyFill="1" applyBorder="1" applyAlignment="1">
      <alignment horizontal="center" vertical="center"/>
    </xf>
    <xf numFmtId="169" fontId="14" fillId="0" borderId="10" xfId="0" applyNumberFormat="1" applyFont="1" applyFill="1" applyBorder="1" applyAlignment="1">
      <alignment horizontal="center" vertical="center"/>
    </xf>
    <xf numFmtId="14" fontId="19" fillId="0" borderId="10" xfId="0" applyNumberFormat="1" applyFont="1" applyFill="1" applyBorder="1" applyAlignment="1">
      <alignment horizontal="center" vertical="center"/>
    </xf>
    <xf numFmtId="4" fontId="22" fillId="0" borderId="10" xfId="0" applyNumberFormat="1" applyFont="1" applyFill="1" applyBorder="1" applyAlignment="1">
      <alignment horizontal="center" vertical="center"/>
    </xf>
    <xf numFmtId="164" fontId="12" fillId="0" borderId="10" xfId="0" applyNumberFormat="1" applyFont="1" applyFill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67" fontId="21" fillId="0" borderId="10" xfId="0" applyNumberFormat="1" applyFont="1" applyFill="1" applyBorder="1"/>
    <xf numFmtId="44" fontId="6" fillId="0" borderId="10" xfId="1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right" vertical="center"/>
    </xf>
    <xf numFmtId="164" fontId="28" fillId="0" borderId="10" xfId="0" applyNumberFormat="1" applyFont="1" applyFill="1" applyBorder="1" applyAlignment="1">
      <alignment horizontal="center" vertical="center"/>
    </xf>
    <xf numFmtId="14" fontId="26" fillId="0" borderId="3" xfId="0" applyNumberFormat="1" applyFont="1" applyFill="1" applyBorder="1" applyAlignment="1">
      <alignment horizontal="center" vertical="center"/>
    </xf>
    <xf numFmtId="4" fontId="27" fillId="0" borderId="13" xfId="0" applyNumberFormat="1" applyFont="1" applyFill="1" applyBorder="1" applyAlignment="1">
      <alignment horizontal="center" vertical="center"/>
    </xf>
    <xf numFmtId="164" fontId="27" fillId="0" borderId="11" xfId="0" applyNumberFormat="1" applyFont="1" applyFill="1" applyBorder="1" applyAlignment="1">
      <alignment horizontal="center" vertical="center"/>
    </xf>
    <xf numFmtId="164" fontId="29" fillId="8" borderId="10" xfId="0" applyNumberFormat="1" applyFont="1" applyFill="1" applyBorder="1" applyAlignment="1">
      <alignment horizontal="center" vertical="center"/>
    </xf>
    <xf numFmtId="168" fontId="30" fillId="0" borderId="8" xfId="0" applyNumberFormat="1" applyFont="1" applyFill="1" applyBorder="1" applyAlignment="1">
      <alignment horizontal="center" vertical="center"/>
    </xf>
    <xf numFmtId="164" fontId="29" fillId="0" borderId="10" xfId="0" applyNumberFormat="1" applyFont="1" applyFill="1" applyBorder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8" fontId="11" fillId="6" borderId="1" xfId="0" applyNumberFormat="1" applyFont="1" applyFill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168" fontId="32" fillId="6" borderId="1" xfId="0" applyNumberFormat="1" applyFont="1" applyFill="1" applyBorder="1" applyAlignment="1">
      <alignment horizontal="center" vertical="center"/>
    </xf>
    <xf numFmtId="169" fontId="20" fillId="0" borderId="10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8" fontId="31" fillId="2" borderId="21" xfId="0" applyNumberFormat="1" applyFont="1" applyFill="1" applyBorder="1" applyAlignment="1">
      <alignment horizontal="center" vertical="center"/>
    </xf>
    <xf numFmtId="168" fontId="31" fillId="2" borderId="22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medium">
          <color indexed="64"/>
        </left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FF000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70C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B050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double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medium">
          <color indexed="64"/>
        </left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FF000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70C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B050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double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A3:I30" totalsRowShown="0" dataDxfId="28" headerRowBorderDxfId="29">
  <autoFilter ref="A3:I30"/>
  <tableColumns count="9">
    <tableColumn id="8" name="التاريخ" dataDxfId="27"/>
    <tableColumn id="3" name="كتلة الحوالة الاجمالي" dataDxfId="26"/>
    <tableColumn id="1" name="الدفعات المستلمة" dataDxfId="25"/>
    <tableColumn id="4" name="المدفوعات" dataDxfId="24"/>
    <tableColumn id="2" name="نوع الدفع" dataDxfId="23"/>
    <tableColumn id="10" name="الجهة المستفيدة" dataDxfId="22"/>
    <tableColumn id="5" name="سعر التصريف" dataDxfId="21"/>
    <tableColumn id="9" name="البيان2" dataDxfId="20"/>
    <tableColumn id="11" name="رصيد الصندوق الفرعي" dataDxfId="19">
      <calculatedColumnFormula>الجدول1[[#This Row],[الدفعات المستلمة]]</calculatedColumnFormula>
    </tableColumn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A3:I60" totalsRowShown="0" dataDxfId="9" headerRowBorderDxfId="10">
  <autoFilter ref="A3:I60"/>
  <tableColumns count="9">
    <tableColumn id="8" name="التاريخ" dataDxfId="8"/>
    <tableColumn id="3" name="كتلة الحوالة الاجمالي" dataDxfId="7"/>
    <tableColumn id="1" name="الدفعات المستلمة" dataDxfId="6"/>
    <tableColumn id="4" name="المدفوعات" dataDxfId="5"/>
    <tableColumn id="2" name="نوع الدفع" dataDxfId="4"/>
    <tableColumn id="10" name="الجهة المستفيدة" dataDxfId="3"/>
    <tableColumn id="5" name="سعر التصريف" dataDxfId="2"/>
    <tableColumn id="9" name="البيان2" dataDxfId="1"/>
    <tableColumn id="11" name="رصيد الصندوق الفرعي" dataDxfId="0">
      <calculatedColumnFormula>الجدول13[[#This Row],[الدفعات المستلمة]]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rightToLeft="1" tabSelected="1" zoomScale="70" zoomScaleNormal="70" workbookViewId="0">
      <pane ySplit="3" topLeftCell="A4" activePane="bottomLeft" state="frozen"/>
      <selection pane="bottomLeft" activeCell="E21" sqref="E21"/>
    </sheetView>
  </sheetViews>
  <sheetFormatPr defaultColWidth="9" defaultRowHeight="21" x14ac:dyDescent="0.25"/>
  <cols>
    <col min="1" max="1" width="19" style="3" customWidth="1"/>
    <col min="2" max="2" width="24.140625" style="11" bestFit="1" customWidth="1"/>
    <col min="3" max="3" width="21.5703125" style="4" bestFit="1" customWidth="1"/>
    <col min="4" max="5" width="26" style="4" bestFit="1" customWidth="1"/>
    <col min="6" max="6" width="27.85546875" style="4" bestFit="1" customWidth="1"/>
    <col min="7" max="7" width="27.85546875" style="4" customWidth="1"/>
    <col min="8" max="8" width="82" style="3" customWidth="1"/>
    <col min="9" max="9" width="40.140625" style="3" customWidth="1"/>
    <col min="10" max="10" width="16.42578125" style="3" bestFit="1" customWidth="1"/>
    <col min="11" max="16384" width="9" style="3"/>
  </cols>
  <sheetData>
    <row r="1" spans="1:16" ht="51" customHeight="1" thickTop="1" thickBot="1" x14ac:dyDescent="0.3">
      <c r="A1" s="80" t="s">
        <v>24</v>
      </c>
      <c r="B1" s="80"/>
      <c r="C1" s="81"/>
      <c r="D1" s="78" t="s">
        <v>0</v>
      </c>
      <c r="E1" s="79"/>
      <c r="F1" s="12" t="s">
        <v>2</v>
      </c>
      <c r="G1" s="43"/>
      <c r="H1" s="13" t="s">
        <v>6</v>
      </c>
      <c r="I1" s="14" t="s">
        <v>7</v>
      </c>
    </row>
    <row r="2" spans="1:16" ht="70.5" customHeight="1" thickTop="1" thickBot="1" x14ac:dyDescent="0.3">
      <c r="A2" s="80"/>
      <c r="B2" s="80"/>
      <c r="C2" s="81"/>
      <c r="D2" s="18">
        <f>SUM(B:B)</f>
        <v>3989</v>
      </c>
      <c r="E2" s="19">
        <f>SUM(C:C)</f>
        <v>2950</v>
      </c>
      <c r="F2" s="20">
        <f>SUM(D$4:D$1048576)</f>
        <v>520</v>
      </c>
      <c r="G2" s="44"/>
      <c r="H2" s="15">
        <f>D2-F2</f>
        <v>3469</v>
      </c>
      <c r="I2" s="16">
        <f>E2-F2</f>
        <v>2430</v>
      </c>
    </row>
    <row r="3" spans="1:16" ht="48.75" customHeight="1" x14ac:dyDescent="0.25">
      <c r="A3" s="29" t="s">
        <v>1</v>
      </c>
      <c r="B3" s="30" t="s">
        <v>4</v>
      </c>
      <c r="C3" s="31" t="s">
        <v>5</v>
      </c>
      <c r="D3" s="32" t="s">
        <v>2</v>
      </c>
      <c r="E3" s="33" t="s">
        <v>10</v>
      </c>
      <c r="F3" s="34" t="s">
        <v>3</v>
      </c>
      <c r="G3" s="34" t="s">
        <v>21</v>
      </c>
      <c r="H3" s="35" t="s">
        <v>9</v>
      </c>
      <c r="I3" s="38" t="s">
        <v>8</v>
      </c>
      <c r="J3" s="7"/>
    </row>
    <row r="4" spans="1:16" ht="26.25" x14ac:dyDescent="0.25">
      <c r="A4" s="46">
        <v>43101</v>
      </c>
      <c r="B4" s="58">
        <v>3989</v>
      </c>
      <c r="C4" s="48"/>
      <c r="D4" s="48"/>
      <c r="E4" s="49"/>
      <c r="F4" s="49"/>
      <c r="G4" s="49"/>
      <c r="H4" s="49" t="s">
        <v>12</v>
      </c>
      <c r="I4" s="39">
        <f>الجدول1[[#This Row],[الدفعات المستلمة]]</f>
        <v>0</v>
      </c>
      <c r="J4" s="7"/>
    </row>
    <row r="5" spans="1:16" ht="26.25" x14ac:dyDescent="0.25">
      <c r="A5" s="46"/>
      <c r="B5" s="47"/>
      <c r="C5" s="58">
        <v>2000</v>
      </c>
      <c r="D5" s="48"/>
      <c r="E5" s="25"/>
      <c r="F5" s="49"/>
      <c r="G5" s="49"/>
      <c r="H5" s="25" t="s">
        <v>15</v>
      </c>
      <c r="I5" s="39">
        <f>الجدول1[[#This Row],[الدفعات المستلمة]]+I4-الجدول1[[#This Row],[المدفوعات]]</f>
        <v>2000</v>
      </c>
      <c r="J5" s="9"/>
      <c r="K5" s="5"/>
      <c r="L5" s="5"/>
      <c r="M5" s="5"/>
      <c r="N5" s="5"/>
      <c r="O5" s="5"/>
      <c r="P5" s="5"/>
    </row>
    <row r="6" spans="1:16" ht="26.25" x14ac:dyDescent="0.25">
      <c r="A6" s="46"/>
      <c r="B6" s="47"/>
      <c r="C6" s="58"/>
      <c r="D6" s="48">
        <v>20</v>
      </c>
      <c r="E6" s="25" t="s">
        <v>16</v>
      </c>
      <c r="F6" s="49" t="s">
        <v>17</v>
      </c>
      <c r="G6" s="49"/>
      <c r="H6" s="25" t="s">
        <v>18</v>
      </c>
      <c r="I6" s="39">
        <f>الجدول1[[#This Row],[الدفعات المستلمة]]+I5-الجدول1[[#This Row],[المدفوعات]]</f>
        <v>1980</v>
      </c>
    </row>
    <row r="7" spans="1:16" ht="26.25" x14ac:dyDescent="0.25">
      <c r="A7" s="46"/>
      <c r="B7" s="47"/>
      <c r="C7" s="58"/>
      <c r="D7" s="48">
        <v>500</v>
      </c>
      <c r="E7" s="25" t="s">
        <v>14</v>
      </c>
      <c r="F7" s="49" t="s">
        <v>19</v>
      </c>
      <c r="G7" s="50">
        <v>4.6550000000000002</v>
      </c>
      <c r="H7" s="25" t="s">
        <v>20</v>
      </c>
      <c r="I7" s="39">
        <f>الجدول1[[#This Row],[الدفعات المستلمة]]+I6-الجدول1[[#This Row],[المدفوعات]]</f>
        <v>1480</v>
      </c>
    </row>
    <row r="8" spans="1:16" ht="26.25" x14ac:dyDescent="0.25">
      <c r="A8" s="46"/>
      <c r="B8" s="47"/>
      <c r="C8" s="58">
        <v>350</v>
      </c>
      <c r="D8" s="48"/>
      <c r="E8" s="25" t="s">
        <v>14</v>
      </c>
      <c r="F8" s="49" t="s">
        <v>19</v>
      </c>
      <c r="G8" s="50">
        <v>4.59</v>
      </c>
      <c r="H8" s="25" t="s">
        <v>27</v>
      </c>
      <c r="I8" s="39">
        <f>الجدول1[[#This Row],[الدفعات المستلمة]]+I7-الجدول1[[#This Row],[المدفوعات]]</f>
        <v>1830</v>
      </c>
    </row>
    <row r="9" spans="1:16" ht="26.25" x14ac:dyDescent="0.25">
      <c r="A9" s="51"/>
      <c r="B9" s="52"/>
      <c r="C9" s="53">
        <v>600</v>
      </c>
      <c r="D9" s="53"/>
      <c r="E9" s="54" t="s">
        <v>14</v>
      </c>
      <c r="F9" s="54" t="s">
        <v>19</v>
      </c>
      <c r="G9" s="77">
        <v>4.59</v>
      </c>
      <c r="H9" s="25" t="s">
        <v>27</v>
      </c>
      <c r="I9" s="39">
        <f>الجدول1[[#This Row],[الدفعات المستلمة]]+I8-الجدول1[[#This Row],[المدفوعات]]</f>
        <v>2430</v>
      </c>
    </row>
    <row r="10" spans="1:16" ht="26.25" x14ac:dyDescent="0.25">
      <c r="A10" s="51"/>
      <c r="B10" s="55"/>
      <c r="C10" s="52"/>
      <c r="D10" s="53"/>
      <c r="E10" s="56"/>
      <c r="F10" s="54"/>
      <c r="G10" s="54"/>
      <c r="H10" s="56"/>
      <c r="I10" s="39">
        <f>الجدول1[[#This Row],[الدفعات المستلمة]]+I9-الجدول1[[#This Row],[المدفوعات]]</f>
        <v>2430</v>
      </c>
    </row>
    <row r="11" spans="1:16" ht="26.25" x14ac:dyDescent="0.25">
      <c r="A11" s="21"/>
      <c r="B11" s="17"/>
      <c r="C11" s="24"/>
      <c r="D11" s="45"/>
      <c r="E11" s="26"/>
      <c r="F11" s="36"/>
      <c r="G11" s="36"/>
      <c r="H11" s="37"/>
      <c r="I11" s="39">
        <f>الجدول1[[#This Row],[الدفعات المستلمة]]+I10-الجدول1[[#This Row],[المدفوعات]]</f>
        <v>2430</v>
      </c>
    </row>
    <row r="12" spans="1:16" ht="26.25" x14ac:dyDescent="0.3">
      <c r="A12" s="21"/>
      <c r="B12" s="17"/>
      <c r="C12" s="24"/>
      <c r="D12" s="57"/>
      <c r="E12" s="26"/>
      <c r="F12" s="28"/>
      <c r="G12" s="28"/>
      <c r="H12" s="28"/>
      <c r="I12" s="39">
        <f>الجدول1[[#This Row],[الدفعات المستلمة]]+I11-الجدول1[[#This Row],[المدفوعات]]</f>
        <v>2430</v>
      </c>
    </row>
    <row r="13" spans="1:16" ht="26.25" x14ac:dyDescent="0.3">
      <c r="A13" s="21"/>
      <c r="B13" s="17"/>
      <c r="C13" s="24"/>
      <c r="D13" s="57"/>
      <c r="E13" s="26"/>
      <c r="F13" s="28"/>
      <c r="G13" s="28"/>
      <c r="H13" s="28"/>
      <c r="I13" s="39">
        <f>الجدول1[[#This Row],[الدفعات المستلمة]]+I12-الجدول1[[#This Row],[المدفوعات]]</f>
        <v>2430</v>
      </c>
    </row>
    <row r="14" spans="1:16" ht="26.25" x14ac:dyDescent="0.3">
      <c r="A14" s="21"/>
      <c r="B14" s="17"/>
      <c r="C14" s="24"/>
      <c r="D14" s="57"/>
      <c r="E14" s="26"/>
      <c r="F14" s="28"/>
      <c r="G14" s="28"/>
      <c r="H14" s="28"/>
      <c r="I14" s="39">
        <f>الجدول1[[#This Row],[الدفعات المستلمة]]+I13-الجدول1[[#This Row],[المدفوعات]]</f>
        <v>2430</v>
      </c>
    </row>
    <row r="15" spans="1:16" ht="26.25" x14ac:dyDescent="0.3">
      <c r="A15" s="21"/>
      <c r="B15" s="17"/>
      <c r="C15" s="24"/>
      <c r="D15" s="57"/>
      <c r="E15" s="26"/>
      <c r="F15" s="28"/>
      <c r="G15" s="28"/>
      <c r="H15" s="28"/>
      <c r="I15" s="39">
        <f>الجدول1[[#This Row],[الدفعات المستلمة]]+I14-الجدول1[[#This Row],[المدفوعات]]</f>
        <v>2430</v>
      </c>
    </row>
    <row r="16" spans="1:16" ht="26.25" x14ac:dyDescent="0.3">
      <c r="A16" s="21"/>
      <c r="B16" s="17"/>
      <c r="C16" s="24"/>
      <c r="D16" s="57"/>
      <c r="E16" s="26"/>
      <c r="F16" s="28"/>
      <c r="G16" s="28"/>
      <c r="H16" s="28"/>
      <c r="I16" s="39">
        <f>الجدول1[[#This Row],[الدفعات المستلمة]]+I15-الجدول1[[#This Row],[المدفوعات]]</f>
        <v>2430</v>
      </c>
    </row>
    <row r="17" spans="1:9" ht="26.25" x14ac:dyDescent="0.3">
      <c r="A17" s="21"/>
      <c r="B17" s="17"/>
      <c r="C17" s="24"/>
      <c r="D17" s="57"/>
      <c r="E17" s="26"/>
      <c r="F17" s="28"/>
      <c r="G17" s="28"/>
      <c r="H17" s="28"/>
      <c r="I17" s="39">
        <f>الجدول1[[#This Row],[الدفعات المستلمة]]+I16-الجدول1[[#This Row],[المدفوعات]]</f>
        <v>2430</v>
      </c>
    </row>
    <row r="18" spans="1:9" ht="26.25" x14ac:dyDescent="0.3">
      <c r="A18" s="21"/>
      <c r="B18" s="17"/>
      <c r="C18" s="24"/>
      <c r="D18" s="57"/>
      <c r="E18" s="26"/>
      <c r="F18" s="27"/>
      <c r="G18" s="27"/>
      <c r="H18" s="28"/>
      <c r="I18" s="39">
        <f>الجدول1[[#This Row],[الدفعات المستلمة]]+I17-الجدول1[[#This Row],[المدفوعات]]</f>
        <v>2430</v>
      </c>
    </row>
    <row r="19" spans="1:9" ht="26.25" x14ac:dyDescent="0.3">
      <c r="A19" s="21"/>
      <c r="B19" s="17"/>
      <c r="C19" s="24"/>
      <c r="D19" s="57"/>
      <c r="E19" s="26"/>
      <c r="F19" s="28"/>
      <c r="G19" s="28"/>
      <c r="H19" s="28"/>
      <c r="I19" s="39">
        <f>الجدول1[[#This Row],[الدفعات المستلمة]]+I18-الجدول1[[#This Row],[المدفوعات]]</f>
        <v>2430</v>
      </c>
    </row>
    <row r="20" spans="1:9" ht="26.25" x14ac:dyDescent="0.3">
      <c r="A20" s="21"/>
      <c r="B20" s="17"/>
      <c r="C20" s="24"/>
      <c r="D20" s="57"/>
      <c r="E20" s="25"/>
      <c r="F20" s="27"/>
      <c r="G20" s="27"/>
      <c r="H20" s="28"/>
      <c r="I20" s="39">
        <f>الجدول1[[#This Row],[الدفعات المستلمة]]+I19-الجدول1[[#This Row],[المدفوعات]]</f>
        <v>2430</v>
      </c>
    </row>
    <row r="21" spans="1:9" ht="26.25" x14ac:dyDescent="0.3">
      <c r="A21" s="21"/>
      <c r="B21" s="17"/>
      <c r="C21" s="24"/>
      <c r="D21" s="57"/>
      <c r="E21" s="25"/>
      <c r="F21" s="28"/>
      <c r="G21" s="28"/>
      <c r="H21" s="28"/>
      <c r="I21" s="39">
        <f>الجدول1[[#This Row],[الدفعات المستلمة]]+I20-الجدول1[[#This Row],[المدفوعات]]</f>
        <v>2430</v>
      </c>
    </row>
    <row r="22" spans="1:9" ht="26.25" x14ac:dyDescent="0.3">
      <c r="A22" s="21"/>
      <c r="B22" s="17"/>
      <c r="C22" s="24"/>
      <c r="D22" s="57"/>
      <c r="E22" s="25"/>
      <c r="F22" s="27"/>
      <c r="G22" s="27"/>
      <c r="H22" s="28"/>
      <c r="I22" s="39">
        <f>الجدول1[[#This Row],[الدفعات المستلمة]]+I21-الجدول1[[#This Row],[المدفوعات]]</f>
        <v>2430</v>
      </c>
    </row>
    <row r="23" spans="1:9" ht="26.25" x14ac:dyDescent="0.3">
      <c r="A23" s="21"/>
      <c r="B23" s="17"/>
      <c r="C23" s="24"/>
      <c r="D23" s="57"/>
      <c r="E23" s="25"/>
      <c r="F23" s="28"/>
      <c r="G23" s="28"/>
      <c r="H23" s="28"/>
      <c r="I23" s="39">
        <f>الجدول1[[#This Row],[الدفعات المستلمة]]+I22-الجدول1[[#This Row],[المدفوعات]]</f>
        <v>2430</v>
      </c>
    </row>
    <row r="24" spans="1:9" ht="26.25" x14ac:dyDescent="0.3">
      <c r="A24" s="21"/>
      <c r="B24" s="17"/>
      <c r="C24" s="24"/>
      <c r="D24" s="57"/>
      <c r="E24" s="25"/>
      <c r="F24" s="27"/>
      <c r="G24" s="27"/>
      <c r="H24" s="28"/>
      <c r="I24" s="39">
        <f>الجدول1[[#This Row],[الدفعات المستلمة]]+I23-الجدول1[[#This Row],[المدفوعات]]</f>
        <v>2430</v>
      </c>
    </row>
    <row r="25" spans="1:9" ht="26.25" x14ac:dyDescent="0.3">
      <c r="A25" s="21"/>
      <c r="B25" s="17"/>
      <c r="C25" s="24"/>
      <c r="D25" s="57"/>
      <c r="E25" s="25"/>
      <c r="F25" s="28"/>
      <c r="G25" s="28"/>
      <c r="H25" s="28"/>
      <c r="I25" s="39">
        <f>الجدول1[[#This Row],[الدفعات المستلمة]]+I24-الجدول1[[#This Row],[المدفوعات]]</f>
        <v>2430</v>
      </c>
    </row>
    <row r="26" spans="1:9" ht="26.25" x14ac:dyDescent="0.3">
      <c r="A26" s="21"/>
      <c r="B26" s="17"/>
      <c r="C26" s="24"/>
      <c r="D26" s="57"/>
      <c r="E26" s="25"/>
      <c r="F26" s="27"/>
      <c r="G26" s="27"/>
      <c r="H26" s="28"/>
      <c r="I26" s="39">
        <f>الجدول1[[#This Row],[الدفعات المستلمة]]+I25-الجدول1[[#This Row],[المدفوعات]]</f>
        <v>2430</v>
      </c>
    </row>
    <row r="27" spans="1:9" ht="26.25" x14ac:dyDescent="0.3">
      <c r="A27" s="21"/>
      <c r="B27" s="17"/>
      <c r="C27" s="24"/>
      <c r="D27" s="57"/>
      <c r="E27" s="25"/>
      <c r="F27" s="28"/>
      <c r="G27" s="28"/>
      <c r="H27" s="28"/>
      <c r="I27" s="39">
        <f>الجدول1[[#This Row],[الدفعات المستلمة]]+I26-الجدول1[[#This Row],[المدفوعات]]</f>
        <v>2430</v>
      </c>
    </row>
    <row r="28" spans="1:9" ht="26.25" x14ac:dyDescent="0.3">
      <c r="A28" s="21"/>
      <c r="B28" s="17"/>
      <c r="C28" s="24"/>
      <c r="D28" s="57"/>
      <c r="E28" s="25"/>
      <c r="F28" s="27"/>
      <c r="G28" s="27"/>
      <c r="H28" s="28"/>
      <c r="I28" s="39">
        <f>الجدول1[[#This Row],[الدفعات المستلمة]]+I27-الجدول1[[#This Row],[المدفوعات]]</f>
        <v>2430</v>
      </c>
    </row>
    <row r="29" spans="1:9" ht="26.25" x14ac:dyDescent="0.3">
      <c r="A29" s="21"/>
      <c r="B29" s="17"/>
      <c r="C29" s="24"/>
      <c r="D29" s="57"/>
      <c r="E29" s="25"/>
      <c r="F29" s="28"/>
      <c r="G29" s="28"/>
      <c r="H29" s="28"/>
      <c r="I29" s="39">
        <f>الجدول1[[#This Row],[الدفعات المستلمة]]+I28-الجدول1[[#This Row],[المدفوعات]]</f>
        <v>2430</v>
      </c>
    </row>
    <row r="30" spans="1:9" ht="26.25" x14ac:dyDescent="0.3">
      <c r="A30" s="21"/>
      <c r="B30" s="17"/>
      <c r="C30" s="24"/>
      <c r="D30" s="57"/>
      <c r="E30" s="25"/>
      <c r="F30" s="27"/>
      <c r="G30" s="27"/>
      <c r="H30" s="28"/>
      <c r="I30" s="39">
        <f>الجدول1[[#This Row],[الدفعات المستلمة]]+I29-الجدول1[[#This Row],[المدفوعات]]</f>
        <v>2430</v>
      </c>
    </row>
    <row r="31" spans="1:9" x14ac:dyDescent="0.25">
      <c r="B31" s="10"/>
      <c r="C31" s="2"/>
      <c r="D31" s="2"/>
      <c r="E31" s="2"/>
      <c r="F31" s="2"/>
      <c r="G31" s="2"/>
      <c r="H31" s="1"/>
      <c r="I31" s="1"/>
    </row>
    <row r="32" spans="1:9" x14ac:dyDescent="0.25">
      <c r="B32" s="10"/>
      <c r="C32" s="2"/>
      <c r="D32" s="2"/>
      <c r="E32" s="2"/>
      <c r="F32" s="2"/>
      <c r="G32" s="2"/>
      <c r="H32" s="1"/>
      <c r="I32" s="1"/>
    </row>
    <row r="33" spans="2:9" x14ac:dyDescent="0.25">
      <c r="B33" s="10"/>
      <c r="C33" s="2"/>
      <c r="D33" s="2"/>
      <c r="E33" s="2"/>
      <c r="F33" s="2"/>
      <c r="G33" s="2"/>
      <c r="H33" s="1"/>
      <c r="I33" s="1"/>
    </row>
    <row r="34" spans="2:9" x14ac:dyDescent="0.25">
      <c r="B34" s="10"/>
      <c r="C34" s="2"/>
      <c r="D34" s="2"/>
      <c r="E34" s="2"/>
      <c r="F34" s="2"/>
      <c r="G34" s="2"/>
      <c r="H34" s="1"/>
      <c r="I34" s="1"/>
    </row>
    <row r="35" spans="2:9" x14ac:dyDescent="0.25">
      <c r="B35" s="10"/>
      <c r="C35" s="2"/>
      <c r="D35" s="2"/>
      <c r="E35" s="2"/>
      <c r="F35" s="2"/>
      <c r="G35" s="2"/>
      <c r="H35" s="1"/>
      <c r="I35" s="1"/>
    </row>
    <row r="36" spans="2:9" x14ac:dyDescent="0.25">
      <c r="B36" s="10"/>
      <c r="C36" s="2"/>
      <c r="D36" s="2"/>
      <c r="E36" s="2"/>
      <c r="F36" s="2"/>
      <c r="G36" s="2"/>
      <c r="H36" s="1"/>
      <c r="I36" s="1"/>
    </row>
    <row r="37" spans="2:9" x14ac:dyDescent="0.25">
      <c r="B37" s="10"/>
      <c r="C37" s="2"/>
      <c r="D37" s="2"/>
      <c r="E37" s="2"/>
      <c r="F37" s="2"/>
      <c r="G37" s="2"/>
      <c r="H37" s="1"/>
      <c r="I37" s="1"/>
    </row>
    <row r="38" spans="2:9" x14ac:dyDescent="0.25">
      <c r="B38" s="10"/>
      <c r="C38" s="2"/>
      <c r="D38" s="2"/>
      <c r="E38" s="2"/>
      <c r="F38" s="2"/>
      <c r="G38" s="2"/>
      <c r="H38" s="1"/>
      <c r="I38" s="1"/>
    </row>
    <row r="39" spans="2:9" x14ac:dyDescent="0.25">
      <c r="B39" s="10"/>
      <c r="C39" s="2"/>
      <c r="D39" s="2"/>
      <c r="E39" s="2"/>
      <c r="F39" s="2"/>
      <c r="G39" s="2"/>
      <c r="H39" s="1"/>
      <c r="I39" s="1"/>
    </row>
    <row r="40" spans="2:9" x14ac:dyDescent="0.25">
      <c r="B40" s="10"/>
      <c r="C40" s="2"/>
      <c r="D40" s="2"/>
      <c r="E40" s="2"/>
      <c r="F40" s="2"/>
      <c r="G40" s="2"/>
      <c r="H40" s="1"/>
      <c r="I40" s="1"/>
    </row>
    <row r="41" spans="2:9" x14ac:dyDescent="0.25">
      <c r="B41" s="10"/>
      <c r="C41" s="2"/>
      <c r="D41" s="2"/>
      <c r="E41" s="2"/>
      <c r="F41" s="2"/>
      <c r="G41" s="2"/>
      <c r="H41" s="1"/>
      <c r="I41" s="1"/>
    </row>
    <row r="42" spans="2:9" x14ac:dyDescent="0.25">
      <c r="B42" s="10"/>
      <c r="C42" s="2"/>
      <c r="D42" s="2"/>
      <c r="E42" s="2"/>
      <c r="F42" s="2"/>
      <c r="G42" s="2"/>
      <c r="H42" s="1"/>
      <c r="I42" s="1"/>
    </row>
    <row r="43" spans="2:9" x14ac:dyDescent="0.25">
      <c r="B43" s="10"/>
      <c r="C43" s="2"/>
      <c r="D43" s="2"/>
      <c r="E43" s="2"/>
      <c r="F43" s="2"/>
      <c r="G43" s="2"/>
      <c r="H43" s="1"/>
      <c r="I43" s="1"/>
    </row>
    <row r="44" spans="2:9" x14ac:dyDescent="0.25">
      <c r="B44" s="10"/>
      <c r="C44" s="2"/>
      <c r="D44" s="2"/>
      <c r="E44" s="2"/>
      <c r="F44" s="2"/>
      <c r="G44" s="2"/>
      <c r="H44" s="1"/>
      <c r="I44" s="1"/>
    </row>
    <row r="45" spans="2:9" x14ac:dyDescent="0.25">
      <c r="B45" s="10"/>
      <c r="C45" s="2"/>
      <c r="D45" s="2"/>
      <c r="E45" s="2"/>
      <c r="F45" s="2"/>
      <c r="G45" s="2"/>
      <c r="H45" s="1"/>
      <c r="I45" s="1"/>
    </row>
    <row r="46" spans="2:9" x14ac:dyDescent="0.25">
      <c r="B46" s="10"/>
      <c r="C46" s="2"/>
      <c r="D46" s="2"/>
      <c r="E46" s="2"/>
      <c r="F46" s="2"/>
      <c r="G46" s="2"/>
      <c r="H46" s="1"/>
      <c r="I46" s="1"/>
    </row>
    <row r="47" spans="2:9" x14ac:dyDescent="0.25">
      <c r="B47" s="10"/>
      <c r="C47" s="2"/>
      <c r="D47" s="2"/>
      <c r="E47" s="2"/>
      <c r="F47" s="2"/>
      <c r="G47" s="2"/>
      <c r="H47" s="1"/>
      <c r="I47" s="1"/>
    </row>
    <row r="48" spans="2:9" x14ac:dyDescent="0.25">
      <c r="B48" s="10"/>
      <c r="C48" s="2"/>
      <c r="D48" s="2"/>
      <c r="E48" s="2"/>
      <c r="F48" s="2"/>
      <c r="G48" s="2"/>
      <c r="H48" s="1"/>
      <c r="I48" s="1"/>
    </row>
  </sheetData>
  <mergeCells count="2">
    <mergeCell ref="D1:E1"/>
    <mergeCell ref="A1:C2"/>
  </mergeCells>
  <conditionalFormatting sqref="I2 D5:D8 D11:D30">
    <cfRule type="cellIs" dxfId="35" priority="43" operator="lessThan">
      <formula>0</formula>
    </cfRule>
  </conditionalFormatting>
  <conditionalFormatting sqref="H2:I2">
    <cfRule type="cellIs" dxfId="34" priority="39" operator="lessThan">
      <formula>0</formula>
    </cfRule>
  </conditionalFormatting>
  <conditionalFormatting sqref="I4:I19 I22:I30">
    <cfRule type="cellIs" dxfId="33" priority="37" operator="lessThan">
      <formula>0</formula>
    </cfRule>
  </conditionalFormatting>
  <conditionalFormatting sqref="D10">
    <cfRule type="cellIs" dxfId="32" priority="8" operator="lessThan">
      <formula>0</formula>
    </cfRule>
  </conditionalFormatting>
  <conditionalFormatting sqref="I20">
    <cfRule type="cellIs" dxfId="31" priority="7" operator="lessThan">
      <formula>0</formula>
    </cfRule>
  </conditionalFormatting>
  <conditionalFormatting sqref="I21">
    <cfRule type="cellIs" dxfId="30" priority="6" operator="lessThan">
      <formula>0</formula>
    </cfRule>
  </conditionalFormatting>
  <dataValidations count="6">
    <dataValidation type="custom" allowBlank="1" showInputMessage="1" showErrorMessage="1" sqref="D8:D10 D4:D6 D12:D30">
      <formula1>AND(COUNT(B4,C4,D4)&lt;2,I3-D4&gt;=0)</formula1>
    </dataValidation>
    <dataValidation type="custom" allowBlank="1" showInputMessage="1" showErrorMessage="1" sqref="D7">
      <formula1>AND(COUNT(B7,C7,D7)&lt;2,I5-D7&gt;=0)</formula1>
    </dataValidation>
    <dataValidation type="custom" allowBlank="1" showInputMessage="1" showErrorMessage="1" sqref="D11">
      <formula1>AND(COUNT(B11,C11,D11)&lt;2,I5-D11&gt;=0)</formula1>
    </dataValidation>
    <dataValidation type="custom" allowBlank="1" showInputMessage="1" showErrorMessage="1" sqref="I4:I30">
      <formula1>LEN(I4)=0</formula1>
    </dataValidation>
    <dataValidation type="custom" allowBlank="1" showInputMessage="1" showErrorMessage="1" sqref="C4:C30">
      <formula1>COUNT(C4,D4,B4)&lt;2</formula1>
    </dataValidation>
    <dataValidation type="custom" allowBlank="1" showInputMessage="1" showErrorMessage="1" sqref="B4:B30">
      <formula1>COUNT(C4,D4,B4)&lt;2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9"/>
  <sheetViews>
    <sheetView rightToLeft="1" zoomScale="70" zoomScaleNormal="70" workbookViewId="0">
      <pane ySplit="3" topLeftCell="A4" activePane="bottomLeft" state="frozen"/>
      <selection pane="bottomLeft" activeCell="H14" sqref="H14"/>
    </sheetView>
  </sheetViews>
  <sheetFormatPr defaultColWidth="9" defaultRowHeight="21" x14ac:dyDescent="0.25"/>
  <cols>
    <col min="1" max="1" width="19" style="3" customWidth="1"/>
    <col min="2" max="2" width="35" style="11" customWidth="1"/>
    <col min="3" max="3" width="35.7109375" style="4" customWidth="1"/>
    <col min="4" max="5" width="31.7109375" style="4" bestFit="1" customWidth="1"/>
    <col min="6" max="6" width="28" style="4" bestFit="1" customWidth="1"/>
    <col min="7" max="7" width="28" style="4" customWidth="1"/>
    <col min="8" max="8" width="71.5703125" style="3" customWidth="1"/>
    <col min="9" max="9" width="47.85546875" style="3" customWidth="1"/>
    <col min="10" max="10" width="16.42578125" style="3" bestFit="1" customWidth="1"/>
    <col min="11" max="11" width="14" style="3" bestFit="1" customWidth="1"/>
    <col min="12" max="16384" width="9" style="3"/>
  </cols>
  <sheetData>
    <row r="1" spans="1:10" ht="51" customHeight="1" thickTop="1" thickBot="1" x14ac:dyDescent="0.3">
      <c r="A1" s="80" t="s">
        <v>24</v>
      </c>
      <c r="B1" s="80"/>
      <c r="C1" s="81"/>
      <c r="D1" s="82" t="s">
        <v>0</v>
      </c>
      <c r="E1" s="82"/>
      <c r="F1" s="82" t="s">
        <v>2</v>
      </c>
      <c r="G1" s="82"/>
      <c r="H1" s="72" t="s">
        <v>6</v>
      </c>
      <c r="I1" s="72" t="s">
        <v>7</v>
      </c>
    </row>
    <row r="2" spans="1:10" ht="70.5" customHeight="1" thickTop="1" thickBot="1" x14ac:dyDescent="0.3">
      <c r="A2" s="80"/>
      <c r="B2" s="80"/>
      <c r="C2" s="81"/>
      <c r="D2" s="40">
        <f>SUM(B:B)</f>
        <v>1000</v>
      </c>
      <c r="E2" s="41">
        <f>SUM(C:C)</f>
        <v>2827.5</v>
      </c>
      <c r="F2" s="83">
        <f>SUM(D$4:D$1048576)</f>
        <v>1606.5</v>
      </c>
      <c r="G2" s="84"/>
      <c r="H2" s="76">
        <f>D2-F2</f>
        <v>-606.5</v>
      </c>
      <c r="I2" s="74">
        <f>E2-F2</f>
        <v>1221</v>
      </c>
    </row>
    <row r="3" spans="1:10" ht="48.75" customHeight="1" x14ac:dyDescent="0.25">
      <c r="A3" s="29" t="s">
        <v>1</v>
      </c>
      <c r="B3" s="30" t="s">
        <v>4</v>
      </c>
      <c r="C3" s="31" t="s">
        <v>5</v>
      </c>
      <c r="D3" s="32" t="s">
        <v>2</v>
      </c>
      <c r="E3" s="33" t="s">
        <v>10</v>
      </c>
      <c r="F3" s="34" t="s">
        <v>3</v>
      </c>
      <c r="G3" s="34" t="s">
        <v>21</v>
      </c>
      <c r="H3" s="75" t="s">
        <v>9</v>
      </c>
      <c r="I3" s="73" t="s">
        <v>8</v>
      </c>
      <c r="J3" s="7"/>
    </row>
    <row r="4" spans="1:10" ht="27" thickBot="1" x14ac:dyDescent="0.3">
      <c r="A4" s="64"/>
      <c r="B4" s="65"/>
      <c r="C4" s="66"/>
      <c r="D4" s="67"/>
      <c r="E4" s="61"/>
      <c r="F4" s="62"/>
      <c r="G4" s="62"/>
      <c r="H4" s="62"/>
      <c r="I4" s="63"/>
    </row>
    <row r="5" spans="1:10" ht="34.5" thickBot="1" x14ac:dyDescent="0.3">
      <c r="A5" s="64">
        <v>43132</v>
      </c>
      <c r="B5" s="68">
        <v>1000</v>
      </c>
      <c r="C5" s="66"/>
      <c r="D5" s="69"/>
      <c r="E5" s="61" t="s">
        <v>11</v>
      </c>
      <c r="F5" s="62"/>
      <c r="G5" s="62"/>
      <c r="H5" s="62" t="s">
        <v>13</v>
      </c>
      <c r="I5" s="68">
        <f>الجدول13[[#This Row],[الدفعات المستلمة]]+I4-الجدول13[[#This Row],[المدفوعات]]</f>
        <v>0</v>
      </c>
    </row>
    <row r="6" spans="1:10" ht="34.5" thickBot="1" x14ac:dyDescent="0.3">
      <c r="A6" s="64">
        <v>43133</v>
      </c>
      <c r="B6" s="65"/>
      <c r="C6" s="68">
        <v>500</v>
      </c>
      <c r="D6" s="69"/>
      <c r="E6" s="61" t="s">
        <v>11</v>
      </c>
      <c r="F6" s="62"/>
      <c r="G6" s="62"/>
      <c r="H6" s="62" t="s">
        <v>22</v>
      </c>
      <c r="I6" s="68">
        <f>الجدول13[[#This Row],[الدفعات المستلمة]]+I5-الجدول13[[#This Row],[المدفوعات]]</f>
        <v>500</v>
      </c>
    </row>
    <row r="7" spans="1:10" ht="34.5" thickBot="1" x14ac:dyDescent="0.3">
      <c r="A7" s="64">
        <v>43141</v>
      </c>
      <c r="B7" s="65"/>
      <c r="C7" s="68">
        <v>2327.5</v>
      </c>
      <c r="D7" s="70"/>
      <c r="E7" s="61" t="s">
        <v>14</v>
      </c>
      <c r="F7" s="62" t="s">
        <v>23</v>
      </c>
      <c r="G7" s="62">
        <v>4.6550000000000002</v>
      </c>
      <c r="H7" s="62" t="s">
        <v>25</v>
      </c>
      <c r="I7" s="68">
        <f>الجدول13[[#This Row],[الدفعات المستلمة]]+I6-الجدول13[[#This Row],[المدفوعات]]</f>
        <v>2827.5</v>
      </c>
    </row>
    <row r="8" spans="1:10" ht="34.5" thickBot="1" x14ac:dyDescent="0.3">
      <c r="A8" s="64">
        <v>43160</v>
      </c>
      <c r="B8" s="65"/>
      <c r="C8" s="66"/>
      <c r="D8" s="68">
        <v>1606.5</v>
      </c>
      <c r="E8" s="61" t="s">
        <v>14</v>
      </c>
      <c r="F8" s="62" t="s">
        <v>23</v>
      </c>
      <c r="G8" s="62">
        <v>4.59</v>
      </c>
      <c r="H8" s="62" t="s">
        <v>26</v>
      </c>
      <c r="I8" s="68">
        <f>الجدول13[[#This Row],[الدفعات المستلمة]]+I7-الجدول13[[#This Row],[المدفوعات]]</f>
        <v>1221</v>
      </c>
    </row>
    <row r="9" spans="1:10" ht="34.5" thickBot="1" x14ac:dyDescent="0.3">
      <c r="A9" s="64"/>
      <c r="B9" s="65"/>
      <c r="C9" s="66"/>
      <c r="D9" s="71"/>
      <c r="E9" s="61"/>
      <c r="F9" s="62"/>
      <c r="G9" s="62"/>
      <c r="H9" s="62"/>
      <c r="I9" s="68">
        <f>الجدول13[[#This Row],[الدفعات المستلمة]]+I8-الجدول13[[#This Row],[المدفوعات]]</f>
        <v>1221</v>
      </c>
    </row>
    <row r="10" spans="1:10" ht="33.75" x14ac:dyDescent="0.25">
      <c r="A10" s="64"/>
      <c r="B10" s="65"/>
      <c r="C10" s="66"/>
      <c r="D10" s="71"/>
      <c r="E10" s="59"/>
      <c r="F10" s="60"/>
      <c r="G10" s="60"/>
      <c r="H10" s="60"/>
      <c r="I10" s="68">
        <f>الجدول13[[#This Row],[الدفعات المستلمة]]+I9-الجدول13[[#This Row],[المدفوعات]]</f>
        <v>1221</v>
      </c>
    </row>
    <row r="11" spans="1:10" ht="26.25" x14ac:dyDescent="0.25">
      <c r="A11" s="22"/>
      <c r="B11" s="23"/>
      <c r="C11" s="24"/>
      <c r="D11" s="3"/>
      <c r="E11" s="25"/>
      <c r="F11" s="28"/>
      <c r="G11" s="28"/>
      <c r="H11" s="28"/>
      <c r="I11" s="39"/>
    </row>
    <row r="12" spans="1:10" ht="26.25" x14ac:dyDescent="0.25">
      <c r="A12" s="22"/>
      <c r="B12" s="23"/>
      <c r="C12" s="24"/>
      <c r="D12" s="42"/>
      <c r="E12" s="25"/>
      <c r="F12" s="28"/>
      <c r="G12" s="28"/>
      <c r="H12" s="28"/>
      <c r="I12" s="39"/>
    </row>
    <row r="13" spans="1:10" ht="26.25" x14ac:dyDescent="0.25">
      <c r="A13" s="22"/>
      <c r="B13" s="23"/>
      <c r="C13" s="24"/>
      <c r="D13" s="42"/>
      <c r="E13" s="25"/>
      <c r="F13" s="28"/>
      <c r="G13" s="28"/>
      <c r="H13" s="28"/>
      <c r="I13" s="39"/>
    </row>
    <row r="14" spans="1:10" ht="26.25" x14ac:dyDescent="0.25">
      <c r="A14" s="22"/>
      <c r="B14" s="23"/>
      <c r="C14" s="24"/>
      <c r="D14" s="42"/>
      <c r="E14" s="25"/>
      <c r="F14" s="28"/>
      <c r="G14" s="28"/>
      <c r="H14" s="28"/>
      <c r="I14" s="39"/>
    </row>
    <row r="15" spans="1:10" ht="26.25" x14ac:dyDescent="0.25">
      <c r="A15" s="22"/>
      <c r="B15" s="23"/>
      <c r="C15" s="24"/>
      <c r="D15" s="42"/>
      <c r="E15" s="25"/>
      <c r="F15" s="28"/>
      <c r="G15" s="28"/>
      <c r="H15" s="28"/>
      <c r="I15" s="39"/>
    </row>
    <row r="16" spans="1:10" ht="26.25" x14ac:dyDescent="0.25">
      <c r="A16" s="22"/>
      <c r="B16" s="23"/>
      <c r="C16" s="24"/>
      <c r="D16" s="42"/>
      <c r="E16" s="25"/>
      <c r="F16" s="28"/>
      <c r="G16" s="28"/>
      <c r="H16" s="28"/>
      <c r="I16" s="39"/>
    </row>
    <row r="17" spans="1:9" ht="26.25" x14ac:dyDescent="0.25">
      <c r="A17" s="22"/>
      <c r="B17" s="23"/>
      <c r="C17" s="24"/>
      <c r="D17" s="42"/>
      <c r="E17" s="25"/>
      <c r="F17" s="28"/>
      <c r="G17" s="28"/>
      <c r="H17" s="28"/>
      <c r="I17" s="39"/>
    </row>
    <row r="18" spans="1:9" ht="26.25" x14ac:dyDescent="0.25">
      <c r="A18" s="22"/>
      <c r="B18" s="23"/>
      <c r="C18" s="24"/>
      <c r="D18" s="3"/>
      <c r="E18" s="25"/>
      <c r="F18" s="28"/>
      <c r="G18" s="28"/>
      <c r="H18" s="28"/>
      <c r="I18" s="39"/>
    </row>
    <row r="19" spans="1:9" ht="26.25" x14ac:dyDescent="0.25">
      <c r="A19" s="22"/>
      <c r="B19" s="23"/>
      <c r="C19" s="24"/>
      <c r="D19" s="42"/>
      <c r="E19" s="25"/>
      <c r="F19" s="28"/>
      <c r="G19" s="28"/>
      <c r="H19" s="28"/>
      <c r="I19" s="39"/>
    </row>
    <row r="20" spans="1:9" ht="26.25" x14ac:dyDescent="0.25">
      <c r="A20" s="22"/>
      <c r="B20" s="23"/>
      <c r="C20" s="24"/>
      <c r="D20" s="3"/>
      <c r="E20" s="25"/>
      <c r="F20" s="28"/>
      <c r="G20" s="28"/>
      <c r="H20" s="28"/>
      <c r="I20" s="39"/>
    </row>
    <row r="21" spans="1:9" ht="26.25" x14ac:dyDescent="0.25">
      <c r="A21" s="22"/>
      <c r="B21" s="23"/>
      <c r="C21" s="24"/>
      <c r="D21" s="3"/>
      <c r="E21" s="25"/>
      <c r="F21" s="28"/>
      <c r="G21" s="28"/>
      <c r="H21" s="28"/>
      <c r="I21" s="39"/>
    </row>
    <row r="22" spans="1:9" ht="26.25" x14ac:dyDescent="0.25">
      <c r="A22" s="22"/>
      <c r="B22" s="23"/>
      <c r="C22" s="24"/>
      <c r="D22" s="3"/>
      <c r="E22" s="25"/>
      <c r="F22" s="28"/>
      <c r="G22" s="28"/>
      <c r="H22" s="28"/>
      <c r="I22" s="39"/>
    </row>
    <row r="23" spans="1:9" ht="26.25" x14ac:dyDescent="0.25">
      <c r="A23" s="22"/>
      <c r="B23" s="23"/>
      <c r="C23" s="24"/>
      <c r="D23" s="3"/>
      <c r="E23" s="25"/>
      <c r="F23" s="28"/>
      <c r="G23" s="28"/>
      <c r="H23" s="28"/>
      <c r="I23" s="39"/>
    </row>
    <row r="24" spans="1:9" ht="26.25" x14ac:dyDescent="0.25">
      <c r="A24" s="22"/>
      <c r="B24" s="23"/>
      <c r="C24" s="24"/>
      <c r="D24" s="3"/>
      <c r="E24" s="25"/>
      <c r="F24" s="28"/>
      <c r="G24" s="28"/>
      <c r="H24" s="28"/>
      <c r="I24" s="39"/>
    </row>
    <row r="25" spans="1:9" ht="26.25" x14ac:dyDescent="0.25">
      <c r="A25" s="22"/>
      <c r="B25" s="23"/>
      <c r="C25" s="24"/>
      <c r="D25" s="3"/>
      <c r="E25" s="25"/>
      <c r="F25" s="28"/>
      <c r="G25" s="28"/>
      <c r="H25" s="28"/>
      <c r="I25" s="39"/>
    </row>
    <row r="26" spans="1:9" ht="26.25" x14ac:dyDescent="0.25">
      <c r="A26" s="22"/>
      <c r="B26" s="23"/>
      <c r="C26" s="24"/>
      <c r="D26" s="3"/>
      <c r="E26" s="25"/>
      <c r="F26" s="28"/>
      <c r="G26" s="28"/>
      <c r="H26" s="28"/>
      <c r="I26" s="39"/>
    </row>
    <row r="27" spans="1:9" ht="26.25" x14ac:dyDescent="0.25">
      <c r="A27" s="22"/>
      <c r="B27" s="23"/>
      <c r="C27" s="24"/>
      <c r="D27" s="3"/>
      <c r="E27" s="25"/>
      <c r="F27" s="28"/>
      <c r="G27" s="28"/>
      <c r="H27" s="28"/>
      <c r="I27" s="39"/>
    </row>
    <row r="28" spans="1:9" ht="26.25" x14ac:dyDescent="0.25">
      <c r="A28" s="22"/>
      <c r="B28" s="23"/>
      <c r="C28" s="24"/>
      <c r="D28" s="3"/>
      <c r="E28" s="25"/>
      <c r="F28" s="28"/>
      <c r="G28" s="28"/>
      <c r="H28" s="28"/>
      <c r="I28" s="39"/>
    </row>
    <row r="29" spans="1:9" ht="26.25" x14ac:dyDescent="0.25">
      <c r="A29" s="22"/>
      <c r="B29" s="23"/>
      <c r="C29" s="24"/>
      <c r="D29" s="3"/>
      <c r="E29" s="25"/>
      <c r="F29" s="28"/>
      <c r="G29" s="28"/>
      <c r="H29" s="28"/>
      <c r="I29" s="39"/>
    </row>
    <row r="30" spans="1:9" ht="26.25" x14ac:dyDescent="0.25">
      <c r="A30" s="22"/>
      <c r="B30" s="23"/>
      <c r="C30" s="24"/>
      <c r="D30" s="3"/>
      <c r="E30" s="25"/>
      <c r="F30" s="28"/>
      <c r="G30" s="28"/>
      <c r="H30" s="28"/>
      <c r="I30" s="39"/>
    </row>
    <row r="31" spans="1:9" ht="26.25" x14ac:dyDescent="0.25">
      <c r="A31" s="22"/>
      <c r="B31" s="23"/>
      <c r="C31" s="24"/>
      <c r="D31" s="42"/>
      <c r="E31" s="25"/>
      <c r="F31" s="28"/>
      <c r="G31" s="28"/>
      <c r="H31" s="28"/>
      <c r="I31" s="39"/>
    </row>
    <row r="32" spans="1:9" ht="26.25" x14ac:dyDescent="0.25">
      <c r="A32" s="22"/>
      <c r="B32" s="23"/>
      <c r="C32" s="24"/>
      <c r="D32" s="3"/>
      <c r="E32" s="25"/>
      <c r="F32" s="28"/>
      <c r="G32" s="28"/>
      <c r="H32" s="28"/>
      <c r="I32" s="39"/>
    </row>
    <row r="33" spans="1:9" ht="26.25" x14ac:dyDescent="0.25">
      <c r="A33" s="22"/>
      <c r="B33" s="23"/>
      <c r="C33" s="24"/>
      <c r="D33" s="42"/>
      <c r="E33" s="25"/>
      <c r="F33" s="28"/>
      <c r="G33" s="28"/>
      <c r="H33" s="28"/>
      <c r="I33" s="39"/>
    </row>
    <row r="34" spans="1:9" ht="26.25" x14ac:dyDescent="0.25">
      <c r="A34" s="22"/>
      <c r="B34" s="23"/>
      <c r="C34" s="24"/>
      <c r="D34" s="42"/>
      <c r="E34" s="25"/>
      <c r="F34" s="28"/>
      <c r="G34" s="28"/>
      <c r="H34" s="28"/>
      <c r="I34" s="39"/>
    </row>
    <row r="35" spans="1:9" ht="26.25" x14ac:dyDescent="0.25">
      <c r="A35" s="22"/>
      <c r="B35" s="23"/>
      <c r="C35" s="24"/>
      <c r="D35" s="3"/>
      <c r="E35" s="25"/>
      <c r="F35" s="28"/>
      <c r="G35" s="28"/>
      <c r="H35" s="28"/>
      <c r="I35" s="39"/>
    </row>
    <row r="36" spans="1:9" ht="26.25" x14ac:dyDescent="0.25">
      <c r="A36" s="22"/>
      <c r="B36" s="23"/>
      <c r="C36" s="24"/>
      <c r="D36" s="42"/>
      <c r="E36" s="25"/>
      <c r="F36" s="28"/>
      <c r="G36" s="28"/>
      <c r="H36" s="28"/>
      <c r="I36" s="39"/>
    </row>
    <row r="37" spans="1:9" ht="26.25" x14ac:dyDescent="0.25">
      <c r="A37" s="22"/>
      <c r="B37" s="23"/>
      <c r="C37" s="24"/>
      <c r="D37" s="3"/>
      <c r="E37" s="25"/>
      <c r="F37" s="28"/>
      <c r="G37" s="28"/>
      <c r="H37" s="28"/>
      <c r="I37" s="39"/>
    </row>
    <row r="38" spans="1:9" ht="26.25" x14ac:dyDescent="0.25">
      <c r="A38" s="22"/>
      <c r="B38" s="23"/>
      <c r="C38" s="24"/>
      <c r="D38" s="42"/>
      <c r="E38" s="25"/>
      <c r="F38" s="28"/>
      <c r="G38" s="28"/>
      <c r="H38" s="28"/>
      <c r="I38" s="39"/>
    </row>
    <row r="39" spans="1:9" ht="26.25" x14ac:dyDescent="0.25">
      <c r="A39" s="22"/>
      <c r="B39" s="23"/>
      <c r="C39" s="24"/>
      <c r="D39" s="42"/>
      <c r="E39" s="25"/>
      <c r="F39" s="28"/>
      <c r="G39" s="28"/>
      <c r="H39" s="28"/>
      <c r="I39" s="39"/>
    </row>
    <row r="40" spans="1:9" ht="26.25" x14ac:dyDescent="0.25">
      <c r="A40" s="22"/>
      <c r="B40" s="23"/>
      <c r="C40" s="24"/>
      <c r="D40" s="42"/>
      <c r="E40" s="25"/>
      <c r="F40" s="28"/>
      <c r="G40" s="28"/>
      <c r="H40" s="28"/>
      <c r="I40" s="39"/>
    </row>
    <row r="41" spans="1:9" ht="26.25" x14ac:dyDescent="0.25">
      <c r="A41" s="22"/>
      <c r="B41" s="23"/>
      <c r="C41" s="24"/>
      <c r="D41" s="3"/>
      <c r="E41" s="25"/>
      <c r="F41" s="28"/>
      <c r="G41" s="28"/>
      <c r="H41" s="28"/>
      <c r="I41" s="39"/>
    </row>
    <row r="42" spans="1:9" ht="26.25" x14ac:dyDescent="0.25">
      <c r="A42" s="22"/>
      <c r="B42" s="23"/>
      <c r="C42" s="24"/>
      <c r="D42" s="42"/>
      <c r="E42" s="25"/>
      <c r="F42" s="28"/>
      <c r="G42" s="28"/>
      <c r="H42" s="28"/>
      <c r="I42" s="39"/>
    </row>
    <row r="43" spans="1:9" ht="26.25" x14ac:dyDescent="0.25">
      <c r="A43" s="22"/>
      <c r="B43" s="23"/>
      <c r="C43" s="24"/>
      <c r="D43" s="42"/>
      <c r="E43" s="25"/>
      <c r="F43" s="28"/>
      <c r="G43" s="28"/>
      <c r="H43" s="28"/>
      <c r="I43" s="39"/>
    </row>
    <row r="44" spans="1:9" ht="26.25" x14ac:dyDescent="0.25">
      <c r="A44" s="22"/>
      <c r="B44" s="23"/>
      <c r="C44" s="24"/>
      <c r="D44" s="3"/>
      <c r="E44" s="25"/>
      <c r="F44" s="28"/>
      <c r="G44" s="28"/>
      <c r="H44" s="28"/>
      <c r="I44" s="39"/>
    </row>
    <row r="45" spans="1:9" ht="26.25" x14ac:dyDescent="0.25">
      <c r="A45" s="22"/>
      <c r="B45" s="23"/>
      <c r="C45" s="24"/>
      <c r="D45" s="3"/>
      <c r="E45" s="25"/>
      <c r="F45" s="28"/>
      <c r="G45" s="28"/>
      <c r="H45" s="28"/>
      <c r="I45" s="39"/>
    </row>
    <row r="46" spans="1:9" ht="26.25" x14ac:dyDescent="0.25">
      <c r="A46" s="22"/>
      <c r="B46" s="23"/>
      <c r="C46" s="24"/>
      <c r="D46" s="42"/>
      <c r="E46" s="25"/>
      <c r="F46" s="28"/>
      <c r="G46" s="28"/>
      <c r="H46" s="28"/>
      <c r="I46" s="39"/>
    </row>
    <row r="47" spans="1:9" ht="26.25" x14ac:dyDescent="0.25">
      <c r="A47" s="22"/>
      <c r="B47" s="23"/>
      <c r="C47" s="24"/>
      <c r="D47" s="42"/>
      <c r="E47" s="25"/>
      <c r="F47" s="28"/>
      <c r="G47" s="28"/>
      <c r="H47" s="28"/>
      <c r="I47" s="39"/>
    </row>
    <row r="48" spans="1:9" ht="26.25" x14ac:dyDescent="0.25">
      <c r="A48" s="22"/>
      <c r="B48" s="23"/>
      <c r="C48" s="24"/>
      <c r="D48" s="3"/>
      <c r="E48" s="25"/>
      <c r="F48" s="28"/>
      <c r="G48" s="28"/>
      <c r="H48" s="28"/>
      <c r="I48" s="39"/>
    </row>
    <row r="49" spans="1:11" ht="26.25" x14ac:dyDescent="0.25">
      <c r="A49" s="22"/>
      <c r="B49" s="23"/>
      <c r="C49" s="24"/>
      <c r="D49" s="42"/>
      <c r="E49" s="25"/>
      <c r="F49" s="28"/>
      <c r="G49" s="28"/>
      <c r="H49" s="28"/>
      <c r="I49" s="39"/>
    </row>
    <row r="50" spans="1:11" ht="26.25" x14ac:dyDescent="0.25">
      <c r="A50" s="22"/>
      <c r="B50" s="23"/>
      <c r="C50" s="24"/>
      <c r="D50" s="3"/>
      <c r="E50" s="25"/>
      <c r="F50" s="28"/>
      <c r="G50" s="28"/>
      <c r="H50" s="28"/>
      <c r="I50" s="39"/>
    </row>
    <row r="51" spans="1:11" ht="26.25" x14ac:dyDescent="0.25">
      <c r="A51" s="22"/>
      <c r="B51" s="23"/>
      <c r="C51" s="24"/>
      <c r="D51" s="3"/>
      <c r="E51" s="25"/>
      <c r="F51" s="28"/>
      <c r="G51" s="28"/>
      <c r="H51" s="28"/>
      <c r="I51" s="39"/>
    </row>
    <row r="52" spans="1:11" ht="26.25" x14ac:dyDescent="0.25">
      <c r="A52" s="22"/>
      <c r="B52" s="23"/>
      <c r="C52" s="24"/>
      <c r="D52" s="3"/>
      <c r="E52" s="25"/>
      <c r="F52" s="28"/>
      <c r="G52" s="28"/>
      <c r="H52" s="28"/>
      <c r="I52" s="39"/>
    </row>
    <row r="53" spans="1:11" ht="26.25" x14ac:dyDescent="0.25">
      <c r="A53" s="22"/>
      <c r="B53" s="23"/>
      <c r="C53" s="24"/>
      <c r="D53" s="3"/>
      <c r="E53" s="25"/>
      <c r="F53" s="28"/>
      <c r="G53" s="28"/>
      <c r="H53" s="28"/>
      <c r="I53" s="39"/>
    </row>
    <row r="54" spans="1:11" ht="26.25" x14ac:dyDescent="0.25">
      <c r="A54" s="22"/>
      <c r="B54" s="23"/>
      <c r="C54" s="24"/>
      <c r="D54" s="24"/>
      <c r="E54" s="25"/>
      <c r="F54" s="28"/>
      <c r="G54" s="28"/>
      <c r="H54" s="28"/>
      <c r="I54" s="39"/>
    </row>
    <row r="55" spans="1:11" ht="26.25" x14ac:dyDescent="0.25">
      <c r="A55" s="22"/>
      <c r="B55" s="23"/>
      <c r="C55" s="24"/>
      <c r="D55" s="24"/>
      <c r="E55" s="25"/>
      <c r="F55" s="28"/>
      <c r="G55" s="28"/>
      <c r="H55" s="28"/>
      <c r="I55" s="39"/>
      <c r="K55" s="3" t="e">
        <f>#REF!*الجدول13[[#This Row],[المدفوعات]]</f>
        <v>#REF!</v>
      </c>
    </row>
    <row r="56" spans="1:11" ht="26.25" x14ac:dyDescent="0.25">
      <c r="A56" s="22"/>
      <c r="B56" s="23"/>
      <c r="C56" s="24"/>
      <c r="D56" s="24"/>
      <c r="E56" s="25"/>
      <c r="F56" s="28"/>
      <c r="G56" s="28"/>
      <c r="H56" s="28"/>
      <c r="I56" s="39"/>
      <c r="K56" s="3" t="e">
        <f>#REF!*الجدول13[[#This Row],[المدفوعات]]</f>
        <v>#REF!</v>
      </c>
    </row>
    <row r="57" spans="1:11" ht="26.25" x14ac:dyDescent="0.25">
      <c r="A57" s="22"/>
      <c r="B57" s="23"/>
      <c r="C57" s="24"/>
      <c r="D57" s="24"/>
      <c r="E57" s="25"/>
      <c r="F57" s="28"/>
      <c r="G57" s="28"/>
      <c r="H57" s="28"/>
      <c r="I57" s="39"/>
      <c r="K57" s="3" t="e">
        <f>#REF!*الجدول13[[#This Row],[المدفوعات]]</f>
        <v>#REF!</v>
      </c>
    </row>
    <row r="58" spans="1:11" ht="26.25" x14ac:dyDescent="0.25">
      <c r="A58" s="22"/>
      <c r="B58" s="23"/>
      <c r="C58" s="24"/>
      <c r="D58" s="24"/>
      <c r="E58" s="25"/>
      <c r="F58" s="28"/>
      <c r="G58" s="28"/>
      <c r="H58" s="28"/>
      <c r="I58" s="39"/>
      <c r="K58" s="3" t="e">
        <f>#REF!*الجدول13[[#This Row],[المدفوعات]]</f>
        <v>#REF!</v>
      </c>
    </row>
    <row r="59" spans="1:11" ht="26.25" x14ac:dyDescent="0.25">
      <c r="A59" s="22"/>
      <c r="B59" s="23"/>
      <c r="C59" s="24"/>
      <c r="D59" s="24"/>
      <c r="E59" s="25"/>
      <c r="F59" s="28"/>
      <c r="G59" s="28"/>
      <c r="H59" s="28"/>
      <c r="I59" s="39"/>
      <c r="K59" s="3" t="e">
        <f>#REF!*الجدول13[[#This Row],[المدفوعات]]</f>
        <v>#REF!</v>
      </c>
    </row>
    <row r="60" spans="1:11" ht="26.25" x14ac:dyDescent="0.25">
      <c r="A60" s="22"/>
      <c r="B60" s="23"/>
      <c r="C60" s="24"/>
      <c r="D60" s="24"/>
      <c r="E60" s="25"/>
      <c r="F60" s="28"/>
      <c r="G60" s="28"/>
      <c r="H60" s="28"/>
      <c r="I60" s="39"/>
    </row>
    <row r="61" spans="1:11" x14ac:dyDescent="0.25">
      <c r="B61" s="10"/>
      <c r="C61" s="2"/>
      <c r="D61" s="6"/>
      <c r="E61" s="6"/>
      <c r="F61" s="2"/>
      <c r="G61" s="2"/>
      <c r="H61" s="1"/>
      <c r="I61" s="1"/>
    </row>
    <row r="62" spans="1:11" x14ac:dyDescent="0.25">
      <c r="B62" s="10"/>
      <c r="C62" s="2"/>
      <c r="D62" s="2"/>
      <c r="E62" s="2"/>
      <c r="F62" s="2"/>
      <c r="G62" s="2"/>
      <c r="H62" s="1"/>
      <c r="I62" s="1"/>
    </row>
    <row r="63" spans="1:11" x14ac:dyDescent="0.25">
      <c r="B63" s="10"/>
      <c r="C63" s="2"/>
      <c r="D63" s="2"/>
      <c r="E63" s="2"/>
      <c r="F63" s="2"/>
      <c r="G63" s="2"/>
      <c r="H63" s="1"/>
      <c r="I63" s="1"/>
    </row>
    <row r="64" spans="1:11" x14ac:dyDescent="0.25">
      <c r="B64" s="10"/>
      <c r="C64" s="2"/>
      <c r="D64" s="2"/>
      <c r="E64" s="2"/>
      <c r="F64" s="2"/>
      <c r="G64" s="2"/>
      <c r="H64" s="1"/>
      <c r="I64" s="1"/>
    </row>
    <row r="65" spans="2:9" x14ac:dyDescent="0.25">
      <c r="B65" s="10"/>
      <c r="C65" s="2"/>
      <c r="D65" s="8"/>
      <c r="E65" s="8"/>
      <c r="F65" s="2"/>
      <c r="G65" s="2"/>
      <c r="H65" s="1"/>
      <c r="I65" s="1"/>
    </row>
    <row r="66" spans="2:9" x14ac:dyDescent="0.25">
      <c r="B66" s="10"/>
      <c r="C66" s="2"/>
      <c r="D66" s="8"/>
      <c r="E66" s="8"/>
      <c r="F66" s="2"/>
      <c r="G66" s="2"/>
      <c r="H66" s="1"/>
      <c r="I66" s="1"/>
    </row>
    <row r="67" spans="2:9" x14ac:dyDescent="0.25">
      <c r="B67" s="10"/>
      <c r="C67" s="2"/>
      <c r="D67" s="2"/>
      <c r="E67" s="2"/>
      <c r="F67" s="2"/>
      <c r="G67" s="2"/>
      <c r="H67" s="1"/>
      <c r="I67" s="1"/>
    </row>
    <row r="68" spans="2:9" x14ac:dyDescent="0.25">
      <c r="B68" s="10"/>
      <c r="C68" s="2"/>
      <c r="D68" s="2"/>
      <c r="E68" s="2"/>
      <c r="F68" s="2"/>
      <c r="G68" s="2"/>
      <c r="H68" s="1"/>
      <c r="I68" s="1"/>
    </row>
    <row r="69" spans="2:9" x14ac:dyDescent="0.25">
      <c r="B69" s="10"/>
      <c r="C69" s="2"/>
      <c r="D69" s="8"/>
      <c r="E69" s="8"/>
      <c r="F69" s="2"/>
      <c r="G69" s="2"/>
      <c r="H69" s="1"/>
      <c r="I69" s="1"/>
    </row>
    <row r="70" spans="2:9" x14ac:dyDescent="0.25">
      <c r="B70" s="10"/>
      <c r="C70" s="2"/>
      <c r="D70" s="8"/>
      <c r="E70" s="8"/>
      <c r="F70" s="2"/>
      <c r="G70" s="2"/>
      <c r="H70" s="1"/>
      <c r="I70" s="1"/>
    </row>
    <row r="71" spans="2:9" x14ac:dyDescent="0.25">
      <c r="B71" s="10"/>
      <c r="C71" s="2"/>
      <c r="D71" s="2"/>
      <c r="E71" s="2"/>
      <c r="F71" s="2"/>
      <c r="G71" s="2"/>
      <c r="H71" s="1"/>
      <c r="I71" s="1"/>
    </row>
    <row r="72" spans="2:9" x14ac:dyDescent="0.25">
      <c r="B72" s="10"/>
      <c r="C72" s="2"/>
      <c r="D72" s="2"/>
      <c r="E72" s="2"/>
      <c r="F72" s="2"/>
      <c r="G72" s="2"/>
      <c r="H72" s="1"/>
      <c r="I72" s="1"/>
    </row>
    <row r="73" spans="2:9" x14ac:dyDescent="0.25">
      <c r="B73" s="10"/>
      <c r="C73" s="2"/>
      <c r="D73" s="2"/>
      <c r="E73" s="2"/>
      <c r="F73" s="2"/>
      <c r="G73" s="2"/>
      <c r="H73" s="1"/>
      <c r="I73" s="1"/>
    </row>
    <row r="74" spans="2:9" x14ac:dyDescent="0.25">
      <c r="B74" s="10"/>
      <c r="C74" s="2"/>
      <c r="D74" s="2"/>
      <c r="E74" s="2"/>
      <c r="F74" s="2"/>
      <c r="G74" s="2"/>
      <c r="H74" s="1"/>
      <c r="I74" s="1"/>
    </row>
    <row r="75" spans="2:9" x14ac:dyDescent="0.25">
      <c r="B75" s="10"/>
      <c r="C75" s="2"/>
      <c r="D75" s="2"/>
      <c r="E75" s="2"/>
      <c r="F75" s="2"/>
      <c r="G75" s="2"/>
      <c r="H75" s="1"/>
      <c r="I75" s="1"/>
    </row>
    <row r="76" spans="2:9" x14ac:dyDescent="0.25">
      <c r="B76" s="10"/>
      <c r="C76" s="2"/>
      <c r="D76" s="2"/>
      <c r="E76" s="2"/>
      <c r="F76" s="2"/>
      <c r="G76" s="2"/>
      <c r="H76" s="1"/>
      <c r="I76" s="1"/>
    </row>
    <row r="77" spans="2:9" x14ac:dyDescent="0.25">
      <c r="B77" s="10"/>
      <c r="C77" s="2"/>
      <c r="D77" s="2"/>
      <c r="E77" s="2"/>
      <c r="F77" s="2"/>
      <c r="G77" s="2"/>
      <c r="H77" s="1"/>
      <c r="I77" s="1"/>
    </row>
    <row r="78" spans="2:9" x14ac:dyDescent="0.25">
      <c r="B78" s="10"/>
      <c r="C78" s="2"/>
      <c r="D78" s="2"/>
      <c r="E78" s="2"/>
      <c r="F78" s="2"/>
      <c r="G78" s="2"/>
      <c r="H78" s="1"/>
      <c r="I78" s="1"/>
    </row>
    <row r="79" spans="2:9" x14ac:dyDescent="0.25">
      <c r="B79" s="10"/>
      <c r="C79" s="2"/>
      <c r="D79" s="2"/>
      <c r="E79" s="2"/>
      <c r="F79" s="2"/>
      <c r="G79" s="2"/>
      <c r="H79" s="1"/>
      <c r="I79" s="1"/>
    </row>
    <row r="80" spans="2:9" x14ac:dyDescent="0.25">
      <c r="B80" s="10"/>
      <c r="C80" s="2"/>
      <c r="D80" s="2"/>
      <c r="E80" s="2"/>
      <c r="F80" s="2"/>
      <c r="G80" s="2"/>
      <c r="H80" s="1"/>
      <c r="I80" s="1"/>
    </row>
    <row r="81" spans="2:9" x14ac:dyDescent="0.25">
      <c r="B81" s="10"/>
      <c r="C81" s="2"/>
      <c r="D81" s="2"/>
      <c r="E81" s="2"/>
      <c r="F81" s="2"/>
      <c r="G81" s="2"/>
      <c r="H81" s="1"/>
      <c r="I81" s="1"/>
    </row>
    <row r="82" spans="2:9" x14ac:dyDescent="0.25">
      <c r="B82" s="10"/>
      <c r="C82" s="2"/>
      <c r="D82" s="2"/>
      <c r="E82" s="2"/>
      <c r="F82" s="2"/>
      <c r="G82" s="2"/>
      <c r="H82" s="1"/>
      <c r="I82" s="1"/>
    </row>
    <row r="83" spans="2:9" x14ac:dyDescent="0.25">
      <c r="B83" s="10"/>
      <c r="C83" s="2"/>
      <c r="D83" s="2"/>
      <c r="E83" s="2"/>
      <c r="F83" s="2"/>
      <c r="G83" s="2"/>
      <c r="H83" s="1"/>
      <c r="I83" s="1"/>
    </row>
    <row r="84" spans="2:9" x14ac:dyDescent="0.25">
      <c r="B84" s="10"/>
      <c r="C84" s="2"/>
      <c r="D84" s="2"/>
      <c r="E84" s="2"/>
      <c r="F84" s="2"/>
      <c r="G84" s="2"/>
      <c r="H84" s="1"/>
      <c r="I84" s="1"/>
    </row>
    <row r="85" spans="2:9" x14ac:dyDescent="0.25">
      <c r="B85" s="10"/>
      <c r="C85" s="2"/>
      <c r="D85" s="2"/>
      <c r="E85" s="2"/>
      <c r="F85" s="2"/>
      <c r="G85" s="2"/>
      <c r="H85" s="1"/>
      <c r="I85" s="1"/>
    </row>
    <row r="86" spans="2:9" x14ac:dyDescent="0.25">
      <c r="B86" s="10"/>
      <c r="C86" s="2"/>
      <c r="D86" s="2"/>
      <c r="E86" s="2"/>
      <c r="F86" s="2"/>
      <c r="G86" s="2"/>
      <c r="H86" s="1"/>
      <c r="I86" s="1"/>
    </row>
    <row r="87" spans="2:9" x14ac:dyDescent="0.25">
      <c r="B87" s="10"/>
      <c r="C87" s="2"/>
      <c r="D87" s="2"/>
      <c r="E87" s="2"/>
      <c r="F87" s="2"/>
      <c r="G87" s="2"/>
      <c r="H87" s="1"/>
      <c r="I87" s="1"/>
    </row>
    <row r="88" spans="2:9" x14ac:dyDescent="0.25">
      <c r="B88" s="10"/>
      <c r="C88" s="2"/>
      <c r="D88" s="2"/>
      <c r="E88" s="2"/>
      <c r="F88" s="2"/>
      <c r="G88" s="2"/>
      <c r="H88" s="1"/>
      <c r="I88" s="1"/>
    </row>
    <row r="89" spans="2:9" x14ac:dyDescent="0.25">
      <c r="B89" s="10"/>
      <c r="C89" s="2"/>
      <c r="D89" s="2"/>
      <c r="E89" s="2"/>
      <c r="F89" s="2"/>
      <c r="G89" s="2"/>
      <c r="H89" s="1"/>
      <c r="I89" s="1"/>
    </row>
  </sheetData>
  <mergeCells count="4">
    <mergeCell ref="A1:C2"/>
    <mergeCell ref="D1:E1"/>
    <mergeCell ref="F1:G1"/>
    <mergeCell ref="F2:G2"/>
  </mergeCells>
  <conditionalFormatting sqref="I2 D4:D6">
    <cfRule type="cellIs" dxfId="18" priority="35" operator="lessThan">
      <formula>0</formula>
    </cfRule>
  </conditionalFormatting>
  <conditionalFormatting sqref="H2:I2">
    <cfRule type="cellIs" dxfId="17" priority="33" operator="lessThan">
      <formula>0</formula>
    </cfRule>
  </conditionalFormatting>
  <conditionalFormatting sqref="I4 I11:I60">
    <cfRule type="cellIs" dxfId="16" priority="32" operator="lessThan">
      <formula>0</formula>
    </cfRule>
  </conditionalFormatting>
  <conditionalFormatting sqref="B5">
    <cfRule type="cellIs" dxfId="15" priority="6" operator="lessThan">
      <formula>0</formula>
    </cfRule>
  </conditionalFormatting>
  <conditionalFormatting sqref="C6">
    <cfRule type="cellIs" dxfId="14" priority="5" operator="lessThan">
      <formula>0</formula>
    </cfRule>
  </conditionalFormatting>
  <conditionalFormatting sqref="C7">
    <cfRule type="cellIs" dxfId="13" priority="3" operator="lessThan">
      <formula>0</formula>
    </cfRule>
  </conditionalFormatting>
  <conditionalFormatting sqref="D8">
    <cfRule type="cellIs" dxfId="12" priority="2" operator="lessThan">
      <formula>0</formula>
    </cfRule>
  </conditionalFormatting>
  <conditionalFormatting sqref="I5:I10">
    <cfRule type="cellIs" dxfId="11" priority="1" operator="lessThan">
      <formula>0</formula>
    </cfRule>
  </conditionalFormatting>
  <dataValidations count="5">
    <dataValidation type="custom" allowBlank="1" showInputMessage="1" showErrorMessage="1" sqref="I4:I60">
      <formula1>LEN(I4)=0</formula1>
    </dataValidation>
    <dataValidation type="custom" allowBlank="1" showInputMessage="1" showErrorMessage="1" sqref="B4:B6 B54:B60">
      <formula1>COUNT(C4,D4,B4)&lt;2</formula1>
    </dataValidation>
    <dataValidation type="custom" allowBlank="1" showInputMessage="1" showErrorMessage="1" sqref="B7:B53">
      <formula1>COUNT(C7,#REF!,B7)&lt;2</formula1>
    </dataValidation>
    <dataValidation type="custom" allowBlank="1" showInputMessage="1" showErrorMessage="1" sqref="C4:C6 C54:D60">
      <formula1>COUNT(C4,D4,B4)&lt;2</formula1>
    </dataValidation>
    <dataValidation type="custom" allowBlank="1" showInputMessage="1" showErrorMessage="1" sqref="C7:C53">
      <formula1>COUNT(C7,#REF!,B7)&lt;2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حوالات مالية -تركيا دولار</vt:lpstr>
      <vt:lpstr>حوالات مالية -تركيا تركي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Mohamad Amin Bakr</cp:lastModifiedBy>
  <dcterms:created xsi:type="dcterms:W3CDTF">2016-08-18T13:44:06Z</dcterms:created>
  <dcterms:modified xsi:type="dcterms:W3CDTF">2018-07-18T10:38:33Z</dcterms:modified>
</cp:coreProperties>
</file>