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80" windowWidth="14360" windowHeight="8000"/>
  </bookViews>
  <sheets>
    <sheet name="ورقة2" sheetId="1" r:id="rId1"/>
  </sheets>
  <calcPr calcId="144525"/>
</workbook>
</file>

<file path=xl/calcChain.xml><?xml version="1.0" encoding="utf-8"?>
<calcChain xmlns="http://schemas.openxmlformats.org/spreadsheetml/2006/main">
  <c r="C14" i="1" l="1"/>
  <c r="P9" i="1"/>
  <c r="Q9" i="1"/>
  <c r="P10" i="1"/>
  <c r="Q10" i="1"/>
  <c r="P11" i="1"/>
  <c r="Q11" i="1"/>
  <c r="P12" i="1"/>
  <c r="Q12" i="1"/>
  <c r="P13" i="1"/>
  <c r="Q13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M9" i="1"/>
  <c r="N9" i="1"/>
  <c r="M10" i="1"/>
  <c r="N10" i="1"/>
  <c r="M11" i="1"/>
  <c r="N11" i="1"/>
  <c r="M12" i="1"/>
  <c r="N12" i="1"/>
  <c r="M13" i="1"/>
  <c r="N13" i="1"/>
  <c r="M15" i="1"/>
  <c r="N15" i="1"/>
  <c r="M16" i="1"/>
  <c r="N16" i="1"/>
  <c r="M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7" i="1"/>
  <c r="N27" i="1"/>
  <c r="M28" i="1"/>
  <c r="N28" i="1"/>
  <c r="M29" i="1"/>
  <c r="N29" i="1"/>
  <c r="M30" i="1"/>
  <c r="N30" i="1"/>
  <c r="M31" i="1"/>
  <c r="N31" i="1"/>
  <c r="M32" i="1"/>
  <c r="N32" i="1"/>
  <c r="M33" i="1"/>
  <c r="N33" i="1"/>
  <c r="N8" i="1"/>
  <c r="Q8" i="1" s="1"/>
  <c r="M8" i="1"/>
  <c r="P8" i="1" s="1"/>
  <c r="E34" i="1" l="1"/>
  <c r="D34" i="1"/>
  <c r="I13" i="1"/>
  <c r="F9" i="1"/>
  <c r="G9" i="1"/>
  <c r="H9" i="1"/>
  <c r="I9" i="1"/>
  <c r="J9" i="1"/>
  <c r="K9" i="1"/>
  <c r="F10" i="1"/>
  <c r="G10" i="1"/>
  <c r="H10" i="1"/>
  <c r="I10" i="1"/>
  <c r="J10" i="1"/>
  <c r="K10" i="1"/>
  <c r="F11" i="1"/>
  <c r="G11" i="1"/>
  <c r="H11" i="1"/>
  <c r="I11" i="1"/>
  <c r="J11" i="1"/>
  <c r="K11" i="1"/>
  <c r="F12" i="1"/>
  <c r="G12" i="1"/>
  <c r="H12" i="1"/>
  <c r="I12" i="1"/>
  <c r="J12" i="1"/>
  <c r="K12" i="1"/>
  <c r="F13" i="1"/>
  <c r="G13" i="1"/>
  <c r="H13" i="1"/>
  <c r="J13" i="1"/>
  <c r="K13" i="1"/>
  <c r="F14" i="1"/>
  <c r="G14" i="1"/>
  <c r="I14" i="1" s="1"/>
  <c r="H14" i="1"/>
  <c r="J14" i="1"/>
  <c r="M14" i="1" s="1"/>
  <c r="P14" i="1" s="1"/>
  <c r="K14" i="1"/>
  <c r="N14" i="1" s="1"/>
  <c r="Q14" i="1" s="1"/>
  <c r="F15" i="1"/>
  <c r="G15" i="1"/>
  <c r="H15" i="1"/>
  <c r="I15" i="1"/>
  <c r="J15" i="1"/>
  <c r="K15" i="1"/>
  <c r="F16" i="1"/>
  <c r="G16" i="1"/>
  <c r="H16" i="1"/>
  <c r="I16" i="1"/>
  <c r="J16" i="1"/>
  <c r="K16" i="1"/>
  <c r="F17" i="1"/>
  <c r="G17" i="1"/>
  <c r="H17" i="1"/>
  <c r="I17" i="1"/>
  <c r="J17" i="1"/>
  <c r="K17" i="1"/>
  <c r="F18" i="1"/>
  <c r="G18" i="1"/>
  <c r="H18" i="1"/>
  <c r="I18" i="1"/>
  <c r="J18" i="1"/>
  <c r="K18" i="1"/>
  <c r="F19" i="1"/>
  <c r="G19" i="1"/>
  <c r="H19" i="1"/>
  <c r="I19" i="1"/>
  <c r="J19" i="1"/>
  <c r="K19" i="1"/>
  <c r="F20" i="1"/>
  <c r="G20" i="1"/>
  <c r="H20" i="1"/>
  <c r="I20" i="1"/>
  <c r="J20" i="1"/>
  <c r="K20" i="1"/>
  <c r="F21" i="1"/>
  <c r="G21" i="1"/>
  <c r="I21" i="1" s="1"/>
  <c r="H21" i="1"/>
  <c r="J21" i="1"/>
  <c r="F22" i="1"/>
  <c r="G22" i="1"/>
  <c r="H22" i="1"/>
  <c r="I22" i="1"/>
  <c r="J22" i="1"/>
  <c r="K22" i="1"/>
  <c r="F23" i="1"/>
  <c r="G23" i="1"/>
  <c r="I23" i="1" s="1"/>
  <c r="H23" i="1"/>
  <c r="J23" i="1"/>
  <c r="F24" i="1"/>
  <c r="G24" i="1"/>
  <c r="I24" i="1" s="1"/>
  <c r="H24" i="1"/>
  <c r="J24" i="1"/>
  <c r="F25" i="1"/>
  <c r="G25" i="1"/>
  <c r="I25" i="1" s="1"/>
  <c r="H25" i="1"/>
  <c r="J25" i="1"/>
  <c r="K25" i="1"/>
  <c r="F26" i="1"/>
  <c r="G26" i="1"/>
  <c r="H26" i="1"/>
  <c r="I26" i="1"/>
  <c r="J26" i="1"/>
  <c r="K26" i="1"/>
  <c r="F27" i="1"/>
  <c r="G27" i="1"/>
  <c r="H27" i="1"/>
  <c r="I27" i="1"/>
  <c r="J27" i="1"/>
  <c r="K27" i="1"/>
  <c r="F28" i="1"/>
  <c r="G28" i="1"/>
  <c r="I28" i="1" s="1"/>
  <c r="H28" i="1"/>
  <c r="J28" i="1"/>
  <c r="F29" i="1"/>
  <c r="G29" i="1"/>
  <c r="H29" i="1"/>
  <c r="I29" i="1"/>
  <c r="J29" i="1"/>
  <c r="K29" i="1"/>
  <c r="F30" i="1"/>
  <c r="G30" i="1"/>
  <c r="I30" i="1" s="1"/>
  <c r="H30" i="1"/>
  <c r="J30" i="1"/>
  <c r="K30" i="1"/>
  <c r="F31" i="1"/>
  <c r="G31" i="1"/>
  <c r="H31" i="1"/>
  <c r="I31" i="1"/>
  <c r="J31" i="1"/>
  <c r="K31" i="1"/>
  <c r="F32" i="1"/>
  <c r="G32" i="1"/>
  <c r="I32" i="1" s="1"/>
  <c r="H32" i="1"/>
  <c r="J32" i="1"/>
  <c r="F33" i="1"/>
  <c r="G33" i="1"/>
  <c r="I33" i="1" s="1"/>
  <c r="H33" i="1"/>
  <c r="J33" i="1"/>
  <c r="K33" i="1"/>
  <c r="G8" i="1"/>
  <c r="K8" i="1" s="1"/>
  <c r="F8" i="1"/>
  <c r="J8" i="1" s="1"/>
  <c r="M34" i="1" l="1"/>
  <c r="J34" i="1"/>
  <c r="H34" i="1"/>
  <c r="F34" i="1"/>
  <c r="K34" i="1"/>
  <c r="I34" i="1"/>
  <c r="G34" i="1"/>
  <c r="P34" i="1"/>
  <c r="K32" i="1"/>
  <c r="K28" i="1"/>
  <c r="K24" i="1"/>
  <c r="K21" i="1"/>
  <c r="K23" i="1"/>
  <c r="H8" i="1"/>
  <c r="I8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3" i="1"/>
  <c r="C11" i="1"/>
  <c r="C10" i="1"/>
  <c r="C9" i="1"/>
  <c r="N34" i="1" l="1"/>
  <c r="Q34" i="1"/>
</calcChain>
</file>

<file path=xl/sharedStrings.xml><?xml version="1.0" encoding="utf-8"?>
<sst xmlns="http://schemas.openxmlformats.org/spreadsheetml/2006/main" count="55" uniqueCount="43">
  <si>
    <t>إدارة أولاد صقر التعليمية</t>
  </si>
  <si>
    <t>التوجيه المـــــالى والإدارى</t>
  </si>
  <si>
    <r>
      <rPr>
        <sz val="14"/>
        <color theme="1"/>
        <rFont val="PT Bold Heading"/>
        <charset val="178"/>
      </rPr>
      <t>مدرسة :</t>
    </r>
    <r>
      <rPr>
        <sz val="11"/>
        <color theme="1"/>
        <rFont val="Calibri"/>
        <family val="2"/>
        <charset val="178"/>
        <scheme val="minor"/>
      </rPr>
      <t xml:space="preserve"> </t>
    </r>
    <r>
      <rPr>
        <sz val="8"/>
        <color theme="1"/>
        <rFont val="Calibri"/>
        <family val="2"/>
        <scheme val="minor"/>
      </rPr>
      <t>.....................................................</t>
    </r>
    <r>
      <rPr>
        <sz val="11"/>
        <color theme="1"/>
        <rFont val="Calibri"/>
        <family val="2"/>
        <charset val="178"/>
        <scheme val="minor"/>
      </rPr>
      <t xml:space="preserve"> </t>
    </r>
    <r>
      <rPr>
        <sz val="14"/>
        <color theme="1"/>
        <rFont val="PT Bold Heading"/>
        <charset val="178"/>
      </rPr>
      <t>أمر توريد رقم (         ) مصروفات بالقرار رقم 349 فى :     /     /    20 م</t>
    </r>
  </si>
  <si>
    <t>م</t>
  </si>
  <si>
    <t>اســــــم النشاط</t>
  </si>
  <si>
    <t>العدد</t>
  </si>
  <si>
    <t>الرسم</t>
  </si>
  <si>
    <t>الجملة</t>
  </si>
  <si>
    <t>الباقى</t>
  </si>
  <si>
    <t>النسبة</t>
  </si>
  <si>
    <t>المدرسة</t>
  </si>
  <si>
    <t>الإدارة</t>
  </si>
  <si>
    <t>ق</t>
  </si>
  <si>
    <t>جـ</t>
  </si>
  <si>
    <t>الأمناء</t>
  </si>
  <si>
    <t>الإتحادات</t>
  </si>
  <si>
    <t>الإتحاد العربى للرياضة</t>
  </si>
  <si>
    <t>معامل وسائل صيانة</t>
  </si>
  <si>
    <t>اجتماعى</t>
  </si>
  <si>
    <t>رياضى</t>
  </si>
  <si>
    <t>فنى</t>
  </si>
  <si>
    <t>ثقافى</t>
  </si>
  <si>
    <t>مكتبات</t>
  </si>
  <si>
    <t>تطوير تكنولوجى</t>
  </si>
  <si>
    <t>خامات امتحانات نقل</t>
  </si>
  <si>
    <t>صيانة مبانى</t>
  </si>
  <si>
    <t>صيانة أجهزة</t>
  </si>
  <si>
    <t>صيانة معدات</t>
  </si>
  <si>
    <t>خامات تعليم</t>
  </si>
  <si>
    <t>رعاية أيتام</t>
  </si>
  <si>
    <t>التربية الخاصة</t>
  </si>
  <si>
    <t>تربية سكانية</t>
  </si>
  <si>
    <t>تربية نفسية</t>
  </si>
  <si>
    <t>تأمين على الطلبه</t>
  </si>
  <si>
    <t>المتحف</t>
  </si>
  <si>
    <t>تنمية موارد</t>
  </si>
  <si>
    <t>رعاية نشىء</t>
  </si>
  <si>
    <t>التأمين الصحى</t>
  </si>
  <si>
    <t>نقابة مهن تعليمية</t>
  </si>
  <si>
    <t>الرسم الإضافى</t>
  </si>
  <si>
    <t>سكرتير</t>
  </si>
  <si>
    <t>مدير المدرسة</t>
  </si>
  <si>
    <t>الموجه المـــــالى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</si>
</sst>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charset val="178"/>
      <scheme val="minor"/>
    </font>
    <font>
      <sz val="14"/>
      <color theme="1"/>
      <name val="Sultan Medium"/>
      <charset val="178"/>
    </font>
    <font>
      <sz val="14"/>
      <color theme="1"/>
      <name val="PT Bold Heading"/>
      <charset val="178"/>
    </font>
    <font>
      <sz val="8"/>
      <color theme="1"/>
      <name val="Calibri"/>
      <family val="2"/>
      <scheme val="minor"/>
    </font>
    <font>
      <sz val="14"/>
      <color theme="1"/>
      <name val="Sultan bold"/>
      <charset val="178"/>
    </font>
    <font>
      <sz val="14"/>
      <color theme="1"/>
      <name val="SKR HEAD1"/>
      <charset val="178"/>
    </font>
    <font>
      <sz val="16"/>
      <color theme="1"/>
      <name val="Sultan Medium"/>
      <charset val="178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10" xfId="0" applyFont="1" applyBorder="1" applyAlignment="1">
      <alignment horizontal="center" vertical="center" readingOrder="2"/>
    </xf>
    <xf numFmtId="0" fontId="4" fillId="0" borderId="11" xfId="0" applyFont="1" applyBorder="1" applyAlignment="1">
      <alignment horizontal="center" vertical="center" readingOrder="2"/>
    </xf>
    <xf numFmtId="0" fontId="1" fillId="0" borderId="15" xfId="0" applyFont="1" applyBorder="1" applyAlignment="1">
      <alignment horizontal="center" vertical="center" readingOrder="2"/>
    </xf>
    <xf numFmtId="0" fontId="5" fillId="0" borderId="15" xfId="0" applyFont="1" applyBorder="1" applyAlignment="1">
      <alignment horizontal="right" vertical="center" shrinkToFit="1" readingOrder="2"/>
    </xf>
    <xf numFmtId="0" fontId="1" fillId="0" borderId="16" xfId="0" applyFont="1" applyBorder="1" applyAlignment="1">
      <alignment horizontal="center" vertical="center" readingOrder="2"/>
    </xf>
    <xf numFmtId="0" fontId="5" fillId="0" borderId="16" xfId="0" applyFont="1" applyBorder="1" applyAlignment="1">
      <alignment horizontal="right" vertical="center" shrinkToFit="1" readingOrder="2"/>
    </xf>
    <xf numFmtId="0" fontId="0" fillId="0" borderId="16" xfId="0" applyBorder="1" applyAlignment="1">
      <alignment horizontal="center" vertical="center" readingOrder="2"/>
    </xf>
    <xf numFmtId="0" fontId="1" fillId="0" borderId="17" xfId="0" applyFont="1" applyBorder="1" applyAlignment="1">
      <alignment horizontal="center" vertical="center" readingOrder="2"/>
    </xf>
    <xf numFmtId="0" fontId="0" fillId="0" borderId="17" xfId="0" applyBorder="1" applyAlignment="1">
      <alignment horizontal="center" vertical="center" readingOrder="2"/>
    </xf>
    <xf numFmtId="0" fontId="7" fillId="0" borderId="0" xfId="0" applyFont="1" applyAlignment="1">
      <alignment horizontal="center" vertical="center"/>
    </xf>
    <xf numFmtId="0" fontId="7" fillId="2" borderId="10" xfId="0" applyFont="1" applyFill="1" applyBorder="1" applyAlignment="1">
      <alignment horizontal="center" vertical="center" readingOrder="2"/>
    </xf>
    <xf numFmtId="0" fontId="6" fillId="0" borderId="20" xfId="0" applyFont="1" applyBorder="1" applyAlignment="1">
      <alignment horizontal="center" vertical="center" readingOrder="2"/>
    </xf>
    <xf numFmtId="0" fontId="2" fillId="0" borderId="20" xfId="0" applyFont="1" applyBorder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1" xfId="0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0" fontId="4" fillId="0" borderId="9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5" xfId="0" applyFont="1" applyBorder="1" applyAlignment="1">
      <alignment horizontal="center" vertical="center" readingOrder="2"/>
    </xf>
    <xf numFmtId="0" fontId="4" fillId="0" borderId="6" xfId="0" applyFont="1" applyBorder="1" applyAlignment="1">
      <alignment horizontal="center" vertical="center" readingOrder="2"/>
    </xf>
    <xf numFmtId="9" fontId="4" fillId="0" borderId="5" xfId="0" applyNumberFormat="1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textRotation="90" readingOrder="2"/>
    </xf>
    <xf numFmtId="0" fontId="4" fillId="0" borderId="9" xfId="0" applyFont="1" applyBorder="1" applyAlignment="1">
      <alignment horizontal="center" vertical="center" textRotation="90" readingOrder="2"/>
    </xf>
    <xf numFmtId="0" fontId="4" fillId="0" borderId="7" xfId="0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0" fontId="2" fillId="0" borderId="19" xfId="0" applyFont="1" applyBorder="1" applyAlignment="1">
      <alignment horizontal="center" vertical="center" readingOrder="2"/>
    </xf>
    <xf numFmtId="0" fontId="4" fillId="3" borderId="12" xfId="0" applyFont="1" applyFill="1" applyBorder="1" applyAlignment="1">
      <alignment horizontal="center" vertical="center" readingOrder="2"/>
    </xf>
    <xf numFmtId="0" fontId="4" fillId="3" borderId="13" xfId="0" applyFont="1" applyFill="1" applyBorder="1" applyAlignment="1">
      <alignment horizontal="center" vertical="center" readingOrder="2"/>
    </xf>
    <xf numFmtId="0" fontId="4" fillId="3" borderId="10" xfId="0" applyFont="1" applyFill="1" applyBorder="1" applyAlignment="1">
      <alignment horizontal="center" vertical="center" readingOrder="2"/>
    </xf>
    <xf numFmtId="0" fontId="4" fillId="3" borderId="11" xfId="0" applyFont="1" applyFill="1" applyBorder="1" applyAlignment="1">
      <alignment horizontal="center" vertical="center" readingOrder="2"/>
    </xf>
    <xf numFmtId="0" fontId="4" fillId="3" borderId="14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3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FF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222250</xdr:colOff>
      <xdr:row>0</xdr:row>
      <xdr:rowOff>82550</xdr:rowOff>
    </xdr:from>
    <xdr:to>
      <xdr:col>13</xdr:col>
      <xdr:colOff>95250</xdr:colOff>
      <xdr:row>3</xdr:row>
      <xdr:rowOff>63500</xdr:rowOff>
    </xdr:to>
    <xdr:sp macro="" textlink="">
      <xdr:nvSpPr>
        <xdr:cNvPr id="2" name="TextBox 1"/>
        <xdr:cNvSpPr txBox="1"/>
      </xdr:nvSpPr>
      <xdr:spPr>
        <a:xfrm>
          <a:off x="9979361550" y="82550"/>
          <a:ext cx="5207000" cy="603250"/>
        </a:xfrm>
        <a:prstGeom prst="rect">
          <a:avLst/>
        </a:prstGeom>
        <a:solidFill>
          <a:srgbClr val="CC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200" b="1">
              <a:solidFill>
                <a:srgbClr val="FF0000"/>
              </a:solidFill>
            </a:rPr>
            <a:t>1-لا تسمح الكتابة</a:t>
          </a:r>
          <a:r>
            <a:rPr lang="ar-LB" sz="1200" b="1" baseline="0">
              <a:solidFill>
                <a:srgbClr val="FF0000"/>
              </a:solidFill>
            </a:rPr>
            <a:t> بالأعمدة الصفراء  حفاظاً  على سلامة المعادلات من العبث  بها عن  طرق الخطأ</a:t>
          </a:r>
          <a:endParaRPr lang="en-GB" sz="1200" b="1" baseline="0">
            <a:solidFill>
              <a:srgbClr val="FF0000"/>
            </a:solidFill>
          </a:endParaRPr>
        </a:p>
        <a:p>
          <a:pPr algn="r" rtl="1"/>
          <a:r>
            <a:rPr lang="ar-LB" sz="1200" b="1" baseline="0">
              <a:solidFill>
                <a:srgbClr val="FF0000"/>
              </a:solidFill>
            </a:rPr>
            <a:t>2-لا تظهر النتيجة في اي صف اذا كانت الخلية  </a:t>
          </a:r>
          <a:r>
            <a:rPr lang="en-GB" sz="1200" b="1" baseline="0">
              <a:solidFill>
                <a:srgbClr val="FF0000"/>
              </a:solidFill>
            </a:rPr>
            <a:t>E</a:t>
          </a:r>
          <a:r>
            <a:rPr lang="ar-LB" sz="1200" b="1" baseline="0">
              <a:solidFill>
                <a:srgbClr val="FF0000"/>
              </a:solidFill>
            </a:rPr>
            <a:t> من نفس الصف فارغة</a:t>
          </a:r>
          <a:endParaRPr lang="en-GB" sz="12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Q35"/>
  <sheetViews>
    <sheetView rightToLeft="1" tabSelected="1" topLeftCell="C1" zoomScaleNormal="100" workbookViewId="0">
      <selection activeCell="P2" sqref="P2"/>
    </sheetView>
  </sheetViews>
  <sheetFormatPr defaultRowHeight="14.5"/>
  <cols>
    <col min="1" max="1" width="4.6328125" customWidth="1"/>
    <col min="2" max="2" width="15.6328125" customWidth="1"/>
    <col min="3" max="3" width="5.6328125" customWidth="1"/>
    <col min="4" max="17" width="7.6328125" customWidth="1"/>
  </cols>
  <sheetData>
    <row r="3" spans="1:17" ht="20.149999999999999" customHeight="1">
      <c r="A3" s="14" t="s">
        <v>0</v>
      </c>
      <c r="B3" s="14"/>
      <c r="C3" s="14"/>
    </row>
    <row r="4" spans="1:17" ht="20.149999999999999" customHeight="1">
      <c r="A4" s="14" t="s">
        <v>1</v>
      </c>
      <c r="B4" s="14"/>
      <c r="C4" s="14"/>
    </row>
    <row r="5" spans="1:17" ht="25" customHeight="1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0.149999999999999" customHeight="1" thickTop="1">
      <c r="A6" s="16" t="s">
        <v>3</v>
      </c>
      <c r="B6" s="16" t="s">
        <v>4</v>
      </c>
      <c r="C6" s="16" t="s">
        <v>5</v>
      </c>
      <c r="D6" s="18" t="s">
        <v>6</v>
      </c>
      <c r="E6" s="19"/>
      <c r="F6" s="20" t="s">
        <v>7</v>
      </c>
      <c r="G6" s="21"/>
      <c r="H6" s="22">
        <v>0.15</v>
      </c>
      <c r="I6" s="21"/>
      <c r="J6" s="19" t="s">
        <v>8</v>
      </c>
      <c r="K6" s="19"/>
      <c r="L6" s="23" t="s">
        <v>9</v>
      </c>
      <c r="M6" s="18" t="s">
        <v>10</v>
      </c>
      <c r="N6" s="19"/>
      <c r="O6" s="23" t="s">
        <v>9</v>
      </c>
      <c r="P6" s="25" t="s">
        <v>11</v>
      </c>
      <c r="Q6" s="26"/>
    </row>
    <row r="7" spans="1:17" ht="20.149999999999999" customHeight="1" thickBot="1">
      <c r="A7" s="17"/>
      <c r="B7" s="17"/>
      <c r="C7" s="17"/>
      <c r="D7" s="1" t="s">
        <v>12</v>
      </c>
      <c r="E7" s="2" t="s">
        <v>13</v>
      </c>
      <c r="F7" s="29" t="s">
        <v>12</v>
      </c>
      <c r="G7" s="30" t="s">
        <v>13</v>
      </c>
      <c r="H7" s="29" t="s">
        <v>12</v>
      </c>
      <c r="I7" s="30" t="s">
        <v>13</v>
      </c>
      <c r="J7" s="31" t="s">
        <v>12</v>
      </c>
      <c r="K7" s="32" t="s">
        <v>13</v>
      </c>
      <c r="L7" s="24"/>
      <c r="M7" s="31" t="s">
        <v>12</v>
      </c>
      <c r="N7" s="32" t="s">
        <v>13</v>
      </c>
      <c r="O7" s="24"/>
      <c r="P7" s="31" t="s">
        <v>12</v>
      </c>
      <c r="Q7" s="33" t="s">
        <v>13</v>
      </c>
    </row>
    <row r="8" spans="1:17" ht="23.15" customHeight="1" thickTop="1">
      <c r="A8" s="3">
        <v>1</v>
      </c>
      <c r="B8" s="4" t="s">
        <v>14</v>
      </c>
      <c r="C8" s="7">
        <v>61</v>
      </c>
      <c r="D8" s="10">
        <v>50</v>
      </c>
      <c r="E8" s="10">
        <v>4</v>
      </c>
      <c r="F8" s="10">
        <f>IF($E8="","",MOD(C8*D8,100))</f>
        <v>50</v>
      </c>
      <c r="G8" s="10">
        <f>IF($E8="","",QUOTIENT(C8*D8,100)+C8*E8)</f>
        <v>274</v>
      </c>
      <c r="H8" s="10">
        <f>IF($E8="","",ROUND(F8*$H$6,2))</f>
        <v>7.5</v>
      </c>
      <c r="I8" s="10">
        <f>IF($E8="","",ROUND(G8*$H$6,2))</f>
        <v>41.1</v>
      </c>
      <c r="J8" s="10">
        <f>IF($E8="","",ROUND(F8*(1-$H$6),2))</f>
        <v>42.5</v>
      </c>
      <c r="K8" s="10">
        <f>IF($E8="","",ROUND(G8*(1-$H$6),2))</f>
        <v>232.9</v>
      </c>
      <c r="L8" s="10">
        <v>0.85</v>
      </c>
      <c r="M8" s="10">
        <f>IF($E8="","",ROUND(J8*$L8,2))</f>
        <v>36.130000000000003</v>
      </c>
      <c r="N8" s="10">
        <f>IF($E8="","",ROUND(K8*$L8,2))</f>
        <v>197.97</v>
      </c>
      <c r="O8" s="10">
        <v>0.15</v>
      </c>
      <c r="P8" s="10">
        <f>IF($E8="","",ROUND(M8*(1-$L8),2))</f>
        <v>5.42</v>
      </c>
      <c r="Q8" s="10">
        <f>IF($E8="","",ROUND(N8*(1-$L8),2))</f>
        <v>29.7</v>
      </c>
    </row>
    <row r="9" spans="1:17" ht="23.15" customHeight="1">
      <c r="A9" s="5">
        <v>2</v>
      </c>
      <c r="B9" s="6" t="s">
        <v>15</v>
      </c>
      <c r="C9" s="7">
        <f t="shared" ref="C9:C33" si="0">$C$8</f>
        <v>61</v>
      </c>
      <c r="D9" s="10"/>
      <c r="E9" s="10"/>
      <c r="F9" s="10" t="str">
        <f t="shared" ref="F9:F33" si="1">IF($E9="","",MOD(C9*D9,100))</f>
        <v/>
      </c>
      <c r="G9" s="10" t="str">
        <f t="shared" ref="G9:G33" si="2">IF($E9="","",QUOTIENT(C9*D9,100)+C9*E9)</f>
        <v/>
      </c>
      <c r="H9" s="10" t="str">
        <f t="shared" ref="H9:H33" si="3">IF($E9="","",ROUND(F9*$H$6,2))</f>
        <v/>
      </c>
      <c r="I9" s="10" t="str">
        <f t="shared" ref="I9:I33" si="4">IF($E9="","",ROUND(G9*$H$6,2))</f>
        <v/>
      </c>
      <c r="J9" s="10" t="str">
        <f t="shared" ref="J9:J33" si="5">IF($E9="","",ROUND(F9*(1-$H$6),2))</f>
        <v/>
      </c>
      <c r="K9" s="10" t="str">
        <f t="shared" ref="K9:K33" si="6">IF($E9="","",ROUND(G9*(1-$H$6),2))</f>
        <v/>
      </c>
      <c r="L9" s="10">
        <v>0.85</v>
      </c>
      <c r="M9" s="10" t="str">
        <f t="shared" ref="M9:M33" si="7">IF($E9="","",ROUND(J9*$L9,2))</f>
        <v/>
      </c>
      <c r="N9" s="10" t="str">
        <f t="shared" ref="N9:N33" si="8">IF($E9="","",ROUND(K9*$L9,2))</f>
        <v/>
      </c>
      <c r="O9" s="10">
        <v>0.15</v>
      </c>
      <c r="P9" s="10" t="str">
        <f t="shared" ref="P9:P33" si="9">IF($E9="","",ROUND(M9*(1-$L9),2))</f>
        <v/>
      </c>
      <c r="Q9" s="10" t="str">
        <f t="shared" ref="Q9:Q33" si="10">IF($E9="","",ROUND(N9*(1-$L9),2))</f>
        <v/>
      </c>
    </row>
    <row r="10" spans="1:17" ht="23.15" customHeight="1">
      <c r="A10" s="5">
        <v>3</v>
      </c>
      <c r="B10" s="6" t="s">
        <v>16</v>
      </c>
      <c r="C10" s="7">
        <f t="shared" si="0"/>
        <v>61</v>
      </c>
      <c r="D10" s="10">
        <v>25</v>
      </c>
      <c r="E10" s="10">
        <v>4</v>
      </c>
      <c r="F10" s="10">
        <f t="shared" si="1"/>
        <v>25</v>
      </c>
      <c r="G10" s="10">
        <f t="shared" si="2"/>
        <v>259</v>
      </c>
      <c r="H10" s="10">
        <f t="shared" si="3"/>
        <v>3.75</v>
      </c>
      <c r="I10" s="10">
        <f t="shared" si="4"/>
        <v>38.85</v>
      </c>
      <c r="J10" s="10">
        <f t="shared" si="5"/>
        <v>21.25</v>
      </c>
      <c r="K10" s="10">
        <f t="shared" si="6"/>
        <v>220.15</v>
      </c>
      <c r="L10" s="10">
        <v>0.85</v>
      </c>
      <c r="M10" s="10">
        <f t="shared" si="7"/>
        <v>18.059999999999999</v>
      </c>
      <c r="N10" s="10">
        <f t="shared" si="8"/>
        <v>187.13</v>
      </c>
      <c r="O10" s="10">
        <v>0.15</v>
      </c>
      <c r="P10" s="10">
        <f t="shared" si="9"/>
        <v>2.71</v>
      </c>
      <c r="Q10" s="10">
        <f t="shared" si="10"/>
        <v>28.07</v>
      </c>
    </row>
    <row r="11" spans="1:17" ht="23.15" customHeight="1">
      <c r="A11" s="5">
        <v>4</v>
      </c>
      <c r="B11" s="6" t="s">
        <v>17</v>
      </c>
      <c r="C11" s="7">
        <f t="shared" si="0"/>
        <v>61</v>
      </c>
      <c r="D11" s="10"/>
      <c r="E11" s="10"/>
      <c r="F11" s="10" t="str">
        <f t="shared" si="1"/>
        <v/>
      </c>
      <c r="G11" s="10" t="str">
        <f t="shared" si="2"/>
        <v/>
      </c>
      <c r="H11" s="10" t="str">
        <f t="shared" si="3"/>
        <v/>
      </c>
      <c r="I11" s="10" t="str">
        <f t="shared" si="4"/>
        <v/>
      </c>
      <c r="J11" s="10" t="str">
        <f t="shared" si="5"/>
        <v/>
      </c>
      <c r="K11" s="10" t="str">
        <f t="shared" si="6"/>
        <v/>
      </c>
      <c r="L11" s="10">
        <v>0.85</v>
      </c>
      <c r="M11" s="10" t="str">
        <f t="shared" si="7"/>
        <v/>
      </c>
      <c r="N11" s="10" t="str">
        <f t="shared" si="8"/>
        <v/>
      </c>
      <c r="O11" s="10">
        <v>0.15</v>
      </c>
      <c r="P11" s="10" t="str">
        <f t="shared" si="9"/>
        <v/>
      </c>
      <c r="Q11" s="10" t="str">
        <f t="shared" si="10"/>
        <v/>
      </c>
    </row>
    <row r="12" spans="1:17" ht="23.15" customHeight="1">
      <c r="A12" s="5">
        <v>5</v>
      </c>
      <c r="B12" s="6" t="s">
        <v>18</v>
      </c>
      <c r="C12" s="7">
        <v>59</v>
      </c>
      <c r="D12" s="10">
        <v>12</v>
      </c>
      <c r="E12" s="10">
        <v>7</v>
      </c>
      <c r="F12" s="10">
        <f t="shared" si="1"/>
        <v>8</v>
      </c>
      <c r="G12" s="10">
        <f t="shared" si="2"/>
        <v>420</v>
      </c>
      <c r="H12" s="10">
        <f t="shared" si="3"/>
        <v>1.2</v>
      </c>
      <c r="I12" s="10">
        <f t="shared" si="4"/>
        <v>63</v>
      </c>
      <c r="J12" s="10">
        <f t="shared" si="5"/>
        <v>6.8</v>
      </c>
      <c r="K12" s="10">
        <f t="shared" si="6"/>
        <v>357</v>
      </c>
      <c r="L12" s="10">
        <v>0.85</v>
      </c>
      <c r="M12" s="10">
        <f t="shared" si="7"/>
        <v>5.78</v>
      </c>
      <c r="N12" s="10">
        <f t="shared" si="8"/>
        <v>303.45</v>
      </c>
      <c r="O12" s="10">
        <v>0.15</v>
      </c>
      <c r="P12" s="10">
        <f t="shared" si="9"/>
        <v>0.87</v>
      </c>
      <c r="Q12" s="10">
        <f t="shared" si="10"/>
        <v>45.52</v>
      </c>
    </row>
    <row r="13" spans="1:17" ht="23.15" customHeight="1">
      <c r="A13" s="5">
        <v>6</v>
      </c>
      <c r="B13" s="6" t="s">
        <v>19</v>
      </c>
      <c r="C13" s="7">
        <f t="shared" si="0"/>
        <v>61</v>
      </c>
      <c r="D13" s="10"/>
      <c r="E13" s="10"/>
      <c r="F13" s="10" t="str">
        <f t="shared" si="1"/>
        <v/>
      </c>
      <c r="G13" s="10" t="str">
        <f t="shared" si="2"/>
        <v/>
      </c>
      <c r="H13" s="10" t="str">
        <f t="shared" si="3"/>
        <v/>
      </c>
      <c r="I13" s="10" t="str">
        <f t="shared" si="4"/>
        <v/>
      </c>
      <c r="J13" s="10" t="str">
        <f t="shared" si="5"/>
        <v/>
      </c>
      <c r="K13" s="10" t="str">
        <f t="shared" si="6"/>
        <v/>
      </c>
      <c r="L13" s="10">
        <v>0.85</v>
      </c>
      <c r="M13" s="10" t="str">
        <f t="shared" si="7"/>
        <v/>
      </c>
      <c r="N13" s="10" t="str">
        <f t="shared" si="8"/>
        <v/>
      </c>
      <c r="O13" s="10">
        <v>0.15</v>
      </c>
      <c r="P13" s="10" t="str">
        <f t="shared" si="9"/>
        <v/>
      </c>
      <c r="Q13" s="10" t="str">
        <f t="shared" si="10"/>
        <v/>
      </c>
    </row>
    <row r="14" spans="1:17" ht="23.15" customHeight="1">
      <c r="A14" s="5">
        <v>7</v>
      </c>
      <c r="B14" s="6" t="s">
        <v>20</v>
      </c>
      <c r="C14" s="7">
        <f t="shared" si="0"/>
        <v>61</v>
      </c>
      <c r="D14" s="10">
        <v>3</v>
      </c>
      <c r="E14" s="10">
        <v>25</v>
      </c>
      <c r="F14" s="10">
        <f t="shared" si="1"/>
        <v>83</v>
      </c>
      <c r="G14" s="10">
        <f t="shared" si="2"/>
        <v>1526</v>
      </c>
      <c r="H14" s="10">
        <f t="shared" si="3"/>
        <v>12.45</v>
      </c>
      <c r="I14" s="10">
        <f t="shared" si="4"/>
        <v>228.9</v>
      </c>
      <c r="J14" s="10">
        <f t="shared" si="5"/>
        <v>70.55</v>
      </c>
      <c r="K14" s="10">
        <f t="shared" si="6"/>
        <v>1297.0999999999999</v>
      </c>
      <c r="L14" s="10">
        <v>0.85</v>
      </c>
      <c r="M14" s="10">
        <f t="shared" si="7"/>
        <v>59.97</v>
      </c>
      <c r="N14" s="10">
        <f t="shared" si="8"/>
        <v>1102.54</v>
      </c>
      <c r="O14" s="10">
        <v>0.15</v>
      </c>
      <c r="P14" s="10">
        <f t="shared" si="9"/>
        <v>9</v>
      </c>
      <c r="Q14" s="10">
        <f t="shared" si="10"/>
        <v>165.38</v>
      </c>
    </row>
    <row r="15" spans="1:17" ht="23.15" customHeight="1">
      <c r="A15" s="5">
        <v>8</v>
      </c>
      <c r="B15" s="6" t="s">
        <v>21</v>
      </c>
      <c r="C15" s="7">
        <f t="shared" si="0"/>
        <v>61</v>
      </c>
      <c r="D15" s="10"/>
      <c r="E15" s="10"/>
      <c r="F15" s="10" t="str">
        <f t="shared" si="1"/>
        <v/>
      </c>
      <c r="G15" s="10" t="str">
        <f t="shared" si="2"/>
        <v/>
      </c>
      <c r="H15" s="10" t="str">
        <f t="shared" si="3"/>
        <v/>
      </c>
      <c r="I15" s="10" t="str">
        <f t="shared" si="4"/>
        <v/>
      </c>
      <c r="J15" s="10" t="str">
        <f t="shared" si="5"/>
        <v/>
      </c>
      <c r="K15" s="10" t="str">
        <f t="shared" si="6"/>
        <v/>
      </c>
      <c r="L15" s="10">
        <v>0.85</v>
      </c>
      <c r="M15" s="10" t="str">
        <f t="shared" si="7"/>
        <v/>
      </c>
      <c r="N15" s="10" t="str">
        <f t="shared" si="8"/>
        <v/>
      </c>
      <c r="O15" s="10">
        <v>0.15</v>
      </c>
      <c r="P15" s="10" t="str">
        <f t="shared" si="9"/>
        <v/>
      </c>
      <c r="Q15" s="10" t="str">
        <f t="shared" si="10"/>
        <v/>
      </c>
    </row>
    <row r="16" spans="1:17" ht="23.15" customHeight="1">
      <c r="A16" s="5">
        <v>9</v>
      </c>
      <c r="B16" s="6" t="s">
        <v>22</v>
      </c>
      <c r="C16" s="7">
        <f t="shared" si="0"/>
        <v>61</v>
      </c>
      <c r="D16" s="10"/>
      <c r="E16" s="10"/>
      <c r="F16" s="10" t="str">
        <f t="shared" si="1"/>
        <v/>
      </c>
      <c r="G16" s="10" t="str">
        <f t="shared" si="2"/>
        <v/>
      </c>
      <c r="H16" s="10" t="str">
        <f t="shared" si="3"/>
        <v/>
      </c>
      <c r="I16" s="10" t="str">
        <f t="shared" si="4"/>
        <v/>
      </c>
      <c r="J16" s="10" t="str">
        <f t="shared" si="5"/>
        <v/>
      </c>
      <c r="K16" s="10" t="str">
        <f t="shared" si="6"/>
        <v/>
      </c>
      <c r="L16" s="10">
        <v>0.85</v>
      </c>
      <c r="M16" s="10" t="str">
        <f t="shared" si="7"/>
        <v/>
      </c>
      <c r="N16" s="10" t="str">
        <f t="shared" si="8"/>
        <v/>
      </c>
      <c r="O16" s="10">
        <v>0.15</v>
      </c>
      <c r="P16" s="10" t="str">
        <f t="shared" si="9"/>
        <v/>
      </c>
      <c r="Q16" s="10" t="str">
        <f t="shared" si="10"/>
        <v/>
      </c>
    </row>
    <row r="17" spans="1:17" ht="23.15" customHeight="1">
      <c r="A17" s="5">
        <v>10</v>
      </c>
      <c r="B17" s="6" t="s">
        <v>23</v>
      </c>
      <c r="C17" s="7">
        <f t="shared" si="0"/>
        <v>61</v>
      </c>
      <c r="D17" s="10"/>
      <c r="E17" s="10"/>
      <c r="F17" s="10" t="str">
        <f t="shared" si="1"/>
        <v/>
      </c>
      <c r="G17" s="10" t="str">
        <f t="shared" si="2"/>
        <v/>
      </c>
      <c r="H17" s="10" t="str">
        <f t="shared" si="3"/>
        <v/>
      </c>
      <c r="I17" s="10" t="str">
        <f t="shared" si="4"/>
        <v/>
      </c>
      <c r="J17" s="10" t="str">
        <f t="shared" si="5"/>
        <v/>
      </c>
      <c r="K17" s="10" t="str">
        <f t="shared" si="6"/>
        <v/>
      </c>
      <c r="L17" s="10">
        <v>0.85</v>
      </c>
      <c r="M17" s="10" t="str">
        <f t="shared" si="7"/>
        <v/>
      </c>
      <c r="N17" s="10" t="str">
        <f t="shared" si="8"/>
        <v/>
      </c>
      <c r="O17" s="10">
        <v>0.15</v>
      </c>
      <c r="P17" s="10" t="str">
        <f t="shared" si="9"/>
        <v/>
      </c>
      <c r="Q17" s="10" t="str">
        <f t="shared" si="10"/>
        <v/>
      </c>
    </row>
    <row r="18" spans="1:17" ht="23.15" customHeight="1">
      <c r="A18" s="5">
        <v>11</v>
      </c>
      <c r="B18" s="6" t="s">
        <v>24</v>
      </c>
      <c r="C18" s="7">
        <f t="shared" si="0"/>
        <v>61</v>
      </c>
      <c r="D18" s="10"/>
      <c r="E18" s="10"/>
      <c r="F18" s="10" t="str">
        <f t="shared" si="1"/>
        <v/>
      </c>
      <c r="G18" s="10" t="str">
        <f t="shared" si="2"/>
        <v/>
      </c>
      <c r="H18" s="10" t="str">
        <f t="shared" si="3"/>
        <v/>
      </c>
      <c r="I18" s="10" t="str">
        <f t="shared" si="4"/>
        <v/>
      </c>
      <c r="J18" s="10" t="str">
        <f t="shared" si="5"/>
        <v/>
      </c>
      <c r="K18" s="10" t="str">
        <f t="shared" si="6"/>
        <v/>
      </c>
      <c r="L18" s="10">
        <v>0.85</v>
      </c>
      <c r="M18" s="10" t="str">
        <f t="shared" si="7"/>
        <v/>
      </c>
      <c r="N18" s="10" t="str">
        <f t="shared" si="8"/>
        <v/>
      </c>
      <c r="O18" s="10">
        <v>0.15</v>
      </c>
      <c r="P18" s="10" t="str">
        <f t="shared" si="9"/>
        <v/>
      </c>
      <c r="Q18" s="10" t="str">
        <f t="shared" si="10"/>
        <v/>
      </c>
    </row>
    <row r="19" spans="1:17" ht="23.15" customHeight="1">
      <c r="A19" s="5">
        <v>12</v>
      </c>
      <c r="B19" s="6" t="s">
        <v>25</v>
      </c>
      <c r="C19" s="7">
        <f t="shared" si="0"/>
        <v>61</v>
      </c>
      <c r="D19" s="10"/>
      <c r="E19" s="10"/>
      <c r="F19" s="10" t="str">
        <f t="shared" si="1"/>
        <v/>
      </c>
      <c r="G19" s="10" t="str">
        <f t="shared" si="2"/>
        <v/>
      </c>
      <c r="H19" s="10" t="str">
        <f t="shared" si="3"/>
        <v/>
      </c>
      <c r="I19" s="10" t="str">
        <f t="shared" si="4"/>
        <v/>
      </c>
      <c r="J19" s="10" t="str">
        <f t="shared" si="5"/>
        <v/>
      </c>
      <c r="K19" s="10" t="str">
        <f t="shared" si="6"/>
        <v/>
      </c>
      <c r="L19" s="10">
        <v>0.85</v>
      </c>
      <c r="M19" s="10" t="str">
        <f t="shared" si="7"/>
        <v/>
      </c>
      <c r="N19" s="10" t="str">
        <f t="shared" si="8"/>
        <v/>
      </c>
      <c r="O19" s="10">
        <v>0.15</v>
      </c>
      <c r="P19" s="10" t="str">
        <f t="shared" si="9"/>
        <v/>
      </c>
      <c r="Q19" s="10" t="str">
        <f t="shared" si="10"/>
        <v/>
      </c>
    </row>
    <row r="20" spans="1:17" ht="23.15" customHeight="1">
      <c r="A20" s="5">
        <v>13</v>
      </c>
      <c r="B20" s="6" t="s">
        <v>26</v>
      </c>
      <c r="C20" s="7">
        <f t="shared" si="0"/>
        <v>61</v>
      </c>
      <c r="D20" s="10"/>
      <c r="E20" s="10"/>
      <c r="F20" s="10" t="str">
        <f t="shared" si="1"/>
        <v/>
      </c>
      <c r="G20" s="10" t="str">
        <f t="shared" si="2"/>
        <v/>
      </c>
      <c r="H20" s="10" t="str">
        <f t="shared" si="3"/>
        <v/>
      </c>
      <c r="I20" s="10" t="str">
        <f t="shared" si="4"/>
        <v/>
      </c>
      <c r="J20" s="10" t="str">
        <f t="shared" si="5"/>
        <v/>
      </c>
      <c r="K20" s="10" t="str">
        <f t="shared" si="6"/>
        <v/>
      </c>
      <c r="L20" s="10">
        <v>0.85</v>
      </c>
      <c r="M20" s="10" t="str">
        <f t="shared" si="7"/>
        <v/>
      </c>
      <c r="N20" s="10" t="str">
        <f t="shared" si="8"/>
        <v/>
      </c>
      <c r="O20" s="10">
        <v>0.15</v>
      </c>
      <c r="P20" s="10" t="str">
        <f t="shared" si="9"/>
        <v/>
      </c>
      <c r="Q20" s="10" t="str">
        <f t="shared" si="10"/>
        <v/>
      </c>
    </row>
    <row r="21" spans="1:17" ht="23.15" customHeight="1">
      <c r="A21" s="5">
        <v>14</v>
      </c>
      <c r="B21" s="6" t="s">
        <v>27</v>
      </c>
      <c r="C21" s="7">
        <f t="shared" si="0"/>
        <v>61</v>
      </c>
      <c r="D21" s="10"/>
      <c r="E21" s="10"/>
      <c r="F21" s="10" t="str">
        <f t="shared" si="1"/>
        <v/>
      </c>
      <c r="G21" s="10" t="str">
        <f t="shared" si="2"/>
        <v/>
      </c>
      <c r="H21" s="10" t="str">
        <f t="shared" si="3"/>
        <v/>
      </c>
      <c r="I21" s="10" t="str">
        <f t="shared" si="4"/>
        <v/>
      </c>
      <c r="J21" s="10" t="str">
        <f t="shared" si="5"/>
        <v/>
      </c>
      <c r="K21" s="10" t="str">
        <f t="shared" si="6"/>
        <v/>
      </c>
      <c r="L21" s="10">
        <v>0.85</v>
      </c>
      <c r="M21" s="10" t="str">
        <f t="shared" si="7"/>
        <v/>
      </c>
      <c r="N21" s="10" t="str">
        <f t="shared" si="8"/>
        <v/>
      </c>
      <c r="O21" s="10">
        <v>0.15</v>
      </c>
      <c r="P21" s="10" t="str">
        <f t="shared" si="9"/>
        <v/>
      </c>
      <c r="Q21" s="10" t="str">
        <f t="shared" si="10"/>
        <v/>
      </c>
    </row>
    <row r="22" spans="1:17" ht="23.15" customHeight="1">
      <c r="A22" s="5">
        <v>15</v>
      </c>
      <c r="B22" s="6" t="s">
        <v>28</v>
      </c>
      <c r="C22" s="7">
        <f t="shared" si="0"/>
        <v>61</v>
      </c>
      <c r="D22" s="10"/>
      <c r="E22" s="10"/>
      <c r="F22" s="10" t="str">
        <f t="shared" si="1"/>
        <v/>
      </c>
      <c r="G22" s="10" t="str">
        <f t="shared" si="2"/>
        <v/>
      </c>
      <c r="H22" s="10" t="str">
        <f t="shared" si="3"/>
        <v/>
      </c>
      <c r="I22" s="10" t="str">
        <f t="shared" si="4"/>
        <v/>
      </c>
      <c r="J22" s="10" t="str">
        <f t="shared" si="5"/>
        <v/>
      </c>
      <c r="K22" s="10" t="str">
        <f t="shared" si="6"/>
        <v/>
      </c>
      <c r="L22" s="10">
        <v>0.85</v>
      </c>
      <c r="M22" s="10" t="str">
        <f t="shared" si="7"/>
        <v/>
      </c>
      <c r="N22" s="10" t="str">
        <f t="shared" si="8"/>
        <v/>
      </c>
      <c r="O22" s="10">
        <v>0.15</v>
      </c>
      <c r="P22" s="10" t="str">
        <f t="shared" si="9"/>
        <v/>
      </c>
      <c r="Q22" s="10" t="str">
        <f t="shared" si="10"/>
        <v/>
      </c>
    </row>
    <row r="23" spans="1:17" ht="23.15" customHeight="1">
      <c r="A23" s="5">
        <v>16</v>
      </c>
      <c r="B23" s="6" t="s">
        <v>29</v>
      </c>
      <c r="C23" s="7">
        <f t="shared" si="0"/>
        <v>61</v>
      </c>
      <c r="D23" s="10"/>
      <c r="E23" s="10"/>
      <c r="F23" s="10" t="str">
        <f t="shared" si="1"/>
        <v/>
      </c>
      <c r="G23" s="10" t="str">
        <f t="shared" si="2"/>
        <v/>
      </c>
      <c r="H23" s="10" t="str">
        <f t="shared" si="3"/>
        <v/>
      </c>
      <c r="I23" s="10" t="str">
        <f t="shared" si="4"/>
        <v/>
      </c>
      <c r="J23" s="10" t="str">
        <f t="shared" si="5"/>
        <v/>
      </c>
      <c r="K23" s="10" t="str">
        <f t="shared" si="6"/>
        <v/>
      </c>
      <c r="L23" s="10">
        <v>0.85</v>
      </c>
      <c r="M23" s="10" t="str">
        <f t="shared" si="7"/>
        <v/>
      </c>
      <c r="N23" s="10" t="str">
        <f t="shared" si="8"/>
        <v/>
      </c>
      <c r="O23" s="10">
        <v>0.15</v>
      </c>
      <c r="P23" s="10" t="str">
        <f t="shared" si="9"/>
        <v/>
      </c>
      <c r="Q23" s="10" t="str">
        <f t="shared" si="10"/>
        <v/>
      </c>
    </row>
    <row r="24" spans="1:17" ht="23.15" customHeight="1">
      <c r="A24" s="5">
        <v>17</v>
      </c>
      <c r="B24" s="6" t="s">
        <v>30</v>
      </c>
      <c r="C24" s="7">
        <f t="shared" si="0"/>
        <v>61</v>
      </c>
      <c r="D24" s="10"/>
      <c r="E24" s="10"/>
      <c r="F24" s="10" t="str">
        <f t="shared" si="1"/>
        <v/>
      </c>
      <c r="G24" s="10" t="str">
        <f t="shared" si="2"/>
        <v/>
      </c>
      <c r="H24" s="10" t="str">
        <f t="shared" si="3"/>
        <v/>
      </c>
      <c r="I24" s="10" t="str">
        <f t="shared" si="4"/>
        <v/>
      </c>
      <c r="J24" s="10" t="str">
        <f t="shared" si="5"/>
        <v/>
      </c>
      <c r="K24" s="10" t="str">
        <f t="shared" si="6"/>
        <v/>
      </c>
      <c r="L24" s="10">
        <v>0.85</v>
      </c>
      <c r="M24" s="10" t="str">
        <f t="shared" si="7"/>
        <v/>
      </c>
      <c r="N24" s="10" t="str">
        <f t="shared" si="8"/>
        <v/>
      </c>
      <c r="O24" s="10">
        <v>0.15</v>
      </c>
      <c r="P24" s="10" t="str">
        <f t="shared" si="9"/>
        <v/>
      </c>
      <c r="Q24" s="10" t="str">
        <f t="shared" si="10"/>
        <v/>
      </c>
    </row>
    <row r="25" spans="1:17" ht="23.15" customHeight="1">
      <c r="A25" s="5">
        <v>18</v>
      </c>
      <c r="B25" s="6" t="s">
        <v>31</v>
      </c>
      <c r="C25" s="7">
        <f t="shared" si="0"/>
        <v>61</v>
      </c>
      <c r="D25" s="10"/>
      <c r="E25" s="10"/>
      <c r="F25" s="10" t="str">
        <f t="shared" si="1"/>
        <v/>
      </c>
      <c r="G25" s="10" t="str">
        <f t="shared" si="2"/>
        <v/>
      </c>
      <c r="H25" s="10" t="str">
        <f t="shared" si="3"/>
        <v/>
      </c>
      <c r="I25" s="10" t="str">
        <f t="shared" si="4"/>
        <v/>
      </c>
      <c r="J25" s="10" t="str">
        <f t="shared" si="5"/>
        <v/>
      </c>
      <c r="K25" s="10" t="str">
        <f t="shared" si="6"/>
        <v/>
      </c>
      <c r="L25" s="10">
        <v>0.85</v>
      </c>
      <c r="M25" s="10" t="str">
        <f t="shared" si="7"/>
        <v/>
      </c>
      <c r="N25" s="10" t="str">
        <f t="shared" si="8"/>
        <v/>
      </c>
      <c r="O25" s="10">
        <v>0.15</v>
      </c>
      <c r="P25" s="10" t="str">
        <f t="shared" si="9"/>
        <v/>
      </c>
      <c r="Q25" s="10" t="str">
        <f t="shared" si="10"/>
        <v/>
      </c>
    </row>
    <row r="26" spans="1:17" ht="23.15" customHeight="1">
      <c r="A26" s="5">
        <v>19</v>
      </c>
      <c r="B26" s="6" t="s">
        <v>32</v>
      </c>
      <c r="C26" s="7">
        <f t="shared" si="0"/>
        <v>61</v>
      </c>
      <c r="D26" s="10"/>
      <c r="E26" s="10"/>
      <c r="F26" s="10" t="str">
        <f t="shared" si="1"/>
        <v/>
      </c>
      <c r="G26" s="10" t="str">
        <f t="shared" si="2"/>
        <v/>
      </c>
      <c r="H26" s="10" t="str">
        <f t="shared" si="3"/>
        <v/>
      </c>
      <c r="I26" s="10" t="str">
        <f t="shared" si="4"/>
        <v/>
      </c>
      <c r="J26" s="10" t="str">
        <f t="shared" si="5"/>
        <v/>
      </c>
      <c r="K26" s="10" t="str">
        <f t="shared" si="6"/>
        <v/>
      </c>
      <c r="L26" s="10">
        <v>0.85</v>
      </c>
      <c r="M26" s="10" t="str">
        <f t="shared" si="7"/>
        <v/>
      </c>
      <c r="N26" s="10" t="str">
        <f t="shared" si="8"/>
        <v/>
      </c>
      <c r="O26" s="10">
        <v>0.15</v>
      </c>
      <c r="P26" s="10" t="str">
        <f t="shared" si="9"/>
        <v/>
      </c>
      <c r="Q26" s="10" t="str">
        <f t="shared" si="10"/>
        <v/>
      </c>
    </row>
    <row r="27" spans="1:17" ht="23.15" customHeight="1">
      <c r="A27" s="5">
        <v>20</v>
      </c>
      <c r="B27" s="6" t="s">
        <v>33</v>
      </c>
      <c r="C27" s="7">
        <f t="shared" si="0"/>
        <v>61</v>
      </c>
      <c r="D27" s="10"/>
      <c r="E27" s="10"/>
      <c r="F27" s="10" t="str">
        <f t="shared" si="1"/>
        <v/>
      </c>
      <c r="G27" s="10" t="str">
        <f t="shared" si="2"/>
        <v/>
      </c>
      <c r="H27" s="10" t="str">
        <f t="shared" si="3"/>
        <v/>
      </c>
      <c r="I27" s="10" t="str">
        <f t="shared" si="4"/>
        <v/>
      </c>
      <c r="J27" s="10" t="str">
        <f t="shared" si="5"/>
        <v/>
      </c>
      <c r="K27" s="10" t="str">
        <f t="shared" si="6"/>
        <v/>
      </c>
      <c r="L27" s="10">
        <v>0.85</v>
      </c>
      <c r="M27" s="10" t="str">
        <f t="shared" si="7"/>
        <v/>
      </c>
      <c r="N27" s="10" t="str">
        <f t="shared" si="8"/>
        <v/>
      </c>
      <c r="O27" s="10">
        <v>0.15</v>
      </c>
      <c r="P27" s="10" t="str">
        <f t="shared" si="9"/>
        <v/>
      </c>
      <c r="Q27" s="10" t="str">
        <f t="shared" si="10"/>
        <v/>
      </c>
    </row>
    <row r="28" spans="1:17" ht="23.15" customHeight="1">
      <c r="A28" s="5">
        <v>21</v>
      </c>
      <c r="B28" s="6" t="s">
        <v>34</v>
      </c>
      <c r="C28" s="7">
        <f t="shared" si="0"/>
        <v>61</v>
      </c>
      <c r="D28" s="10"/>
      <c r="E28" s="10"/>
      <c r="F28" s="10" t="str">
        <f t="shared" si="1"/>
        <v/>
      </c>
      <c r="G28" s="10" t="str">
        <f t="shared" si="2"/>
        <v/>
      </c>
      <c r="H28" s="10" t="str">
        <f t="shared" si="3"/>
        <v/>
      </c>
      <c r="I28" s="10" t="str">
        <f t="shared" si="4"/>
        <v/>
      </c>
      <c r="J28" s="10" t="str">
        <f t="shared" si="5"/>
        <v/>
      </c>
      <c r="K28" s="10" t="str">
        <f t="shared" si="6"/>
        <v/>
      </c>
      <c r="L28" s="10">
        <v>0.85</v>
      </c>
      <c r="M28" s="10" t="str">
        <f t="shared" si="7"/>
        <v/>
      </c>
      <c r="N28" s="10" t="str">
        <f t="shared" si="8"/>
        <v/>
      </c>
      <c r="O28" s="10">
        <v>0.15</v>
      </c>
      <c r="P28" s="10" t="str">
        <f t="shared" si="9"/>
        <v/>
      </c>
      <c r="Q28" s="10" t="str">
        <f t="shared" si="10"/>
        <v/>
      </c>
    </row>
    <row r="29" spans="1:17" ht="23.15" customHeight="1">
      <c r="A29" s="5">
        <v>22</v>
      </c>
      <c r="B29" s="6" t="s">
        <v>35</v>
      </c>
      <c r="C29" s="7">
        <f t="shared" si="0"/>
        <v>61</v>
      </c>
      <c r="D29" s="10"/>
      <c r="E29" s="10"/>
      <c r="F29" s="10" t="str">
        <f t="shared" si="1"/>
        <v/>
      </c>
      <c r="G29" s="10" t="str">
        <f t="shared" si="2"/>
        <v/>
      </c>
      <c r="H29" s="10" t="str">
        <f t="shared" si="3"/>
        <v/>
      </c>
      <c r="I29" s="10" t="str">
        <f t="shared" si="4"/>
        <v/>
      </c>
      <c r="J29" s="10" t="str">
        <f t="shared" si="5"/>
        <v/>
      </c>
      <c r="K29" s="10" t="str">
        <f t="shared" si="6"/>
        <v/>
      </c>
      <c r="L29" s="10">
        <v>0.85</v>
      </c>
      <c r="M29" s="10" t="str">
        <f t="shared" si="7"/>
        <v/>
      </c>
      <c r="N29" s="10" t="str">
        <f t="shared" si="8"/>
        <v/>
      </c>
      <c r="O29" s="10">
        <v>0.15</v>
      </c>
      <c r="P29" s="10" t="str">
        <f t="shared" si="9"/>
        <v/>
      </c>
      <c r="Q29" s="10" t="str">
        <f t="shared" si="10"/>
        <v/>
      </c>
    </row>
    <row r="30" spans="1:17" ht="23.15" customHeight="1">
      <c r="A30" s="5">
        <v>23</v>
      </c>
      <c r="B30" s="6" t="s">
        <v>36</v>
      </c>
      <c r="C30" s="7">
        <f t="shared" si="0"/>
        <v>61</v>
      </c>
      <c r="D30" s="10"/>
      <c r="E30" s="10"/>
      <c r="F30" s="10" t="str">
        <f t="shared" si="1"/>
        <v/>
      </c>
      <c r="G30" s="10" t="str">
        <f t="shared" si="2"/>
        <v/>
      </c>
      <c r="H30" s="10" t="str">
        <f t="shared" si="3"/>
        <v/>
      </c>
      <c r="I30" s="10" t="str">
        <f t="shared" si="4"/>
        <v/>
      </c>
      <c r="J30" s="10" t="str">
        <f t="shared" si="5"/>
        <v/>
      </c>
      <c r="K30" s="10" t="str">
        <f t="shared" si="6"/>
        <v/>
      </c>
      <c r="L30" s="10">
        <v>0.85</v>
      </c>
      <c r="M30" s="10" t="str">
        <f t="shared" si="7"/>
        <v/>
      </c>
      <c r="N30" s="10" t="str">
        <f t="shared" si="8"/>
        <v/>
      </c>
      <c r="O30" s="10">
        <v>0.15</v>
      </c>
      <c r="P30" s="10" t="str">
        <f t="shared" si="9"/>
        <v/>
      </c>
      <c r="Q30" s="10" t="str">
        <f t="shared" si="10"/>
        <v/>
      </c>
    </row>
    <row r="31" spans="1:17" ht="23.15" customHeight="1">
      <c r="A31" s="5">
        <v>24</v>
      </c>
      <c r="B31" s="6" t="s">
        <v>37</v>
      </c>
      <c r="C31" s="7">
        <f t="shared" si="0"/>
        <v>61</v>
      </c>
      <c r="D31" s="10"/>
      <c r="E31" s="10"/>
      <c r="F31" s="10" t="str">
        <f t="shared" si="1"/>
        <v/>
      </c>
      <c r="G31" s="10" t="str">
        <f t="shared" si="2"/>
        <v/>
      </c>
      <c r="H31" s="10" t="str">
        <f t="shared" si="3"/>
        <v/>
      </c>
      <c r="I31" s="10" t="str">
        <f t="shared" si="4"/>
        <v/>
      </c>
      <c r="J31" s="10" t="str">
        <f t="shared" si="5"/>
        <v/>
      </c>
      <c r="K31" s="10" t="str">
        <f t="shared" si="6"/>
        <v/>
      </c>
      <c r="L31" s="10">
        <v>0.85</v>
      </c>
      <c r="M31" s="10" t="str">
        <f t="shared" si="7"/>
        <v/>
      </c>
      <c r="N31" s="10" t="str">
        <f t="shared" si="8"/>
        <v/>
      </c>
      <c r="O31" s="10">
        <v>0.15</v>
      </c>
      <c r="P31" s="10" t="str">
        <f t="shared" si="9"/>
        <v/>
      </c>
      <c r="Q31" s="10" t="str">
        <f t="shared" si="10"/>
        <v/>
      </c>
    </row>
    <row r="32" spans="1:17" ht="23.15" customHeight="1">
      <c r="A32" s="5">
        <v>25</v>
      </c>
      <c r="B32" s="6" t="s">
        <v>38</v>
      </c>
      <c r="C32" s="7">
        <f t="shared" si="0"/>
        <v>61</v>
      </c>
      <c r="D32" s="10"/>
      <c r="E32" s="10"/>
      <c r="F32" s="10" t="str">
        <f t="shared" si="1"/>
        <v/>
      </c>
      <c r="G32" s="10" t="str">
        <f t="shared" si="2"/>
        <v/>
      </c>
      <c r="H32" s="10" t="str">
        <f t="shared" si="3"/>
        <v/>
      </c>
      <c r="I32" s="10" t="str">
        <f t="shared" si="4"/>
        <v/>
      </c>
      <c r="J32" s="10" t="str">
        <f t="shared" si="5"/>
        <v/>
      </c>
      <c r="K32" s="10" t="str">
        <f t="shared" si="6"/>
        <v/>
      </c>
      <c r="L32" s="10">
        <v>0.85</v>
      </c>
      <c r="M32" s="10" t="str">
        <f t="shared" si="7"/>
        <v/>
      </c>
      <c r="N32" s="10" t="str">
        <f t="shared" si="8"/>
        <v/>
      </c>
      <c r="O32" s="10">
        <v>0.15</v>
      </c>
      <c r="P32" s="10" t="str">
        <f t="shared" si="9"/>
        <v/>
      </c>
      <c r="Q32" s="10" t="str">
        <f t="shared" si="10"/>
        <v/>
      </c>
    </row>
    <row r="33" spans="1:17" ht="23.15" customHeight="1" thickBot="1">
      <c r="A33" s="8">
        <v>26</v>
      </c>
      <c r="B33" s="6" t="s">
        <v>39</v>
      </c>
      <c r="C33" s="9">
        <f t="shared" si="0"/>
        <v>61</v>
      </c>
      <c r="D33" s="10"/>
      <c r="E33" s="10"/>
      <c r="F33" s="10" t="str">
        <f t="shared" si="1"/>
        <v/>
      </c>
      <c r="G33" s="10" t="str">
        <f t="shared" si="2"/>
        <v/>
      </c>
      <c r="H33" s="10" t="str">
        <f t="shared" si="3"/>
        <v/>
      </c>
      <c r="I33" s="10" t="str">
        <f t="shared" si="4"/>
        <v/>
      </c>
      <c r="J33" s="10" t="str">
        <f t="shared" si="5"/>
        <v/>
      </c>
      <c r="K33" s="10" t="str">
        <f t="shared" si="6"/>
        <v/>
      </c>
      <c r="L33" s="10">
        <v>0.85</v>
      </c>
      <c r="M33" s="10" t="str">
        <f t="shared" si="7"/>
        <v/>
      </c>
      <c r="N33" s="10" t="str">
        <f t="shared" si="8"/>
        <v/>
      </c>
      <c r="O33" s="10">
        <v>0.15</v>
      </c>
      <c r="P33" s="10" t="str">
        <f t="shared" si="9"/>
        <v/>
      </c>
      <c r="Q33" s="10" t="str">
        <f t="shared" si="10"/>
        <v/>
      </c>
    </row>
    <row r="34" spans="1:17" ht="25" customHeight="1" thickTop="1" thickBot="1">
      <c r="A34" s="27" t="s">
        <v>7</v>
      </c>
      <c r="B34" s="28"/>
      <c r="C34" s="9"/>
      <c r="D34" s="11">
        <f>SUM(D8:D33)</f>
        <v>90</v>
      </c>
      <c r="E34" s="11">
        <f t="shared" ref="E34:K34" si="11">SUM(E8:E33)</f>
        <v>40</v>
      </c>
      <c r="F34" s="11">
        <f t="shared" si="11"/>
        <v>166</v>
      </c>
      <c r="G34" s="11">
        <f t="shared" si="11"/>
        <v>2479</v>
      </c>
      <c r="H34" s="11">
        <f t="shared" si="11"/>
        <v>24.9</v>
      </c>
      <c r="I34" s="11">
        <f t="shared" si="11"/>
        <v>371.85</v>
      </c>
      <c r="J34" s="11">
        <f t="shared" si="11"/>
        <v>141.1</v>
      </c>
      <c r="K34" s="11">
        <f t="shared" si="11"/>
        <v>2107.1499999999996</v>
      </c>
      <c r="L34" s="9"/>
      <c r="M34" s="11">
        <f>SUM(M8:M33)</f>
        <v>119.94</v>
      </c>
      <c r="N34" s="11">
        <f>SUM(N8:N33)</f>
        <v>1791.09</v>
      </c>
      <c r="O34" s="9"/>
      <c r="P34" s="11">
        <f>SUM(P8:P33)</f>
        <v>18</v>
      </c>
      <c r="Q34" s="11">
        <f>SUM(Q8:Q33)</f>
        <v>268.66999999999996</v>
      </c>
    </row>
    <row r="35" spans="1:17" ht="20.149999999999999" customHeight="1" thickTop="1">
      <c r="A35" s="12" t="s">
        <v>40</v>
      </c>
      <c r="B35" s="12"/>
      <c r="C35" s="12" t="s">
        <v>41</v>
      </c>
      <c r="D35" s="12"/>
      <c r="E35" s="12"/>
      <c r="F35" s="12"/>
      <c r="G35" s="12"/>
      <c r="H35" s="12"/>
      <c r="I35" s="12"/>
      <c r="J35" s="12"/>
      <c r="K35" s="12"/>
      <c r="L35" s="12"/>
      <c r="M35" s="13" t="s">
        <v>42</v>
      </c>
      <c r="N35" s="13"/>
      <c r="O35" s="13"/>
      <c r="P35" s="13"/>
      <c r="Q35" s="13"/>
    </row>
  </sheetData>
  <mergeCells count="18">
    <mergeCell ref="P6:Q6"/>
    <mergeCell ref="A34:B34"/>
    <mergeCell ref="A35:B35"/>
    <mergeCell ref="C35:L35"/>
    <mergeCell ref="M35:Q35"/>
    <mergeCell ref="A3:C3"/>
    <mergeCell ref="A4:C4"/>
    <mergeCell ref="A5:Q5"/>
    <mergeCell ref="A6:A7"/>
    <mergeCell ref="B6:B7"/>
    <mergeCell ref="C6:C7"/>
    <mergeCell ref="D6:E6"/>
    <mergeCell ref="F6:G6"/>
    <mergeCell ref="H6:I6"/>
    <mergeCell ref="J6:K6"/>
    <mergeCell ref="L6:L7"/>
    <mergeCell ref="M6:N6"/>
    <mergeCell ref="O6:O7"/>
  </mergeCells>
  <conditionalFormatting sqref="D8:Q33">
    <cfRule type="expression" dxfId="2" priority="1">
      <formula>$E8&lt;&gt;""</formula>
    </cfRule>
  </conditionalFormatting>
  <dataValidations count="1">
    <dataValidation type="custom" allowBlank="1" showInputMessage="1" showErrorMessage="1" sqref="D34:K34 F7:K33 M7:N34 P7:Q34">
      <formula1>CHAR(156)</formula1>
    </dataValidation>
  </dataValidations>
  <printOptions horizontalCentered="1"/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Salim Hasbaya</cp:lastModifiedBy>
  <dcterms:created xsi:type="dcterms:W3CDTF">2018-08-06T17:09:04Z</dcterms:created>
  <dcterms:modified xsi:type="dcterms:W3CDTF">2018-08-06T19:07:11Z</dcterms:modified>
</cp:coreProperties>
</file>