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allah.ahmed\Desktop\New folder\"/>
    </mc:Choice>
  </mc:AlternateContent>
  <bookViews>
    <workbookView xWindow="0" yWindow="0" windowWidth="25605" windowHeight="16005" activeTab="1"/>
  </bookViews>
  <sheets>
    <sheet name="1" sheetId="10" r:id="rId1"/>
    <sheet name="Gantt chart" sheetId="11" r:id="rId2"/>
    <sheet name="Construction Delivery" sheetId="3" state="hidden" r:id="rId3"/>
    <sheet name="Checks" sheetId="6" state="hidden" r:id="rId4"/>
  </sheets>
  <definedNames>
    <definedName name="_xlnm._FilterDatabase" localSheetId="2" hidden="1">'Construction Delivery'!$A$2:$X$88</definedName>
    <definedName name="Z_025D3AA1_2253_4122_8D00_89E0EB15FFBB_.wvu.Cols" localSheetId="2" hidden="1">'Construction Delivery'!$H:$H,'Construction Delivery'!$L:$M</definedName>
    <definedName name="Z_025D3AA1_2253_4122_8D00_89E0EB15FFBB_.wvu.FilterData" localSheetId="2" hidden="1">'Construction Delivery'!$A$2:$X$88</definedName>
    <definedName name="Z_028CE344_A8F3_4B65_8233_E9885722E14F_.wvu.Cols" localSheetId="2" hidden="1">'Construction Delivery'!$H:$H,'Construction Delivery'!$L:$M</definedName>
    <definedName name="Z_028CE344_A8F3_4B65_8233_E9885722E14F_.wvu.FilterData" localSheetId="2" hidden="1">'Construction Delivery'!$A$2:$X$88</definedName>
    <definedName name="Z_0D43019E_4C24_4039_A986_49870B3C19AC_.wvu.Cols" localSheetId="2" hidden="1">'Construction Delivery'!$H:$H,'Construction Delivery'!$L:$M</definedName>
    <definedName name="Z_0D43019E_4C24_4039_A986_49870B3C19AC_.wvu.FilterData" localSheetId="2" hidden="1">'Construction Delivery'!$A$2:$X$88</definedName>
    <definedName name="Z_1740FDDA_6067_46AA_BD90_9B5830F040F2_.wvu.Cols" localSheetId="2" hidden="1">'Construction Delivery'!$H:$H,'Construction Delivery'!$L:$M</definedName>
    <definedName name="Z_1740FDDA_6067_46AA_BD90_9B5830F040F2_.wvu.FilterData" localSheetId="2" hidden="1">'Construction Delivery'!$A$2:$X$88</definedName>
    <definedName name="Z_205A71C9_1F74_430C_B15F_1378174D2320_.wvu.FilterData" localSheetId="2" hidden="1">'Construction Delivery'!$A$2:$X$88</definedName>
    <definedName name="Z_2610133C_BECE_42A6_B868_BBE29D0D7F71_.wvu.Cols" localSheetId="2" hidden="1">'Construction Delivery'!$H:$H,'Construction Delivery'!$L:$M</definedName>
    <definedName name="Z_2610133C_BECE_42A6_B868_BBE29D0D7F71_.wvu.FilterData" localSheetId="2" hidden="1">'Construction Delivery'!$A$2:$X$88</definedName>
    <definedName name="Z_2FDA6E41_AFE5_4038_9E8A_F6EE48D43C55_.wvu.FilterData" localSheetId="2" hidden="1">'Construction Delivery'!$A$2:$X$88</definedName>
    <definedName name="Z_391BEB8E_2A3D_4544_8DDF_1B0395915065_.wvu.Cols" localSheetId="2" hidden="1">'Construction Delivery'!$H:$H,'Construction Delivery'!$L:$M</definedName>
    <definedName name="Z_391BEB8E_2A3D_4544_8DDF_1B0395915065_.wvu.FilterData" localSheetId="2" hidden="1">'Construction Delivery'!$A$2:$X$88</definedName>
    <definedName name="Z_3F7A1D3E_A6AA_42C0_902F_33B3A560F3E5_.wvu.Cols" localSheetId="2" hidden="1">'Construction Delivery'!$H:$H,'Construction Delivery'!$L:$M</definedName>
    <definedName name="Z_3F7A1D3E_A6AA_42C0_902F_33B3A560F3E5_.wvu.FilterData" localSheetId="2" hidden="1">'Construction Delivery'!$A$2:$X$88</definedName>
    <definedName name="Z_447E69B9_B96F_42FE_949F_92B6C2DDAA0A_.wvu.FilterData" localSheetId="2" hidden="1">'Construction Delivery'!$A$2:$X$88</definedName>
    <definedName name="Z_48852BEB_2387_42B6_9705_74A7F297C62F_.wvu.FilterData" localSheetId="2" hidden="1">'Construction Delivery'!$A$2:$X$88</definedName>
    <definedName name="Z_527DAAB7_9710_46CC_AC73_D44F1A23035A_.wvu.Cols" localSheetId="2" hidden="1">'Construction Delivery'!$H:$H,'Construction Delivery'!$L:$M</definedName>
    <definedName name="Z_527DAAB7_9710_46CC_AC73_D44F1A23035A_.wvu.FilterData" localSheetId="2" hidden="1">'Construction Delivery'!$A$2:$X$88</definedName>
    <definedName name="Z_581FDAB5_A220_444D_9BF1_E68782907594_.wvu.Cols" localSheetId="2" hidden="1">'Construction Delivery'!$H:$H,'Construction Delivery'!$L:$M</definedName>
    <definedName name="Z_581FDAB5_A220_444D_9BF1_E68782907594_.wvu.FilterData" localSheetId="2" hidden="1">'Construction Delivery'!$A$2:$X$88</definedName>
    <definedName name="Z_595ADF2F_A5FD_4D28_B585_4E41300A83B8_.wvu.FilterData" localSheetId="2" hidden="1">'Construction Delivery'!$A$2:$X$88</definedName>
    <definedName name="Z_694DEC90_354C_46FA_AC75_F78552A6BB41_.wvu.Cols" localSheetId="2" hidden="1">'Construction Delivery'!$H:$H,'Construction Delivery'!$L:$M</definedName>
    <definedName name="Z_694DEC90_354C_46FA_AC75_F78552A6BB41_.wvu.FilterData" localSheetId="2" hidden="1">'Construction Delivery'!$A$2:$X$88</definedName>
    <definedName name="Z_7AD00768_7AE2_4089_9F0B_0BF1A67D356C_.wvu.FilterData" localSheetId="2" hidden="1">'Construction Delivery'!$A$2:$X$88</definedName>
    <definedName name="Z_9EA56CAF_F465_4B11_8CA2_47B3CE7641C4_.wvu.Cols" localSheetId="2" hidden="1">'Construction Delivery'!$H:$H,'Construction Delivery'!$L:$M</definedName>
    <definedName name="Z_9EA56CAF_F465_4B11_8CA2_47B3CE7641C4_.wvu.FilterData" localSheetId="2" hidden="1">'Construction Delivery'!$A$2:$X$88</definedName>
    <definedName name="Z_AF5830B0_8842_4B52_AD12_FFE9A1A97793_.wvu.Cols" localSheetId="2" hidden="1">'Construction Delivery'!$H:$H,'Construction Delivery'!$L:$M</definedName>
    <definedName name="Z_AF5830B0_8842_4B52_AD12_FFE9A1A97793_.wvu.FilterData" localSheetId="2" hidden="1">'Construction Delivery'!$A$2:$X$88</definedName>
    <definedName name="Z_B38AB962_E99F_4779_A269_0B45664DF041_.wvu.FilterData" localSheetId="2" hidden="1">'Construction Delivery'!$A$2:$X$2</definedName>
    <definedName name="Z_E0188FC5_2085_4BCB_8641_B8D340371743_.wvu.Cols" localSheetId="2" hidden="1">'Construction Delivery'!$H:$H,'Construction Delivery'!$L:$M</definedName>
    <definedName name="Z_E0188FC5_2085_4BCB_8641_B8D340371743_.wvu.FilterData" localSheetId="2" hidden="1">'Construction Delivery'!$A$2:$X$88</definedName>
    <definedName name="Z_EB195EEA_613E_42CB_8678_E3BCE29F2877_.wvu.Cols" localSheetId="2" hidden="1">'Construction Delivery'!$H:$H,'Construction Delivery'!$L:$M</definedName>
    <definedName name="Z_EB195EEA_613E_42CB_8678_E3BCE29F2877_.wvu.FilterData" localSheetId="2" hidden="1">'Construction Delivery'!$A$2:$X$88</definedName>
    <definedName name="Z_FFC335DE_45BD_4B89_BD45_F12B391DE9B1_.wvu.FilterData" localSheetId="2" hidden="1">'Construction Delivery'!$A$2:$X$2</definedName>
  </definedNames>
  <calcPr calcId="152511"/>
  <customWorkbookViews>
    <customWorkbookView name="Matthew Williamson - Personal View" guid="{025D3AA1-2253-4122-8D00-89E0EB15FFBB}" mergeInterval="0" personalView="1" maximized="1" xWindow="-8" yWindow="-8" windowWidth="1936" windowHeight="1056" activeSheetId="2"/>
    <customWorkbookView name="Jordan Pritchard - Personal View" guid="{3F7A1D3E-A6AA-42C0-902F-33B3A560F3E5}" mergeInterval="0" personalView="1" maximized="1" xWindow="1672" yWindow="-8" windowWidth="1696" windowHeight="1066" activeSheetId="2"/>
    <customWorkbookView name="Jordan Roberts - Personal View" guid="{028CE344-A8F3-4B65-8233-E9885722E14F}" mergeInterval="0" personalView="1" maximized="1" xWindow="-8" yWindow="-8" windowWidth="1696" windowHeight="1026" activeSheetId="2"/>
    <customWorkbookView name="Luis Muniz - Personal View" guid="{7AD00768-7AE2-4089-9F0B-0BF1A67D356C}" mergeInterval="0" personalView="1" maximized="1" xWindow="-8" yWindow="-8" windowWidth="1696" windowHeight="1026" activeSheetId="2"/>
    <customWorkbookView name="Carl Tucs - Personal View" guid="{581FDAB5-A220-444D-9BF1-E68782907594}" mergeInterval="0" personalView="1" maximized="1" xWindow="-8" yWindow="-8" windowWidth="1936" windowHeight="1176" activeSheetId="2"/>
    <customWorkbookView name="Sara Sweetman - Personal View" guid="{B38AB962-E99F-4779-A269-0B45664DF041}" mergeInterval="0" personalView="1" maximized="1" xWindow="1672" yWindow="-8" windowWidth="1696" windowHeight="1026" activeSheetId="2"/>
    <customWorkbookView name="Stephanie Antoniou - Personal View" guid="{E0188FC5-2085-4BCB-8641-B8D340371743}" mergeInterval="0" personalView="1" xWindow="1676" windowWidth="1680" windowHeight="1007" activeSheetId="2"/>
    <customWorkbookView name="Michael Collins - Personal View" guid="{694DEC90-354C-46FA-AC75-F78552A6BB41}" mergeInterval="0" personalView="1" maximized="1" xWindow="-8" yWindow="-8" windowWidth="1696" windowHeight="1026" activeSheetId="2"/>
    <customWorkbookView name="David Hughes - Personal View" guid="{527DAAB7-9710-46CC-AC73-D44F1A23035A}" mergeInterval="0" personalView="1" maximized="1" xWindow="-8" yWindow="-8" windowWidth="1696" windowHeight="1026" activeSheetId="2"/>
    <customWorkbookView name="Josh O'Daniel - Personal View" guid="{AF5830B0-8842-4B52-AD12-FFE9A1A97793}" mergeInterval="0" personalView="1" maximized="1" xWindow="-1688" yWindow="-85" windowWidth="1696" windowHeight="1066" activeSheetId="2"/>
    <customWorkbookView name="Matt Jones - Personal View" guid="{9EA56CAF-F465-4B11-8CA2-47B3CE7641C4}" mergeInterval="0" personalView="1" maximized="1" xWindow="-8" yWindow="-8" windowWidth="1936" windowHeight="1056" activeSheetId="2"/>
    <customWorkbookView name="Dean Gibson - Personal View" guid="{2610133C-BECE-42A6-B868-BBE29D0D7F71}" mergeInterval="0" personalView="1" xWindow="1701" yWindow="3" windowWidth="1669" windowHeight="984" activeSheetId="2"/>
    <customWorkbookView name="Travis Prosser - Personal View" guid="{EB195EEA-613E-42CB-8678-E3BCE29F2877}" mergeInterval="0" personalView="1" maximized="1" xWindow="1672" yWindow="-8" windowWidth="1696" windowHeight="1066" activeSheetId="2"/>
    <customWorkbookView name="Michael Butler - Personal View" guid="{391BEB8E-2A3D-4544-8DDF-1B0395915065}" mergeInterval="0" personalView="1" xWindow="1720" yWindow="57" windowWidth="1624" windowHeight="902" activeSheetId="2"/>
    <customWorkbookView name="Kristy Ward - Personal View" guid="{1740FDDA-6067-46AA-BD90-9B5830F040F2}" mergeInterval="0" personalView="1" maximized="1" xWindow="-1688" yWindow="-8" windowWidth="1696" windowHeight="1026" activeSheetId="2"/>
    <customWorkbookView name="Laurie Crute - Personal View" guid="{0D43019E-4C24-4039-A986-49870B3C19AC}" mergeInterval="0" personalView="1" maximized="1" xWindow="-1688" yWindow="-8" windowWidth="1696" windowHeight="106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3" l="1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B86" i="3"/>
  <c r="C86" i="3"/>
  <c r="D86" i="3"/>
  <c r="E86" i="3"/>
  <c r="B87" i="3"/>
  <c r="C87" i="3"/>
  <c r="D87" i="3"/>
  <c r="E87" i="3"/>
  <c r="B88" i="3"/>
  <c r="C88" i="3"/>
  <c r="D88" i="3"/>
  <c r="E88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F76" i="3"/>
  <c r="G76" i="3"/>
  <c r="Z76" i="3" s="1"/>
  <c r="H76" i="3"/>
  <c r="S76" i="3" s="1"/>
  <c r="AK76" i="3" s="1"/>
  <c r="AL76" i="3" s="1"/>
  <c r="I76" i="3"/>
  <c r="AA76" i="3" s="1"/>
  <c r="AB76" i="3" s="1"/>
  <c r="F77" i="3"/>
  <c r="G77" i="3"/>
  <c r="Z77" i="3" s="1"/>
  <c r="H77" i="3"/>
  <c r="I77" i="3"/>
  <c r="AA77" i="3" s="1"/>
  <c r="AB77" i="3" s="1"/>
  <c r="F78" i="3"/>
  <c r="G78" i="3"/>
  <c r="Z78" i="3" s="1"/>
  <c r="H78" i="3"/>
  <c r="I78" i="3"/>
  <c r="AA78" i="3" s="1"/>
  <c r="AB78" i="3" s="1"/>
  <c r="F79" i="3"/>
  <c r="G79" i="3"/>
  <c r="Z79" i="3" s="1"/>
  <c r="H79" i="3"/>
  <c r="S79" i="3" s="1"/>
  <c r="AK79" i="3" s="1"/>
  <c r="AL79" i="3" s="1"/>
  <c r="I79" i="3"/>
  <c r="AA79" i="3" s="1"/>
  <c r="AB79" i="3" s="1"/>
  <c r="F80" i="3"/>
  <c r="G80" i="3"/>
  <c r="Z80" i="3" s="1"/>
  <c r="H80" i="3"/>
  <c r="S80" i="3" s="1"/>
  <c r="AK80" i="3" s="1"/>
  <c r="AL80" i="3" s="1"/>
  <c r="I80" i="3"/>
  <c r="AA80" i="3" s="1"/>
  <c r="AB80" i="3" s="1"/>
  <c r="F81" i="3"/>
  <c r="G81" i="3"/>
  <c r="Z81" i="3" s="1"/>
  <c r="H81" i="3"/>
  <c r="I81" i="3"/>
  <c r="AA81" i="3" s="1"/>
  <c r="AB81" i="3" s="1"/>
  <c r="F82" i="3"/>
  <c r="G82" i="3"/>
  <c r="Z82" i="3" s="1"/>
  <c r="H82" i="3"/>
  <c r="I82" i="3"/>
  <c r="AA82" i="3" s="1"/>
  <c r="AB82" i="3" s="1"/>
  <c r="F83" i="3"/>
  <c r="G83" i="3"/>
  <c r="Z83" i="3" s="1"/>
  <c r="H83" i="3"/>
  <c r="S83" i="3" s="1"/>
  <c r="AK83" i="3" s="1"/>
  <c r="AL83" i="3" s="1"/>
  <c r="I83" i="3"/>
  <c r="AA83" i="3" s="1"/>
  <c r="AB83" i="3" s="1"/>
  <c r="F84" i="3"/>
  <c r="G84" i="3"/>
  <c r="Z84" i="3" s="1"/>
  <c r="H84" i="3"/>
  <c r="S84" i="3" s="1"/>
  <c r="AK84" i="3" s="1"/>
  <c r="AL84" i="3" s="1"/>
  <c r="I84" i="3"/>
  <c r="AA84" i="3" s="1"/>
  <c r="AB84" i="3" s="1"/>
  <c r="F85" i="3"/>
  <c r="G85" i="3"/>
  <c r="H85" i="3"/>
  <c r="S85" i="3" s="1"/>
  <c r="I85" i="3"/>
  <c r="F86" i="3"/>
  <c r="G86" i="3"/>
  <c r="H86" i="3"/>
  <c r="I86" i="3"/>
  <c r="F87" i="3"/>
  <c r="G87" i="3"/>
  <c r="H87" i="3"/>
  <c r="S87" i="3" s="1"/>
  <c r="I87" i="3"/>
  <c r="F88" i="3"/>
  <c r="G88" i="3"/>
  <c r="H88" i="3"/>
  <c r="I88" i="3"/>
  <c r="F50" i="3"/>
  <c r="G50" i="3"/>
  <c r="Z50" i="3" s="1"/>
  <c r="H50" i="3"/>
  <c r="I50" i="3"/>
  <c r="AA50" i="3" s="1"/>
  <c r="AB50" i="3" s="1"/>
  <c r="F51" i="3"/>
  <c r="G51" i="3"/>
  <c r="Z51" i="3" s="1"/>
  <c r="H51" i="3"/>
  <c r="S51" i="3" s="1"/>
  <c r="AK51" i="3" s="1"/>
  <c r="AL51" i="3" s="1"/>
  <c r="I51" i="3"/>
  <c r="AA51" i="3" s="1"/>
  <c r="AB51" i="3" s="1"/>
  <c r="F52" i="3"/>
  <c r="G52" i="3"/>
  <c r="Z52" i="3" s="1"/>
  <c r="H52" i="3"/>
  <c r="S52" i="3" s="1"/>
  <c r="AK52" i="3" s="1"/>
  <c r="AL52" i="3" s="1"/>
  <c r="I52" i="3"/>
  <c r="AA52" i="3" s="1"/>
  <c r="AB52" i="3" s="1"/>
  <c r="F53" i="3"/>
  <c r="G53" i="3"/>
  <c r="Z53" i="3" s="1"/>
  <c r="H53" i="3"/>
  <c r="F54" i="3"/>
  <c r="G54" i="3"/>
  <c r="Z54" i="3" s="1"/>
  <c r="H54" i="3"/>
  <c r="I54" i="3"/>
  <c r="AA54" i="3" s="1"/>
  <c r="AB54" i="3" s="1"/>
  <c r="F55" i="3"/>
  <c r="G55" i="3"/>
  <c r="Z55" i="3" s="1"/>
  <c r="H55" i="3"/>
  <c r="I55" i="3"/>
  <c r="AA55" i="3" s="1"/>
  <c r="AB55" i="3" s="1"/>
  <c r="F56" i="3"/>
  <c r="G56" i="3"/>
  <c r="Z56" i="3" s="1"/>
  <c r="H56" i="3"/>
  <c r="I56" i="3"/>
  <c r="AA56" i="3" s="1"/>
  <c r="AB56" i="3" s="1"/>
  <c r="F57" i="3"/>
  <c r="G57" i="3"/>
  <c r="Z57" i="3" s="1"/>
  <c r="H57" i="3"/>
  <c r="I57" i="3"/>
  <c r="AA57" i="3" s="1"/>
  <c r="AB57" i="3" s="1"/>
  <c r="F58" i="3"/>
  <c r="G58" i="3"/>
  <c r="Z58" i="3" s="1"/>
  <c r="H58" i="3"/>
  <c r="I58" i="3"/>
  <c r="AA58" i="3" s="1"/>
  <c r="AB58" i="3" s="1"/>
  <c r="F59" i="3"/>
  <c r="G59" i="3"/>
  <c r="Z59" i="3" s="1"/>
  <c r="H59" i="3"/>
  <c r="I59" i="3"/>
  <c r="AA59" i="3" s="1"/>
  <c r="AB59" i="3" s="1"/>
  <c r="F60" i="3"/>
  <c r="G60" i="3"/>
  <c r="Z60" i="3" s="1"/>
  <c r="H60" i="3"/>
  <c r="I60" i="3"/>
  <c r="AA60" i="3" s="1"/>
  <c r="AB60" i="3" s="1"/>
  <c r="F61" i="3"/>
  <c r="G61" i="3"/>
  <c r="Z61" i="3" s="1"/>
  <c r="H61" i="3"/>
  <c r="I61" i="3"/>
  <c r="AA61" i="3" s="1"/>
  <c r="AB61" i="3" s="1"/>
  <c r="F62" i="3"/>
  <c r="G62" i="3"/>
  <c r="Z62" i="3" s="1"/>
  <c r="H62" i="3"/>
  <c r="S62" i="3" s="1"/>
  <c r="AK62" i="3" s="1"/>
  <c r="AL62" i="3" s="1"/>
  <c r="I62" i="3"/>
  <c r="AA62" i="3" s="1"/>
  <c r="AB62" i="3" s="1"/>
  <c r="F63" i="3"/>
  <c r="G63" i="3"/>
  <c r="Z63" i="3" s="1"/>
  <c r="H63" i="3"/>
  <c r="I63" i="3"/>
  <c r="AA63" i="3" s="1"/>
  <c r="AB63" i="3" s="1"/>
  <c r="F64" i="3"/>
  <c r="G64" i="3"/>
  <c r="Z64" i="3" s="1"/>
  <c r="H64" i="3"/>
  <c r="I64" i="3"/>
  <c r="AA64" i="3" s="1"/>
  <c r="AB64" i="3" s="1"/>
  <c r="F65" i="3"/>
  <c r="G65" i="3"/>
  <c r="Z65" i="3" s="1"/>
  <c r="H65" i="3"/>
  <c r="I65" i="3"/>
  <c r="AA65" i="3" s="1"/>
  <c r="AB65" i="3" s="1"/>
  <c r="F66" i="3"/>
  <c r="G66" i="3"/>
  <c r="Z66" i="3" s="1"/>
  <c r="H66" i="3"/>
  <c r="I66" i="3"/>
  <c r="AA66" i="3" s="1"/>
  <c r="AB66" i="3" s="1"/>
  <c r="F67" i="3"/>
  <c r="G67" i="3"/>
  <c r="Z67" i="3" s="1"/>
  <c r="H67" i="3"/>
  <c r="I67" i="3"/>
  <c r="AA67" i="3" s="1"/>
  <c r="AB67" i="3" s="1"/>
  <c r="F68" i="3"/>
  <c r="G68" i="3"/>
  <c r="Z68" i="3" s="1"/>
  <c r="H68" i="3"/>
  <c r="I68" i="3"/>
  <c r="AA68" i="3" s="1"/>
  <c r="AB68" i="3" s="1"/>
  <c r="F69" i="3"/>
  <c r="G69" i="3"/>
  <c r="Z69" i="3" s="1"/>
  <c r="H69" i="3"/>
  <c r="I69" i="3"/>
  <c r="AA69" i="3" s="1"/>
  <c r="AB69" i="3" s="1"/>
  <c r="F70" i="3"/>
  <c r="G70" i="3"/>
  <c r="Z70" i="3" s="1"/>
  <c r="H70" i="3"/>
  <c r="I70" i="3"/>
  <c r="AA70" i="3" s="1"/>
  <c r="AB70" i="3" s="1"/>
  <c r="F71" i="3"/>
  <c r="G71" i="3"/>
  <c r="Z71" i="3" s="1"/>
  <c r="H71" i="3"/>
  <c r="I71" i="3"/>
  <c r="AA71" i="3" s="1"/>
  <c r="AB71" i="3" s="1"/>
  <c r="F72" i="3"/>
  <c r="G72" i="3"/>
  <c r="Z72" i="3" s="1"/>
  <c r="H72" i="3"/>
  <c r="I72" i="3"/>
  <c r="AA72" i="3" s="1"/>
  <c r="AB72" i="3" s="1"/>
  <c r="F73" i="3"/>
  <c r="G73" i="3"/>
  <c r="Z73" i="3" s="1"/>
  <c r="H73" i="3"/>
  <c r="I73" i="3"/>
  <c r="AA73" i="3" s="1"/>
  <c r="AB73" i="3" s="1"/>
  <c r="F74" i="3"/>
  <c r="G74" i="3"/>
  <c r="Z74" i="3" s="1"/>
  <c r="H74" i="3"/>
  <c r="I74" i="3"/>
  <c r="AA74" i="3" s="1"/>
  <c r="AB74" i="3" s="1"/>
  <c r="F75" i="3"/>
  <c r="G75" i="3"/>
  <c r="Z75" i="3" s="1"/>
  <c r="H75" i="3"/>
  <c r="I75" i="3"/>
  <c r="AA75" i="3" s="1"/>
  <c r="AB75" i="3" s="1"/>
  <c r="F28" i="3"/>
  <c r="G28" i="3"/>
  <c r="Z28" i="3" s="1"/>
  <c r="H28" i="3"/>
  <c r="I28" i="3"/>
  <c r="AA28" i="3" s="1"/>
  <c r="AB28" i="3" s="1"/>
  <c r="F29" i="3"/>
  <c r="G29" i="3"/>
  <c r="Z29" i="3" s="1"/>
  <c r="H29" i="3"/>
  <c r="I29" i="3"/>
  <c r="AA29" i="3" s="1"/>
  <c r="AB29" i="3" s="1"/>
  <c r="F30" i="3"/>
  <c r="G30" i="3"/>
  <c r="Z30" i="3" s="1"/>
  <c r="H30" i="3"/>
  <c r="I30" i="3"/>
  <c r="AA30" i="3" s="1"/>
  <c r="AB30" i="3" s="1"/>
  <c r="F31" i="3"/>
  <c r="G31" i="3"/>
  <c r="Z31" i="3" s="1"/>
  <c r="H31" i="3"/>
  <c r="I31" i="3"/>
  <c r="AA31" i="3" s="1"/>
  <c r="AB31" i="3" s="1"/>
  <c r="F32" i="3"/>
  <c r="G32" i="3"/>
  <c r="Z32" i="3" s="1"/>
  <c r="H32" i="3"/>
  <c r="S32" i="3" s="1"/>
  <c r="AK32" i="3" s="1"/>
  <c r="AL32" i="3" s="1"/>
  <c r="I32" i="3"/>
  <c r="AA32" i="3" s="1"/>
  <c r="AB32" i="3" s="1"/>
  <c r="F33" i="3"/>
  <c r="G33" i="3"/>
  <c r="Z33" i="3" s="1"/>
  <c r="H33" i="3"/>
  <c r="I33" i="3"/>
  <c r="AA33" i="3" s="1"/>
  <c r="AB33" i="3" s="1"/>
  <c r="F34" i="3"/>
  <c r="G34" i="3"/>
  <c r="Z34" i="3" s="1"/>
  <c r="H34" i="3"/>
  <c r="I34" i="3"/>
  <c r="AA34" i="3" s="1"/>
  <c r="AB34" i="3" s="1"/>
  <c r="F35" i="3"/>
  <c r="G35" i="3"/>
  <c r="Z35" i="3" s="1"/>
  <c r="H35" i="3"/>
  <c r="I35" i="3"/>
  <c r="AA35" i="3" s="1"/>
  <c r="AB35" i="3" s="1"/>
  <c r="F36" i="3"/>
  <c r="G36" i="3"/>
  <c r="Z36" i="3" s="1"/>
  <c r="H36" i="3"/>
  <c r="I36" i="3"/>
  <c r="AA36" i="3" s="1"/>
  <c r="AB36" i="3" s="1"/>
  <c r="F37" i="3"/>
  <c r="G37" i="3"/>
  <c r="Z37" i="3" s="1"/>
  <c r="H37" i="3"/>
  <c r="I37" i="3"/>
  <c r="AA37" i="3" s="1"/>
  <c r="AB37" i="3" s="1"/>
  <c r="F38" i="3"/>
  <c r="G38" i="3"/>
  <c r="Z38" i="3" s="1"/>
  <c r="H38" i="3"/>
  <c r="S38" i="3" s="1"/>
  <c r="AK38" i="3" s="1"/>
  <c r="AL38" i="3" s="1"/>
  <c r="I38" i="3"/>
  <c r="AA38" i="3" s="1"/>
  <c r="AB38" i="3" s="1"/>
  <c r="F39" i="3"/>
  <c r="H39" i="3"/>
  <c r="S39" i="3" s="1"/>
  <c r="AK39" i="3" s="1"/>
  <c r="AL39" i="3" s="1"/>
  <c r="I39" i="3"/>
  <c r="AA39" i="3" s="1"/>
  <c r="AB39" i="3" s="1"/>
  <c r="F40" i="3"/>
  <c r="G40" i="3"/>
  <c r="Z40" i="3" s="1"/>
  <c r="H40" i="3"/>
  <c r="I40" i="3"/>
  <c r="AA40" i="3" s="1"/>
  <c r="AB40" i="3" s="1"/>
  <c r="F41" i="3"/>
  <c r="G41" i="3"/>
  <c r="Z41" i="3" s="1"/>
  <c r="H41" i="3"/>
  <c r="I41" i="3"/>
  <c r="AA41" i="3" s="1"/>
  <c r="AB41" i="3" s="1"/>
  <c r="F42" i="3"/>
  <c r="G42" i="3"/>
  <c r="Z42" i="3" s="1"/>
  <c r="H42" i="3"/>
  <c r="S42" i="3" s="1"/>
  <c r="AK42" i="3" s="1"/>
  <c r="AL42" i="3" s="1"/>
  <c r="I42" i="3"/>
  <c r="AA42" i="3" s="1"/>
  <c r="AB42" i="3" s="1"/>
  <c r="F43" i="3"/>
  <c r="G43" i="3"/>
  <c r="Z43" i="3" s="1"/>
  <c r="H43" i="3"/>
  <c r="S43" i="3" s="1"/>
  <c r="AK43" i="3" s="1"/>
  <c r="AL43" i="3" s="1"/>
  <c r="I43" i="3"/>
  <c r="AA43" i="3" s="1"/>
  <c r="AB43" i="3" s="1"/>
  <c r="F44" i="3"/>
  <c r="G44" i="3"/>
  <c r="Z44" i="3" s="1"/>
  <c r="H44" i="3"/>
  <c r="S44" i="3" s="1"/>
  <c r="AK44" i="3" s="1"/>
  <c r="AL44" i="3" s="1"/>
  <c r="I44" i="3"/>
  <c r="AA44" i="3" s="1"/>
  <c r="AB44" i="3" s="1"/>
  <c r="F45" i="3"/>
  <c r="G45" i="3"/>
  <c r="Z45" i="3" s="1"/>
  <c r="H45" i="3"/>
  <c r="S45" i="3" s="1"/>
  <c r="AK45" i="3" s="1"/>
  <c r="AL45" i="3" s="1"/>
  <c r="I45" i="3"/>
  <c r="AA45" i="3" s="1"/>
  <c r="AB45" i="3" s="1"/>
  <c r="F46" i="3"/>
  <c r="G46" i="3"/>
  <c r="Z46" i="3" s="1"/>
  <c r="H46" i="3"/>
  <c r="I46" i="3"/>
  <c r="AA46" i="3" s="1"/>
  <c r="AB46" i="3" s="1"/>
  <c r="F47" i="3"/>
  <c r="G47" i="3"/>
  <c r="Z47" i="3" s="1"/>
  <c r="H47" i="3"/>
  <c r="S47" i="3" s="1"/>
  <c r="AK47" i="3" s="1"/>
  <c r="AL47" i="3" s="1"/>
  <c r="I47" i="3"/>
  <c r="AA47" i="3" s="1"/>
  <c r="AB47" i="3" s="1"/>
  <c r="F48" i="3"/>
  <c r="G48" i="3"/>
  <c r="Z48" i="3" s="1"/>
  <c r="H48" i="3"/>
  <c r="S48" i="3" s="1"/>
  <c r="AK48" i="3" s="1"/>
  <c r="AL48" i="3" s="1"/>
  <c r="F49" i="3"/>
  <c r="G49" i="3"/>
  <c r="Z49" i="3" s="1"/>
  <c r="H49" i="3"/>
  <c r="S49" i="3" s="1"/>
  <c r="AK49" i="3" s="1"/>
  <c r="AL49" i="3" s="1"/>
  <c r="AJ49" i="3"/>
  <c r="I49" i="3"/>
  <c r="AA49" i="3" s="1"/>
  <c r="AB49" i="3" s="1"/>
  <c r="F20" i="3"/>
  <c r="H20" i="3"/>
  <c r="S20" i="3" s="1"/>
  <c r="AK20" i="3" s="1"/>
  <c r="AL20" i="3" s="1"/>
  <c r="AJ20" i="3"/>
  <c r="I20" i="3"/>
  <c r="AA20" i="3" s="1"/>
  <c r="AB20" i="3" s="1"/>
  <c r="F21" i="3"/>
  <c r="H21" i="3"/>
  <c r="S21" i="3" s="1"/>
  <c r="AK21" i="3" s="1"/>
  <c r="AL21" i="3" s="1"/>
  <c r="AJ21" i="3"/>
  <c r="I21" i="3"/>
  <c r="AA21" i="3" s="1"/>
  <c r="AB21" i="3" s="1"/>
  <c r="F22" i="3"/>
  <c r="H22" i="3"/>
  <c r="S22" i="3" s="1"/>
  <c r="AK22" i="3" s="1"/>
  <c r="AL22" i="3" s="1"/>
  <c r="AJ22" i="3"/>
  <c r="I22" i="3"/>
  <c r="AA22" i="3" s="1"/>
  <c r="AB22" i="3" s="1"/>
  <c r="F23" i="3"/>
  <c r="H23" i="3"/>
  <c r="S23" i="3" s="1"/>
  <c r="AK23" i="3" s="1"/>
  <c r="AL23" i="3" s="1"/>
  <c r="AJ23" i="3"/>
  <c r="I23" i="3"/>
  <c r="AA23" i="3" s="1"/>
  <c r="AB23" i="3" s="1"/>
  <c r="F24" i="3"/>
  <c r="H24" i="3"/>
  <c r="S24" i="3" s="1"/>
  <c r="AK24" i="3" s="1"/>
  <c r="AL24" i="3" s="1"/>
  <c r="AJ24" i="3"/>
  <c r="I24" i="3"/>
  <c r="AA24" i="3" s="1"/>
  <c r="AB24" i="3" s="1"/>
  <c r="F25" i="3"/>
  <c r="H25" i="3"/>
  <c r="S25" i="3" s="1"/>
  <c r="AK25" i="3" s="1"/>
  <c r="AL25" i="3" s="1"/>
  <c r="AJ25" i="3"/>
  <c r="I25" i="3"/>
  <c r="AA25" i="3" s="1"/>
  <c r="AB25" i="3" s="1"/>
  <c r="F26" i="3"/>
  <c r="H26" i="3"/>
  <c r="S26" i="3" s="1"/>
  <c r="AK26" i="3" s="1"/>
  <c r="AL26" i="3" s="1"/>
  <c r="F27" i="3"/>
  <c r="G27" i="3"/>
  <c r="Z27" i="3" s="1"/>
  <c r="H27" i="3"/>
  <c r="S27" i="3" s="1"/>
  <c r="AK27" i="3" s="1"/>
  <c r="AL27" i="3" s="1"/>
  <c r="AJ27" i="3"/>
  <c r="I27" i="3"/>
  <c r="AA27" i="3" s="1"/>
  <c r="AB27" i="3" s="1"/>
  <c r="F4" i="3"/>
  <c r="H4" i="3"/>
  <c r="S4" i="3" s="1"/>
  <c r="AK4" i="3" s="1"/>
  <c r="AL4" i="3" s="1"/>
  <c r="AJ4" i="3"/>
  <c r="I4" i="3"/>
  <c r="AA4" i="3" s="1"/>
  <c r="AB4" i="3" s="1"/>
  <c r="F5" i="3"/>
  <c r="H5" i="3"/>
  <c r="S5" i="3" s="1"/>
  <c r="AK5" i="3" s="1"/>
  <c r="AL5" i="3" s="1"/>
  <c r="AJ5" i="3"/>
  <c r="I5" i="3"/>
  <c r="AA5" i="3" s="1"/>
  <c r="AB5" i="3" s="1"/>
  <c r="F6" i="3"/>
  <c r="H6" i="3"/>
  <c r="S6" i="3" s="1"/>
  <c r="AK6" i="3" s="1"/>
  <c r="AL6" i="3" s="1"/>
  <c r="AJ6" i="3"/>
  <c r="I6" i="3"/>
  <c r="AA6" i="3" s="1"/>
  <c r="AB6" i="3" s="1"/>
  <c r="F7" i="3"/>
  <c r="H7" i="3"/>
  <c r="S7" i="3" s="1"/>
  <c r="AK7" i="3" s="1"/>
  <c r="AL7" i="3" s="1"/>
  <c r="AJ7" i="3"/>
  <c r="I7" i="3"/>
  <c r="AA7" i="3" s="1"/>
  <c r="AB7" i="3" s="1"/>
  <c r="F8" i="3"/>
  <c r="H8" i="3"/>
  <c r="S8" i="3" s="1"/>
  <c r="AK8" i="3" s="1"/>
  <c r="AL8" i="3" s="1"/>
  <c r="AJ8" i="3"/>
  <c r="I8" i="3"/>
  <c r="AA8" i="3" s="1"/>
  <c r="AB8" i="3" s="1"/>
  <c r="F9" i="3"/>
  <c r="H9" i="3"/>
  <c r="S9" i="3" s="1"/>
  <c r="AK9" i="3" s="1"/>
  <c r="AL9" i="3" s="1"/>
  <c r="AJ9" i="3"/>
  <c r="I9" i="3"/>
  <c r="AA9" i="3" s="1"/>
  <c r="AB9" i="3" s="1"/>
  <c r="F10" i="3"/>
  <c r="H10" i="3"/>
  <c r="S10" i="3" s="1"/>
  <c r="AK10" i="3" s="1"/>
  <c r="AL10" i="3" s="1"/>
  <c r="AJ10" i="3"/>
  <c r="I10" i="3"/>
  <c r="AA10" i="3" s="1"/>
  <c r="AB10" i="3" s="1"/>
  <c r="F11" i="3"/>
  <c r="H11" i="3"/>
  <c r="S11" i="3" s="1"/>
  <c r="AK11" i="3" s="1"/>
  <c r="AL11" i="3" s="1"/>
  <c r="AJ11" i="3"/>
  <c r="I11" i="3"/>
  <c r="AA11" i="3" s="1"/>
  <c r="AB11" i="3" s="1"/>
  <c r="F12" i="3"/>
  <c r="H12" i="3"/>
  <c r="S12" i="3" s="1"/>
  <c r="AK12" i="3" s="1"/>
  <c r="AL12" i="3" s="1"/>
  <c r="AJ12" i="3"/>
  <c r="I12" i="3"/>
  <c r="AA12" i="3" s="1"/>
  <c r="AB12" i="3" s="1"/>
  <c r="F13" i="3"/>
  <c r="H13" i="3"/>
  <c r="S13" i="3" s="1"/>
  <c r="AK13" i="3" s="1"/>
  <c r="AL13" i="3" s="1"/>
  <c r="AJ13" i="3"/>
  <c r="I13" i="3"/>
  <c r="AA13" i="3" s="1"/>
  <c r="AB13" i="3" s="1"/>
  <c r="F14" i="3"/>
  <c r="H14" i="3"/>
  <c r="S14" i="3" s="1"/>
  <c r="AK14" i="3" s="1"/>
  <c r="AL14" i="3" s="1"/>
  <c r="AJ14" i="3"/>
  <c r="I14" i="3"/>
  <c r="AA14" i="3" s="1"/>
  <c r="AB14" i="3" s="1"/>
  <c r="F15" i="3"/>
  <c r="G15" i="3"/>
  <c r="Z15" i="3" s="1"/>
  <c r="H15" i="3"/>
  <c r="S15" i="3" s="1"/>
  <c r="AK15" i="3" s="1"/>
  <c r="AL15" i="3" s="1"/>
  <c r="AJ15" i="3"/>
  <c r="I15" i="3"/>
  <c r="AA15" i="3" s="1"/>
  <c r="AB15" i="3" s="1"/>
  <c r="F16" i="3"/>
  <c r="H16" i="3"/>
  <c r="S16" i="3" s="1"/>
  <c r="AK16" i="3" s="1"/>
  <c r="AL16" i="3" s="1"/>
  <c r="AJ16" i="3"/>
  <c r="I16" i="3"/>
  <c r="AA16" i="3" s="1"/>
  <c r="AB16" i="3" s="1"/>
  <c r="F17" i="3"/>
  <c r="H17" i="3"/>
  <c r="S17" i="3" s="1"/>
  <c r="AK17" i="3" s="1"/>
  <c r="AL17" i="3" s="1"/>
  <c r="AJ17" i="3"/>
  <c r="I17" i="3"/>
  <c r="AA17" i="3" s="1"/>
  <c r="AB17" i="3" s="1"/>
  <c r="F18" i="3"/>
  <c r="H18" i="3"/>
  <c r="S18" i="3" s="1"/>
  <c r="AK18" i="3" s="1"/>
  <c r="AL18" i="3" s="1"/>
  <c r="AJ18" i="3"/>
  <c r="I18" i="3"/>
  <c r="AA18" i="3" s="1"/>
  <c r="AB18" i="3" s="1"/>
  <c r="F19" i="3"/>
  <c r="H19" i="3"/>
  <c r="S19" i="3" s="1"/>
  <c r="AK19" i="3" s="1"/>
  <c r="AL19" i="3" s="1"/>
  <c r="AJ19" i="3"/>
  <c r="I19" i="3"/>
  <c r="AA19" i="3" s="1"/>
  <c r="AB19" i="3" s="1"/>
  <c r="I3" i="3"/>
  <c r="AA3" i="3" s="1"/>
  <c r="AB3" i="3" s="1"/>
  <c r="F3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AD4" i="3"/>
  <c r="AE4" i="3"/>
  <c r="AG4" i="3"/>
  <c r="AM4" i="3"/>
  <c r="AD5" i="3"/>
  <c r="AE5" i="3"/>
  <c r="AG5" i="3"/>
  <c r="AM5" i="3"/>
  <c r="AN5" i="3"/>
  <c r="AD6" i="3"/>
  <c r="AE6" i="3"/>
  <c r="AG6" i="3"/>
  <c r="AM6" i="3"/>
  <c r="AN6" i="3"/>
  <c r="AQ6" i="3"/>
  <c r="AD7" i="3"/>
  <c r="AE7" i="3"/>
  <c r="AG7" i="3"/>
  <c r="AM7" i="3"/>
  <c r="AN7" i="3"/>
  <c r="AD8" i="3"/>
  <c r="AE8" i="3"/>
  <c r="AG8" i="3"/>
  <c r="AM8" i="3"/>
  <c r="AD9" i="3"/>
  <c r="AE9" i="3"/>
  <c r="AG9" i="3"/>
  <c r="AM9" i="3"/>
  <c r="AN9" i="3"/>
  <c r="AD10" i="3"/>
  <c r="AE10" i="3"/>
  <c r="AG10" i="3"/>
  <c r="AM10" i="3"/>
  <c r="AN10" i="3"/>
  <c r="AQ10" i="3"/>
  <c r="AD11" i="3"/>
  <c r="AE11" i="3"/>
  <c r="AG11" i="3"/>
  <c r="AM11" i="3"/>
  <c r="AN11" i="3"/>
  <c r="AD12" i="3"/>
  <c r="AE12" i="3"/>
  <c r="AG12" i="3"/>
  <c r="AM12" i="3"/>
  <c r="AD13" i="3"/>
  <c r="AE13" i="3"/>
  <c r="AG13" i="3"/>
  <c r="AM13" i="3"/>
  <c r="AN13" i="3"/>
  <c r="AP13" i="3"/>
  <c r="AD14" i="3"/>
  <c r="AE14" i="3"/>
  <c r="AG14" i="3"/>
  <c r="AM14" i="3"/>
  <c r="AN14" i="3"/>
  <c r="AQ14" i="3"/>
  <c r="AD15" i="3"/>
  <c r="AE15" i="3"/>
  <c r="AG15" i="3"/>
  <c r="AM15" i="3"/>
  <c r="AN15" i="3"/>
  <c r="AD16" i="3"/>
  <c r="AE16" i="3"/>
  <c r="AG16" i="3"/>
  <c r="AM16" i="3"/>
  <c r="AD17" i="3"/>
  <c r="AE17" i="3"/>
  <c r="AG17" i="3"/>
  <c r="AM17" i="3"/>
  <c r="AN17" i="3"/>
  <c r="AQ17" i="3"/>
  <c r="AD18" i="3"/>
  <c r="AE18" i="3"/>
  <c r="AG18" i="3"/>
  <c r="AM18" i="3"/>
  <c r="AD19" i="3"/>
  <c r="AE19" i="3"/>
  <c r="AG19" i="3"/>
  <c r="AM19" i="3"/>
  <c r="AN19" i="3"/>
  <c r="AP19" i="3"/>
  <c r="AD20" i="3"/>
  <c r="AE20" i="3"/>
  <c r="AG20" i="3"/>
  <c r="AM20" i="3"/>
  <c r="AD21" i="3"/>
  <c r="AE21" i="3"/>
  <c r="AG21" i="3"/>
  <c r="AM21" i="3"/>
  <c r="AN21" i="3"/>
  <c r="AQ21" i="3"/>
  <c r="AD22" i="3"/>
  <c r="AE22" i="3"/>
  <c r="AG22" i="3"/>
  <c r="AM22" i="3"/>
  <c r="AN22" i="3"/>
  <c r="AD23" i="3"/>
  <c r="AE23" i="3"/>
  <c r="AG23" i="3"/>
  <c r="AM23" i="3"/>
  <c r="AN23" i="3"/>
  <c r="AP23" i="3"/>
  <c r="AD24" i="3"/>
  <c r="AE24" i="3"/>
  <c r="AG24" i="3"/>
  <c r="AM24" i="3"/>
  <c r="AD25" i="3"/>
  <c r="AE25" i="3"/>
  <c r="AG25" i="3"/>
  <c r="AM25" i="3"/>
  <c r="AN25" i="3"/>
  <c r="AQ25" i="3"/>
  <c r="E3" i="3"/>
  <c r="D3" i="3"/>
  <c r="C3" i="3"/>
  <c r="B3" i="3"/>
  <c r="AF16" i="3"/>
  <c r="AP25" i="3"/>
  <c r="AR25" i="3"/>
  <c r="AF10" i="3"/>
  <c r="AF18" i="3"/>
  <c r="AF15" i="3"/>
  <c r="AO14" i="3"/>
  <c r="AF19" i="3"/>
  <c r="AF11" i="3"/>
  <c r="AF14" i="3"/>
  <c r="AO10" i="3"/>
  <c r="AF9" i="3"/>
  <c r="AF24" i="3"/>
  <c r="AF22" i="3"/>
  <c r="AF6" i="3"/>
  <c r="AO25" i="3"/>
  <c r="AF23" i="3"/>
  <c r="AF7" i="3"/>
  <c r="AO22" i="3"/>
  <c r="AO15" i="3"/>
  <c r="AF25" i="3"/>
  <c r="AQ23" i="3"/>
  <c r="AR23" i="3"/>
  <c r="AF21" i="3"/>
  <c r="AN18" i="3"/>
  <c r="AO18" i="3"/>
  <c r="AF12" i="3"/>
  <c r="AO7" i="3"/>
  <c r="AF4" i="3"/>
  <c r="AF8" i="3"/>
  <c r="AO6" i="3"/>
  <c r="AF5" i="3"/>
  <c r="AF17" i="3"/>
  <c r="AF13" i="3"/>
  <c r="AH15" i="3"/>
  <c r="AI15" i="3" s="1"/>
  <c r="AH10" i="3"/>
  <c r="AI10" i="3" s="1"/>
  <c r="AH18" i="3"/>
  <c r="AI18" i="3" s="1"/>
  <c r="AH11" i="3"/>
  <c r="AI11" i="3" s="1"/>
  <c r="AO21" i="3"/>
  <c r="AQ19" i="3"/>
  <c r="AR19" i="3"/>
  <c r="AO17" i="3"/>
  <c r="AN12" i="3"/>
  <c r="AO12" i="3"/>
  <c r="AQ9" i="3"/>
  <c r="AO9" i="3"/>
  <c r="AP7" i="3"/>
  <c r="AQ7" i="3"/>
  <c r="AO5" i="3"/>
  <c r="AP5" i="3"/>
  <c r="AQ5" i="3"/>
  <c r="AN24" i="3"/>
  <c r="AO24" i="3"/>
  <c r="AQ18" i="3"/>
  <c r="AP11" i="3"/>
  <c r="AQ11" i="3"/>
  <c r="AO13" i="3"/>
  <c r="AQ13" i="3"/>
  <c r="AR13" i="3"/>
  <c r="AF20" i="3"/>
  <c r="AO19" i="3"/>
  <c r="AO23" i="3"/>
  <c r="AQ22" i="3"/>
  <c r="AP22" i="3"/>
  <c r="AP21" i="3"/>
  <c r="AR21" i="3"/>
  <c r="AN20" i="3"/>
  <c r="AO20" i="3"/>
  <c r="AH19" i="3"/>
  <c r="AI19" i="3" s="1"/>
  <c r="AP17" i="3"/>
  <c r="AR17" i="3"/>
  <c r="AN16" i="3"/>
  <c r="AO16" i="3"/>
  <c r="AP15" i="3"/>
  <c r="AQ15" i="3"/>
  <c r="AO11" i="3"/>
  <c r="AP9" i="3"/>
  <c r="AN8" i="3"/>
  <c r="AO8" i="3"/>
  <c r="AP14" i="3"/>
  <c r="AR14" i="3"/>
  <c r="AH12" i="3"/>
  <c r="AI12" i="3" s="1"/>
  <c r="AP10" i="3"/>
  <c r="AR10" i="3"/>
  <c r="AP6" i="3"/>
  <c r="AR6" i="3"/>
  <c r="AN4" i="3"/>
  <c r="AO4" i="3"/>
  <c r="AR9" i="3"/>
  <c r="AR7" i="3"/>
  <c r="AP18" i="3"/>
  <c r="AR18" i="3"/>
  <c r="AR15" i="3"/>
  <c r="AR11" i="3"/>
  <c r="AR22" i="3"/>
  <c r="AR5" i="3"/>
  <c r="AP4" i="3"/>
  <c r="AQ4" i="3"/>
  <c r="AP8" i="3"/>
  <c r="AQ8" i="3"/>
  <c r="AP16" i="3"/>
  <c r="AQ16" i="3"/>
  <c r="AP20" i="3"/>
  <c r="AQ20" i="3"/>
  <c r="AQ24" i="3"/>
  <c r="AP24" i="3"/>
  <c r="AP12" i="3"/>
  <c r="AQ12" i="3"/>
  <c r="AR16" i="3"/>
  <c r="AR4" i="3"/>
  <c r="AR12" i="3"/>
  <c r="AR20" i="3"/>
  <c r="AR8" i="3"/>
  <c r="AR24" i="3"/>
  <c r="G16" i="3"/>
  <c r="Z16" i="3" s="1"/>
  <c r="G8" i="3"/>
  <c r="Z8" i="3" s="1"/>
  <c r="G9" i="3"/>
  <c r="Z9" i="3" s="1"/>
  <c r="G3" i="3"/>
  <c r="Z3" i="3" s="1"/>
  <c r="G6" i="3"/>
  <c r="Z6" i="3" s="1"/>
  <c r="AH22" i="3"/>
  <c r="AI22" i="3" s="1"/>
  <c r="AH9" i="3"/>
  <c r="AI9" i="3" s="1"/>
  <c r="Q9" i="3"/>
  <c r="AH21" i="3"/>
  <c r="AI21" i="3" s="1"/>
  <c r="AH8" i="3"/>
  <c r="AI8" i="3" s="1"/>
  <c r="H3" i="3"/>
  <c r="S3" i="3" s="1"/>
  <c r="AK3" i="3" s="1"/>
  <c r="AL3" i="3" s="1"/>
  <c r="Q8" i="3"/>
  <c r="G7" i="3"/>
  <c r="Z7" i="3" s="1"/>
  <c r="AH14" i="3"/>
  <c r="AI14" i="3" s="1"/>
  <c r="AH7" i="3"/>
  <c r="AI7" i="3" s="1"/>
  <c r="G17" i="3"/>
  <c r="Z17" i="3" s="1"/>
  <c r="AH20" i="3"/>
  <c r="AI20" i="3" s="1"/>
  <c r="AM84" i="3"/>
  <c r="AJ84" i="3"/>
  <c r="AG84" i="3"/>
  <c r="AE84" i="3"/>
  <c r="AD84" i="3"/>
  <c r="AM83" i="3"/>
  <c r="AJ83" i="3"/>
  <c r="AG83" i="3"/>
  <c r="AE83" i="3"/>
  <c r="AD83" i="3"/>
  <c r="AM82" i="3"/>
  <c r="AJ82" i="3"/>
  <c r="AG82" i="3"/>
  <c r="AE82" i="3"/>
  <c r="AD82" i="3"/>
  <c r="AM81" i="3"/>
  <c r="AN81" i="3"/>
  <c r="AP81" i="3"/>
  <c r="AJ81" i="3"/>
  <c r="AG81" i="3"/>
  <c r="AE81" i="3"/>
  <c r="AD81" i="3"/>
  <c r="AM80" i="3"/>
  <c r="AN80" i="3"/>
  <c r="AO80" i="3"/>
  <c r="AJ80" i="3"/>
  <c r="AG80" i="3"/>
  <c r="AE80" i="3"/>
  <c r="AD80" i="3"/>
  <c r="AM79" i="3"/>
  <c r="AN79" i="3"/>
  <c r="AQ79" i="3"/>
  <c r="AJ79" i="3"/>
  <c r="AG79" i="3"/>
  <c r="AE79" i="3"/>
  <c r="AD79" i="3"/>
  <c r="AM78" i="3"/>
  <c r="AJ78" i="3"/>
  <c r="AG78" i="3"/>
  <c r="AE78" i="3"/>
  <c r="AD78" i="3"/>
  <c r="AM77" i="3"/>
  <c r="AJ77" i="3"/>
  <c r="AG77" i="3"/>
  <c r="AE77" i="3"/>
  <c r="AD77" i="3"/>
  <c r="AM76" i="3"/>
  <c r="AN76" i="3"/>
  <c r="AJ76" i="3"/>
  <c r="AG76" i="3"/>
  <c r="AE76" i="3"/>
  <c r="AD76" i="3"/>
  <c r="AM75" i="3"/>
  <c r="AN75" i="3"/>
  <c r="AQ75" i="3"/>
  <c r="AJ75" i="3"/>
  <c r="AG75" i="3"/>
  <c r="AE75" i="3"/>
  <c r="AD75" i="3"/>
  <c r="AM74" i="3"/>
  <c r="AJ74" i="3"/>
  <c r="AG74" i="3"/>
  <c r="AE74" i="3"/>
  <c r="AD74" i="3"/>
  <c r="AM73" i="3"/>
  <c r="AN73" i="3"/>
  <c r="AP73" i="3"/>
  <c r="AJ73" i="3"/>
  <c r="AG73" i="3"/>
  <c r="AE73" i="3"/>
  <c r="AD73" i="3"/>
  <c r="AM72" i="3"/>
  <c r="AN72" i="3"/>
  <c r="AO72" i="3"/>
  <c r="AJ72" i="3"/>
  <c r="AG72" i="3"/>
  <c r="AE72" i="3"/>
  <c r="AD72" i="3"/>
  <c r="AM71" i="3"/>
  <c r="AN71" i="3"/>
  <c r="AQ71" i="3"/>
  <c r="AJ71" i="3"/>
  <c r="AG71" i="3"/>
  <c r="AE71" i="3"/>
  <c r="AD71" i="3"/>
  <c r="AM70" i="3"/>
  <c r="AJ70" i="3"/>
  <c r="AG70" i="3"/>
  <c r="AE70" i="3"/>
  <c r="AD70" i="3"/>
  <c r="AM69" i="3"/>
  <c r="AJ69" i="3"/>
  <c r="AG69" i="3"/>
  <c r="AE69" i="3"/>
  <c r="AD69" i="3"/>
  <c r="AM68" i="3"/>
  <c r="AN68" i="3"/>
  <c r="AJ68" i="3"/>
  <c r="AG68" i="3"/>
  <c r="AE68" i="3"/>
  <c r="AD68" i="3"/>
  <c r="AM67" i="3"/>
  <c r="AN67" i="3"/>
  <c r="AJ67" i="3"/>
  <c r="AG67" i="3"/>
  <c r="AE67" i="3"/>
  <c r="AD67" i="3"/>
  <c r="AM66" i="3"/>
  <c r="AJ66" i="3"/>
  <c r="AG66" i="3"/>
  <c r="AE66" i="3"/>
  <c r="AD66" i="3"/>
  <c r="AM65" i="3"/>
  <c r="AN65" i="3"/>
  <c r="AP65" i="3"/>
  <c r="AJ65" i="3"/>
  <c r="AG65" i="3"/>
  <c r="AE65" i="3"/>
  <c r="AD65" i="3"/>
  <c r="AM64" i="3"/>
  <c r="AN64" i="3"/>
  <c r="AO64" i="3"/>
  <c r="AJ64" i="3"/>
  <c r="AG64" i="3"/>
  <c r="AE64" i="3"/>
  <c r="AD64" i="3"/>
  <c r="AM63" i="3"/>
  <c r="AN63" i="3"/>
  <c r="AQ63" i="3"/>
  <c r="AJ63" i="3"/>
  <c r="AG63" i="3"/>
  <c r="AE63" i="3"/>
  <c r="AD63" i="3"/>
  <c r="AM62" i="3"/>
  <c r="AJ62" i="3"/>
  <c r="AG62" i="3"/>
  <c r="AE62" i="3"/>
  <c r="AD62" i="3"/>
  <c r="AM61" i="3"/>
  <c r="AN61" i="3"/>
  <c r="AJ61" i="3"/>
  <c r="AG61" i="3"/>
  <c r="AE61" i="3"/>
  <c r="AD61" i="3"/>
  <c r="AM60" i="3"/>
  <c r="AN60" i="3"/>
  <c r="AJ60" i="3"/>
  <c r="AG60" i="3"/>
  <c r="AE60" i="3"/>
  <c r="AD60" i="3"/>
  <c r="AM59" i="3"/>
  <c r="AN59" i="3"/>
  <c r="AJ59" i="3"/>
  <c r="AG59" i="3"/>
  <c r="AE59" i="3"/>
  <c r="AD59" i="3"/>
  <c r="AM58" i="3"/>
  <c r="AJ58" i="3"/>
  <c r="AG58" i="3"/>
  <c r="AE58" i="3"/>
  <c r="AD58" i="3"/>
  <c r="AM57" i="3"/>
  <c r="AJ57" i="3"/>
  <c r="AG57" i="3"/>
  <c r="AE57" i="3"/>
  <c r="AD57" i="3"/>
  <c r="AM56" i="3"/>
  <c r="AN56" i="3"/>
  <c r="AJ56" i="3"/>
  <c r="AG56" i="3"/>
  <c r="AE56" i="3"/>
  <c r="AD56" i="3"/>
  <c r="AM55" i="3"/>
  <c r="AN55" i="3"/>
  <c r="AJ55" i="3"/>
  <c r="AG55" i="3"/>
  <c r="AE55" i="3"/>
  <c r="AD55" i="3"/>
  <c r="AM54" i="3"/>
  <c r="AJ54" i="3"/>
  <c r="AG54" i="3"/>
  <c r="AE54" i="3"/>
  <c r="AD54" i="3"/>
  <c r="AM53" i="3"/>
  <c r="AN53" i="3"/>
  <c r="AJ53" i="3"/>
  <c r="AG53" i="3"/>
  <c r="AE53" i="3"/>
  <c r="AD53" i="3"/>
  <c r="AA53" i="3"/>
  <c r="AB53" i="3" s="1"/>
  <c r="AM52" i="3"/>
  <c r="AJ52" i="3"/>
  <c r="AG52" i="3"/>
  <c r="AE52" i="3"/>
  <c r="AD52" i="3"/>
  <c r="AM51" i="3"/>
  <c r="AN51" i="3"/>
  <c r="AQ51" i="3"/>
  <c r="AJ51" i="3"/>
  <c r="AG51" i="3"/>
  <c r="AE51" i="3"/>
  <c r="AD51" i="3"/>
  <c r="AM50" i="3"/>
  <c r="AJ50" i="3"/>
  <c r="AG50" i="3"/>
  <c r="AE50" i="3"/>
  <c r="AD50" i="3"/>
  <c r="AM49" i="3"/>
  <c r="AN49" i="3"/>
  <c r="AP49" i="3"/>
  <c r="AG49" i="3"/>
  <c r="AE49" i="3"/>
  <c r="AD49" i="3"/>
  <c r="AM48" i="3"/>
  <c r="AN48" i="3"/>
  <c r="AO48" i="3"/>
  <c r="AJ48" i="3"/>
  <c r="AG48" i="3"/>
  <c r="AE48" i="3"/>
  <c r="AD48" i="3"/>
  <c r="AA48" i="3"/>
  <c r="AB48" i="3" s="1"/>
  <c r="AM47" i="3"/>
  <c r="AJ47" i="3"/>
  <c r="AG47" i="3"/>
  <c r="AE47" i="3"/>
  <c r="AD47" i="3"/>
  <c r="AM46" i="3"/>
  <c r="AN46" i="3"/>
  <c r="AO46" i="3"/>
  <c r="AJ46" i="3"/>
  <c r="AG46" i="3"/>
  <c r="AE46" i="3"/>
  <c r="AD46" i="3"/>
  <c r="AM45" i="3"/>
  <c r="AJ45" i="3"/>
  <c r="AG45" i="3"/>
  <c r="AE45" i="3"/>
  <c r="AD45" i="3"/>
  <c r="AM44" i="3"/>
  <c r="AN44" i="3"/>
  <c r="AQ44" i="3"/>
  <c r="AJ44" i="3"/>
  <c r="AG44" i="3"/>
  <c r="AE44" i="3"/>
  <c r="AD44" i="3"/>
  <c r="AM43" i="3"/>
  <c r="AN43" i="3"/>
  <c r="AJ43" i="3"/>
  <c r="AG43" i="3"/>
  <c r="AE43" i="3"/>
  <c r="AD43" i="3"/>
  <c r="AM42" i="3"/>
  <c r="AN42" i="3"/>
  <c r="AP42" i="3"/>
  <c r="AJ42" i="3"/>
  <c r="AG42" i="3"/>
  <c r="AE42" i="3"/>
  <c r="AD42" i="3"/>
  <c r="AM41" i="3"/>
  <c r="AN41" i="3"/>
  <c r="AQ41" i="3"/>
  <c r="AJ41" i="3"/>
  <c r="AG41" i="3"/>
  <c r="AE41" i="3"/>
  <c r="AD41" i="3"/>
  <c r="AM40" i="3"/>
  <c r="AN40" i="3"/>
  <c r="AQ40" i="3"/>
  <c r="AJ40" i="3"/>
  <c r="AG40" i="3"/>
  <c r="AE40" i="3"/>
  <c r="AD40" i="3"/>
  <c r="AM39" i="3"/>
  <c r="AN39" i="3"/>
  <c r="AJ39" i="3"/>
  <c r="AG39" i="3"/>
  <c r="AE39" i="3"/>
  <c r="AD39" i="3"/>
  <c r="AM38" i="3"/>
  <c r="AJ38" i="3"/>
  <c r="AG38" i="3"/>
  <c r="AE38" i="3"/>
  <c r="AD38" i="3"/>
  <c r="AM37" i="3"/>
  <c r="AN37" i="3"/>
  <c r="AQ37" i="3"/>
  <c r="AJ37" i="3"/>
  <c r="AG37" i="3"/>
  <c r="AE37" i="3"/>
  <c r="AD37" i="3"/>
  <c r="AM36" i="3"/>
  <c r="AJ36" i="3"/>
  <c r="AG36" i="3"/>
  <c r="AE36" i="3"/>
  <c r="AD36" i="3"/>
  <c r="AM35" i="3"/>
  <c r="AN35" i="3"/>
  <c r="AP35" i="3"/>
  <c r="AJ35" i="3"/>
  <c r="AG35" i="3"/>
  <c r="AE35" i="3"/>
  <c r="AD35" i="3"/>
  <c r="AM34" i="3"/>
  <c r="AN34" i="3"/>
  <c r="AJ34" i="3"/>
  <c r="AG34" i="3"/>
  <c r="AE34" i="3"/>
  <c r="AD34" i="3"/>
  <c r="AM33" i="3"/>
  <c r="AN33" i="3"/>
  <c r="AP33" i="3"/>
  <c r="AJ33" i="3"/>
  <c r="AG33" i="3"/>
  <c r="AE33" i="3"/>
  <c r="AD33" i="3"/>
  <c r="AM32" i="3"/>
  <c r="AJ32" i="3"/>
  <c r="AG32" i="3"/>
  <c r="AE32" i="3"/>
  <c r="AD32" i="3"/>
  <c r="AM31" i="3"/>
  <c r="AN31" i="3"/>
  <c r="AP31" i="3"/>
  <c r="AJ31" i="3"/>
  <c r="AG31" i="3"/>
  <c r="AE31" i="3"/>
  <c r="AD31" i="3"/>
  <c r="AM30" i="3"/>
  <c r="AN30" i="3"/>
  <c r="AO30" i="3"/>
  <c r="AJ30" i="3"/>
  <c r="AG30" i="3"/>
  <c r="AE30" i="3"/>
  <c r="AD30" i="3"/>
  <c r="AF30" i="3"/>
  <c r="AM29" i="3"/>
  <c r="AJ29" i="3"/>
  <c r="AG29" i="3"/>
  <c r="AE29" i="3"/>
  <c r="AD29" i="3"/>
  <c r="AM28" i="3"/>
  <c r="AN28" i="3"/>
  <c r="AQ28" i="3"/>
  <c r="AJ28" i="3"/>
  <c r="AG28" i="3"/>
  <c r="AE28" i="3"/>
  <c r="AD28" i="3"/>
  <c r="AM27" i="3"/>
  <c r="AG27" i="3"/>
  <c r="AE27" i="3"/>
  <c r="AD27" i="3"/>
  <c r="AM26" i="3"/>
  <c r="AN26" i="3"/>
  <c r="AP26" i="3"/>
  <c r="AJ26" i="3"/>
  <c r="AG26" i="3"/>
  <c r="AE26" i="3"/>
  <c r="AD26" i="3"/>
  <c r="AF26" i="3"/>
  <c r="AA26" i="3"/>
  <c r="AB26" i="3" s="1"/>
  <c r="AM3" i="3"/>
  <c r="AN3" i="3"/>
  <c r="AO3" i="3"/>
  <c r="AJ3" i="3"/>
  <c r="AG3" i="3"/>
  <c r="AE3" i="3"/>
  <c r="AD3" i="3"/>
  <c r="AF80" i="3"/>
  <c r="AF49" i="3"/>
  <c r="AF73" i="3"/>
  <c r="AF72" i="3"/>
  <c r="AF74" i="3"/>
  <c r="AF77" i="3"/>
  <c r="AF79" i="3"/>
  <c r="AF27" i="3"/>
  <c r="AF84" i="3"/>
  <c r="AP37" i="3"/>
  <c r="AR37" i="3"/>
  <c r="AF38" i="3"/>
  <c r="AF46" i="3"/>
  <c r="AF34" i="3"/>
  <c r="AF36" i="3"/>
  <c r="AF65" i="3"/>
  <c r="AF35" i="3"/>
  <c r="AF45" i="3"/>
  <c r="AF48" i="3"/>
  <c r="AF52" i="3"/>
  <c r="AF61" i="3"/>
  <c r="AF44" i="3"/>
  <c r="AF50" i="3"/>
  <c r="AF55" i="3"/>
  <c r="AF60" i="3"/>
  <c r="AF69" i="3"/>
  <c r="AF71" i="3"/>
  <c r="AF81" i="3"/>
  <c r="AQ3" i="3"/>
  <c r="AF28" i="3"/>
  <c r="AF31" i="3"/>
  <c r="AO31" i="3"/>
  <c r="AF32" i="3"/>
  <c r="AO33" i="3"/>
  <c r="AQ35" i="3"/>
  <c r="AR35" i="3"/>
  <c r="AF37" i="3"/>
  <c r="AF39" i="3"/>
  <c r="AF42" i="3"/>
  <c r="AN52" i="3"/>
  <c r="AO52" i="3"/>
  <c r="AF59" i="3"/>
  <c r="AF64" i="3"/>
  <c r="AF67" i="3"/>
  <c r="AF76" i="3"/>
  <c r="AP79" i="3"/>
  <c r="AR79" i="3"/>
  <c r="AF82" i="3"/>
  <c r="AN27" i="3"/>
  <c r="AO27" i="3"/>
  <c r="AF29" i="3"/>
  <c r="AQ31" i="3"/>
  <c r="AR31" i="3"/>
  <c r="AF40" i="3"/>
  <c r="AP41" i="3"/>
  <c r="AR41" i="3"/>
  <c r="AF43" i="3"/>
  <c r="AO43" i="3"/>
  <c r="AF53" i="3"/>
  <c r="AF56" i="3"/>
  <c r="AF63" i="3"/>
  <c r="AF68" i="3"/>
  <c r="AP71" i="3"/>
  <c r="AR71" i="3"/>
  <c r="AP39" i="3"/>
  <c r="AQ39" i="3"/>
  <c r="AQ55" i="3"/>
  <c r="AP55" i="3"/>
  <c r="AO55" i="3"/>
  <c r="AN36" i="3"/>
  <c r="AO36" i="3"/>
  <c r="AQ59" i="3"/>
  <c r="AP59" i="3"/>
  <c r="AO59" i="3"/>
  <c r="AQ67" i="3"/>
  <c r="AP67" i="3"/>
  <c r="AO67" i="3"/>
  <c r="AF3" i="3"/>
  <c r="AP44" i="3"/>
  <c r="AR44" i="3"/>
  <c r="AP28" i="3"/>
  <c r="AR28" i="3"/>
  <c r="AQ34" i="3"/>
  <c r="AO34" i="3"/>
  <c r="AP34" i="3"/>
  <c r="AN38" i="3"/>
  <c r="AO38" i="3"/>
  <c r="AP53" i="3"/>
  <c r="AQ53" i="3"/>
  <c r="AO56" i="3"/>
  <c r="AQ33" i="3"/>
  <c r="AR33" i="3"/>
  <c r="AO35" i="3"/>
  <c r="AO37" i="3"/>
  <c r="AO39" i="3"/>
  <c r="AP40" i="3"/>
  <c r="AR40" i="3"/>
  <c r="AO41" i="3"/>
  <c r="AF51" i="3"/>
  <c r="AF54" i="3"/>
  <c r="AF58" i="3"/>
  <c r="AF62" i="3"/>
  <c r="AP63" i="3"/>
  <c r="AR63" i="3"/>
  <c r="AO71" i="3"/>
  <c r="AO79" i="3"/>
  <c r="AF33" i="3"/>
  <c r="AO40" i="3"/>
  <c r="AN47" i="3"/>
  <c r="AO47" i="3"/>
  <c r="AQ49" i="3"/>
  <c r="AR49" i="3"/>
  <c r="AO51" i="3"/>
  <c r="AF57" i="3"/>
  <c r="AQ65" i="3"/>
  <c r="AR65" i="3"/>
  <c r="AF75" i="3"/>
  <c r="AF83" i="3"/>
  <c r="AN84" i="3"/>
  <c r="AQ84" i="3"/>
  <c r="AP51" i="3"/>
  <c r="AR51" i="3"/>
  <c r="AO53" i="3"/>
  <c r="AP3" i="3"/>
  <c r="AR3" i="3"/>
  <c r="AQ26" i="3"/>
  <c r="AR26" i="3"/>
  <c r="AO26" i="3"/>
  <c r="AN29" i="3"/>
  <c r="AO29" i="3"/>
  <c r="AQ30" i="3"/>
  <c r="AP30" i="3"/>
  <c r="AN32" i="3"/>
  <c r="AQ42" i="3"/>
  <c r="AR42" i="3"/>
  <c r="AO42" i="3"/>
  <c r="AP43" i="3"/>
  <c r="AQ43" i="3"/>
  <c r="AN45" i="3"/>
  <c r="AO45" i="3"/>
  <c r="AQ46" i="3"/>
  <c r="AP46" i="3"/>
  <c r="AN50" i="3"/>
  <c r="AO50" i="3"/>
  <c r="AQ56" i="3"/>
  <c r="AP56" i="3"/>
  <c r="AN57" i="3"/>
  <c r="AO57" i="3"/>
  <c r="AQ60" i="3"/>
  <c r="AP60" i="3"/>
  <c r="AO60" i="3"/>
  <c r="AP61" i="3"/>
  <c r="AQ61" i="3"/>
  <c r="AO28" i="3"/>
  <c r="AF41" i="3"/>
  <c r="AO44" i="3"/>
  <c r="AQ48" i="3"/>
  <c r="AP48" i="3"/>
  <c r="AO49" i="3"/>
  <c r="AO61" i="3"/>
  <c r="AN74" i="3"/>
  <c r="AO74" i="3"/>
  <c r="AN82" i="3"/>
  <c r="AO82" i="3"/>
  <c r="AN54" i="3"/>
  <c r="AN58" i="3"/>
  <c r="AO58" i="3"/>
  <c r="AN62" i="3"/>
  <c r="AO62" i="3"/>
  <c r="AQ68" i="3"/>
  <c r="AP68" i="3"/>
  <c r="AQ73" i="3"/>
  <c r="AR73" i="3"/>
  <c r="AO75" i="3"/>
  <c r="AQ76" i="3"/>
  <c r="AP76" i="3"/>
  <c r="AQ81" i="3"/>
  <c r="AR81" i="3"/>
  <c r="AF47" i="3"/>
  <c r="AO63" i="3"/>
  <c r="AQ64" i="3"/>
  <c r="AP64" i="3"/>
  <c r="AO65" i="3"/>
  <c r="AO68" i="3"/>
  <c r="AN69" i="3"/>
  <c r="AO69" i="3"/>
  <c r="AF70" i="3"/>
  <c r="AN70" i="3"/>
  <c r="AO70" i="3"/>
  <c r="AP75" i="3"/>
  <c r="AR75" i="3"/>
  <c r="AO76" i="3"/>
  <c r="AN77" i="3"/>
  <c r="AO77" i="3"/>
  <c r="AF78" i="3"/>
  <c r="AN78" i="3"/>
  <c r="AO78" i="3"/>
  <c r="AF66" i="3"/>
  <c r="AN66" i="3"/>
  <c r="AO66" i="3"/>
  <c r="AQ72" i="3"/>
  <c r="AP72" i="3"/>
  <c r="AO73" i="3"/>
  <c r="AQ80" i="3"/>
  <c r="AP80" i="3"/>
  <c r="AO81" i="3"/>
  <c r="AN83" i="3"/>
  <c r="AO83" i="3"/>
  <c r="AQ52" i="3"/>
  <c r="AQ27" i="3"/>
  <c r="AP27" i="3"/>
  <c r="AP84" i="3"/>
  <c r="AR84" i="3"/>
  <c r="AR67" i="3"/>
  <c r="AP52" i="3"/>
  <c r="AR61" i="3"/>
  <c r="AR56" i="3"/>
  <c r="AR53" i="3"/>
  <c r="AR34" i="3"/>
  <c r="AR59" i="3"/>
  <c r="AR39" i="3"/>
  <c r="AR60" i="3"/>
  <c r="AR46" i="3"/>
  <c r="AR68" i="3"/>
  <c r="AR30" i="3"/>
  <c r="AR55" i="3"/>
  <c r="AO84" i="3"/>
  <c r="AQ47" i="3"/>
  <c r="AP47" i="3"/>
  <c r="AQ38" i="3"/>
  <c r="AP38" i="3"/>
  <c r="AP36" i="3"/>
  <c r="AQ36" i="3"/>
  <c r="AR64" i="3"/>
  <c r="AR48" i="3"/>
  <c r="AQ45" i="3"/>
  <c r="AP45" i="3"/>
  <c r="AP54" i="3"/>
  <c r="AQ54" i="3"/>
  <c r="AP32" i="3"/>
  <c r="AQ32" i="3"/>
  <c r="AR80" i="3"/>
  <c r="AR72" i="3"/>
  <c r="AR76" i="3"/>
  <c r="AO54" i="3"/>
  <c r="AR43" i="3"/>
  <c r="AO32" i="3"/>
  <c r="AQ29" i="3"/>
  <c r="AP29" i="3"/>
  <c r="AP58" i="3"/>
  <c r="AQ58" i="3"/>
  <c r="AP50" i="3"/>
  <c r="AQ50" i="3"/>
  <c r="AQ83" i="3"/>
  <c r="AP83" i="3"/>
  <c r="AQ66" i="3"/>
  <c r="AP66" i="3"/>
  <c r="AP78" i="3"/>
  <c r="AQ78" i="3"/>
  <c r="AP77" i="3"/>
  <c r="AQ77" i="3"/>
  <c r="AP70" i="3"/>
  <c r="AQ70" i="3"/>
  <c r="AP69" i="3"/>
  <c r="AQ69" i="3"/>
  <c r="AP62" i="3"/>
  <c r="AQ62" i="3"/>
  <c r="AP82" i="3"/>
  <c r="AQ82" i="3"/>
  <c r="AQ74" i="3"/>
  <c r="AP74" i="3"/>
  <c r="AP57" i="3"/>
  <c r="AQ57" i="3"/>
  <c r="AR52" i="3"/>
  <c r="AR27" i="3"/>
  <c r="AR66" i="3"/>
  <c r="AR29" i="3"/>
  <c r="AR36" i="3"/>
  <c r="AR47" i="3"/>
  <c r="AR54" i="3"/>
  <c r="AR62" i="3"/>
  <c r="AR70" i="3"/>
  <c r="AR78" i="3"/>
  <c r="AR58" i="3"/>
  <c r="AR57" i="3"/>
  <c r="AR82" i="3"/>
  <c r="AR69" i="3"/>
  <c r="AR77" i="3"/>
  <c r="AR50" i="3"/>
  <c r="AR32" i="3"/>
  <c r="AR45" i="3"/>
  <c r="AR38" i="3"/>
  <c r="AR74" i="3"/>
  <c r="AR83" i="3"/>
  <c r="Q15" i="3"/>
  <c r="Q18" i="3"/>
  <c r="Q21" i="3"/>
  <c r="Q65" i="3"/>
  <c r="Q7" i="3"/>
  <c r="Q10" i="3"/>
  <c r="Q3" i="3"/>
  <c r="Q11" i="3"/>
  <c r="Q20" i="3"/>
  <c r="Q27" i="3"/>
  <c r="Q19" i="3"/>
  <c r="Q14" i="3"/>
  <c r="Q12" i="3"/>
  <c r="Q24" i="3"/>
  <c r="Q22" i="3"/>
  <c r="Q61" i="3"/>
  <c r="Q62" i="3"/>
  <c r="Q55" i="3"/>
  <c r="Q37" i="3"/>
  <c r="Q45" i="3"/>
  <c r="Q49" i="3"/>
  <c r="Q53" i="3"/>
  <c r="Q46" i="3"/>
  <c r="Q48" i="3"/>
  <c r="Q35" i="3"/>
  <c r="Q33" i="3"/>
  <c r="Q31" i="3"/>
  <c r="Q50" i="3"/>
  <c r="Q41" i="3"/>
  <c r="Q29" i="3"/>
  <c r="Q57" i="3"/>
  <c r="Q54" i="3"/>
  <c r="Q43" i="3"/>
  <c r="Q38" i="3"/>
  <c r="Q42" i="3"/>
  <c r="Q39" i="3"/>
  <c r="Q40" i="3"/>
  <c r="Q52" i="3"/>
  <c r="Q47" i="3"/>
  <c r="Q44" i="3"/>
  <c r="Q36" i="3"/>
  <c r="Q34" i="3"/>
  <c r="Q32" i="3"/>
  <c r="Q30" i="3"/>
  <c r="Q28" i="3"/>
  <c r="Q58" i="3"/>
  <c r="Q25" i="3"/>
  <c r="Q26" i="3"/>
  <c r="Q51" i="3"/>
  <c r="Q59" i="3"/>
  <c r="Q60" i="3"/>
  <c r="Q63" i="3"/>
  <c r="Q64" i="3"/>
  <c r="Q56" i="3"/>
  <c r="AH13" i="3"/>
  <c r="AI13" i="3" s="1"/>
  <c r="Q13" i="3"/>
  <c r="AH5" i="3"/>
  <c r="AI5" i="3" s="1"/>
  <c r="Q5" i="3"/>
  <c r="AH16" i="3"/>
  <c r="AI16" i="3" s="1"/>
  <c r="Q16" i="3"/>
  <c r="AH4" i="3"/>
  <c r="AI4" i="3" s="1"/>
  <c r="Q4" i="3"/>
  <c r="AH23" i="3"/>
  <c r="AI23" i="3" s="1"/>
  <c r="Q23" i="3"/>
  <c r="AH6" i="3"/>
  <c r="AI6" i="3" s="1"/>
  <c r="Q6" i="3"/>
  <c r="AH17" i="3"/>
  <c r="AI17" i="3" s="1"/>
  <c r="Q17" i="3"/>
  <c r="AH24" i="3"/>
  <c r="AI24" i="3" s="1"/>
  <c r="AH25" i="3"/>
  <c r="AI25" i="3" s="1"/>
  <c r="G26" i="3"/>
  <c r="Z26" i="3" s="1"/>
  <c r="G25" i="3"/>
  <c r="Z25" i="3" s="1"/>
  <c r="G11" i="3"/>
  <c r="Z11" i="3" s="1"/>
  <c r="G12" i="3"/>
  <c r="Z12" i="3" s="1"/>
  <c r="G13" i="3"/>
  <c r="Z13" i="3" s="1"/>
  <c r="G14" i="3"/>
  <c r="Z14" i="3" s="1"/>
  <c r="G18" i="3"/>
  <c r="Z18" i="3" s="1"/>
  <c r="G19" i="3"/>
  <c r="Z19" i="3" s="1"/>
  <c r="G21" i="3"/>
  <c r="Z21" i="3" s="1"/>
  <c r="G22" i="3"/>
  <c r="Z22" i="3" s="1"/>
  <c r="G20" i="3"/>
  <c r="Z20" i="3" s="1"/>
  <c r="G23" i="3"/>
  <c r="Z23" i="3" s="1"/>
  <c r="G24" i="3"/>
  <c r="Z24" i="3" s="1"/>
  <c r="G39" i="3"/>
  <c r="Z39" i="3" s="1"/>
  <c r="G5" i="3"/>
  <c r="Z5" i="3" s="1"/>
  <c r="G4" i="3"/>
  <c r="Z4" i="3" s="1"/>
  <c r="G10" i="3"/>
  <c r="Z10" i="3" s="1"/>
  <c r="S77" i="3"/>
  <c r="AK77" i="3" s="1"/>
  <c r="AL77" i="3" s="1"/>
  <c r="S78" i="3"/>
  <c r="AK78" i="3" s="1"/>
  <c r="AL78" i="3" s="1"/>
  <c r="S81" i="3"/>
  <c r="AK81" i="3" s="1"/>
  <c r="AL81" i="3" s="1"/>
  <c r="S82" i="3"/>
  <c r="AK82" i="3" s="1"/>
  <c r="AL82" i="3" s="1"/>
  <c r="S86" i="3"/>
  <c r="S88" i="3"/>
  <c r="S37" i="3"/>
  <c r="AK37" i="3" s="1"/>
  <c r="AL37" i="3" s="1"/>
  <c r="S58" i="3"/>
  <c r="AK58" i="3" s="1"/>
  <c r="AL58" i="3" s="1"/>
  <c r="S63" i="3"/>
  <c r="AK63" i="3" s="1"/>
  <c r="AL63" i="3" s="1"/>
  <c r="S28" i="3"/>
  <c r="AK28" i="3" s="1"/>
  <c r="AL28" i="3" s="1"/>
  <c r="S29" i="3"/>
  <c r="AK29" i="3" s="1"/>
  <c r="AL29" i="3" s="1"/>
  <c r="S30" i="3"/>
  <c r="AK30" i="3" s="1"/>
  <c r="AL30" i="3" s="1"/>
  <c r="S31" i="3"/>
  <c r="AK31" i="3" s="1"/>
  <c r="AL31" i="3" s="1"/>
  <c r="S33" i="3"/>
  <c r="AK33" i="3" s="1"/>
  <c r="AL33" i="3" s="1"/>
  <c r="S34" i="3"/>
  <c r="AK34" i="3" s="1"/>
  <c r="AL34" i="3" s="1"/>
  <c r="S35" i="3"/>
  <c r="AK35" i="3" s="1"/>
  <c r="AL35" i="3" s="1"/>
  <c r="S36" i="3"/>
  <c r="AK36" i="3" s="1"/>
  <c r="AL36" i="3" s="1"/>
  <c r="S40" i="3"/>
  <c r="AK40" i="3" s="1"/>
  <c r="AL40" i="3" s="1"/>
  <c r="S54" i="3"/>
  <c r="AK54" i="3" s="1"/>
  <c r="AL54" i="3" s="1"/>
  <c r="S60" i="3"/>
  <c r="AK60" i="3" s="1"/>
  <c r="AL60" i="3" s="1"/>
  <c r="S61" i="3"/>
  <c r="AK61" i="3" s="1"/>
  <c r="AL61" i="3" s="1"/>
  <c r="S46" i="3"/>
  <c r="AK46" i="3" s="1"/>
  <c r="AL46" i="3" s="1"/>
  <c r="S50" i="3"/>
  <c r="AK50" i="3" s="1"/>
  <c r="AL50" i="3" s="1"/>
  <c r="S64" i="3"/>
  <c r="AK64" i="3" s="1"/>
  <c r="AL64" i="3" s="1"/>
  <c r="S65" i="3"/>
  <c r="AK65" i="3" s="1"/>
  <c r="AL65" i="3" s="1"/>
  <c r="S66" i="3"/>
  <c r="AK66" i="3" s="1"/>
  <c r="AL66" i="3" s="1"/>
  <c r="S41" i="3"/>
  <c r="AK41" i="3" s="1"/>
  <c r="AL41" i="3" s="1"/>
  <c r="S53" i="3"/>
  <c r="AK53" i="3" s="1"/>
  <c r="AL53" i="3" s="1"/>
  <c r="S55" i="3"/>
  <c r="AK55" i="3" s="1"/>
  <c r="AL55" i="3" s="1"/>
  <c r="S56" i="3"/>
  <c r="AK56" i="3" s="1"/>
  <c r="AL56" i="3" s="1"/>
  <c r="S57" i="3"/>
  <c r="AK57" i="3" s="1"/>
  <c r="AL57" i="3" s="1"/>
  <c r="S67" i="3"/>
  <c r="AK67" i="3" s="1"/>
  <c r="AL67" i="3" s="1"/>
  <c r="S59" i="3"/>
  <c r="AK59" i="3" s="1"/>
  <c r="AL59" i="3" s="1"/>
  <c r="S68" i="3"/>
  <c r="AK68" i="3" s="1"/>
  <c r="AL68" i="3" s="1"/>
  <c r="S69" i="3"/>
  <c r="AK69" i="3" s="1"/>
  <c r="AL69" i="3" s="1"/>
  <c r="S70" i="3"/>
  <c r="AK70" i="3" s="1"/>
  <c r="AL70" i="3" s="1"/>
  <c r="S71" i="3"/>
  <c r="AK71" i="3" s="1"/>
  <c r="AL71" i="3" s="1"/>
  <c r="S72" i="3"/>
  <c r="AK72" i="3" s="1"/>
  <c r="AL72" i="3" s="1"/>
  <c r="S73" i="3"/>
  <c r="AK73" i="3" s="1"/>
  <c r="AL73" i="3" s="1"/>
  <c r="S74" i="3"/>
  <c r="AK74" i="3" s="1"/>
  <c r="AL74" i="3" s="1"/>
  <c r="S75" i="3"/>
  <c r="AK75" i="3" s="1"/>
  <c r="AL75" i="3" s="1"/>
  <c r="AH80" i="3"/>
  <c r="AI80" i="3" s="1"/>
  <c r="AH84" i="3"/>
  <c r="AI84" i="3" s="1"/>
  <c r="AH76" i="3"/>
  <c r="AI76" i="3" s="1"/>
  <c r="AH82" i="3"/>
  <c r="AI82" i="3" s="1"/>
  <c r="AH78" i="3"/>
  <c r="AI78" i="3" s="1"/>
  <c r="AH81" i="3"/>
  <c r="AI81" i="3" s="1"/>
  <c r="AH77" i="3"/>
  <c r="AI77" i="3" s="1"/>
  <c r="AH79" i="3"/>
  <c r="AI79" i="3" s="1"/>
  <c r="AH83" i="3"/>
  <c r="AI83" i="3" s="1"/>
  <c r="AH52" i="3"/>
  <c r="AI52" i="3" s="1"/>
  <c r="AH40" i="3"/>
  <c r="AI40" i="3" s="1"/>
  <c r="AH61" i="3"/>
  <c r="AI61" i="3" s="1"/>
  <c r="AH37" i="3"/>
  <c r="AI37" i="3" s="1"/>
  <c r="AH73" i="3"/>
  <c r="AI73" i="3" s="1"/>
  <c r="AH49" i="3"/>
  <c r="AI49" i="3" s="1"/>
  <c r="AH65" i="3"/>
  <c r="AI65" i="3" s="1"/>
  <c r="AH48" i="3"/>
  <c r="AI48" i="3" s="1"/>
  <c r="AH64" i="3"/>
  <c r="AI64" i="3" s="1"/>
  <c r="AH39" i="3"/>
  <c r="AI39" i="3" s="1"/>
  <c r="AH59" i="3"/>
  <c r="AI59" i="3" s="1"/>
  <c r="AH3" i="3"/>
  <c r="AI3" i="3" s="1"/>
  <c r="AH50" i="3"/>
  <c r="AI50" i="3" s="1"/>
  <c r="AH28" i="3"/>
  <c r="AI28" i="3" s="1"/>
  <c r="AH75" i="3"/>
  <c r="AI75" i="3" s="1"/>
  <c r="AH51" i="3"/>
  <c r="AI51" i="3" s="1"/>
  <c r="AH67" i="3"/>
  <c r="AI67" i="3" s="1"/>
  <c r="AH38" i="3"/>
  <c r="AI38" i="3" s="1"/>
  <c r="AH54" i="3"/>
  <c r="AI54" i="3" s="1"/>
  <c r="AH70" i="3"/>
  <c r="AI70" i="3" s="1"/>
  <c r="AH71" i="3"/>
  <c r="AI71" i="3" s="1"/>
  <c r="AH29" i="3"/>
  <c r="AI29" i="3" s="1"/>
  <c r="AH69" i="3"/>
  <c r="AI69" i="3" s="1"/>
  <c r="AH68" i="3"/>
  <c r="AI68" i="3" s="1"/>
  <c r="AH41" i="3"/>
  <c r="AI41" i="3" s="1"/>
  <c r="AH33" i="3"/>
  <c r="AI33" i="3" s="1"/>
  <c r="AH56" i="3"/>
  <c r="AI56" i="3" s="1"/>
  <c r="AH26" i="3"/>
  <c r="AI26" i="3" s="1"/>
  <c r="AH34" i="3"/>
  <c r="AI34" i="3" s="1"/>
  <c r="AH42" i="3"/>
  <c r="AI42" i="3" s="1"/>
  <c r="AH31" i="3"/>
  <c r="AI31" i="3" s="1"/>
  <c r="AH55" i="3"/>
  <c r="AI55" i="3" s="1"/>
  <c r="AH44" i="3"/>
  <c r="AI44" i="3" s="1"/>
  <c r="AH57" i="3"/>
  <c r="AI57" i="3" s="1"/>
  <c r="AH53" i="3"/>
  <c r="AI53" i="3" s="1"/>
  <c r="AH36" i="3"/>
  <c r="AI36" i="3" s="1"/>
  <c r="AH27" i="3"/>
  <c r="AI27" i="3" s="1"/>
  <c r="AH47" i="3"/>
  <c r="AI47" i="3" s="1"/>
  <c r="AH30" i="3"/>
  <c r="AI30" i="3" s="1"/>
  <c r="AH62" i="3"/>
  <c r="AI62" i="3" s="1"/>
  <c r="AH46" i="3"/>
  <c r="AI46" i="3" s="1"/>
  <c r="AH43" i="3"/>
  <c r="AI43" i="3" s="1"/>
  <c r="AH32" i="3"/>
  <c r="AI32" i="3" s="1"/>
  <c r="AH60" i="3"/>
  <c r="AI60" i="3" s="1"/>
  <c r="AH45" i="3"/>
  <c r="AI45" i="3" s="1"/>
  <c r="AH72" i="3"/>
  <c r="AI72" i="3" s="1"/>
  <c r="AH35" i="3"/>
  <c r="AI35" i="3" s="1"/>
  <c r="AH63" i="3"/>
  <c r="AI63" i="3" s="1"/>
  <c r="AH58" i="3"/>
  <c r="AI58" i="3" s="1"/>
  <c r="AH66" i="3"/>
  <c r="AI66" i="3" s="1"/>
  <c r="AH74" i="3"/>
  <c r="AI74" i="3" s="1"/>
</calcChain>
</file>

<file path=xl/comments1.xml><?xml version="1.0" encoding="utf-8"?>
<comments xmlns="http://schemas.openxmlformats.org/spreadsheetml/2006/main">
  <authors>
    <author>Carl Tucs</author>
  </authors>
  <commentList>
    <comment ref="AA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LIFD2 sent to Legal Owner or Body Corporate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LIFD2 window (not notice period)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Civil construction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Cabling installation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As-built upload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Carl Tucs:</t>
        </r>
        <r>
          <rPr>
            <sz val="9"/>
            <color indexed="81"/>
            <rFont val="Tahoma"/>
            <family val="2"/>
          </rPr>
          <t xml:space="preserve">
Completions</t>
        </r>
      </text>
    </comment>
  </commentList>
</comments>
</file>

<file path=xl/sharedStrings.xml><?xml version="1.0" encoding="utf-8"?>
<sst xmlns="http://schemas.openxmlformats.org/spreadsheetml/2006/main" count="601" uniqueCount="246">
  <si>
    <t>MDU Address</t>
  </si>
  <si>
    <t>FSAM</t>
  </si>
  <si>
    <t>Spatial MPS ID</t>
  </si>
  <si>
    <t>Stakeholder Notified</t>
  </si>
  <si>
    <t>Project</t>
  </si>
  <si>
    <t xml:space="preserve">Stakeholder </t>
  </si>
  <si>
    <t xml:space="preserve">Date of Delivery to NBN </t>
  </si>
  <si>
    <t>DCD</t>
  </si>
  <si>
    <t>Priority</t>
  </si>
  <si>
    <t>Design Solution Type</t>
  </si>
  <si>
    <t>Design Approved</t>
  </si>
  <si>
    <t>Service Class Level</t>
  </si>
  <si>
    <t>Construction</t>
  </si>
  <si>
    <t>Commissioning Complete</t>
  </si>
  <si>
    <t>External Engagement</t>
  </si>
  <si>
    <t>Meter Installation</t>
  </si>
  <si>
    <t>Power Installation</t>
  </si>
  <si>
    <t>Blockers / Comments</t>
  </si>
  <si>
    <t>Asbuilt Completions</t>
  </si>
  <si>
    <t>AB Pack Start</t>
  </si>
  <si>
    <t>AB Pack End</t>
  </si>
  <si>
    <t>LIFD-2 Access Start</t>
  </si>
  <si>
    <t>LIFD-2 Site Access End</t>
  </si>
  <si>
    <t>Construct LAANs Access Start</t>
  </si>
  <si>
    <t>Construct LAANs Access End</t>
  </si>
  <si>
    <t>D&amp;C Deadline</t>
  </si>
  <si>
    <t>Start</t>
  </si>
  <si>
    <t>Finish</t>
  </si>
  <si>
    <t>Project ID</t>
  </si>
  <si>
    <t>LIFD2-NOT</t>
  </si>
  <si>
    <t>CVLS</t>
  </si>
  <si>
    <t>CAB-INST</t>
  </si>
  <si>
    <t>ABLT</t>
  </si>
  <si>
    <t>PC-SUB</t>
  </si>
  <si>
    <t>LIFD2-WIN</t>
  </si>
  <si>
    <t>P6 Import:</t>
  </si>
  <si>
    <t>Duration</t>
  </si>
  <si>
    <t>Design Start</t>
  </si>
  <si>
    <t>Waiting Splicing</t>
  </si>
  <si>
    <t>Build Start</t>
  </si>
  <si>
    <t>Splicing</t>
  </si>
  <si>
    <t>Asbuilt/Build End</t>
  </si>
  <si>
    <t>Variation -1</t>
  </si>
  <si>
    <t>TBA</t>
  </si>
  <si>
    <t xml:space="preserve">TBA </t>
  </si>
  <si>
    <t>HEC</t>
  </si>
  <si>
    <t>8CSU-06</t>
  </si>
  <si>
    <t>8NTC-03</t>
  </si>
  <si>
    <t>8ALS-01</t>
  </si>
  <si>
    <t>8ALS-02</t>
  </si>
  <si>
    <t>5CLR-01</t>
  </si>
  <si>
    <t>5GLW-03</t>
  </si>
  <si>
    <t>5KDN-01</t>
  </si>
  <si>
    <t>5MIC-01</t>
  </si>
  <si>
    <t>5MYB-01</t>
  </si>
  <si>
    <t>5MYB-02</t>
  </si>
  <si>
    <t>5NAR-01</t>
  </si>
  <si>
    <t>5PTE-01</t>
  </si>
  <si>
    <t>5WHL-22</t>
  </si>
  <si>
    <t>Cnr Trower &amp; Dripstone Rds, Casuarina NT 0810</t>
  </si>
  <si>
    <t>Trower Rd Casuarina, NT, 810</t>
  </si>
  <si>
    <t>Dick Ward Dr Nightcliff, NT, 810</t>
  </si>
  <si>
    <t>159 Dickward Drive Nightcliff NT, 0810, NT</t>
  </si>
  <si>
    <t>1 Wills Terrace Alice Springs, 0870, NT</t>
  </si>
  <si>
    <t>36-38 Hartley St Alice Springs, NT, 870</t>
  </si>
  <si>
    <t>CNR Old North Rd and Wright St Clare, SA, 5453</t>
  </si>
  <si>
    <t>Cnr Hutchinson &amp; Coddington St Goolwa, SA, 5214</t>
  </si>
  <si>
    <t>1 Forster St Kadina, SA, 5554</t>
  </si>
  <si>
    <t>21 Frances Street Kadina, 5554, SA</t>
  </si>
  <si>
    <t>34 Davenport St Millicent, SA, 5280</t>
  </si>
  <si>
    <t>Cnr. South Tce &amp; Seventh St, Murray Bridge SA 5253</t>
  </si>
  <si>
    <t>23-51 South Tce Murray Bridge, SA, 5253</t>
  </si>
  <si>
    <t>5 Swanport Rd Murray Bridge, SA, 5253</t>
  </si>
  <si>
    <t>23 Adelaide Road Murray Bridge, 5253, SA</t>
  </si>
  <si>
    <t>113 Swanport Road Murray Bridge, 5253, SA</t>
  </si>
  <si>
    <t>1 Standen Street Murray Bridge, 5253, SA</t>
  </si>
  <si>
    <t>26 Roberston St Naracoorte, SA, 5271</t>
  </si>
  <si>
    <t>12 McRae Street Naracoorte, 5271, SA</t>
  </si>
  <si>
    <t>77 Torrens St, Victor Harbor SA 5211</t>
  </si>
  <si>
    <t>27 Torrens Rd Victor Harbor, SA, 5211</t>
  </si>
  <si>
    <t>31 Torrens Street Victor Harbor, 5211, SA</t>
  </si>
  <si>
    <t>193 - 199 Nicolson Ave Whyalla Norrie, SA, 5600</t>
  </si>
  <si>
    <t>18-30 Viscount Slim Ave Whyalla, SA, 5608</t>
  </si>
  <si>
    <t>7/11 Ekblom Street Whyalla Norrie, 5608, SA</t>
  </si>
  <si>
    <t>Source</t>
  </si>
  <si>
    <t>Tech Type</t>
  </si>
  <si>
    <t>Big W</t>
  </si>
  <si>
    <t xml:space="preserve"> FTTB</t>
  </si>
  <si>
    <t>Supers</t>
  </si>
  <si>
    <t>Petrol</t>
  </si>
  <si>
    <t xml:space="preserve"> FTTN</t>
  </si>
  <si>
    <t>BWS</t>
  </si>
  <si>
    <t>Contract Area</t>
  </si>
  <si>
    <t>Darwin</t>
  </si>
  <si>
    <t>Remote WA &amp; NT</t>
  </si>
  <si>
    <t>Regional SA</t>
  </si>
  <si>
    <t>Store ID</t>
  </si>
  <si>
    <t>LAAN Access Start</t>
  </si>
  <si>
    <t xml:space="preserve">Contact received </t>
  </si>
  <si>
    <t>Y</t>
  </si>
  <si>
    <t>FINANCE CODE</t>
  </si>
  <si>
    <t>CRM AYCA ID</t>
  </si>
  <si>
    <t>AYCA-5BXEGA</t>
  </si>
  <si>
    <t>AYCA-5BXEII</t>
  </si>
  <si>
    <t>AYCA-5BXEK2</t>
  </si>
  <si>
    <t>AYCA-5BXEKA</t>
  </si>
  <si>
    <t>AYCA-5BXEKQ</t>
  </si>
  <si>
    <t>AYCA-5BXEM2</t>
  </si>
  <si>
    <t>AYCA-5BXEMQ</t>
  </si>
  <si>
    <t>AYCA-5BXEMI</t>
  </si>
  <si>
    <t>AYCA-5BXELU</t>
  </si>
  <si>
    <t>-</t>
  </si>
  <si>
    <t>AYCA-5BXELM</t>
  </si>
  <si>
    <t>AYCA-5BXEN6</t>
  </si>
  <si>
    <t>AYCA-5BXEMY</t>
  </si>
  <si>
    <t>AYCA-5BXEO2</t>
  </si>
  <si>
    <t>AYCA-5BXEOI</t>
  </si>
  <si>
    <t>AYCA-5BXEOA</t>
  </si>
  <si>
    <t>AYCA-5BXERE</t>
  </si>
  <si>
    <t>AYCA-5BXERM</t>
  </si>
  <si>
    <t>AYCA-5BXER6</t>
  </si>
  <si>
    <t>AYCA-5BXFAI</t>
  </si>
  <si>
    <t>AYCA-5BXFAQ</t>
  </si>
  <si>
    <t>AYCA-5BXFAY</t>
  </si>
  <si>
    <t>AYCA-5BXFB6</t>
  </si>
  <si>
    <t>ENVIROMAPS</t>
  </si>
  <si>
    <t>WR RECEIVED</t>
  </si>
  <si>
    <t>t-shirt size</t>
  </si>
  <si>
    <t>COMMENTS</t>
  </si>
  <si>
    <t>L</t>
  </si>
  <si>
    <t>M</t>
  </si>
  <si>
    <t xml:space="preserve">INTERNAL </t>
  </si>
  <si>
    <t>?</t>
  </si>
  <si>
    <t xml:space="preserve">MISSING DATA, PART OF 193-199 Nicolson </t>
  </si>
  <si>
    <t>Stage</t>
  </si>
  <si>
    <t>1a</t>
  </si>
  <si>
    <t>1b</t>
  </si>
  <si>
    <t>2a</t>
  </si>
  <si>
    <t>2b</t>
  </si>
  <si>
    <t>3a</t>
  </si>
  <si>
    <t>3b</t>
  </si>
  <si>
    <t>4a</t>
  </si>
  <si>
    <t xml:space="preserve">Field Survey
</t>
  </si>
  <si>
    <t xml:space="preserve">Desktop
Proposed Design 
Survey Pack </t>
  </si>
  <si>
    <t xml:space="preserve">Design Approved
</t>
  </si>
  <si>
    <t xml:space="preserve">Design Approved WITHOUT telstra duct res
</t>
  </si>
  <si>
    <t>Monday</t>
  </si>
  <si>
    <t>Tuesday</t>
  </si>
  <si>
    <t>Wednesday</t>
  </si>
  <si>
    <t>Thursday</t>
  </si>
  <si>
    <t>Friday</t>
  </si>
  <si>
    <t xml:space="preserve">SITE 1 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</si>
  <si>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</si>
  <si>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</si>
  <si>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</si>
  <si>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</si>
  <si>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</si>
  <si>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</si>
  <si>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</si>
  <si>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</si>
  <si>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</si>
  <si>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</si>
  <si>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</si>
  <si>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</si>
  <si>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</si>
  <si>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</si>
  <si>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</si>
  <si>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</si>
  <si>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DL</t>
  </si>
  <si>
    <t>SHN</t>
  </si>
  <si>
    <t>LF1S</t>
  </si>
  <si>
    <t>DSP</t>
  </si>
  <si>
    <t>FS</t>
  </si>
  <si>
    <t>SAPN LIFD-1 Site Access Start</t>
  </si>
  <si>
    <t>DS</t>
  </si>
  <si>
    <t xml:space="preserve">Date of design Delivery to NBN </t>
  </si>
  <si>
    <t>DD</t>
  </si>
  <si>
    <t>DA-</t>
  </si>
  <si>
    <t>DA</t>
  </si>
  <si>
    <t>LANS</t>
  </si>
  <si>
    <t>LF2S</t>
  </si>
  <si>
    <t>CS</t>
  </si>
  <si>
    <t>HS</t>
  </si>
  <si>
    <t>IBS</t>
  </si>
  <si>
    <t>CE</t>
  </si>
  <si>
    <t>HF</t>
  </si>
  <si>
    <t>IBE</t>
  </si>
  <si>
    <t>SPS</t>
  </si>
  <si>
    <t>SPE</t>
  </si>
  <si>
    <t>ABR</t>
  </si>
  <si>
    <t>PC</t>
  </si>
  <si>
    <t>Site 1</t>
  </si>
  <si>
    <t>SITE 18</t>
  </si>
  <si>
    <t>SITE 19</t>
  </si>
  <si>
    <t>SITE 20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</si>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</sst>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71C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CA59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left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9" borderId="0" xfId="0" applyFill="1"/>
    <xf numFmtId="0" fontId="0" fillId="6" borderId="0" xfId="0" applyFill="1"/>
    <xf numFmtId="0" fontId="0" fillId="0" borderId="0" xfId="0" applyAlignment="1">
      <alignment wrapText="1"/>
    </xf>
    <xf numFmtId="14" fontId="0" fillId="0" borderId="0" xfId="0" applyNumberFormat="1"/>
    <xf numFmtId="0" fontId="15" fillId="19" borderId="0" xfId="0" applyFont="1" applyFill="1"/>
    <xf numFmtId="0" fontId="0" fillId="20" borderId="0" xfId="0" applyFill="1"/>
    <xf numFmtId="0" fontId="0" fillId="4" borderId="0" xfId="0" applyFill="1"/>
    <xf numFmtId="0" fontId="0" fillId="5" borderId="0" xfId="0" applyFill="1"/>
    <xf numFmtId="0" fontId="15" fillId="21" borderId="0" xfId="0" applyFont="1" applyFill="1"/>
    <xf numFmtId="0" fontId="0" fillId="14" borderId="0" xfId="0" applyFill="1"/>
    <xf numFmtId="0" fontId="0" fillId="3" borderId="0" xfId="0" applyFill="1"/>
    <xf numFmtId="0" fontId="0" fillId="22" borderId="0" xfId="0" applyFill="1"/>
    <xf numFmtId="0" fontId="0" fillId="23" borderId="0" xfId="0" applyFill="1"/>
    <xf numFmtId="0" fontId="0" fillId="10" borderId="0" xfId="0" applyFill="1"/>
    <xf numFmtId="0" fontId="0" fillId="13" borderId="0" xfId="0" applyFill="1"/>
    <xf numFmtId="0" fontId="0" fillId="24" borderId="0" xfId="0" applyFill="1"/>
    <xf numFmtId="0" fontId="0" fillId="25" borderId="0" xfId="0" applyFill="1"/>
    <xf numFmtId="0" fontId="15" fillId="26" borderId="0" xfId="0" applyFont="1" applyFill="1"/>
    <xf numFmtId="0" fontId="0" fillId="27" borderId="0" xfId="0" applyFill="1"/>
    <xf numFmtId="0" fontId="4" fillId="5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</cellXfs>
  <cellStyles count="4">
    <cellStyle name="Bad 2" xfId="2"/>
    <cellStyle name="Neutral 2" xfId="3"/>
    <cellStyle name="Normal" xfId="0" builtinId="0"/>
    <cellStyle name="Normal 20" xfId="1"/>
  </cellStyles>
  <dxfs count="0"/>
  <tableStyles count="0" defaultTableStyle="TableStyleMedium2" defaultPivotStyle="PivotStyleLight16"/>
  <colors>
    <mruColors>
      <color rgb="FFDD71C8"/>
      <color rgb="FFCCFF99"/>
      <color rgb="FFFCA59C"/>
      <color rgb="FFCC99FF"/>
      <color rgb="FF00FFFF"/>
      <color rgb="FF66FFCC"/>
      <color rgb="FFFF7C80"/>
      <color rgb="FF00FFCC"/>
      <color rgb="FFC22E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7</xdr:row>
      <xdr:rowOff>133350</xdr:rowOff>
    </xdr:from>
    <xdr:to>
      <xdr:col>6</xdr:col>
      <xdr:colOff>257175</xdr:colOff>
      <xdr:row>20</xdr:row>
      <xdr:rowOff>152400</xdr:rowOff>
    </xdr:to>
    <xdr:sp macro="" textlink="">
      <xdr:nvSpPr>
        <xdr:cNvPr id="2" name="Rectangle 1"/>
        <xdr:cNvSpPr/>
      </xdr:nvSpPr>
      <xdr:spPr>
        <a:xfrm>
          <a:off x="2105025" y="1466850"/>
          <a:ext cx="2724150" cy="249555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EG" sz="1800"/>
            <a:t>اريد</a:t>
          </a:r>
          <a:r>
            <a:rPr lang="ar-EG" sz="1800" baseline="0"/>
            <a:t> معادله او كود للقراءة من شيت 1 عند كتابه فى شيت 1 تاريخ معين ينزل هنا الاختصار الخاص به </a:t>
          </a:r>
        </a:p>
        <a:p>
          <a:pPr algn="r" rtl="1"/>
          <a:endParaRPr lang="ar-EG" sz="1800" baseline="0"/>
        </a:p>
        <a:p>
          <a:pPr algn="r" rtl="1"/>
          <a:r>
            <a:rPr lang="ar-EG" sz="1800" baseline="0"/>
            <a:t>ولكم جزيل الشكر </a:t>
          </a:r>
          <a:endParaRPr lang="en-US" sz="1800"/>
        </a:p>
      </xdr:txBody>
    </xdr:sp>
    <xdr:clientData/>
  </xdr:twoCellAnchor>
  <xdr:twoCellAnchor>
    <xdr:from>
      <xdr:col>2</xdr:col>
      <xdr:colOff>514350</xdr:colOff>
      <xdr:row>3</xdr:row>
      <xdr:rowOff>9525</xdr:rowOff>
    </xdr:from>
    <xdr:to>
      <xdr:col>4</xdr:col>
      <xdr:colOff>419100</xdr:colOff>
      <xdr:row>7</xdr:row>
      <xdr:rowOff>133350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flipH="1" flipV="1">
          <a:off x="2038350" y="581025"/>
          <a:ext cx="1428750" cy="885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3</xdr:row>
      <xdr:rowOff>47625</xdr:rowOff>
    </xdr:from>
    <xdr:to>
      <xdr:col>5</xdr:col>
      <xdr:colOff>180975</xdr:colOff>
      <xdr:row>7</xdr:row>
      <xdr:rowOff>142876</xdr:rowOff>
    </xdr:to>
    <xdr:cxnSp macro="">
      <xdr:nvCxnSpPr>
        <xdr:cNvPr id="9" name="Straight Arrow Connector 8"/>
        <xdr:cNvCxnSpPr/>
      </xdr:nvCxnSpPr>
      <xdr:spPr>
        <a:xfrm flipV="1">
          <a:off x="3476625" y="619125"/>
          <a:ext cx="514350" cy="8572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</xdr:row>
      <xdr:rowOff>47625</xdr:rowOff>
    </xdr:from>
    <xdr:to>
      <xdr:col>8</xdr:col>
      <xdr:colOff>247650</xdr:colOff>
      <xdr:row>7</xdr:row>
      <xdr:rowOff>133351</xdr:rowOff>
    </xdr:to>
    <xdr:cxnSp macro="">
      <xdr:nvCxnSpPr>
        <xdr:cNvPr id="11" name="Straight Arrow Connector 10"/>
        <xdr:cNvCxnSpPr/>
      </xdr:nvCxnSpPr>
      <xdr:spPr>
        <a:xfrm flipV="1">
          <a:off x="3495675" y="619125"/>
          <a:ext cx="2847975" cy="8477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</xdr:row>
      <xdr:rowOff>9525</xdr:rowOff>
    </xdr:from>
    <xdr:to>
      <xdr:col>10</xdr:col>
      <xdr:colOff>161925</xdr:colOff>
      <xdr:row>7</xdr:row>
      <xdr:rowOff>152401</xdr:rowOff>
    </xdr:to>
    <xdr:cxnSp macro="">
      <xdr:nvCxnSpPr>
        <xdr:cNvPr id="13" name="Straight Arrow Connector 12"/>
        <xdr:cNvCxnSpPr/>
      </xdr:nvCxnSpPr>
      <xdr:spPr>
        <a:xfrm flipV="1">
          <a:off x="3495675" y="581025"/>
          <a:ext cx="4286250" cy="9048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3</xdr:row>
      <xdr:rowOff>9525</xdr:rowOff>
    </xdr:from>
    <xdr:to>
      <xdr:col>12</xdr:col>
      <xdr:colOff>238125</xdr:colOff>
      <xdr:row>7</xdr:row>
      <xdr:rowOff>142876</xdr:rowOff>
    </xdr:to>
    <xdr:cxnSp macro="">
      <xdr:nvCxnSpPr>
        <xdr:cNvPr id="15" name="Straight Arrow Connector 14"/>
        <xdr:cNvCxnSpPr/>
      </xdr:nvCxnSpPr>
      <xdr:spPr>
        <a:xfrm flipV="1">
          <a:off x="3476625" y="581025"/>
          <a:ext cx="5905500" cy="895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3</xdr:row>
      <xdr:rowOff>47625</xdr:rowOff>
    </xdr:from>
    <xdr:to>
      <xdr:col>15</xdr:col>
      <xdr:colOff>219075</xdr:colOff>
      <xdr:row>7</xdr:row>
      <xdr:rowOff>152401</xdr:rowOff>
    </xdr:to>
    <xdr:cxnSp macro="">
      <xdr:nvCxnSpPr>
        <xdr:cNvPr id="17" name="Straight Arrow Connector 16"/>
        <xdr:cNvCxnSpPr/>
      </xdr:nvCxnSpPr>
      <xdr:spPr>
        <a:xfrm flipV="1">
          <a:off x="3495675" y="619125"/>
          <a:ext cx="8153400" cy="8667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11.bin"/><Relationship Id="rId19" Type="http://schemas.openxmlformats.org/officeDocument/2006/relationships/comments" Target="../comments1.x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17" sqref="C17"/>
    </sheetView>
  </sheetViews>
  <sheetFormatPr defaultColWidth="11.42578125" defaultRowHeight="15" x14ac:dyDescent="0.25"/>
  <sheetData>
    <row r="1" spans="1:12" s="55" customFormat="1" ht="90" x14ac:dyDescent="0.25">
      <c r="A1" s="55" t="s">
        <v>0</v>
      </c>
      <c r="B1" s="55" t="s">
        <v>25</v>
      </c>
      <c r="C1" s="55" t="s">
        <v>3</v>
      </c>
      <c r="D1" s="55" t="s">
        <v>173</v>
      </c>
      <c r="E1" s="55" t="s">
        <v>143</v>
      </c>
      <c r="F1" s="55" t="s">
        <v>142</v>
      </c>
      <c r="G1" s="55" t="s">
        <v>37</v>
      </c>
      <c r="H1" s="55" t="s">
        <v>175</v>
      </c>
      <c r="I1" s="55" t="s">
        <v>145</v>
      </c>
      <c r="J1" s="55" t="s">
        <v>144</v>
      </c>
      <c r="K1" s="55" t="s">
        <v>97</v>
      </c>
      <c r="L1" s="55" t="s">
        <v>21</v>
      </c>
    </row>
    <row r="2" spans="1:12" x14ac:dyDescent="0.25">
      <c r="B2" s="57" t="s">
        <v>168</v>
      </c>
      <c r="C2" s="58" t="s">
        <v>169</v>
      </c>
      <c r="D2" s="53" t="s">
        <v>170</v>
      </c>
      <c r="E2" s="59" t="s">
        <v>171</v>
      </c>
      <c r="F2" s="60" t="s">
        <v>172</v>
      </c>
      <c r="G2" s="54" t="s">
        <v>174</v>
      </c>
      <c r="H2" s="61" t="s">
        <v>176</v>
      </c>
      <c r="I2" s="62" t="s">
        <v>177</v>
      </c>
      <c r="J2" s="63" t="s">
        <v>178</v>
      </c>
      <c r="K2" s="64" t="s">
        <v>179</v>
      </c>
      <c r="L2" s="65" t="s">
        <v>180</v>
      </c>
    </row>
    <row r="3" spans="1:12" x14ac:dyDescent="0.25">
      <c r="A3" t="s">
        <v>151</v>
      </c>
      <c r="B3" s="56">
        <v>43314</v>
      </c>
      <c r="C3" s="56">
        <v>43317</v>
      </c>
      <c r="D3" s="56">
        <v>43320</v>
      </c>
      <c r="E3" s="56">
        <v>43322</v>
      </c>
      <c r="F3" s="56">
        <v>43324</v>
      </c>
      <c r="G3" s="56">
        <v>43327</v>
      </c>
      <c r="H3" s="56">
        <v>43330</v>
      </c>
      <c r="I3" s="56">
        <v>43335</v>
      </c>
      <c r="J3" s="56">
        <v>43336</v>
      </c>
      <c r="K3" s="56">
        <v>43338</v>
      </c>
      <c r="L3" s="56">
        <v>43341</v>
      </c>
    </row>
    <row r="4" spans="1:12" x14ac:dyDescent="0.25">
      <c r="A4" t="s">
        <v>152</v>
      </c>
    </row>
    <row r="5" spans="1:12" x14ac:dyDescent="0.25">
      <c r="A5" t="s">
        <v>153</v>
      </c>
    </row>
    <row r="6" spans="1:12" x14ac:dyDescent="0.25">
      <c r="A6" t="s">
        <v>154</v>
      </c>
    </row>
    <row r="7" spans="1:12" x14ac:dyDescent="0.25">
      <c r="A7" t="s">
        <v>155</v>
      </c>
    </row>
    <row r="8" spans="1:12" x14ac:dyDescent="0.25">
      <c r="A8" t="s">
        <v>156</v>
      </c>
    </row>
    <row r="9" spans="1:12" x14ac:dyDescent="0.25">
      <c r="A9" t="s">
        <v>157</v>
      </c>
    </row>
    <row r="10" spans="1:12" x14ac:dyDescent="0.25">
      <c r="A10" t="s">
        <v>158</v>
      </c>
    </row>
    <row r="11" spans="1:12" x14ac:dyDescent="0.25">
      <c r="A11" t="s">
        <v>159</v>
      </c>
    </row>
    <row r="12" spans="1:12" x14ac:dyDescent="0.25">
      <c r="A12" t="s">
        <v>160</v>
      </c>
    </row>
    <row r="13" spans="1:12" x14ac:dyDescent="0.25">
      <c r="A13" t="s">
        <v>161</v>
      </c>
    </row>
    <row r="14" spans="1:12" x14ac:dyDescent="0.25">
      <c r="A14" t="s">
        <v>162</v>
      </c>
    </row>
    <row r="15" spans="1:12" x14ac:dyDescent="0.25">
      <c r="A15" t="s">
        <v>163</v>
      </c>
    </row>
    <row r="16" spans="1:12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52"/>
  <sheetViews>
    <sheetView tabSelected="1" workbookViewId="0">
      <selection activeCell="O12" sqref="O12"/>
    </sheetView>
  </sheetViews>
  <sheetFormatPr defaultColWidth="11.42578125" defaultRowHeight="15" x14ac:dyDescent="0.25"/>
  <sheetData>
    <row r="1" spans="1:208" x14ac:dyDescent="0.25">
      <c r="B1" t="s">
        <v>148</v>
      </c>
      <c r="C1" t="s">
        <v>149</v>
      </c>
      <c r="D1" t="s">
        <v>150</v>
      </c>
      <c r="E1" t="s">
        <v>244</v>
      </c>
      <c r="F1" t="s">
        <v>245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244</v>
      </c>
      <c r="M1" t="s">
        <v>245</v>
      </c>
      <c r="N1" t="s">
        <v>146</v>
      </c>
      <c r="O1" t="s">
        <v>147</v>
      </c>
      <c r="P1" t="s">
        <v>148</v>
      </c>
      <c r="Q1" t="s">
        <v>149</v>
      </c>
      <c r="R1" t="s">
        <v>150</v>
      </c>
      <c r="S1" t="s">
        <v>244</v>
      </c>
      <c r="T1" t="s">
        <v>245</v>
      </c>
      <c r="U1" t="s">
        <v>146</v>
      </c>
      <c r="V1" t="s">
        <v>147</v>
      </c>
      <c r="W1" t="s">
        <v>148</v>
      </c>
      <c r="X1" t="s">
        <v>149</v>
      </c>
      <c r="Y1" t="s">
        <v>150</v>
      </c>
      <c r="Z1" t="s">
        <v>244</v>
      </c>
      <c r="AA1" t="s">
        <v>245</v>
      </c>
      <c r="AB1" t="s">
        <v>146</v>
      </c>
      <c r="AC1" t="s">
        <v>147</v>
      </c>
      <c r="AD1" t="s">
        <v>148</v>
      </c>
      <c r="AE1" t="s">
        <v>149</v>
      </c>
      <c r="AF1" t="s">
        <v>150</v>
      </c>
      <c r="AG1" t="s">
        <v>244</v>
      </c>
      <c r="AH1" t="s">
        <v>245</v>
      </c>
      <c r="AI1" t="s">
        <v>146</v>
      </c>
      <c r="AJ1" t="s">
        <v>147</v>
      </c>
      <c r="AK1" t="s">
        <v>148</v>
      </c>
      <c r="AL1" t="s">
        <v>149</v>
      </c>
      <c r="AM1" t="s">
        <v>150</v>
      </c>
      <c r="AN1" t="s">
        <v>244</v>
      </c>
      <c r="AO1" t="s">
        <v>245</v>
      </c>
      <c r="AP1" t="s">
        <v>146</v>
      </c>
      <c r="AQ1" t="s">
        <v>147</v>
      </c>
      <c r="AR1" t="s">
        <v>148</v>
      </c>
      <c r="AS1" t="s">
        <v>149</v>
      </c>
      <c r="AT1" t="s">
        <v>150</v>
      </c>
      <c r="AU1" t="s">
        <v>244</v>
      </c>
      <c r="AV1" t="s">
        <v>245</v>
      </c>
      <c r="AW1" t="s">
        <v>146</v>
      </c>
      <c r="AX1" t="s">
        <v>147</v>
      </c>
      <c r="AY1" t="s">
        <v>148</v>
      </c>
      <c r="AZ1" t="s">
        <v>149</v>
      </c>
      <c r="BA1" t="s">
        <v>150</v>
      </c>
      <c r="BB1" t="s">
        <v>244</v>
      </c>
      <c r="BC1" t="s">
        <v>245</v>
      </c>
      <c r="BD1" t="s">
        <v>146</v>
      </c>
      <c r="BE1" t="s">
        <v>147</v>
      </c>
      <c r="BF1" t="s">
        <v>148</v>
      </c>
      <c r="BG1" t="s">
        <v>149</v>
      </c>
      <c r="BH1" t="s">
        <v>150</v>
      </c>
      <c r="BI1" t="s">
        <v>244</v>
      </c>
      <c r="BJ1" t="s">
        <v>245</v>
      </c>
      <c r="BK1" t="s">
        <v>146</v>
      </c>
      <c r="BL1" t="s">
        <v>147</v>
      </c>
      <c r="BM1" t="s">
        <v>148</v>
      </c>
      <c r="BN1" t="s">
        <v>149</v>
      </c>
      <c r="BO1" t="s">
        <v>150</v>
      </c>
      <c r="BP1" t="s">
        <v>244</v>
      </c>
      <c r="BQ1" t="s">
        <v>245</v>
      </c>
      <c r="BR1" t="s">
        <v>146</v>
      </c>
      <c r="BS1" t="s">
        <v>147</v>
      </c>
      <c r="BT1" t="s">
        <v>148</v>
      </c>
      <c r="BU1" t="s">
        <v>149</v>
      </c>
      <c r="BV1" t="s">
        <v>150</v>
      </c>
      <c r="BW1" t="s">
        <v>244</v>
      </c>
      <c r="BX1" t="s">
        <v>245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244</v>
      </c>
      <c r="CE1" t="s">
        <v>245</v>
      </c>
      <c r="CF1" t="s">
        <v>146</v>
      </c>
      <c r="CG1" t="s">
        <v>147</v>
      </c>
      <c r="CH1" t="s">
        <v>148</v>
      </c>
      <c r="CI1" t="s">
        <v>149</v>
      </c>
      <c r="CJ1" t="s">
        <v>150</v>
      </c>
      <c r="CK1" t="s">
        <v>244</v>
      </c>
      <c r="CL1" t="s">
        <v>245</v>
      </c>
      <c r="CM1" t="s">
        <v>146</v>
      </c>
      <c r="CN1" t="s">
        <v>147</v>
      </c>
      <c r="CO1" t="s">
        <v>148</v>
      </c>
      <c r="CP1" t="s">
        <v>149</v>
      </c>
      <c r="CQ1" t="s">
        <v>150</v>
      </c>
      <c r="CR1" t="s">
        <v>244</v>
      </c>
      <c r="CS1" t="s">
        <v>245</v>
      </c>
      <c r="CT1" t="s">
        <v>146</v>
      </c>
      <c r="CU1" t="s">
        <v>147</v>
      </c>
      <c r="CV1" t="s">
        <v>148</v>
      </c>
      <c r="CW1" t="s">
        <v>149</v>
      </c>
      <c r="CX1" t="s">
        <v>150</v>
      </c>
      <c r="CY1" t="s">
        <v>244</v>
      </c>
      <c r="CZ1" t="s">
        <v>245</v>
      </c>
      <c r="DA1" t="s">
        <v>146</v>
      </c>
      <c r="DB1" t="s">
        <v>147</v>
      </c>
      <c r="DC1" t="s">
        <v>148</v>
      </c>
      <c r="DD1" t="s">
        <v>149</v>
      </c>
      <c r="DE1" t="s">
        <v>150</v>
      </c>
      <c r="DF1" t="s">
        <v>244</v>
      </c>
      <c r="DG1" t="s">
        <v>245</v>
      </c>
      <c r="DH1" t="s">
        <v>146</v>
      </c>
      <c r="DI1" t="s">
        <v>147</v>
      </c>
      <c r="DJ1" t="s">
        <v>148</v>
      </c>
      <c r="DK1" t="s">
        <v>149</v>
      </c>
      <c r="DL1" t="s">
        <v>150</v>
      </c>
      <c r="DM1" t="s">
        <v>244</v>
      </c>
      <c r="DN1" t="s">
        <v>245</v>
      </c>
      <c r="DO1" t="s">
        <v>146</v>
      </c>
      <c r="DP1" t="s">
        <v>147</v>
      </c>
      <c r="DQ1" t="s">
        <v>148</v>
      </c>
      <c r="DR1" t="s">
        <v>149</v>
      </c>
      <c r="DS1" t="s">
        <v>150</v>
      </c>
      <c r="DT1" t="s">
        <v>244</v>
      </c>
      <c r="DU1" t="s">
        <v>245</v>
      </c>
      <c r="DV1" t="s">
        <v>146</v>
      </c>
      <c r="DW1" t="s">
        <v>147</v>
      </c>
      <c r="DX1" t="s">
        <v>148</v>
      </c>
      <c r="DY1" t="s">
        <v>149</v>
      </c>
      <c r="DZ1" t="s">
        <v>150</v>
      </c>
      <c r="EA1" t="s">
        <v>244</v>
      </c>
      <c r="EB1" t="s">
        <v>245</v>
      </c>
      <c r="EC1" t="s">
        <v>146</v>
      </c>
      <c r="ED1" t="s">
        <v>147</v>
      </c>
      <c r="EE1" t="s">
        <v>148</v>
      </c>
      <c r="EF1" t="s">
        <v>149</v>
      </c>
      <c r="EG1" t="s">
        <v>150</v>
      </c>
      <c r="EH1" t="s">
        <v>244</v>
      </c>
      <c r="EI1" t="s">
        <v>245</v>
      </c>
      <c r="EJ1" t="s">
        <v>146</v>
      </c>
      <c r="EK1" t="s">
        <v>147</v>
      </c>
      <c r="EL1" t="s">
        <v>148</v>
      </c>
      <c r="EM1" t="s">
        <v>149</v>
      </c>
      <c r="EN1" t="s">
        <v>150</v>
      </c>
      <c r="EO1" t="s">
        <v>244</v>
      </c>
      <c r="EP1" t="s">
        <v>245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244</v>
      </c>
      <c r="EW1" t="s">
        <v>245</v>
      </c>
      <c r="EX1" t="s">
        <v>146</v>
      </c>
      <c r="EY1" t="s">
        <v>147</v>
      </c>
      <c r="EZ1" t="s">
        <v>148</v>
      </c>
      <c r="FA1" t="s">
        <v>149</v>
      </c>
      <c r="FB1" t="s">
        <v>150</v>
      </c>
      <c r="FC1" t="s">
        <v>244</v>
      </c>
      <c r="FD1" t="s">
        <v>245</v>
      </c>
      <c r="FE1" t="s">
        <v>146</v>
      </c>
      <c r="FF1" t="s">
        <v>147</v>
      </c>
      <c r="FG1" t="s">
        <v>148</v>
      </c>
      <c r="FH1" t="s">
        <v>149</v>
      </c>
      <c r="FI1" t="s">
        <v>150</v>
      </c>
      <c r="FJ1" t="s">
        <v>244</v>
      </c>
      <c r="FK1" t="s">
        <v>245</v>
      </c>
      <c r="FL1" t="s">
        <v>146</v>
      </c>
      <c r="FM1" t="s">
        <v>147</v>
      </c>
      <c r="FN1" t="s">
        <v>148</v>
      </c>
      <c r="FO1" t="s">
        <v>149</v>
      </c>
      <c r="FP1" t="s">
        <v>150</v>
      </c>
      <c r="FQ1" t="s">
        <v>244</v>
      </c>
      <c r="FR1" t="s">
        <v>245</v>
      </c>
      <c r="FS1" t="s">
        <v>146</v>
      </c>
      <c r="FT1" t="s">
        <v>147</v>
      </c>
      <c r="FU1" t="s">
        <v>148</v>
      </c>
      <c r="FV1" t="s">
        <v>149</v>
      </c>
      <c r="FW1" t="s">
        <v>150</v>
      </c>
      <c r="FX1" t="s">
        <v>244</v>
      </c>
      <c r="FY1" t="s">
        <v>245</v>
      </c>
      <c r="FZ1" t="s">
        <v>146</v>
      </c>
      <c r="GA1" t="s">
        <v>147</v>
      </c>
      <c r="GB1" t="s">
        <v>148</v>
      </c>
      <c r="GC1" t="s">
        <v>149</v>
      </c>
      <c r="GD1" t="s">
        <v>150</v>
      </c>
      <c r="GE1" t="s">
        <v>244</v>
      </c>
      <c r="GF1" t="s">
        <v>245</v>
      </c>
      <c r="GG1" t="s">
        <v>146</v>
      </c>
      <c r="GH1" t="s">
        <v>147</v>
      </c>
      <c r="GI1" t="s">
        <v>148</v>
      </c>
      <c r="GJ1" t="s">
        <v>149</v>
      </c>
      <c r="GK1" t="s">
        <v>150</v>
      </c>
      <c r="GL1" t="s">
        <v>244</v>
      </c>
      <c r="GM1" t="s">
        <v>245</v>
      </c>
      <c r="GN1" t="s">
        <v>146</v>
      </c>
      <c r="GO1" t="s">
        <v>147</v>
      </c>
      <c r="GP1" t="s">
        <v>148</v>
      </c>
      <c r="GQ1" t="s">
        <v>149</v>
      </c>
      <c r="GR1" t="s">
        <v>150</v>
      </c>
      <c r="GS1" t="s">
        <v>244</v>
      </c>
      <c r="GT1" t="s">
        <v>245</v>
      </c>
      <c r="GU1" t="s">
        <v>146</v>
      </c>
      <c r="GV1" t="s">
        <v>147</v>
      </c>
      <c r="GW1" t="s">
        <v>148</v>
      </c>
      <c r="GX1" t="s">
        <v>149</v>
      </c>
      <c r="GY1" t="s">
        <v>150</v>
      </c>
      <c r="GZ1" t="s">
        <v>244</v>
      </c>
    </row>
    <row r="2" spans="1:208" x14ac:dyDescent="0.25">
      <c r="B2" s="56">
        <v>43313</v>
      </c>
      <c r="C2" s="56">
        <v>43314</v>
      </c>
      <c r="D2" s="56">
        <v>43315</v>
      </c>
      <c r="E2" s="56">
        <v>43316</v>
      </c>
      <c r="F2" s="56">
        <v>43317</v>
      </c>
      <c r="G2" s="56">
        <v>43318</v>
      </c>
      <c r="H2" s="56">
        <v>43319</v>
      </c>
      <c r="I2" s="56">
        <v>43320</v>
      </c>
      <c r="J2" s="56">
        <v>43321</v>
      </c>
      <c r="K2" s="56">
        <v>43322</v>
      </c>
      <c r="L2" s="56">
        <v>43323</v>
      </c>
      <c r="M2" s="56">
        <v>43324</v>
      </c>
      <c r="N2" s="56">
        <v>43325</v>
      </c>
      <c r="O2" s="56">
        <v>43326</v>
      </c>
      <c r="P2" s="56">
        <v>43327</v>
      </c>
      <c r="Q2" s="56">
        <v>43328</v>
      </c>
      <c r="R2" s="56">
        <v>43329</v>
      </c>
      <c r="S2" s="56">
        <v>43330</v>
      </c>
      <c r="T2" s="56">
        <v>43331</v>
      </c>
      <c r="U2" s="56">
        <v>43332</v>
      </c>
      <c r="V2" s="56">
        <v>43333</v>
      </c>
      <c r="W2" s="56">
        <v>43334</v>
      </c>
      <c r="X2" s="56">
        <v>43335</v>
      </c>
      <c r="Y2" s="56">
        <v>43336</v>
      </c>
      <c r="Z2" s="56">
        <v>43337</v>
      </c>
      <c r="AA2" s="56">
        <v>43338</v>
      </c>
      <c r="AB2" s="56">
        <v>43339</v>
      </c>
      <c r="AC2" s="56">
        <v>43340</v>
      </c>
      <c r="AD2" s="56">
        <v>43341</v>
      </c>
      <c r="AE2" s="56">
        <v>43342</v>
      </c>
      <c r="AF2" s="56">
        <v>43343</v>
      </c>
      <c r="AG2" s="56">
        <v>43344</v>
      </c>
      <c r="AH2" s="56">
        <v>43345</v>
      </c>
      <c r="AI2" s="56">
        <v>43346</v>
      </c>
      <c r="AJ2" s="56">
        <v>43347</v>
      </c>
      <c r="AK2" s="56">
        <v>43348</v>
      </c>
      <c r="AL2" s="56">
        <v>43349</v>
      </c>
      <c r="AM2" s="56">
        <v>43350</v>
      </c>
      <c r="AN2" s="56">
        <v>43351</v>
      </c>
      <c r="AO2" s="56">
        <v>43352</v>
      </c>
      <c r="AP2" s="56">
        <v>43353</v>
      </c>
      <c r="AQ2" s="56">
        <v>43354</v>
      </c>
      <c r="AR2" s="56">
        <v>43355</v>
      </c>
      <c r="AS2" s="56">
        <v>43356</v>
      </c>
      <c r="AT2" s="56">
        <v>43357</v>
      </c>
      <c r="AU2" s="56">
        <v>43358</v>
      </c>
      <c r="AV2" s="56">
        <v>43359</v>
      </c>
      <c r="AW2" s="56">
        <v>43360</v>
      </c>
      <c r="AX2" s="56">
        <v>43361</v>
      </c>
      <c r="AY2" s="56">
        <v>43362</v>
      </c>
      <c r="AZ2" s="56">
        <v>43363</v>
      </c>
      <c r="BA2" s="56">
        <v>43364</v>
      </c>
      <c r="BB2" s="56">
        <v>43365</v>
      </c>
      <c r="BC2" s="56">
        <v>43366</v>
      </c>
      <c r="BD2" s="56">
        <v>43367</v>
      </c>
      <c r="BE2" s="56">
        <v>43368</v>
      </c>
      <c r="BF2" s="56">
        <v>43369</v>
      </c>
      <c r="BG2" s="56">
        <v>43370</v>
      </c>
      <c r="BH2" s="56">
        <v>43371</v>
      </c>
      <c r="BI2" s="56">
        <v>43372</v>
      </c>
      <c r="BJ2" s="56">
        <v>43373</v>
      </c>
      <c r="BK2" s="56">
        <v>43374</v>
      </c>
      <c r="BL2" s="56">
        <v>43375</v>
      </c>
      <c r="BM2" s="56">
        <v>43376</v>
      </c>
      <c r="BN2" s="56">
        <v>43377</v>
      </c>
      <c r="BO2" s="56">
        <v>43378</v>
      </c>
      <c r="BP2" s="56">
        <v>43379</v>
      </c>
      <c r="BQ2" s="56">
        <v>43380</v>
      </c>
      <c r="BR2" s="56">
        <v>43381</v>
      </c>
      <c r="BS2" s="56">
        <v>43382</v>
      </c>
      <c r="BT2" s="56">
        <v>43383</v>
      </c>
      <c r="BU2" s="56">
        <v>43384</v>
      </c>
      <c r="BV2" s="56">
        <v>43385</v>
      </c>
      <c r="BW2" s="56">
        <v>43386</v>
      </c>
      <c r="BX2" s="56">
        <v>43387</v>
      </c>
      <c r="BY2" s="56">
        <v>43388</v>
      </c>
      <c r="BZ2" s="56">
        <v>43389</v>
      </c>
      <c r="CA2" s="56">
        <v>43390</v>
      </c>
      <c r="CB2" s="56">
        <v>43391</v>
      </c>
      <c r="CC2" s="56">
        <v>43392</v>
      </c>
      <c r="CD2" s="56">
        <v>43393</v>
      </c>
      <c r="CE2" s="56">
        <v>43394</v>
      </c>
      <c r="CF2" s="56">
        <v>43395</v>
      </c>
      <c r="CG2" s="56">
        <v>43396</v>
      </c>
      <c r="CH2" s="56">
        <v>43397</v>
      </c>
      <c r="CI2" s="56">
        <v>43398</v>
      </c>
      <c r="CJ2" s="56">
        <v>43399</v>
      </c>
      <c r="CK2" s="56">
        <v>43400</v>
      </c>
      <c r="CL2" s="56">
        <v>43401</v>
      </c>
      <c r="CM2" s="56">
        <v>43402</v>
      </c>
      <c r="CN2" s="56">
        <v>43403</v>
      </c>
      <c r="CO2" s="56">
        <v>43404</v>
      </c>
      <c r="CP2" s="56">
        <v>43405</v>
      </c>
      <c r="CQ2" s="56">
        <v>43406</v>
      </c>
      <c r="CR2" s="56">
        <v>43407</v>
      </c>
      <c r="CS2" s="56">
        <v>43408</v>
      </c>
      <c r="CT2" s="56">
        <v>43409</v>
      </c>
      <c r="CU2" s="56">
        <v>43410</v>
      </c>
      <c r="CV2" s="56">
        <v>43411</v>
      </c>
      <c r="CW2" s="56">
        <v>43412</v>
      </c>
      <c r="CX2" s="56">
        <v>43413</v>
      </c>
      <c r="CY2" s="56">
        <v>43414</v>
      </c>
      <c r="CZ2" s="56">
        <v>43415</v>
      </c>
      <c r="DA2" s="56">
        <v>43416</v>
      </c>
      <c r="DB2" s="56">
        <v>43417</v>
      </c>
      <c r="DC2" s="56">
        <v>43418</v>
      </c>
      <c r="DD2" s="56">
        <v>43419</v>
      </c>
      <c r="DE2" s="56">
        <v>43420</v>
      </c>
      <c r="DF2" s="56">
        <v>43421</v>
      </c>
      <c r="DG2" s="56">
        <v>43422</v>
      </c>
      <c r="DH2" s="56">
        <v>43423</v>
      </c>
      <c r="DI2" s="56">
        <v>43424</v>
      </c>
      <c r="DJ2" s="56">
        <v>43425</v>
      </c>
      <c r="DK2" s="56">
        <v>43426</v>
      </c>
      <c r="DL2" s="56">
        <v>43427</v>
      </c>
      <c r="DM2" s="56">
        <v>43428</v>
      </c>
      <c r="DN2" s="56">
        <v>43429</v>
      </c>
      <c r="DO2" s="56">
        <v>43430</v>
      </c>
      <c r="DP2" s="56">
        <v>43431</v>
      </c>
      <c r="DQ2" s="56">
        <v>43432</v>
      </c>
      <c r="DR2" s="56">
        <v>43433</v>
      </c>
      <c r="DS2" s="56">
        <v>43434</v>
      </c>
      <c r="DT2" s="56">
        <v>43435</v>
      </c>
      <c r="DU2" s="56">
        <v>43436</v>
      </c>
      <c r="DV2" s="56">
        <v>43437</v>
      </c>
      <c r="DW2" s="56">
        <v>43438</v>
      </c>
      <c r="DX2" s="56">
        <v>43439</v>
      </c>
      <c r="DY2" s="56">
        <v>43440</v>
      </c>
      <c r="DZ2" s="56">
        <v>43441</v>
      </c>
      <c r="EA2" s="56">
        <v>43442</v>
      </c>
      <c r="EB2" s="56">
        <v>43443</v>
      </c>
      <c r="EC2" s="56">
        <v>43444</v>
      </c>
      <c r="ED2" s="56">
        <v>43445</v>
      </c>
      <c r="EE2" s="56">
        <v>43446</v>
      </c>
      <c r="EF2" s="56">
        <v>43447</v>
      </c>
      <c r="EG2" s="56">
        <v>43448</v>
      </c>
      <c r="EH2" s="56">
        <v>43449</v>
      </c>
      <c r="EI2" s="56">
        <v>43450</v>
      </c>
      <c r="EJ2" s="56">
        <v>43451</v>
      </c>
      <c r="EK2" s="56">
        <v>43452</v>
      </c>
      <c r="EL2" s="56">
        <v>43453</v>
      </c>
      <c r="EM2" s="56">
        <v>43454</v>
      </c>
      <c r="EN2" s="56">
        <v>43455</v>
      </c>
      <c r="EO2" s="56">
        <v>43456</v>
      </c>
      <c r="EP2" s="56">
        <v>43457</v>
      </c>
      <c r="EQ2" s="56">
        <v>43458</v>
      </c>
      <c r="ER2" s="56">
        <v>43459</v>
      </c>
      <c r="ES2" s="56">
        <v>43460</v>
      </c>
      <c r="ET2" s="56">
        <v>43461</v>
      </c>
      <c r="EU2" s="56">
        <v>43462</v>
      </c>
      <c r="EV2" s="56">
        <v>43463</v>
      </c>
      <c r="EW2" s="56">
        <v>43464</v>
      </c>
      <c r="EX2" s="56">
        <v>43465</v>
      </c>
      <c r="EY2" s="56">
        <v>43466</v>
      </c>
      <c r="EZ2" s="56">
        <v>43467</v>
      </c>
      <c r="FA2" s="56">
        <v>43468</v>
      </c>
      <c r="FB2" s="56">
        <v>43469</v>
      </c>
      <c r="FC2" s="56">
        <v>43470</v>
      </c>
      <c r="FD2" s="56">
        <v>43471</v>
      </c>
      <c r="FE2" s="56">
        <v>43472</v>
      </c>
      <c r="FF2" s="56">
        <v>43473</v>
      </c>
      <c r="FG2" s="56">
        <v>43474</v>
      </c>
      <c r="FH2" s="56">
        <v>43475</v>
      </c>
      <c r="FI2" s="56">
        <v>43476</v>
      </c>
      <c r="FJ2" s="56">
        <v>43477</v>
      </c>
      <c r="FK2" s="56">
        <v>43478</v>
      </c>
      <c r="FL2" s="56">
        <v>43479</v>
      </c>
      <c r="FM2" s="56">
        <v>43480</v>
      </c>
      <c r="FN2" s="56">
        <v>43481</v>
      </c>
      <c r="FO2" s="56">
        <v>43482</v>
      </c>
      <c r="FP2" s="56">
        <v>43483</v>
      </c>
      <c r="FQ2" s="56">
        <v>43484</v>
      </c>
      <c r="FR2" s="56">
        <v>43485</v>
      </c>
      <c r="FS2" s="56">
        <v>43486</v>
      </c>
      <c r="FT2" s="56">
        <v>43487</v>
      </c>
      <c r="FU2" s="56">
        <v>43488</v>
      </c>
      <c r="FV2" s="56">
        <v>43489</v>
      </c>
      <c r="FW2" s="56">
        <v>43490</v>
      </c>
      <c r="FX2" s="56">
        <v>43491</v>
      </c>
      <c r="FY2" s="56">
        <v>43492</v>
      </c>
      <c r="FZ2" s="56">
        <v>43493</v>
      </c>
      <c r="GA2" s="56">
        <v>43494</v>
      </c>
      <c r="GB2" s="56">
        <v>43495</v>
      </c>
      <c r="GC2" s="56">
        <v>43496</v>
      </c>
      <c r="GD2" s="56">
        <v>43497</v>
      </c>
      <c r="GE2" s="56">
        <v>43498</v>
      </c>
      <c r="GF2" s="56">
        <v>43499</v>
      </c>
      <c r="GG2" s="56">
        <v>43500</v>
      </c>
      <c r="GH2" s="56">
        <v>43501</v>
      </c>
      <c r="GI2" s="56">
        <v>43502</v>
      </c>
      <c r="GJ2" s="56">
        <v>43503</v>
      </c>
      <c r="GK2" s="56">
        <v>43504</v>
      </c>
      <c r="GL2" s="56">
        <v>43505</v>
      </c>
      <c r="GM2" s="56">
        <v>43506</v>
      </c>
      <c r="GN2" s="56">
        <v>43507</v>
      </c>
      <c r="GO2" s="56">
        <v>43508</v>
      </c>
      <c r="GP2" s="56">
        <v>43509</v>
      </c>
      <c r="GQ2" s="56">
        <v>43510</v>
      </c>
      <c r="GR2" s="56">
        <v>43511</v>
      </c>
      <c r="GS2" s="56">
        <v>43512</v>
      </c>
      <c r="GT2" s="56">
        <v>43513</v>
      </c>
      <c r="GU2" s="56">
        <v>43514</v>
      </c>
      <c r="GV2" s="56">
        <v>43515</v>
      </c>
      <c r="GW2" s="56">
        <v>43516</v>
      </c>
      <c r="GX2" s="56">
        <v>43517</v>
      </c>
      <c r="GY2" s="56">
        <v>43518</v>
      </c>
      <c r="GZ2" s="56">
        <v>43519</v>
      </c>
    </row>
    <row r="3" spans="1:208" x14ac:dyDescent="0.25">
      <c r="A3" t="s">
        <v>191</v>
      </c>
      <c r="C3" s="57" t="s">
        <v>168</v>
      </c>
      <c r="F3" s="58" t="s">
        <v>169</v>
      </c>
      <c r="I3" s="53" t="s">
        <v>170</v>
      </c>
      <c r="K3" s="59" t="s">
        <v>171</v>
      </c>
      <c r="M3" s="60" t="s">
        <v>172</v>
      </c>
      <c r="P3" s="54" t="s">
        <v>174</v>
      </c>
      <c r="S3" s="61" t="s">
        <v>176</v>
      </c>
      <c r="X3" s="62" t="s">
        <v>177</v>
      </c>
      <c r="Y3" s="63" t="s">
        <v>178</v>
      </c>
      <c r="AA3" s="64" t="s">
        <v>179</v>
      </c>
      <c r="AD3" s="65" t="s">
        <v>180</v>
      </c>
      <c r="AH3" s="66" t="s">
        <v>181</v>
      </c>
      <c r="AI3" s="66" t="s">
        <v>184</v>
      </c>
      <c r="AL3" s="67" t="s">
        <v>182</v>
      </c>
      <c r="AM3" s="67" t="s">
        <v>185</v>
      </c>
      <c r="AP3" s="70" t="s">
        <v>187</v>
      </c>
      <c r="AQ3" s="70" t="s">
        <v>188</v>
      </c>
      <c r="AS3" s="71" t="s">
        <v>183</v>
      </c>
      <c r="AV3" s="71" t="s">
        <v>186</v>
      </c>
      <c r="BA3" s="69" t="s">
        <v>189</v>
      </c>
      <c r="BE3" s="68" t="s">
        <v>190</v>
      </c>
    </row>
    <row r="4" spans="1:208" x14ac:dyDescent="0.25">
      <c r="A4" t="s">
        <v>195</v>
      </c>
    </row>
    <row r="5" spans="1:208" x14ac:dyDescent="0.25">
      <c r="A5" t="s">
        <v>196</v>
      </c>
    </row>
    <row r="6" spans="1:208" x14ac:dyDescent="0.25">
      <c r="A6" t="s">
        <v>197</v>
      </c>
    </row>
    <row r="7" spans="1:208" x14ac:dyDescent="0.25">
      <c r="A7" t="s">
        <v>198</v>
      </c>
    </row>
    <row r="8" spans="1:208" x14ac:dyDescent="0.25">
      <c r="A8" t="s">
        <v>199</v>
      </c>
    </row>
    <row r="9" spans="1:208" x14ac:dyDescent="0.25">
      <c r="A9" t="s">
        <v>200</v>
      </c>
    </row>
    <row r="10" spans="1:208" x14ac:dyDescent="0.25">
      <c r="A10" t="s">
        <v>201</v>
      </c>
    </row>
    <row r="11" spans="1:208" x14ac:dyDescent="0.25">
      <c r="A11" t="s">
        <v>202</v>
      </c>
    </row>
    <row r="12" spans="1:208" x14ac:dyDescent="0.25">
      <c r="A12" t="s">
        <v>203</v>
      </c>
    </row>
    <row r="13" spans="1:208" x14ac:dyDescent="0.25">
      <c r="A13" t="s">
        <v>204</v>
      </c>
    </row>
    <row r="14" spans="1:208" x14ac:dyDescent="0.25">
      <c r="A14" t="s">
        <v>205</v>
      </c>
    </row>
    <row r="15" spans="1:208" x14ac:dyDescent="0.25">
      <c r="A15" t="s">
        <v>206</v>
      </c>
    </row>
    <row r="16" spans="1:208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  <row r="42" spans="1:1" x14ac:dyDescent="0.25">
      <c r="A42" t="s">
        <v>233</v>
      </c>
    </row>
    <row r="43" spans="1:1" x14ac:dyDescent="0.25">
      <c r="A43" t="s">
        <v>234</v>
      </c>
    </row>
    <row r="44" spans="1:1" x14ac:dyDescent="0.25">
      <c r="A44" t="s">
        <v>235</v>
      </c>
    </row>
    <row r="45" spans="1:1" x14ac:dyDescent="0.25">
      <c r="A45" t="s">
        <v>236</v>
      </c>
    </row>
    <row r="46" spans="1:1" x14ac:dyDescent="0.25">
      <c r="A46" t="s">
        <v>237</v>
      </c>
    </row>
    <row r="47" spans="1:1" x14ac:dyDescent="0.25">
      <c r="A47" t="s">
        <v>238</v>
      </c>
    </row>
    <row r="48" spans="1:1" x14ac:dyDescent="0.25">
      <c r="A48" t="s">
        <v>239</v>
      </c>
    </row>
    <row r="49" spans="1:1" x14ac:dyDescent="0.25">
      <c r="A49" t="s">
        <v>240</v>
      </c>
    </row>
    <row r="50" spans="1:1" x14ac:dyDescent="0.25">
      <c r="A50" t="s">
        <v>241</v>
      </c>
    </row>
    <row r="51" spans="1:1" x14ac:dyDescent="0.25">
      <c r="A51" t="s">
        <v>242</v>
      </c>
    </row>
    <row r="52" spans="1:1" x14ac:dyDescent="0.25">
      <c r="A52" t="s">
        <v>243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V30" sqref="V30"/>
    </sheetView>
  </sheetViews>
  <sheetFormatPr defaultColWidth="8.85546875" defaultRowHeight="15" x14ac:dyDescent="0.25"/>
  <cols>
    <col min="1" max="2" width="8.7109375" customWidth="1"/>
    <col min="3" max="3" width="46.42578125" style="2" customWidth="1"/>
    <col min="4" max="4" width="19.28515625" bestFit="1" customWidth="1"/>
    <col min="5" max="5" width="12.42578125" style="1" customWidth="1"/>
    <col min="6" max="6" width="15.7109375" bestFit="1" customWidth="1"/>
    <col min="7" max="7" width="13.7109375" customWidth="1"/>
    <col min="8" max="8" width="13.7109375" hidden="1" customWidth="1"/>
    <col min="9" max="11" width="12.7109375" customWidth="1"/>
    <col min="12" max="13" width="12.7109375" hidden="1" customWidth="1"/>
    <col min="14" max="17" width="12.7109375" customWidth="1"/>
    <col min="18" max="18" width="10.140625" customWidth="1"/>
    <col min="19" max="19" width="14.140625" customWidth="1"/>
    <col min="20" max="20" width="14.7109375" customWidth="1"/>
    <col min="21" max="21" width="19.140625" customWidth="1"/>
    <col min="22" max="24" width="12.7109375" customWidth="1"/>
    <col min="26" max="26" width="22.7109375" customWidth="1"/>
    <col min="27" max="44" width="12.7109375" style="2" customWidth="1"/>
  </cols>
  <sheetData>
    <row r="1" spans="1:44" x14ac:dyDescent="0.25">
      <c r="A1" s="73" t="s">
        <v>4</v>
      </c>
      <c r="B1" s="74"/>
      <c r="C1" s="74"/>
      <c r="D1" s="74"/>
      <c r="E1" s="74"/>
      <c r="F1" s="74"/>
      <c r="G1" s="74"/>
      <c r="H1" s="75"/>
      <c r="I1" s="78" t="s">
        <v>5</v>
      </c>
      <c r="J1" s="79"/>
      <c r="K1" s="79"/>
      <c r="L1" s="79"/>
      <c r="M1" s="80"/>
      <c r="N1" s="72" t="s">
        <v>12</v>
      </c>
      <c r="O1" s="72"/>
      <c r="P1" s="72"/>
      <c r="Q1" s="72"/>
      <c r="R1" s="72"/>
      <c r="S1" s="72"/>
      <c r="T1" s="72"/>
      <c r="U1" s="72"/>
      <c r="V1" s="76" t="s">
        <v>18</v>
      </c>
      <c r="W1" s="77"/>
      <c r="X1" s="77"/>
      <c r="Z1" s="16" t="s">
        <v>35</v>
      </c>
      <c r="AA1" s="81" t="s">
        <v>29</v>
      </c>
      <c r="AB1" s="82"/>
      <c r="AC1" s="83"/>
      <c r="AD1" s="81" t="s">
        <v>34</v>
      </c>
      <c r="AE1" s="82"/>
      <c r="AF1" s="83"/>
      <c r="AG1" s="81" t="s">
        <v>30</v>
      </c>
      <c r="AH1" s="82"/>
      <c r="AI1" s="83"/>
      <c r="AJ1" s="81" t="s">
        <v>31</v>
      </c>
      <c r="AK1" s="82"/>
      <c r="AL1" s="83"/>
      <c r="AM1" s="81" t="s">
        <v>32</v>
      </c>
      <c r="AN1" s="82"/>
      <c r="AO1" s="83"/>
      <c r="AP1" s="81" t="s">
        <v>33</v>
      </c>
      <c r="AQ1" s="82"/>
      <c r="AR1" s="83"/>
    </row>
    <row r="2" spans="1:44" s="6" customFormat="1" ht="46.5" customHeight="1" x14ac:dyDescent="0.25">
      <c r="A2" s="4" t="s">
        <v>8</v>
      </c>
      <c r="B2" s="4" t="s">
        <v>1</v>
      </c>
      <c r="C2" s="4" t="s">
        <v>0</v>
      </c>
      <c r="D2" s="4" t="s">
        <v>2</v>
      </c>
      <c r="E2" s="4" t="s">
        <v>7</v>
      </c>
      <c r="F2" s="4" t="s">
        <v>10</v>
      </c>
      <c r="G2" s="4" t="s">
        <v>9</v>
      </c>
      <c r="H2" s="4" t="s">
        <v>11</v>
      </c>
      <c r="I2" s="5" t="s">
        <v>3</v>
      </c>
      <c r="J2" s="5" t="s">
        <v>21</v>
      </c>
      <c r="K2" s="5" t="s">
        <v>22</v>
      </c>
      <c r="L2" s="5" t="s">
        <v>23</v>
      </c>
      <c r="M2" s="5" t="s">
        <v>24</v>
      </c>
      <c r="N2" s="7" t="s">
        <v>39</v>
      </c>
      <c r="O2" s="7" t="s">
        <v>14</v>
      </c>
      <c r="P2" s="7" t="s">
        <v>15</v>
      </c>
      <c r="Q2" s="7" t="s">
        <v>16</v>
      </c>
      <c r="R2" s="7" t="s">
        <v>40</v>
      </c>
      <c r="S2" s="7" t="s">
        <v>13</v>
      </c>
      <c r="T2" s="7" t="s">
        <v>41</v>
      </c>
      <c r="U2" s="7" t="s">
        <v>17</v>
      </c>
      <c r="V2" s="8" t="s">
        <v>19</v>
      </c>
      <c r="W2" s="8" t="s">
        <v>20</v>
      </c>
      <c r="X2" s="8" t="s">
        <v>6</v>
      </c>
      <c r="Z2" s="15" t="s">
        <v>28</v>
      </c>
      <c r="AA2" s="17" t="s">
        <v>26</v>
      </c>
      <c r="AB2" s="17" t="s">
        <v>27</v>
      </c>
      <c r="AC2" s="17" t="s">
        <v>36</v>
      </c>
      <c r="AD2" s="17" t="s">
        <v>26</v>
      </c>
      <c r="AE2" s="17" t="s">
        <v>27</v>
      </c>
      <c r="AF2" s="17" t="s">
        <v>36</v>
      </c>
      <c r="AG2" s="17" t="s">
        <v>26</v>
      </c>
      <c r="AH2" s="17" t="s">
        <v>27</v>
      </c>
      <c r="AI2" s="17" t="s">
        <v>36</v>
      </c>
      <c r="AJ2" s="17" t="s">
        <v>26</v>
      </c>
      <c r="AK2" s="17" t="s">
        <v>27</v>
      </c>
      <c r="AL2" s="17" t="s">
        <v>36</v>
      </c>
      <c r="AM2" s="17" t="s">
        <v>26</v>
      </c>
      <c r="AN2" s="17" t="s">
        <v>27</v>
      </c>
      <c r="AO2" s="17" t="s">
        <v>36</v>
      </c>
      <c r="AP2" s="17" t="s">
        <v>26</v>
      </c>
      <c r="AQ2" s="17" t="s">
        <v>27</v>
      </c>
      <c r="AR2" s="17" t="s">
        <v>36</v>
      </c>
    </row>
    <row r="3" spans="1:44" x14ac:dyDescent="0.25">
      <c r="A3" s="3">
        <v>1</v>
      </c>
      <c r="B3" s="3" t="e">
        <f>VLOOKUP($A3,#REF!,2,FALSE)</f>
        <v>#REF!</v>
      </c>
      <c r="C3" s="3" t="e">
        <f>VLOOKUP($A3,#REF!,3,FALSE)</f>
        <v>#REF!</v>
      </c>
      <c r="D3" s="3" t="e">
        <f>VLOOKUP($A3,#REF!,4,FALSE)</f>
        <v>#REF!</v>
      </c>
      <c r="E3" s="13" t="e">
        <f>VLOOKUP($A3,#REF!,5,FALSE)</f>
        <v>#REF!</v>
      </c>
      <c r="F3" s="13" t="e">
        <f>IF(VLOOKUP($A3,#REF!,27,FALSE)="","",VLOOKUP($A3,#REF!,27,FALSE))</f>
        <v>#REF!</v>
      </c>
      <c r="G3" s="3" t="e">
        <f>VLOOKUP($A3,#REF!,18,FALSE)</f>
        <v>#REF!</v>
      </c>
      <c r="H3" s="10" t="e">
        <f>IF(#REF!="","",#REF!)</f>
        <v>#REF!</v>
      </c>
      <c r="I3" s="13" t="e">
        <f>IF(VLOOKUP($A3,#REF!,27,FALSE)="","",VLOOKUP($A3,#REF!,27,FALSE))</f>
        <v>#REF!</v>
      </c>
      <c r="J3" s="20">
        <v>42963</v>
      </c>
      <c r="K3" s="9"/>
      <c r="L3" s="9"/>
      <c r="M3" s="9"/>
      <c r="N3" s="10"/>
      <c r="O3" s="10"/>
      <c r="P3" s="3"/>
      <c r="Q3" s="3" t="e">
        <f>VLOOKUP($A3,#REF!,21,FALSE)</f>
        <v>#REF!</v>
      </c>
      <c r="R3" s="10"/>
      <c r="S3" s="10" t="e">
        <f t="shared" ref="S3:S34" si="0">IF(H3=3,"Required",IF(H3=12,"Required",IF(H3=2,"NA","")))</f>
        <v>#REF!</v>
      </c>
      <c r="T3" s="10"/>
      <c r="U3" s="11"/>
      <c r="V3" s="10"/>
      <c r="W3" s="10"/>
      <c r="X3" s="10"/>
      <c r="Z3" s="14" t="e">
        <f t="shared" ref="Z3:Z65" si="1">IF($G3&lt;&gt;"FTTB",LEFT($B3,4)&amp;RIGHT($B3,2)&amp;RIGHT($D3,3)&amp;"-SAPN","FTTB-"&amp;LEFT($B3,4)&amp;RIGHT($B3,2)&amp;RIGHT($D3,3)&amp;"-SAPN")</f>
        <v>#REF!</v>
      </c>
      <c r="AA3" s="19" t="e">
        <f t="shared" ref="AA3:AA34" si="2">I3</f>
        <v>#REF!</v>
      </c>
      <c r="AB3" s="19" t="e">
        <f t="shared" ref="AB3:AB65" si="3">AA3</f>
        <v>#REF!</v>
      </c>
      <c r="AC3" s="19">
        <v>0</v>
      </c>
      <c r="AD3" s="19">
        <f t="shared" ref="AD3:AD34" si="4">J3</f>
        <v>42963</v>
      </c>
      <c r="AE3" s="19">
        <f t="shared" ref="AE3:AE34" si="5">K3</f>
        <v>0</v>
      </c>
      <c r="AF3" s="18" t="e">
        <f>NETWORKDAYS(AD3,AE3,#REF!)</f>
        <v>#REF!</v>
      </c>
      <c r="AG3" s="19">
        <f t="shared" ref="AG3:AG34" si="6">N3</f>
        <v>0</v>
      </c>
      <c r="AH3" s="19" t="e">
        <f>MAX(#REF!,P3,Q3)</f>
        <v>#REF!</v>
      </c>
      <c r="AI3" s="18" t="e">
        <f>NETWORKDAYS(AG3,AH3,#REF!)</f>
        <v>#REF!</v>
      </c>
      <c r="AJ3" s="19">
        <f t="shared" ref="AJ3:AJ65" si="7">O3</f>
        <v>0</v>
      </c>
      <c r="AK3" s="19" t="e">
        <f t="shared" ref="AK3:AK65" si="8">MAX(R3,S3)</f>
        <v>#REF!</v>
      </c>
      <c r="AL3" s="18" t="e">
        <f>NETWORKDAYS(AJ3,AK3,#REF!)</f>
        <v>#REF!</v>
      </c>
      <c r="AM3" s="19">
        <f t="shared" ref="AM3:AM65" si="9">X3</f>
        <v>0</v>
      </c>
      <c r="AN3" s="19">
        <f t="shared" ref="AN3:AN65" si="10">AM3</f>
        <v>0</v>
      </c>
      <c r="AO3" s="18" t="e">
        <f>NETWORKDAYS(AM3,AN3,#REF!)</f>
        <v>#REF!</v>
      </c>
      <c r="AP3" s="19">
        <f t="shared" ref="AP3:AP65" si="11">AN3</f>
        <v>0</v>
      </c>
      <c r="AQ3" s="19">
        <f t="shared" ref="AQ3:AQ65" si="12">AN3</f>
        <v>0</v>
      </c>
      <c r="AR3" s="18" t="e">
        <f>NETWORKDAYS(AP3,AQ3,#REF!)</f>
        <v>#REF!</v>
      </c>
    </row>
    <row r="4" spans="1:44" x14ac:dyDescent="0.25">
      <c r="A4" s="3">
        <v>2</v>
      </c>
      <c r="B4" s="3" t="e">
        <f>VLOOKUP($A4,#REF!,2,FALSE)</f>
        <v>#REF!</v>
      </c>
      <c r="C4" s="3" t="e">
        <f>VLOOKUP($A4,#REF!,3,FALSE)</f>
        <v>#REF!</v>
      </c>
      <c r="D4" s="3" t="e">
        <f>VLOOKUP($A4,#REF!,4,FALSE)</f>
        <v>#REF!</v>
      </c>
      <c r="E4" s="13" t="e">
        <f>VLOOKUP($A4,#REF!,5,FALSE)</f>
        <v>#REF!</v>
      </c>
      <c r="F4" s="13" t="e">
        <f>IF(VLOOKUP($A4,#REF!,27,FALSE)="","",VLOOKUP($A4,#REF!,27,FALSE))</f>
        <v>#REF!</v>
      </c>
      <c r="G4" s="3" t="e">
        <f>VLOOKUP($A4,#REF!,18,FALSE)</f>
        <v>#REF!</v>
      </c>
      <c r="H4" s="10" t="e">
        <f>IF(#REF!="","",#REF!)</f>
        <v>#REF!</v>
      </c>
      <c r="I4" s="13" t="e">
        <f>IF(VLOOKUP($A4,#REF!,27,FALSE)="","",VLOOKUP($A4,#REF!,27,FALSE))</f>
        <v>#REF!</v>
      </c>
      <c r="J4" s="9"/>
      <c r="K4" s="9"/>
      <c r="L4" s="9"/>
      <c r="M4" s="9"/>
      <c r="N4" s="10"/>
      <c r="O4" s="10"/>
      <c r="P4" s="3"/>
      <c r="Q4" s="3" t="e">
        <f>VLOOKUP($A4,#REF!,21,FALSE)</f>
        <v>#REF!</v>
      </c>
      <c r="R4" s="10"/>
      <c r="S4" s="10" t="e">
        <f t="shared" si="0"/>
        <v>#REF!</v>
      </c>
      <c r="T4" s="10"/>
      <c r="U4" s="11"/>
      <c r="V4" s="10"/>
      <c r="W4" s="10"/>
      <c r="X4" s="10"/>
      <c r="Z4" s="14" t="e">
        <f t="shared" si="1"/>
        <v>#REF!</v>
      </c>
      <c r="AA4" s="19" t="e">
        <f t="shared" si="2"/>
        <v>#REF!</v>
      </c>
      <c r="AB4" s="19" t="e">
        <f t="shared" si="3"/>
        <v>#REF!</v>
      </c>
      <c r="AC4" s="19">
        <v>0</v>
      </c>
      <c r="AD4" s="19">
        <f t="shared" si="4"/>
        <v>0</v>
      </c>
      <c r="AE4" s="19">
        <f t="shared" si="5"/>
        <v>0</v>
      </c>
      <c r="AF4" s="18" t="e">
        <f>NETWORKDAYS(AD4,AE4,#REF!)</f>
        <v>#REF!</v>
      </c>
      <c r="AG4" s="19">
        <f t="shared" si="6"/>
        <v>0</v>
      </c>
      <c r="AH4" s="19" t="e">
        <f>MAX(#REF!,P4,Q4)</f>
        <v>#REF!</v>
      </c>
      <c r="AI4" s="18" t="e">
        <f>NETWORKDAYS(AG4,AH4,#REF!)</f>
        <v>#REF!</v>
      </c>
      <c r="AJ4" s="19">
        <f t="shared" si="7"/>
        <v>0</v>
      </c>
      <c r="AK4" s="19" t="e">
        <f t="shared" si="8"/>
        <v>#REF!</v>
      </c>
      <c r="AL4" s="18" t="e">
        <f>NETWORKDAYS(AJ4,AK4,#REF!)</f>
        <v>#REF!</v>
      </c>
      <c r="AM4" s="19">
        <f t="shared" si="9"/>
        <v>0</v>
      </c>
      <c r="AN4" s="19">
        <f t="shared" si="10"/>
        <v>0</v>
      </c>
      <c r="AO4" s="18" t="e">
        <f>NETWORKDAYS(AM4,AN4,#REF!)</f>
        <v>#REF!</v>
      </c>
      <c r="AP4" s="19">
        <f t="shared" si="11"/>
        <v>0</v>
      </c>
      <c r="AQ4" s="19">
        <f t="shared" si="12"/>
        <v>0</v>
      </c>
      <c r="AR4" s="18" t="e">
        <f>NETWORKDAYS(AP4,AQ4,#REF!)</f>
        <v>#REF!</v>
      </c>
    </row>
    <row r="5" spans="1:44" x14ac:dyDescent="0.25">
      <c r="A5" s="3">
        <v>3</v>
      </c>
      <c r="B5" s="3" t="e">
        <f>VLOOKUP($A5,#REF!,2,FALSE)</f>
        <v>#REF!</v>
      </c>
      <c r="C5" s="3" t="e">
        <f>VLOOKUP($A5,#REF!,3,FALSE)</f>
        <v>#REF!</v>
      </c>
      <c r="D5" s="3" t="e">
        <f>VLOOKUP($A5,#REF!,4,FALSE)</f>
        <v>#REF!</v>
      </c>
      <c r="E5" s="13" t="e">
        <f>VLOOKUP($A5,#REF!,5,FALSE)</f>
        <v>#REF!</v>
      </c>
      <c r="F5" s="13" t="e">
        <f>IF(VLOOKUP($A5,#REF!,27,FALSE)="","",VLOOKUP($A5,#REF!,27,FALSE))</f>
        <v>#REF!</v>
      </c>
      <c r="G5" s="3" t="e">
        <f>VLOOKUP($A5,#REF!,18,FALSE)</f>
        <v>#REF!</v>
      </c>
      <c r="H5" s="10" t="e">
        <f>IF(#REF!="","",#REF!)</f>
        <v>#REF!</v>
      </c>
      <c r="I5" s="13" t="e">
        <f>IF(VLOOKUP($A5,#REF!,27,FALSE)="","",VLOOKUP($A5,#REF!,27,FALSE))</f>
        <v>#REF!</v>
      </c>
      <c r="J5" s="20">
        <v>42964</v>
      </c>
      <c r="K5" s="26">
        <v>43056</v>
      </c>
      <c r="L5" s="9"/>
      <c r="M5" s="9"/>
      <c r="N5" s="10"/>
      <c r="O5" s="10"/>
      <c r="P5" s="3"/>
      <c r="Q5" s="3" t="e">
        <f>VLOOKUP($A5,#REF!,21,FALSE)</f>
        <v>#REF!</v>
      </c>
      <c r="R5" s="10"/>
      <c r="S5" s="10" t="e">
        <f t="shared" si="0"/>
        <v>#REF!</v>
      </c>
      <c r="T5" s="10"/>
      <c r="U5" s="11"/>
      <c r="V5" s="10"/>
      <c r="W5" s="10"/>
      <c r="X5" s="10"/>
      <c r="Z5" s="14" t="e">
        <f t="shared" si="1"/>
        <v>#REF!</v>
      </c>
      <c r="AA5" s="19" t="e">
        <f t="shared" si="2"/>
        <v>#REF!</v>
      </c>
      <c r="AB5" s="19" t="e">
        <f t="shared" si="3"/>
        <v>#REF!</v>
      </c>
      <c r="AC5" s="19">
        <v>0</v>
      </c>
      <c r="AD5" s="19">
        <f t="shared" si="4"/>
        <v>42964</v>
      </c>
      <c r="AE5" s="19">
        <f t="shared" si="5"/>
        <v>43056</v>
      </c>
      <c r="AF5" s="18" t="e">
        <f>NETWORKDAYS(AD5,AE5,#REF!)</f>
        <v>#REF!</v>
      </c>
      <c r="AG5" s="19">
        <f t="shared" si="6"/>
        <v>0</v>
      </c>
      <c r="AH5" s="19" t="e">
        <f>MAX(#REF!,P5,Q5)</f>
        <v>#REF!</v>
      </c>
      <c r="AI5" s="18" t="e">
        <f>NETWORKDAYS(AG5,AH5,#REF!)</f>
        <v>#REF!</v>
      </c>
      <c r="AJ5" s="19">
        <f t="shared" si="7"/>
        <v>0</v>
      </c>
      <c r="AK5" s="19" t="e">
        <f t="shared" si="8"/>
        <v>#REF!</v>
      </c>
      <c r="AL5" s="18" t="e">
        <f>NETWORKDAYS(AJ5,AK5,#REF!)</f>
        <v>#REF!</v>
      </c>
      <c r="AM5" s="19">
        <f t="shared" si="9"/>
        <v>0</v>
      </c>
      <c r="AN5" s="19">
        <f t="shared" si="10"/>
        <v>0</v>
      </c>
      <c r="AO5" s="18" t="e">
        <f>NETWORKDAYS(AM5,AN5,#REF!)</f>
        <v>#REF!</v>
      </c>
      <c r="AP5" s="19">
        <f t="shared" si="11"/>
        <v>0</v>
      </c>
      <c r="AQ5" s="19">
        <f t="shared" si="12"/>
        <v>0</v>
      </c>
      <c r="AR5" s="18" t="e">
        <f>NETWORKDAYS(AP5,AQ5,#REF!)</f>
        <v>#REF!</v>
      </c>
    </row>
    <row r="6" spans="1:44" x14ac:dyDescent="0.25">
      <c r="A6" s="3">
        <v>4</v>
      </c>
      <c r="B6" s="3" t="e">
        <f>VLOOKUP($A6,#REF!,2,FALSE)</f>
        <v>#REF!</v>
      </c>
      <c r="C6" s="3" t="e">
        <f>VLOOKUP($A6,#REF!,3,FALSE)</f>
        <v>#REF!</v>
      </c>
      <c r="D6" s="3" t="e">
        <f>VLOOKUP($A6,#REF!,4,FALSE)</f>
        <v>#REF!</v>
      </c>
      <c r="E6" s="13" t="e">
        <f>VLOOKUP($A6,#REF!,5,FALSE)</f>
        <v>#REF!</v>
      </c>
      <c r="F6" s="13" t="e">
        <f>IF(VLOOKUP($A6,#REF!,27,FALSE)="","",VLOOKUP($A6,#REF!,27,FALSE))</f>
        <v>#REF!</v>
      </c>
      <c r="G6" s="3" t="e">
        <f>VLOOKUP($A6,#REF!,18,FALSE)</f>
        <v>#REF!</v>
      </c>
      <c r="H6" s="10" t="e">
        <f>IF(#REF!="","",#REF!)</f>
        <v>#REF!</v>
      </c>
      <c r="I6" s="13" t="e">
        <f>IF(VLOOKUP($A6,#REF!,27,FALSE)="","",VLOOKUP($A6,#REF!,27,FALSE))</f>
        <v>#REF!</v>
      </c>
      <c r="J6" s="20">
        <v>43062</v>
      </c>
      <c r="K6" s="26">
        <v>43159</v>
      </c>
      <c r="L6" s="9"/>
      <c r="M6" s="9"/>
      <c r="N6" s="12">
        <v>42970</v>
      </c>
      <c r="O6" s="10"/>
      <c r="P6" s="3"/>
      <c r="Q6" s="3" t="e">
        <f>VLOOKUP($A6,#REF!,21,FALSE)</f>
        <v>#REF!</v>
      </c>
      <c r="R6" s="10"/>
      <c r="S6" s="10" t="e">
        <f t="shared" si="0"/>
        <v>#REF!</v>
      </c>
      <c r="T6" s="12">
        <v>42971</v>
      </c>
      <c r="U6" s="11"/>
      <c r="V6" s="10"/>
      <c r="W6" s="10"/>
      <c r="X6" s="10"/>
      <c r="Z6" s="14" t="e">
        <f t="shared" si="1"/>
        <v>#REF!</v>
      </c>
      <c r="AA6" s="19" t="e">
        <f t="shared" si="2"/>
        <v>#REF!</v>
      </c>
      <c r="AB6" s="19" t="e">
        <f t="shared" si="3"/>
        <v>#REF!</v>
      </c>
      <c r="AC6" s="19">
        <v>0</v>
      </c>
      <c r="AD6" s="19">
        <f t="shared" si="4"/>
        <v>43062</v>
      </c>
      <c r="AE6" s="19">
        <f t="shared" si="5"/>
        <v>43159</v>
      </c>
      <c r="AF6" s="18" t="e">
        <f>NETWORKDAYS(AD6,AE6,#REF!)</f>
        <v>#REF!</v>
      </c>
      <c r="AG6" s="19">
        <f t="shared" si="6"/>
        <v>42970</v>
      </c>
      <c r="AH6" s="19" t="e">
        <f>MAX(#REF!,P6,Q6)</f>
        <v>#REF!</v>
      </c>
      <c r="AI6" s="18" t="e">
        <f>NETWORKDAYS(AG6,AH6,#REF!)</f>
        <v>#REF!</v>
      </c>
      <c r="AJ6" s="19">
        <f t="shared" si="7"/>
        <v>0</v>
      </c>
      <c r="AK6" s="19" t="e">
        <f t="shared" si="8"/>
        <v>#REF!</v>
      </c>
      <c r="AL6" s="18" t="e">
        <f>NETWORKDAYS(AJ6,AK6,#REF!)</f>
        <v>#REF!</v>
      </c>
      <c r="AM6" s="19">
        <f t="shared" si="9"/>
        <v>0</v>
      </c>
      <c r="AN6" s="19">
        <f t="shared" si="10"/>
        <v>0</v>
      </c>
      <c r="AO6" s="18" t="e">
        <f>NETWORKDAYS(AM6,AN6,#REF!)</f>
        <v>#REF!</v>
      </c>
      <c r="AP6" s="19">
        <f t="shared" si="11"/>
        <v>0</v>
      </c>
      <c r="AQ6" s="19">
        <f t="shared" si="12"/>
        <v>0</v>
      </c>
      <c r="AR6" s="18" t="e">
        <f>NETWORKDAYS(AP6,AQ6,#REF!)</f>
        <v>#REF!</v>
      </c>
    </row>
    <row r="7" spans="1:44" x14ac:dyDescent="0.25">
      <c r="A7" s="3">
        <v>5</v>
      </c>
      <c r="B7" s="3" t="e">
        <f>VLOOKUP($A7,#REF!,2,FALSE)</f>
        <v>#REF!</v>
      </c>
      <c r="C7" s="3" t="e">
        <f>VLOOKUP($A7,#REF!,3,FALSE)</f>
        <v>#REF!</v>
      </c>
      <c r="D7" s="3" t="e">
        <f>VLOOKUP($A7,#REF!,4,FALSE)</f>
        <v>#REF!</v>
      </c>
      <c r="E7" s="13" t="e">
        <f>VLOOKUP($A7,#REF!,5,FALSE)</f>
        <v>#REF!</v>
      </c>
      <c r="F7" s="13" t="e">
        <f>IF(VLOOKUP($A7,#REF!,27,FALSE)="","",VLOOKUP($A7,#REF!,27,FALSE))</f>
        <v>#REF!</v>
      </c>
      <c r="G7" s="3" t="e">
        <f>VLOOKUP($A7,#REF!,18,FALSE)</f>
        <v>#REF!</v>
      </c>
      <c r="H7" s="10" t="e">
        <f>IF(#REF!="","",#REF!)</f>
        <v>#REF!</v>
      </c>
      <c r="I7" s="13" t="e">
        <f>IF(VLOOKUP($A7,#REF!,27,FALSE)="","",VLOOKUP($A7,#REF!,27,FALSE))</f>
        <v>#REF!</v>
      </c>
      <c r="J7" s="34">
        <v>43013</v>
      </c>
      <c r="K7" s="34">
        <v>43105</v>
      </c>
      <c r="L7" s="9"/>
      <c r="M7" s="9"/>
      <c r="N7" s="10"/>
      <c r="O7" s="10"/>
      <c r="P7" s="3"/>
      <c r="Q7" s="3" t="e">
        <f>VLOOKUP($A7,#REF!,21,FALSE)</f>
        <v>#REF!</v>
      </c>
      <c r="R7" s="10"/>
      <c r="S7" s="10" t="e">
        <f t="shared" si="0"/>
        <v>#REF!</v>
      </c>
      <c r="T7" s="10"/>
      <c r="U7" s="11"/>
      <c r="V7" s="10"/>
      <c r="W7" s="10"/>
      <c r="X7" s="10"/>
      <c r="Z7" s="14" t="e">
        <f t="shared" si="1"/>
        <v>#REF!</v>
      </c>
      <c r="AA7" s="19" t="e">
        <f t="shared" si="2"/>
        <v>#REF!</v>
      </c>
      <c r="AB7" s="19" t="e">
        <f t="shared" si="3"/>
        <v>#REF!</v>
      </c>
      <c r="AC7" s="19">
        <v>0</v>
      </c>
      <c r="AD7" s="19">
        <f t="shared" si="4"/>
        <v>43013</v>
      </c>
      <c r="AE7" s="19">
        <f t="shared" si="5"/>
        <v>43105</v>
      </c>
      <c r="AF7" s="18" t="e">
        <f>NETWORKDAYS(AD7,AE7,#REF!)</f>
        <v>#REF!</v>
      </c>
      <c r="AG7" s="19">
        <f t="shared" si="6"/>
        <v>0</v>
      </c>
      <c r="AH7" s="19" t="e">
        <f>MAX(#REF!,P7,Q7)</f>
        <v>#REF!</v>
      </c>
      <c r="AI7" s="18" t="e">
        <f>NETWORKDAYS(AG7,AH7,#REF!)</f>
        <v>#REF!</v>
      </c>
      <c r="AJ7" s="19">
        <f t="shared" si="7"/>
        <v>0</v>
      </c>
      <c r="AK7" s="19" t="e">
        <f t="shared" si="8"/>
        <v>#REF!</v>
      </c>
      <c r="AL7" s="18" t="e">
        <f>NETWORKDAYS(AJ7,AK7,#REF!)</f>
        <v>#REF!</v>
      </c>
      <c r="AM7" s="19">
        <f t="shared" si="9"/>
        <v>0</v>
      </c>
      <c r="AN7" s="19">
        <f t="shared" si="10"/>
        <v>0</v>
      </c>
      <c r="AO7" s="18" t="e">
        <f>NETWORKDAYS(AM7,AN7,#REF!)</f>
        <v>#REF!</v>
      </c>
      <c r="AP7" s="19">
        <f t="shared" si="11"/>
        <v>0</v>
      </c>
      <c r="AQ7" s="19">
        <f t="shared" si="12"/>
        <v>0</v>
      </c>
      <c r="AR7" s="18" t="e">
        <f>NETWORKDAYS(AP7,AQ7,#REF!)</f>
        <v>#REF!</v>
      </c>
    </row>
    <row r="8" spans="1:44" x14ac:dyDescent="0.25">
      <c r="A8" s="3">
        <v>6</v>
      </c>
      <c r="B8" s="3" t="e">
        <f>VLOOKUP($A8,#REF!,2,FALSE)</f>
        <v>#REF!</v>
      </c>
      <c r="C8" s="3" t="e">
        <f>VLOOKUP($A8,#REF!,3,FALSE)</f>
        <v>#REF!</v>
      </c>
      <c r="D8" s="3" t="e">
        <f>VLOOKUP($A8,#REF!,4,FALSE)</f>
        <v>#REF!</v>
      </c>
      <c r="E8" s="13" t="e">
        <f>VLOOKUP($A8,#REF!,5,FALSE)</f>
        <v>#REF!</v>
      </c>
      <c r="F8" s="13" t="e">
        <f>IF(VLOOKUP($A8,#REF!,27,FALSE)="","",VLOOKUP($A8,#REF!,27,FALSE))</f>
        <v>#REF!</v>
      </c>
      <c r="G8" s="3" t="e">
        <f>VLOOKUP($A8,#REF!,18,FALSE)</f>
        <v>#REF!</v>
      </c>
      <c r="H8" s="10" t="e">
        <f>IF(#REF!="","",#REF!)</f>
        <v>#REF!</v>
      </c>
      <c r="I8" s="13" t="e">
        <f>IF(VLOOKUP($A8,#REF!,27,FALSE)="","",VLOOKUP($A8,#REF!,27,FALSE))</f>
        <v>#REF!</v>
      </c>
      <c r="J8" s="9"/>
      <c r="K8" s="9"/>
      <c r="L8" s="9"/>
      <c r="M8" s="9"/>
      <c r="N8" s="10"/>
      <c r="O8" s="10"/>
      <c r="P8" s="3"/>
      <c r="Q8" s="3" t="e">
        <f>VLOOKUP($A8,#REF!,21,FALSE)</f>
        <v>#REF!</v>
      </c>
      <c r="R8" s="10"/>
      <c r="S8" s="10" t="e">
        <f t="shared" si="0"/>
        <v>#REF!</v>
      </c>
      <c r="T8" s="10"/>
      <c r="U8" s="11"/>
      <c r="V8" s="10"/>
      <c r="W8" s="10"/>
      <c r="X8" s="10"/>
      <c r="Z8" s="14" t="e">
        <f t="shared" si="1"/>
        <v>#REF!</v>
      </c>
      <c r="AA8" s="19" t="e">
        <f t="shared" si="2"/>
        <v>#REF!</v>
      </c>
      <c r="AB8" s="19" t="e">
        <f t="shared" si="3"/>
        <v>#REF!</v>
      </c>
      <c r="AC8" s="19">
        <v>0</v>
      </c>
      <c r="AD8" s="19">
        <f t="shared" si="4"/>
        <v>0</v>
      </c>
      <c r="AE8" s="19">
        <f t="shared" si="5"/>
        <v>0</v>
      </c>
      <c r="AF8" s="18" t="e">
        <f>NETWORKDAYS(AD8,AE8,#REF!)</f>
        <v>#REF!</v>
      </c>
      <c r="AG8" s="19">
        <f t="shared" si="6"/>
        <v>0</v>
      </c>
      <c r="AH8" s="19" t="e">
        <f>MAX(#REF!,P8,Q8)</f>
        <v>#REF!</v>
      </c>
      <c r="AI8" s="18" t="e">
        <f>NETWORKDAYS(AG8,AH8,#REF!)</f>
        <v>#REF!</v>
      </c>
      <c r="AJ8" s="19">
        <f t="shared" si="7"/>
        <v>0</v>
      </c>
      <c r="AK8" s="19" t="e">
        <f t="shared" si="8"/>
        <v>#REF!</v>
      </c>
      <c r="AL8" s="18" t="e">
        <f>NETWORKDAYS(AJ8,AK8,#REF!)</f>
        <v>#REF!</v>
      </c>
      <c r="AM8" s="19">
        <f t="shared" si="9"/>
        <v>0</v>
      </c>
      <c r="AN8" s="19">
        <f t="shared" si="10"/>
        <v>0</v>
      </c>
      <c r="AO8" s="18" t="e">
        <f>NETWORKDAYS(AM8,AN8,#REF!)</f>
        <v>#REF!</v>
      </c>
      <c r="AP8" s="19">
        <f t="shared" si="11"/>
        <v>0</v>
      </c>
      <c r="AQ8" s="19">
        <f t="shared" si="12"/>
        <v>0</v>
      </c>
      <c r="AR8" s="18" t="e">
        <f>NETWORKDAYS(AP8,AQ8,#REF!)</f>
        <v>#REF!</v>
      </c>
    </row>
    <row r="9" spans="1:44" x14ac:dyDescent="0.25">
      <c r="A9" s="3">
        <v>7</v>
      </c>
      <c r="B9" s="3" t="e">
        <f>VLOOKUP($A9,#REF!,2,FALSE)</f>
        <v>#REF!</v>
      </c>
      <c r="C9" s="3" t="e">
        <f>VLOOKUP($A9,#REF!,3,FALSE)</f>
        <v>#REF!</v>
      </c>
      <c r="D9" s="3" t="e">
        <f>VLOOKUP($A9,#REF!,4,FALSE)</f>
        <v>#REF!</v>
      </c>
      <c r="E9" s="13" t="e">
        <f>VLOOKUP($A9,#REF!,5,FALSE)</f>
        <v>#REF!</v>
      </c>
      <c r="F9" s="13" t="e">
        <f>IF(VLOOKUP($A9,#REF!,27,FALSE)="","",VLOOKUP($A9,#REF!,27,FALSE))</f>
        <v>#REF!</v>
      </c>
      <c r="G9" s="3" t="e">
        <f>VLOOKUP($A9,#REF!,18,FALSE)</f>
        <v>#REF!</v>
      </c>
      <c r="H9" s="10" t="e">
        <f>IF(#REF!="","",#REF!)</f>
        <v>#REF!</v>
      </c>
      <c r="I9" s="13" t="e">
        <f>IF(VLOOKUP($A9,#REF!,27,FALSE)="","",VLOOKUP($A9,#REF!,27,FALSE))</f>
        <v>#REF!</v>
      </c>
      <c r="J9" s="9"/>
      <c r="K9" s="9"/>
      <c r="L9" s="9"/>
      <c r="M9" s="9"/>
      <c r="N9" s="10"/>
      <c r="O9" s="10"/>
      <c r="P9" s="3"/>
      <c r="Q9" s="3" t="e">
        <f>VLOOKUP($A9,#REF!,21,FALSE)</f>
        <v>#REF!</v>
      </c>
      <c r="R9" s="10"/>
      <c r="S9" s="10" t="e">
        <f t="shared" si="0"/>
        <v>#REF!</v>
      </c>
      <c r="T9" s="10"/>
      <c r="U9" s="11"/>
      <c r="V9" s="10"/>
      <c r="W9" s="10"/>
      <c r="X9" s="10"/>
      <c r="Z9" s="14" t="e">
        <f t="shared" si="1"/>
        <v>#REF!</v>
      </c>
      <c r="AA9" s="19" t="e">
        <f t="shared" si="2"/>
        <v>#REF!</v>
      </c>
      <c r="AB9" s="19" t="e">
        <f t="shared" si="3"/>
        <v>#REF!</v>
      </c>
      <c r="AC9" s="19">
        <v>0</v>
      </c>
      <c r="AD9" s="19">
        <f t="shared" si="4"/>
        <v>0</v>
      </c>
      <c r="AE9" s="19">
        <f t="shared" si="5"/>
        <v>0</v>
      </c>
      <c r="AF9" s="18" t="e">
        <f>NETWORKDAYS(AD9,AE9,#REF!)</f>
        <v>#REF!</v>
      </c>
      <c r="AG9" s="19">
        <f t="shared" si="6"/>
        <v>0</v>
      </c>
      <c r="AH9" s="19" t="e">
        <f>MAX(#REF!,P9,Q9)</f>
        <v>#REF!</v>
      </c>
      <c r="AI9" s="18" t="e">
        <f>NETWORKDAYS(AG9,AH9,#REF!)</f>
        <v>#REF!</v>
      </c>
      <c r="AJ9" s="19">
        <f t="shared" si="7"/>
        <v>0</v>
      </c>
      <c r="AK9" s="19" t="e">
        <f t="shared" si="8"/>
        <v>#REF!</v>
      </c>
      <c r="AL9" s="18" t="e">
        <f>NETWORKDAYS(AJ9,AK9,#REF!)</f>
        <v>#REF!</v>
      </c>
      <c r="AM9" s="19">
        <f t="shared" si="9"/>
        <v>0</v>
      </c>
      <c r="AN9" s="19">
        <f t="shared" si="10"/>
        <v>0</v>
      </c>
      <c r="AO9" s="18" t="e">
        <f>NETWORKDAYS(AM9,AN9,#REF!)</f>
        <v>#REF!</v>
      </c>
      <c r="AP9" s="19">
        <f t="shared" si="11"/>
        <v>0</v>
      </c>
      <c r="AQ9" s="19">
        <f t="shared" si="12"/>
        <v>0</v>
      </c>
      <c r="AR9" s="18" t="e">
        <f>NETWORKDAYS(AP9,AQ9,#REF!)</f>
        <v>#REF!</v>
      </c>
    </row>
    <row r="10" spans="1:44" x14ac:dyDescent="0.25">
      <c r="A10" s="3">
        <v>8</v>
      </c>
      <c r="B10" s="3" t="e">
        <f>VLOOKUP($A10,#REF!,2,FALSE)</f>
        <v>#REF!</v>
      </c>
      <c r="C10" s="3" t="e">
        <f>VLOOKUP($A10,#REF!,3,FALSE)</f>
        <v>#REF!</v>
      </c>
      <c r="D10" s="3" t="e">
        <f>VLOOKUP($A10,#REF!,4,FALSE)</f>
        <v>#REF!</v>
      </c>
      <c r="E10" s="13" t="e">
        <f>VLOOKUP($A10,#REF!,5,FALSE)</f>
        <v>#REF!</v>
      </c>
      <c r="F10" s="13" t="e">
        <f>IF(VLOOKUP($A10,#REF!,27,FALSE)="","",VLOOKUP($A10,#REF!,27,FALSE))</f>
        <v>#REF!</v>
      </c>
      <c r="G10" s="3" t="e">
        <f>VLOOKUP($A10,#REF!,18,FALSE)</f>
        <v>#REF!</v>
      </c>
      <c r="H10" s="10" t="e">
        <f>IF(#REF!="","",#REF!)</f>
        <v>#REF!</v>
      </c>
      <c r="I10" s="13" t="e">
        <f>IF(VLOOKUP($A10,#REF!,27,FALSE)="","",VLOOKUP($A10,#REF!,27,FALSE))</f>
        <v>#REF!</v>
      </c>
      <c r="J10" s="26">
        <v>43003</v>
      </c>
      <c r="K10" s="26">
        <v>43094</v>
      </c>
      <c r="L10" s="9"/>
      <c r="M10" s="9"/>
      <c r="N10" s="10"/>
      <c r="O10" s="10"/>
      <c r="P10" s="13"/>
      <c r="Q10" s="13" t="e">
        <f>VLOOKUP($A10,#REF!,21,FALSE)</f>
        <v>#REF!</v>
      </c>
      <c r="R10" s="10"/>
      <c r="S10" s="10" t="e">
        <f t="shared" si="0"/>
        <v>#REF!</v>
      </c>
      <c r="T10" s="10"/>
      <c r="U10" s="11"/>
      <c r="V10" s="10"/>
      <c r="W10" s="10"/>
      <c r="X10" s="10"/>
      <c r="Z10" s="14" t="e">
        <f t="shared" si="1"/>
        <v>#REF!</v>
      </c>
      <c r="AA10" s="19" t="e">
        <f t="shared" si="2"/>
        <v>#REF!</v>
      </c>
      <c r="AB10" s="19" t="e">
        <f t="shared" si="3"/>
        <v>#REF!</v>
      </c>
      <c r="AC10" s="19">
        <v>0</v>
      </c>
      <c r="AD10" s="19">
        <f t="shared" si="4"/>
        <v>43003</v>
      </c>
      <c r="AE10" s="19">
        <f t="shared" si="5"/>
        <v>43094</v>
      </c>
      <c r="AF10" s="18" t="e">
        <f>NETWORKDAYS(AD10,AE10,#REF!)</f>
        <v>#REF!</v>
      </c>
      <c r="AG10" s="19">
        <f t="shared" si="6"/>
        <v>0</v>
      </c>
      <c r="AH10" s="19" t="e">
        <f>MAX(#REF!,P10,Q10)</f>
        <v>#REF!</v>
      </c>
      <c r="AI10" s="18" t="e">
        <f>NETWORKDAYS(AG10,AH10,#REF!)</f>
        <v>#REF!</v>
      </c>
      <c r="AJ10" s="19">
        <f t="shared" si="7"/>
        <v>0</v>
      </c>
      <c r="AK10" s="19" t="e">
        <f t="shared" si="8"/>
        <v>#REF!</v>
      </c>
      <c r="AL10" s="18" t="e">
        <f>NETWORKDAYS(AJ10,AK10,#REF!)</f>
        <v>#REF!</v>
      </c>
      <c r="AM10" s="19">
        <f t="shared" si="9"/>
        <v>0</v>
      </c>
      <c r="AN10" s="19">
        <f t="shared" si="10"/>
        <v>0</v>
      </c>
      <c r="AO10" s="18" t="e">
        <f>NETWORKDAYS(AM10,AN10,#REF!)</f>
        <v>#REF!</v>
      </c>
      <c r="AP10" s="19">
        <f t="shared" si="11"/>
        <v>0</v>
      </c>
      <c r="AQ10" s="19">
        <f t="shared" si="12"/>
        <v>0</v>
      </c>
      <c r="AR10" s="18" t="e">
        <f>NETWORKDAYS(AP10,AQ10,#REF!)</f>
        <v>#REF!</v>
      </c>
    </row>
    <row r="11" spans="1:44" x14ac:dyDescent="0.25">
      <c r="A11" s="3">
        <v>9</v>
      </c>
      <c r="B11" s="3" t="e">
        <f>VLOOKUP($A11,#REF!,2,FALSE)</f>
        <v>#REF!</v>
      </c>
      <c r="C11" s="3" t="e">
        <f>VLOOKUP($A11,#REF!,3,FALSE)</f>
        <v>#REF!</v>
      </c>
      <c r="D11" s="3" t="e">
        <f>VLOOKUP($A11,#REF!,4,FALSE)</f>
        <v>#REF!</v>
      </c>
      <c r="E11" s="13" t="e">
        <f>VLOOKUP($A11,#REF!,5,FALSE)</f>
        <v>#REF!</v>
      </c>
      <c r="F11" s="13" t="e">
        <f>IF(VLOOKUP($A11,#REF!,27,FALSE)="","",VLOOKUP($A11,#REF!,27,FALSE))</f>
        <v>#REF!</v>
      </c>
      <c r="G11" s="3" t="e">
        <f>VLOOKUP($A11,#REF!,18,FALSE)</f>
        <v>#REF!</v>
      </c>
      <c r="H11" s="10" t="e">
        <f>IF(#REF!="","",#REF!)</f>
        <v>#REF!</v>
      </c>
      <c r="I11" s="13" t="e">
        <f>IF(VLOOKUP($A11,#REF!,27,FALSE)="","",VLOOKUP($A11,#REF!,27,FALSE))</f>
        <v>#REF!</v>
      </c>
      <c r="J11" s="27" t="s">
        <v>43</v>
      </c>
      <c r="K11" s="27" t="s">
        <v>44</v>
      </c>
      <c r="L11" s="9"/>
      <c r="M11" s="9"/>
      <c r="N11" s="10"/>
      <c r="O11" s="10"/>
      <c r="P11" s="13"/>
      <c r="Q11" s="13" t="e">
        <f>VLOOKUP($A11,#REF!,21,FALSE)</f>
        <v>#REF!</v>
      </c>
      <c r="R11" s="10"/>
      <c r="S11" s="10" t="e">
        <f t="shared" si="0"/>
        <v>#REF!</v>
      </c>
      <c r="T11" s="10"/>
      <c r="U11" s="11"/>
      <c r="V11" s="10"/>
      <c r="W11" s="10"/>
      <c r="X11" s="10"/>
      <c r="Z11" s="14" t="e">
        <f t="shared" si="1"/>
        <v>#REF!</v>
      </c>
      <c r="AA11" s="19" t="e">
        <f t="shared" si="2"/>
        <v>#REF!</v>
      </c>
      <c r="AB11" s="19" t="e">
        <f t="shared" si="3"/>
        <v>#REF!</v>
      </c>
      <c r="AC11" s="19">
        <v>0</v>
      </c>
      <c r="AD11" s="19" t="str">
        <f t="shared" si="4"/>
        <v>TBA</v>
      </c>
      <c r="AE11" s="19" t="str">
        <f t="shared" si="5"/>
        <v xml:space="preserve">TBA </v>
      </c>
      <c r="AF11" s="18" t="e">
        <f>NETWORKDAYS(AD11,AE11,#REF!)</f>
        <v>#VALUE!</v>
      </c>
      <c r="AG11" s="19">
        <f t="shared" si="6"/>
        <v>0</v>
      </c>
      <c r="AH11" s="19" t="e">
        <f>MAX(#REF!,P11,Q11)</f>
        <v>#REF!</v>
      </c>
      <c r="AI11" s="18" t="e">
        <f>NETWORKDAYS(AG11,AH11,#REF!)</f>
        <v>#REF!</v>
      </c>
      <c r="AJ11" s="19">
        <f t="shared" si="7"/>
        <v>0</v>
      </c>
      <c r="AK11" s="19" t="e">
        <f t="shared" si="8"/>
        <v>#REF!</v>
      </c>
      <c r="AL11" s="18" t="e">
        <f>NETWORKDAYS(AJ11,AK11,#REF!)</f>
        <v>#REF!</v>
      </c>
      <c r="AM11" s="19">
        <f t="shared" si="9"/>
        <v>0</v>
      </c>
      <c r="AN11" s="19">
        <f t="shared" si="10"/>
        <v>0</v>
      </c>
      <c r="AO11" s="18" t="e">
        <f>NETWORKDAYS(AM11,AN11,#REF!)</f>
        <v>#REF!</v>
      </c>
      <c r="AP11" s="19">
        <f t="shared" si="11"/>
        <v>0</v>
      </c>
      <c r="AQ11" s="19">
        <f t="shared" si="12"/>
        <v>0</v>
      </c>
      <c r="AR11" s="18" t="e">
        <f>NETWORKDAYS(AP11,AQ11,#REF!)</f>
        <v>#REF!</v>
      </c>
    </row>
    <row r="12" spans="1:44" x14ac:dyDescent="0.25">
      <c r="A12" s="3">
        <v>10</v>
      </c>
      <c r="B12" s="3" t="e">
        <f>VLOOKUP($A12,#REF!,2,FALSE)</f>
        <v>#REF!</v>
      </c>
      <c r="C12" s="3" t="e">
        <f>VLOOKUP($A12,#REF!,3,FALSE)</f>
        <v>#REF!</v>
      </c>
      <c r="D12" s="3" t="e">
        <f>VLOOKUP($A12,#REF!,4,FALSE)</f>
        <v>#REF!</v>
      </c>
      <c r="E12" s="13" t="e">
        <f>VLOOKUP($A12,#REF!,5,FALSE)</f>
        <v>#REF!</v>
      </c>
      <c r="F12" s="13" t="e">
        <f>IF(VLOOKUP($A12,#REF!,27,FALSE)="","",VLOOKUP($A12,#REF!,27,FALSE))</f>
        <v>#REF!</v>
      </c>
      <c r="G12" s="3" t="e">
        <f>VLOOKUP($A12,#REF!,18,FALSE)</f>
        <v>#REF!</v>
      </c>
      <c r="H12" s="10" t="e">
        <f>IF(#REF!="","",#REF!)</f>
        <v>#REF!</v>
      </c>
      <c r="I12" s="28" t="e">
        <f>IF(VLOOKUP($A12,#REF!,27,FALSE)="","",VLOOKUP($A12,#REF!,27,FALSE))</f>
        <v>#REF!</v>
      </c>
      <c r="J12" s="26">
        <v>42979</v>
      </c>
      <c r="K12" s="26">
        <v>43070</v>
      </c>
      <c r="L12" s="9"/>
      <c r="M12" s="9"/>
      <c r="N12" s="10"/>
      <c r="O12" s="10"/>
      <c r="P12" s="13"/>
      <c r="Q12" s="13" t="e">
        <f>VLOOKUP($A12,#REF!,21,FALSE)</f>
        <v>#REF!</v>
      </c>
      <c r="R12" s="10"/>
      <c r="S12" s="10" t="e">
        <f t="shared" si="0"/>
        <v>#REF!</v>
      </c>
      <c r="T12" s="10"/>
      <c r="U12" s="11"/>
      <c r="V12" s="10"/>
      <c r="W12" s="10"/>
      <c r="X12" s="10"/>
      <c r="Z12" s="14" t="e">
        <f t="shared" si="1"/>
        <v>#REF!</v>
      </c>
      <c r="AA12" s="19" t="e">
        <f t="shared" si="2"/>
        <v>#REF!</v>
      </c>
      <c r="AB12" s="19" t="e">
        <f t="shared" si="3"/>
        <v>#REF!</v>
      </c>
      <c r="AC12" s="19">
        <v>0</v>
      </c>
      <c r="AD12" s="19">
        <f t="shared" si="4"/>
        <v>42979</v>
      </c>
      <c r="AE12" s="19">
        <f t="shared" si="5"/>
        <v>43070</v>
      </c>
      <c r="AF12" s="18" t="e">
        <f>NETWORKDAYS(AD12,AE12,#REF!)</f>
        <v>#REF!</v>
      </c>
      <c r="AG12" s="19">
        <f t="shared" si="6"/>
        <v>0</v>
      </c>
      <c r="AH12" s="19" t="e">
        <f>MAX(#REF!,P12,Q12)</f>
        <v>#REF!</v>
      </c>
      <c r="AI12" s="18" t="e">
        <f>NETWORKDAYS(AG12,AH12,#REF!)</f>
        <v>#REF!</v>
      </c>
      <c r="AJ12" s="19">
        <f t="shared" si="7"/>
        <v>0</v>
      </c>
      <c r="AK12" s="19" t="e">
        <f t="shared" si="8"/>
        <v>#REF!</v>
      </c>
      <c r="AL12" s="18" t="e">
        <f>NETWORKDAYS(AJ12,AK12,#REF!)</f>
        <v>#REF!</v>
      </c>
      <c r="AM12" s="19">
        <f t="shared" si="9"/>
        <v>0</v>
      </c>
      <c r="AN12" s="19">
        <f t="shared" si="10"/>
        <v>0</v>
      </c>
      <c r="AO12" s="18" t="e">
        <f>NETWORKDAYS(AM12,AN12,#REF!)</f>
        <v>#REF!</v>
      </c>
      <c r="AP12" s="19">
        <f t="shared" si="11"/>
        <v>0</v>
      </c>
      <c r="AQ12" s="19">
        <f t="shared" si="12"/>
        <v>0</v>
      </c>
      <c r="AR12" s="18" t="e">
        <f>NETWORKDAYS(AP12,AQ12,#REF!)</f>
        <v>#REF!</v>
      </c>
    </row>
    <row r="13" spans="1:44" x14ac:dyDescent="0.25">
      <c r="A13" s="3">
        <v>11</v>
      </c>
      <c r="B13" s="3" t="e">
        <f>VLOOKUP($A13,#REF!,2,FALSE)</f>
        <v>#REF!</v>
      </c>
      <c r="C13" s="3" t="e">
        <f>VLOOKUP($A13,#REF!,3,FALSE)</f>
        <v>#REF!</v>
      </c>
      <c r="D13" s="3" t="e">
        <f>VLOOKUP($A13,#REF!,4,FALSE)</f>
        <v>#REF!</v>
      </c>
      <c r="E13" s="13" t="e">
        <f>VLOOKUP($A13,#REF!,5,FALSE)</f>
        <v>#REF!</v>
      </c>
      <c r="F13" s="13" t="e">
        <f>IF(VLOOKUP($A13,#REF!,27,FALSE)="","",VLOOKUP($A13,#REF!,27,FALSE))</f>
        <v>#REF!</v>
      </c>
      <c r="G13" s="3" t="e">
        <f>VLOOKUP($A13,#REF!,18,FALSE)</f>
        <v>#REF!</v>
      </c>
      <c r="H13" s="10" t="e">
        <f>IF(#REF!="","",#REF!)</f>
        <v>#REF!</v>
      </c>
      <c r="I13" s="13" t="e">
        <f>IF(VLOOKUP($A13,#REF!,27,FALSE)="","",VLOOKUP($A13,#REF!,27,FALSE))</f>
        <v>#REF!</v>
      </c>
      <c r="J13" s="9"/>
      <c r="K13" s="9"/>
      <c r="L13" s="9"/>
      <c r="M13" s="9"/>
      <c r="N13" s="12">
        <v>42970</v>
      </c>
      <c r="O13" s="10"/>
      <c r="P13" s="13"/>
      <c r="Q13" s="13" t="e">
        <f>VLOOKUP($A13,#REF!,21,FALSE)</f>
        <v>#REF!</v>
      </c>
      <c r="R13" s="10"/>
      <c r="S13" s="10" t="e">
        <f t="shared" si="0"/>
        <v>#REF!</v>
      </c>
      <c r="T13" s="10"/>
      <c r="U13" s="11" t="s">
        <v>42</v>
      </c>
      <c r="V13" s="10"/>
      <c r="W13" s="10"/>
      <c r="X13" s="10"/>
      <c r="Z13" s="14" t="e">
        <f t="shared" si="1"/>
        <v>#REF!</v>
      </c>
      <c r="AA13" s="19" t="e">
        <f t="shared" si="2"/>
        <v>#REF!</v>
      </c>
      <c r="AB13" s="19" t="e">
        <f t="shared" si="3"/>
        <v>#REF!</v>
      </c>
      <c r="AC13" s="19">
        <v>0</v>
      </c>
      <c r="AD13" s="19">
        <f t="shared" si="4"/>
        <v>0</v>
      </c>
      <c r="AE13" s="19">
        <f t="shared" si="5"/>
        <v>0</v>
      </c>
      <c r="AF13" s="18" t="e">
        <f>NETWORKDAYS(AD13,AE13,#REF!)</f>
        <v>#REF!</v>
      </c>
      <c r="AG13" s="19">
        <f t="shared" si="6"/>
        <v>42970</v>
      </c>
      <c r="AH13" s="19" t="e">
        <f>MAX(#REF!,P13,Q13)</f>
        <v>#REF!</v>
      </c>
      <c r="AI13" s="18" t="e">
        <f>NETWORKDAYS(AG13,AH13,#REF!)</f>
        <v>#REF!</v>
      </c>
      <c r="AJ13" s="19">
        <f t="shared" si="7"/>
        <v>0</v>
      </c>
      <c r="AK13" s="19" t="e">
        <f t="shared" si="8"/>
        <v>#REF!</v>
      </c>
      <c r="AL13" s="18" t="e">
        <f>NETWORKDAYS(AJ13,AK13,#REF!)</f>
        <v>#REF!</v>
      </c>
      <c r="AM13" s="19">
        <f t="shared" si="9"/>
        <v>0</v>
      </c>
      <c r="AN13" s="19">
        <f t="shared" si="10"/>
        <v>0</v>
      </c>
      <c r="AO13" s="18" t="e">
        <f>NETWORKDAYS(AM13,AN13,#REF!)</f>
        <v>#REF!</v>
      </c>
      <c r="AP13" s="19">
        <f t="shared" si="11"/>
        <v>0</v>
      </c>
      <c r="AQ13" s="19">
        <f t="shared" si="12"/>
        <v>0</v>
      </c>
      <c r="AR13" s="18" t="e">
        <f>NETWORKDAYS(AP13,AQ13,#REF!)</f>
        <v>#REF!</v>
      </c>
    </row>
    <row r="14" spans="1:44" x14ac:dyDescent="0.25">
      <c r="A14" s="3">
        <v>12</v>
      </c>
      <c r="B14" s="3" t="e">
        <f>VLOOKUP($A14,#REF!,2,FALSE)</f>
        <v>#REF!</v>
      </c>
      <c r="C14" s="3" t="e">
        <f>VLOOKUP($A14,#REF!,3,FALSE)</f>
        <v>#REF!</v>
      </c>
      <c r="D14" s="3" t="e">
        <f>VLOOKUP($A14,#REF!,4,FALSE)</f>
        <v>#REF!</v>
      </c>
      <c r="E14" s="13" t="e">
        <f>VLOOKUP($A14,#REF!,5,FALSE)</f>
        <v>#REF!</v>
      </c>
      <c r="F14" s="13" t="e">
        <f>IF(VLOOKUP($A14,#REF!,27,FALSE)="","",VLOOKUP($A14,#REF!,27,FALSE))</f>
        <v>#REF!</v>
      </c>
      <c r="G14" s="3" t="e">
        <f>VLOOKUP($A14,#REF!,18,FALSE)</f>
        <v>#REF!</v>
      </c>
      <c r="H14" s="10" t="e">
        <f>IF(#REF!="","",#REF!)</f>
        <v>#REF!</v>
      </c>
      <c r="I14" s="13" t="e">
        <f>IF(VLOOKUP($A14,#REF!,27,FALSE)="","",VLOOKUP($A14,#REF!,27,FALSE))</f>
        <v>#REF!</v>
      </c>
      <c r="J14" s="20"/>
      <c r="K14" s="9"/>
      <c r="L14" s="9"/>
      <c r="M14" s="9"/>
      <c r="N14" s="10"/>
      <c r="O14" s="10"/>
      <c r="P14" s="13"/>
      <c r="Q14" s="13" t="e">
        <f>VLOOKUP($A14,#REF!,21,FALSE)</f>
        <v>#REF!</v>
      </c>
      <c r="R14" s="10"/>
      <c r="S14" s="10" t="e">
        <f t="shared" si="0"/>
        <v>#REF!</v>
      </c>
      <c r="T14" s="10"/>
      <c r="U14" s="11"/>
      <c r="V14" s="10"/>
      <c r="W14" s="10"/>
      <c r="X14" s="10"/>
      <c r="Z14" s="14" t="e">
        <f t="shared" si="1"/>
        <v>#REF!</v>
      </c>
      <c r="AA14" s="19" t="e">
        <f t="shared" si="2"/>
        <v>#REF!</v>
      </c>
      <c r="AB14" s="19" t="e">
        <f t="shared" si="3"/>
        <v>#REF!</v>
      </c>
      <c r="AC14" s="19">
        <v>0</v>
      </c>
      <c r="AD14" s="19">
        <f t="shared" si="4"/>
        <v>0</v>
      </c>
      <c r="AE14" s="19">
        <f t="shared" si="5"/>
        <v>0</v>
      </c>
      <c r="AF14" s="18" t="e">
        <f>NETWORKDAYS(AD14,AE14,#REF!)</f>
        <v>#REF!</v>
      </c>
      <c r="AG14" s="19">
        <f t="shared" si="6"/>
        <v>0</v>
      </c>
      <c r="AH14" s="19" t="e">
        <f>MAX(#REF!,P14,Q14)</f>
        <v>#REF!</v>
      </c>
      <c r="AI14" s="18" t="e">
        <f>NETWORKDAYS(AG14,AH14,#REF!)</f>
        <v>#REF!</v>
      </c>
      <c r="AJ14" s="19">
        <f t="shared" si="7"/>
        <v>0</v>
      </c>
      <c r="AK14" s="19" t="e">
        <f t="shared" si="8"/>
        <v>#REF!</v>
      </c>
      <c r="AL14" s="18" t="e">
        <f>NETWORKDAYS(AJ14,AK14,#REF!)</f>
        <v>#REF!</v>
      </c>
      <c r="AM14" s="19">
        <f t="shared" si="9"/>
        <v>0</v>
      </c>
      <c r="AN14" s="19">
        <f t="shared" si="10"/>
        <v>0</v>
      </c>
      <c r="AO14" s="18" t="e">
        <f>NETWORKDAYS(AM14,AN14,#REF!)</f>
        <v>#REF!</v>
      </c>
      <c r="AP14" s="19">
        <f t="shared" si="11"/>
        <v>0</v>
      </c>
      <c r="AQ14" s="19">
        <f t="shared" si="12"/>
        <v>0</v>
      </c>
      <c r="AR14" s="18" t="e">
        <f>NETWORKDAYS(AP14,AQ14,#REF!)</f>
        <v>#REF!</v>
      </c>
    </row>
    <row r="15" spans="1:44" x14ac:dyDescent="0.25">
      <c r="A15" s="3">
        <v>13</v>
      </c>
      <c r="B15" s="3" t="e">
        <f>VLOOKUP($A15,#REF!,2,FALSE)</f>
        <v>#REF!</v>
      </c>
      <c r="C15" s="3" t="e">
        <f>VLOOKUP($A15,#REF!,3,FALSE)</f>
        <v>#REF!</v>
      </c>
      <c r="D15" s="3" t="e">
        <f>VLOOKUP($A15,#REF!,4,FALSE)</f>
        <v>#REF!</v>
      </c>
      <c r="E15" s="13" t="e">
        <f>VLOOKUP($A15,#REF!,5,FALSE)</f>
        <v>#REF!</v>
      </c>
      <c r="F15" s="13" t="e">
        <f>IF(VLOOKUP($A15,#REF!,27,FALSE)="","",VLOOKUP($A15,#REF!,27,FALSE))</f>
        <v>#REF!</v>
      </c>
      <c r="G15" s="3" t="e">
        <f>VLOOKUP($A15,#REF!,18,FALSE)</f>
        <v>#REF!</v>
      </c>
      <c r="H15" s="10" t="e">
        <f>IF(#REF!="","",#REF!)</f>
        <v>#REF!</v>
      </c>
      <c r="I15" s="13" t="e">
        <f>IF(VLOOKUP($A15,#REF!,27,FALSE)="","",VLOOKUP($A15,#REF!,27,FALSE))</f>
        <v>#REF!</v>
      </c>
      <c r="J15" s="20">
        <v>42999</v>
      </c>
      <c r="K15" s="20">
        <v>43090</v>
      </c>
      <c r="L15" s="20"/>
      <c r="M15" s="20"/>
      <c r="N15" s="20">
        <v>42965</v>
      </c>
      <c r="O15" s="20"/>
      <c r="P15" s="13"/>
      <c r="Q15" s="13" t="e">
        <f>VLOOKUP($A15,#REF!,21,FALSE)</f>
        <v>#REF!</v>
      </c>
      <c r="R15" s="20"/>
      <c r="S15" s="10" t="e">
        <f t="shared" si="0"/>
        <v>#REF!</v>
      </c>
      <c r="T15" s="20">
        <v>42965</v>
      </c>
      <c r="U15" s="11"/>
      <c r="V15" s="20">
        <v>42965</v>
      </c>
      <c r="W15" s="20">
        <v>42965</v>
      </c>
      <c r="X15" s="20"/>
      <c r="Z15" s="14" t="e">
        <f t="shared" si="1"/>
        <v>#REF!</v>
      </c>
      <c r="AA15" s="19" t="e">
        <f t="shared" si="2"/>
        <v>#REF!</v>
      </c>
      <c r="AB15" s="19" t="e">
        <f t="shared" si="3"/>
        <v>#REF!</v>
      </c>
      <c r="AC15" s="19">
        <v>0</v>
      </c>
      <c r="AD15" s="19">
        <f t="shared" si="4"/>
        <v>42999</v>
      </c>
      <c r="AE15" s="19">
        <f t="shared" si="5"/>
        <v>43090</v>
      </c>
      <c r="AF15" s="18" t="e">
        <f>NETWORKDAYS(AD15,AE15,#REF!)</f>
        <v>#REF!</v>
      </c>
      <c r="AG15" s="19">
        <f t="shared" si="6"/>
        <v>42965</v>
      </c>
      <c r="AH15" s="19" t="e">
        <f>MAX(#REF!,P15,Q15)</f>
        <v>#REF!</v>
      </c>
      <c r="AI15" s="18" t="e">
        <f>NETWORKDAYS(AG15,AH15,#REF!)</f>
        <v>#REF!</v>
      </c>
      <c r="AJ15" s="19">
        <f t="shared" si="7"/>
        <v>0</v>
      </c>
      <c r="AK15" s="19" t="e">
        <f t="shared" si="8"/>
        <v>#REF!</v>
      </c>
      <c r="AL15" s="18" t="e">
        <f>NETWORKDAYS(AJ15,AK15,#REF!)</f>
        <v>#REF!</v>
      </c>
      <c r="AM15" s="19">
        <f t="shared" si="9"/>
        <v>0</v>
      </c>
      <c r="AN15" s="19">
        <f t="shared" si="10"/>
        <v>0</v>
      </c>
      <c r="AO15" s="18" t="e">
        <f>NETWORKDAYS(AM15,AN15,#REF!)</f>
        <v>#REF!</v>
      </c>
      <c r="AP15" s="19">
        <f t="shared" si="11"/>
        <v>0</v>
      </c>
      <c r="AQ15" s="19">
        <f t="shared" si="12"/>
        <v>0</v>
      </c>
      <c r="AR15" s="18" t="e">
        <f>NETWORKDAYS(AP15,AQ15,#REF!)</f>
        <v>#REF!</v>
      </c>
    </row>
    <row r="16" spans="1:44" x14ac:dyDescent="0.25">
      <c r="A16" s="3">
        <v>14</v>
      </c>
      <c r="B16" s="3" t="e">
        <f>VLOOKUP($A16,#REF!,2,FALSE)</f>
        <v>#REF!</v>
      </c>
      <c r="C16" s="3" t="e">
        <f>VLOOKUP($A16,#REF!,3,FALSE)</f>
        <v>#REF!</v>
      </c>
      <c r="D16" s="3" t="e">
        <f>VLOOKUP($A16,#REF!,4,FALSE)</f>
        <v>#REF!</v>
      </c>
      <c r="E16" s="13" t="e">
        <f>VLOOKUP($A16,#REF!,5,FALSE)</f>
        <v>#REF!</v>
      </c>
      <c r="F16" s="13" t="e">
        <f>IF(VLOOKUP($A16,#REF!,27,FALSE)="","",VLOOKUP($A16,#REF!,27,FALSE))</f>
        <v>#REF!</v>
      </c>
      <c r="G16" s="3" t="e">
        <f>VLOOKUP($A16,#REF!,18,FALSE)</f>
        <v>#REF!</v>
      </c>
      <c r="H16" s="10" t="e">
        <f>IF(#REF!="","",#REF!)</f>
        <v>#REF!</v>
      </c>
      <c r="I16" s="13" t="e">
        <f>IF(VLOOKUP($A16,#REF!,27,FALSE)="","",VLOOKUP($A16,#REF!,27,FALSE))</f>
        <v>#REF!</v>
      </c>
      <c r="J16" s="20">
        <v>42999</v>
      </c>
      <c r="K16" s="26">
        <v>43090</v>
      </c>
      <c r="L16" s="9"/>
      <c r="M16" s="9"/>
      <c r="N16" s="10"/>
      <c r="O16" s="10"/>
      <c r="P16" s="13"/>
      <c r="Q16" s="13" t="e">
        <f>VLOOKUP($A16,#REF!,21,FALSE)</f>
        <v>#REF!</v>
      </c>
      <c r="R16" s="10"/>
      <c r="S16" s="10" t="e">
        <f t="shared" si="0"/>
        <v>#REF!</v>
      </c>
      <c r="T16" s="10"/>
      <c r="U16" s="11"/>
      <c r="V16" s="10"/>
      <c r="W16" s="10"/>
      <c r="X16" s="10"/>
      <c r="Z16" s="14" t="e">
        <f t="shared" si="1"/>
        <v>#REF!</v>
      </c>
      <c r="AA16" s="19" t="e">
        <f t="shared" si="2"/>
        <v>#REF!</v>
      </c>
      <c r="AB16" s="19" t="e">
        <f t="shared" si="3"/>
        <v>#REF!</v>
      </c>
      <c r="AC16" s="19">
        <v>0</v>
      </c>
      <c r="AD16" s="19">
        <f t="shared" si="4"/>
        <v>42999</v>
      </c>
      <c r="AE16" s="19">
        <f t="shared" si="5"/>
        <v>43090</v>
      </c>
      <c r="AF16" s="18" t="e">
        <f>NETWORKDAYS(AD16,AE16,#REF!)</f>
        <v>#REF!</v>
      </c>
      <c r="AG16" s="19">
        <f t="shared" si="6"/>
        <v>0</v>
      </c>
      <c r="AH16" s="19" t="e">
        <f>MAX(#REF!,P16,Q16)</f>
        <v>#REF!</v>
      </c>
      <c r="AI16" s="18" t="e">
        <f>NETWORKDAYS(AG16,AH16,#REF!)</f>
        <v>#REF!</v>
      </c>
      <c r="AJ16" s="19">
        <f t="shared" si="7"/>
        <v>0</v>
      </c>
      <c r="AK16" s="19" t="e">
        <f t="shared" si="8"/>
        <v>#REF!</v>
      </c>
      <c r="AL16" s="18" t="e">
        <f>NETWORKDAYS(AJ16,AK16,#REF!)</f>
        <v>#REF!</v>
      </c>
      <c r="AM16" s="19">
        <f t="shared" si="9"/>
        <v>0</v>
      </c>
      <c r="AN16" s="19">
        <f t="shared" si="10"/>
        <v>0</v>
      </c>
      <c r="AO16" s="18" t="e">
        <f>NETWORKDAYS(AM16,AN16,#REF!)</f>
        <v>#REF!</v>
      </c>
      <c r="AP16" s="19">
        <f t="shared" si="11"/>
        <v>0</v>
      </c>
      <c r="AQ16" s="19">
        <f t="shared" si="12"/>
        <v>0</v>
      </c>
      <c r="AR16" s="18" t="e">
        <f>NETWORKDAYS(AP16,AQ16,#REF!)</f>
        <v>#REF!</v>
      </c>
    </row>
    <row r="17" spans="1:44" x14ac:dyDescent="0.25">
      <c r="A17" s="3">
        <v>15</v>
      </c>
      <c r="B17" s="3" t="e">
        <f>VLOOKUP($A17,#REF!,2,FALSE)</f>
        <v>#REF!</v>
      </c>
      <c r="C17" s="3" t="e">
        <f>VLOOKUP($A17,#REF!,3,FALSE)</f>
        <v>#REF!</v>
      </c>
      <c r="D17" s="3" t="e">
        <f>VLOOKUP($A17,#REF!,4,FALSE)</f>
        <v>#REF!</v>
      </c>
      <c r="E17" s="13" t="e">
        <f>VLOOKUP($A17,#REF!,5,FALSE)</f>
        <v>#REF!</v>
      </c>
      <c r="F17" s="13" t="e">
        <f>IF(VLOOKUP($A17,#REF!,27,FALSE)="","",VLOOKUP($A17,#REF!,27,FALSE))</f>
        <v>#REF!</v>
      </c>
      <c r="G17" s="3" t="e">
        <f>VLOOKUP($A17,#REF!,18,FALSE)</f>
        <v>#REF!</v>
      </c>
      <c r="H17" s="10" t="e">
        <f>IF(#REF!="","",#REF!)</f>
        <v>#REF!</v>
      </c>
      <c r="I17" s="13" t="e">
        <f>IF(VLOOKUP($A17,#REF!,27,FALSE)="","",VLOOKUP($A17,#REF!,27,FALSE))</f>
        <v>#REF!</v>
      </c>
      <c r="J17" s="20">
        <v>43006</v>
      </c>
      <c r="K17" s="26">
        <v>43097</v>
      </c>
      <c r="L17" s="9"/>
      <c r="M17" s="9"/>
      <c r="N17" s="20">
        <v>42965</v>
      </c>
      <c r="O17" s="10"/>
      <c r="P17" s="13"/>
      <c r="Q17" s="13" t="e">
        <f>VLOOKUP($A17,#REF!,21,FALSE)</f>
        <v>#REF!</v>
      </c>
      <c r="R17" s="10"/>
      <c r="S17" s="10" t="e">
        <f t="shared" si="0"/>
        <v>#REF!</v>
      </c>
      <c r="T17" s="20">
        <v>42965</v>
      </c>
      <c r="U17" s="11"/>
      <c r="V17" s="20">
        <v>42965</v>
      </c>
      <c r="W17" s="20">
        <v>42965</v>
      </c>
      <c r="X17" s="10"/>
      <c r="Z17" s="14" t="e">
        <f t="shared" si="1"/>
        <v>#REF!</v>
      </c>
      <c r="AA17" s="19" t="e">
        <f t="shared" si="2"/>
        <v>#REF!</v>
      </c>
      <c r="AB17" s="19" t="e">
        <f t="shared" si="3"/>
        <v>#REF!</v>
      </c>
      <c r="AC17" s="19">
        <v>0</v>
      </c>
      <c r="AD17" s="19">
        <f t="shared" si="4"/>
        <v>43006</v>
      </c>
      <c r="AE17" s="19">
        <f t="shared" si="5"/>
        <v>43097</v>
      </c>
      <c r="AF17" s="18" t="e">
        <f>NETWORKDAYS(AD17,AE17,#REF!)</f>
        <v>#REF!</v>
      </c>
      <c r="AG17" s="19">
        <f t="shared" si="6"/>
        <v>42965</v>
      </c>
      <c r="AH17" s="19" t="e">
        <f>MAX(#REF!,P17,Q17)</f>
        <v>#REF!</v>
      </c>
      <c r="AI17" s="18" t="e">
        <f>NETWORKDAYS(AG17,AH17,#REF!)</f>
        <v>#REF!</v>
      </c>
      <c r="AJ17" s="19">
        <f t="shared" si="7"/>
        <v>0</v>
      </c>
      <c r="AK17" s="19" t="e">
        <f t="shared" si="8"/>
        <v>#REF!</v>
      </c>
      <c r="AL17" s="18" t="e">
        <f>NETWORKDAYS(AJ17,AK17,#REF!)</f>
        <v>#REF!</v>
      </c>
      <c r="AM17" s="19">
        <f t="shared" si="9"/>
        <v>0</v>
      </c>
      <c r="AN17" s="19">
        <f t="shared" si="10"/>
        <v>0</v>
      </c>
      <c r="AO17" s="18" t="e">
        <f>NETWORKDAYS(AM17,AN17,#REF!)</f>
        <v>#REF!</v>
      </c>
      <c r="AP17" s="19">
        <f t="shared" si="11"/>
        <v>0</v>
      </c>
      <c r="AQ17" s="19">
        <f t="shared" si="12"/>
        <v>0</v>
      </c>
      <c r="AR17" s="18" t="e">
        <f>NETWORKDAYS(AP17,AQ17,#REF!)</f>
        <v>#REF!</v>
      </c>
    </row>
    <row r="18" spans="1:44" x14ac:dyDescent="0.25">
      <c r="A18" s="3">
        <v>16</v>
      </c>
      <c r="B18" s="3" t="e">
        <f>VLOOKUP($A18,#REF!,2,FALSE)</f>
        <v>#REF!</v>
      </c>
      <c r="C18" s="3" t="e">
        <f>VLOOKUP($A18,#REF!,3,FALSE)</f>
        <v>#REF!</v>
      </c>
      <c r="D18" s="3" t="e">
        <f>VLOOKUP($A18,#REF!,4,FALSE)</f>
        <v>#REF!</v>
      </c>
      <c r="E18" s="13" t="e">
        <f>VLOOKUP($A18,#REF!,5,FALSE)</f>
        <v>#REF!</v>
      </c>
      <c r="F18" s="13" t="e">
        <f>IF(VLOOKUP($A18,#REF!,27,FALSE)="","",VLOOKUP($A18,#REF!,27,FALSE))</f>
        <v>#REF!</v>
      </c>
      <c r="G18" s="3" t="e">
        <f>VLOOKUP($A18,#REF!,18,FALSE)</f>
        <v>#REF!</v>
      </c>
      <c r="H18" s="10" t="e">
        <f>IF(#REF!="","",#REF!)</f>
        <v>#REF!</v>
      </c>
      <c r="I18" s="13" t="e">
        <f>IF(VLOOKUP($A18,#REF!,27,FALSE)="","",VLOOKUP($A18,#REF!,27,FALSE))</f>
        <v>#REF!</v>
      </c>
      <c r="J18" s="26"/>
      <c r="K18" s="26"/>
      <c r="L18" s="9"/>
      <c r="M18" s="9"/>
      <c r="N18" s="10"/>
      <c r="O18" s="10"/>
      <c r="P18" s="13"/>
      <c r="Q18" s="13" t="e">
        <f>VLOOKUP($A18,#REF!,21,FALSE)</f>
        <v>#REF!</v>
      </c>
      <c r="R18" s="10"/>
      <c r="S18" s="10" t="e">
        <f t="shared" si="0"/>
        <v>#REF!</v>
      </c>
      <c r="T18" s="10"/>
      <c r="U18" s="11"/>
      <c r="V18" s="10"/>
      <c r="W18" s="10"/>
      <c r="X18" s="10"/>
      <c r="Z18" s="14" t="e">
        <f t="shared" si="1"/>
        <v>#REF!</v>
      </c>
      <c r="AA18" s="19" t="e">
        <f t="shared" si="2"/>
        <v>#REF!</v>
      </c>
      <c r="AB18" s="19" t="e">
        <f t="shared" si="3"/>
        <v>#REF!</v>
      </c>
      <c r="AC18" s="19">
        <v>0</v>
      </c>
      <c r="AD18" s="19">
        <f t="shared" si="4"/>
        <v>0</v>
      </c>
      <c r="AE18" s="19">
        <f t="shared" si="5"/>
        <v>0</v>
      </c>
      <c r="AF18" s="18" t="e">
        <f>NETWORKDAYS(AD18,AE18,#REF!)</f>
        <v>#REF!</v>
      </c>
      <c r="AG18" s="19">
        <f t="shared" si="6"/>
        <v>0</v>
      </c>
      <c r="AH18" s="19" t="e">
        <f>MAX(#REF!,P18,Q18)</f>
        <v>#REF!</v>
      </c>
      <c r="AI18" s="18" t="e">
        <f>NETWORKDAYS(AG18,AH18,#REF!)</f>
        <v>#REF!</v>
      </c>
      <c r="AJ18" s="19">
        <f t="shared" si="7"/>
        <v>0</v>
      </c>
      <c r="AK18" s="19" t="e">
        <f t="shared" si="8"/>
        <v>#REF!</v>
      </c>
      <c r="AL18" s="18" t="e">
        <f>NETWORKDAYS(AJ18,AK18,#REF!)</f>
        <v>#REF!</v>
      </c>
      <c r="AM18" s="19">
        <f t="shared" si="9"/>
        <v>0</v>
      </c>
      <c r="AN18" s="19">
        <f t="shared" si="10"/>
        <v>0</v>
      </c>
      <c r="AO18" s="18" t="e">
        <f>NETWORKDAYS(AM18,AN18,#REF!)</f>
        <v>#REF!</v>
      </c>
      <c r="AP18" s="19">
        <f t="shared" si="11"/>
        <v>0</v>
      </c>
      <c r="AQ18" s="19">
        <f t="shared" si="12"/>
        <v>0</v>
      </c>
      <c r="AR18" s="18" t="e">
        <f>NETWORKDAYS(AP18,AQ18,#REF!)</f>
        <v>#REF!</v>
      </c>
    </row>
    <row r="19" spans="1:44" x14ac:dyDescent="0.25">
      <c r="A19" s="3">
        <v>17</v>
      </c>
      <c r="B19" s="3" t="e">
        <f>VLOOKUP($A19,#REF!,2,FALSE)</f>
        <v>#REF!</v>
      </c>
      <c r="C19" s="3" t="e">
        <f>VLOOKUP($A19,#REF!,3,FALSE)</f>
        <v>#REF!</v>
      </c>
      <c r="D19" s="3" t="e">
        <f>VLOOKUP($A19,#REF!,4,FALSE)</f>
        <v>#REF!</v>
      </c>
      <c r="E19" s="13" t="e">
        <f>VLOOKUP($A19,#REF!,5,FALSE)</f>
        <v>#REF!</v>
      </c>
      <c r="F19" s="13" t="e">
        <f>IF(VLOOKUP($A19,#REF!,27,FALSE)="","",VLOOKUP($A19,#REF!,27,FALSE))</f>
        <v>#REF!</v>
      </c>
      <c r="G19" s="3" t="e">
        <f>VLOOKUP($A19,#REF!,18,FALSE)</f>
        <v>#REF!</v>
      </c>
      <c r="H19" s="10" t="e">
        <f>IF(#REF!="","",#REF!)</f>
        <v>#REF!</v>
      </c>
      <c r="I19" s="13" t="e">
        <f>IF(VLOOKUP($A19,#REF!,27,FALSE)="","",VLOOKUP($A19,#REF!,27,FALSE))</f>
        <v>#REF!</v>
      </c>
      <c r="J19" s="26">
        <v>42993</v>
      </c>
      <c r="K19" s="26">
        <v>43084</v>
      </c>
      <c r="L19" s="9"/>
      <c r="M19" s="9"/>
      <c r="N19" s="10"/>
      <c r="O19" s="10"/>
      <c r="P19" s="13"/>
      <c r="Q19" s="13" t="e">
        <f>VLOOKUP($A19,#REF!,21,FALSE)</f>
        <v>#REF!</v>
      </c>
      <c r="R19" s="10"/>
      <c r="S19" s="10" t="e">
        <f t="shared" si="0"/>
        <v>#REF!</v>
      </c>
      <c r="T19" s="10"/>
      <c r="U19" s="11"/>
      <c r="V19" s="10"/>
      <c r="W19" s="10"/>
      <c r="X19" s="10"/>
      <c r="Z19" s="14" t="e">
        <f t="shared" si="1"/>
        <v>#REF!</v>
      </c>
      <c r="AA19" s="19" t="e">
        <f t="shared" si="2"/>
        <v>#REF!</v>
      </c>
      <c r="AB19" s="19" t="e">
        <f t="shared" si="3"/>
        <v>#REF!</v>
      </c>
      <c r="AC19" s="19">
        <v>0</v>
      </c>
      <c r="AD19" s="19">
        <f t="shared" si="4"/>
        <v>42993</v>
      </c>
      <c r="AE19" s="19">
        <f t="shared" si="5"/>
        <v>43084</v>
      </c>
      <c r="AF19" s="18" t="e">
        <f>NETWORKDAYS(AD19,AE19,#REF!)</f>
        <v>#REF!</v>
      </c>
      <c r="AG19" s="19">
        <f t="shared" si="6"/>
        <v>0</v>
      </c>
      <c r="AH19" s="19" t="e">
        <f>MAX(#REF!,P19,Q19)</f>
        <v>#REF!</v>
      </c>
      <c r="AI19" s="18" t="e">
        <f>NETWORKDAYS(AG19,AH19,#REF!)</f>
        <v>#REF!</v>
      </c>
      <c r="AJ19" s="19">
        <f t="shared" si="7"/>
        <v>0</v>
      </c>
      <c r="AK19" s="19" t="e">
        <f t="shared" si="8"/>
        <v>#REF!</v>
      </c>
      <c r="AL19" s="18" t="e">
        <f>NETWORKDAYS(AJ19,AK19,#REF!)</f>
        <v>#REF!</v>
      </c>
      <c r="AM19" s="19">
        <f t="shared" si="9"/>
        <v>0</v>
      </c>
      <c r="AN19" s="19">
        <f t="shared" si="10"/>
        <v>0</v>
      </c>
      <c r="AO19" s="18" t="e">
        <f>NETWORKDAYS(AM19,AN19,#REF!)</f>
        <v>#REF!</v>
      </c>
      <c r="AP19" s="19">
        <f t="shared" si="11"/>
        <v>0</v>
      </c>
      <c r="AQ19" s="19">
        <f t="shared" si="12"/>
        <v>0</v>
      </c>
      <c r="AR19" s="18" t="e">
        <f>NETWORKDAYS(AP19,AQ19,#REF!)</f>
        <v>#REF!</v>
      </c>
    </row>
    <row r="20" spans="1:44" x14ac:dyDescent="0.25">
      <c r="A20" s="3">
        <v>18</v>
      </c>
      <c r="B20" s="3" t="e">
        <f>VLOOKUP($A20,#REF!,2,FALSE)</f>
        <v>#REF!</v>
      </c>
      <c r="C20" s="3" t="e">
        <f>VLOOKUP($A20,#REF!,3,FALSE)</f>
        <v>#REF!</v>
      </c>
      <c r="D20" s="3" t="e">
        <f>VLOOKUP($A20,#REF!,4,FALSE)</f>
        <v>#REF!</v>
      </c>
      <c r="E20" s="13" t="e">
        <f>VLOOKUP($A20,#REF!,5,FALSE)</f>
        <v>#REF!</v>
      </c>
      <c r="F20" s="13" t="e">
        <f>IF(VLOOKUP($A20,#REF!,27,FALSE)="","",VLOOKUP($A20,#REF!,27,FALSE))</f>
        <v>#REF!</v>
      </c>
      <c r="G20" s="3" t="e">
        <f>VLOOKUP($A20,#REF!,18,FALSE)</f>
        <v>#REF!</v>
      </c>
      <c r="H20" s="10" t="e">
        <f>IF(#REF!="","",#REF!)</f>
        <v>#REF!</v>
      </c>
      <c r="I20" s="13" t="e">
        <f>IF(VLOOKUP($A20,#REF!,27,FALSE)="","",VLOOKUP($A20,#REF!,27,FALSE))</f>
        <v>#REF!</v>
      </c>
      <c r="J20" s="9"/>
      <c r="K20" s="9"/>
      <c r="L20" s="9"/>
      <c r="M20" s="9"/>
      <c r="N20" s="10"/>
      <c r="O20" s="10"/>
      <c r="P20" s="13"/>
      <c r="Q20" s="13" t="e">
        <f>VLOOKUP($A20,#REF!,21,FALSE)</f>
        <v>#REF!</v>
      </c>
      <c r="R20" s="10"/>
      <c r="S20" s="10" t="e">
        <f t="shared" si="0"/>
        <v>#REF!</v>
      </c>
      <c r="T20" s="10"/>
      <c r="U20" s="11"/>
      <c r="V20" s="10"/>
      <c r="W20" s="10"/>
      <c r="X20" s="10"/>
      <c r="Z20" s="14" t="e">
        <f t="shared" si="1"/>
        <v>#REF!</v>
      </c>
      <c r="AA20" s="19" t="e">
        <f t="shared" si="2"/>
        <v>#REF!</v>
      </c>
      <c r="AB20" s="19" t="e">
        <f t="shared" si="3"/>
        <v>#REF!</v>
      </c>
      <c r="AC20" s="19">
        <v>0</v>
      </c>
      <c r="AD20" s="19">
        <f t="shared" si="4"/>
        <v>0</v>
      </c>
      <c r="AE20" s="19">
        <f t="shared" si="5"/>
        <v>0</v>
      </c>
      <c r="AF20" s="18" t="e">
        <f>NETWORKDAYS(AD20,AE20,#REF!)</f>
        <v>#REF!</v>
      </c>
      <c r="AG20" s="19">
        <f t="shared" si="6"/>
        <v>0</v>
      </c>
      <c r="AH20" s="19" t="e">
        <f>MAX(#REF!,P20,Q20)</f>
        <v>#REF!</v>
      </c>
      <c r="AI20" s="18" t="e">
        <f>NETWORKDAYS(AG20,AH20,#REF!)</f>
        <v>#REF!</v>
      </c>
      <c r="AJ20" s="19">
        <f t="shared" si="7"/>
        <v>0</v>
      </c>
      <c r="AK20" s="19" t="e">
        <f t="shared" si="8"/>
        <v>#REF!</v>
      </c>
      <c r="AL20" s="18" t="e">
        <f>NETWORKDAYS(AJ20,AK20,#REF!)</f>
        <v>#REF!</v>
      </c>
      <c r="AM20" s="19">
        <f t="shared" si="9"/>
        <v>0</v>
      </c>
      <c r="AN20" s="19">
        <f t="shared" si="10"/>
        <v>0</v>
      </c>
      <c r="AO20" s="18" t="e">
        <f>NETWORKDAYS(AM20,AN20,#REF!)</f>
        <v>#REF!</v>
      </c>
      <c r="AP20" s="19">
        <f t="shared" si="11"/>
        <v>0</v>
      </c>
      <c r="AQ20" s="19">
        <f t="shared" si="12"/>
        <v>0</v>
      </c>
      <c r="AR20" s="18" t="e">
        <f>NETWORKDAYS(AP20,AQ20,#REF!)</f>
        <v>#REF!</v>
      </c>
    </row>
    <row r="21" spans="1:44" x14ac:dyDescent="0.25">
      <c r="A21" s="3">
        <v>19</v>
      </c>
      <c r="B21" s="3" t="e">
        <f>VLOOKUP($A21,#REF!,2,FALSE)</f>
        <v>#REF!</v>
      </c>
      <c r="C21" s="3" t="e">
        <f>VLOOKUP($A21,#REF!,3,FALSE)</f>
        <v>#REF!</v>
      </c>
      <c r="D21" s="3" t="e">
        <f>VLOOKUP($A21,#REF!,4,FALSE)</f>
        <v>#REF!</v>
      </c>
      <c r="E21" s="13" t="e">
        <f>VLOOKUP($A21,#REF!,5,FALSE)</f>
        <v>#REF!</v>
      </c>
      <c r="F21" s="13" t="e">
        <f>IF(VLOOKUP($A21,#REF!,27,FALSE)="","",VLOOKUP($A21,#REF!,27,FALSE))</f>
        <v>#REF!</v>
      </c>
      <c r="G21" s="3" t="e">
        <f>VLOOKUP($A21,#REF!,18,FALSE)</f>
        <v>#REF!</v>
      </c>
      <c r="H21" s="10" t="e">
        <f>IF(#REF!="","",#REF!)</f>
        <v>#REF!</v>
      </c>
      <c r="I21" s="13" t="e">
        <f>IF(VLOOKUP($A21,#REF!,27,FALSE)="","",VLOOKUP($A21,#REF!,27,FALSE))</f>
        <v>#REF!</v>
      </c>
      <c r="J21" s="20">
        <v>42993</v>
      </c>
      <c r="K21" s="20">
        <v>43084</v>
      </c>
      <c r="L21" s="9"/>
      <c r="M21" s="9"/>
      <c r="N21" s="10"/>
      <c r="O21" s="10"/>
      <c r="P21" s="13"/>
      <c r="Q21" s="13" t="e">
        <f>VLOOKUP($A21,#REF!,21,FALSE)</f>
        <v>#REF!</v>
      </c>
      <c r="R21" s="10"/>
      <c r="S21" s="10" t="e">
        <f t="shared" si="0"/>
        <v>#REF!</v>
      </c>
      <c r="T21" s="10"/>
      <c r="U21" s="11"/>
      <c r="V21" s="10"/>
      <c r="W21" s="10"/>
      <c r="X21" s="10"/>
      <c r="Z21" s="14" t="e">
        <f t="shared" si="1"/>
        <v>#REF!</v>
      </c>
      <c r="AA21" s="19" t="e">
        <f t="shared" si="2"/>
        <v>#REF!</v>
      </c>
      <c r="AB21" s="19" t="e">
        <f t="shared" si="3"/>
        <v>#REF!</v>
      </c>
      <c r="AC21" s="19">
        <v>0</v>
      </c>
      <c r="AD21" s="19">
        <f t="shared" si="4"/>
        <v>42993</v>
      </c>
      <c r="AE21" s="19">
        <f t="shared" si="5"/>
        <v>43084</v>
      </c>
      <c r="AF21" s="18" t="e">
        <f>NETWORKDAYS(AD21,AE21,#REF!)</f>
        <v>#REF!</v>
      </c>
      <c r="AG21" s="19">
        <f t="shared" si="6"/>
        <v>0</v>
      </c>
      <c r="AH21" s="19" t="e">
        <f>MAX(#REF!,P21,Q21)</f>
        <v>#REF!</v>
      </c>
      <c r="AI21" s="18" t="e">
        <f>NETWORKDAYS(AG21,AH21,#REF!)</f>
        <v>#REF!</v>
      </c>
      <c r="AJ21" s="19">
        <f t="shared" si="7"/>
        <v>0</v>
      </c>
      <c r="AK21" s="19" t="e">
        <f t="shared" si="8"/>
        <v>#REF!</v>
      </c>
      <c r="AL21" s="18" t="e">
        <f>NETWORKDAYS(AJ21,AK21,#REF!)</f>
        <v>#REF!</v>
      </c>
      <c r="AM21" s="19">
        <f t="shared" si="9"/>
        <v>0</v>
      </c>
      <c r="AN21" s="19">
        <f t="shared" si="10"/>
        <v>0</v>
      </c>
      <c r="AO21" s="18" t="e">
        <f>NETWORKDAYS(AM21,AN21,#REF!)</f>
        <v>#REF!</v>
      </c>
      <c r="AP21" s="19">
        <f t="shared" si="11"/>
        <v>0</v>
      </c>
      <c r="AQ21" s="19">
        <f t="shared" si="12"/>
        <v>0</v>
      </c>
      <c r="AR21" s="18" t="e">
        <f>NETWORKDAYS(AP21,AQ21,#REF!)</f>
        <v>#REF!</v>
      </c>
    </row>
    <row r="22" spans="1:44" x14ac:dyDescent="0.25">
      <c r="A22" s="3">
        <v>20</v>
      </c>
      <c r="B22" s="3" t="e">
        <f>VLOOKUP($A22,#REF!,2,FALSE)</f>
        <v>#REF!</v>
      </c>
      <c r="C22" s="3" t="e">
        <f>VLOOKUP($A22,#REF!,3,FALSE)</f>
        <v>#REF!</v>
      </c>
      <c r="D22" s="3" t="e">
        <f>VLOOKUP($A22,#REF!,4,FALSE)</f>
        <v>#REF!</v>
      </c>
      <c r="E22" s="13" t="e">
        <f>VLOOKUP($A22,#REF!,5,FALSE)</f>
        <v>#REF!</v>
      </c>
      <c r="F22" s="13" t="e">
        <f>IF(VLOOKUP($A22,#REF!,27,FALSE)="","",VLOOKUP($A22,#REF!,27,FALSE))</f>
        <v>#REF!</v>
      </c>
      <c r="G22" s="3" t="e">
        <f>VLOOKUP($A22,#REF!,18,FALSE)</f>
        <v>#REF!</v>
      </c>
      <c r="H22" s="10" t="e">
        <f>IF(#REF!="","",#REF!)</f>
        <v>#REF!</v>
      </c>
      <c r="I22" s="13" t="e">
        <f>IF(VLOOKUP($A22,#REF!,27,FALSE)="","",VLOOKUP($A22,#REF!,27,FALSE))</f>
        <v>#REF!</v>
      </c>
      <c r="J22" s="9"/>
      <c r="K22" s="9"/>
      <c r="L22" s="9"/>
      <c r="M22" s="9"/>
      <c r="N22" s="10"/>
      <c r="O22" s="10"/>
      <c r="P22" s="13"/>
      <c r="Q22" s="13" t="e">
        <f>VLOOKUP($A22,#REF!,21,FALSE)</f>
        <v>#REF!</v>
      </c>
      <c r="R22" s="10"/>
      <c r="S22" s="10" t="e">
        <f t="shared" si="0"/>
        <v>#REF!</v>
      </c>
      <c r="T22" s="10"/>
      <c r="U22" s="11"/>
      <c r="V22" s="10"/>
      <c r="W22" s="10"/>
      <c r="X22" s="10"/>
      <c r="Z22" s="14" t="e">
        <f t="shared" si="1"/>
        <v>#REF!</v>
      </c>
      <c r="AA22" s="19" t="e">
        <f t="shared" si="2"/>
        <v>#REF!</v>
      </c>
      <c r="AB22" s="19" t="e">
        <f t="shared" si="3"/>
        <v>#REF!</v>
      </c>
      <c r="AC22" s="19">
        <v>0</v>
      </c>
      <c r="AD22" s="19">
        <f t="shared" si="4"/>
        <v>0</v>
      </c>
      <c r="AE22" s="19">
        <f t="shared" si="5"/>
        <v>0</v>
      </c>
      <c r="AF22" s="18" t="e">
        <f>NETWORKDAYS(AD22,AE22,#REF!)</f>
        <v>#REF!</v>
      </c>
      <c r="AG22" s="19">
        <f t="shared" si="6"/>
        <v>0</v>
      </c>
      <c r="AH22" s="19" t="e">
        <f>MAX(#REF!,P22,Q22)</f>
        <v>#REF!</v>
      </c>
      <c r="AI22" s="18" t="e">
        <f>NETWORKDAYS(AG22,AH22,#REF!)</f>
        <v>#REF!</v>
      </c>
      <c r="AJ22" s="19">
        <f t="shared" si="7"/>
        <v>0</v>
      </c>
      <c r="AK22" s="19" t="e">
        <f t="shared" si="8"/>
        <v>#REF!</v>
      </c>
      <c r="AL22" s="18" t="e">
        <f>NETWORKDAYS(AJ22,AK22,#REF!)</f>
        <v>#REF!</v>
      </c>
      <c r="AM22" s="19">
        <f t="shared" si="9"/>
        <v>0</v>
      </c>
      <c r="AN22" s="19">
        <f t="shared" si="10"/>
        <v>0</v>
      </c>
      <c r="AO22" s="18" t="e">
        <f>NETWORKDAYS(AM22,AN22,#REF!)</f>
        <v>#REF!</v>
      </c>
      <c r="AP22" s="19">
        <f t="shared" si="11"/>
        <v>0</v>
      </c>
      <c r="AQ22" s="19">
        <f t="shared" si="12"/>
        <v>0</v>
      </c>
      <c r="AR22" s="18" t="e">
        <f>NETWORKDAYS(AP22,AQ22,#REF!)</f>
        <v>#REF!</v>
      </c>
    </row>
    <row r="23" spans="1:44" x14ac:dyDescent="0.25">
      <c r="A23" s="3">
        <v>21</v>
      </c>
      <c r="B23" s="3" t="e">
        <f>VLOOKUP($A23,#REF!,2,FALSE)</f>
        <v>#REF!</v>
      </c>
      <c r="C23" s="3" t="e">
        <f>VLOOKUP($A23,#REF!,3,FALSE)</f>
        <v>#REF!</v>
      </c>
      <c r="D23" s="3" t="e">
        <f>VLOOKUP($A23,#REF!,4,FALSE)</f>
        <v>#REF!</v>
      </c>
      <c r="E23" s="13" t="e">
        <f>VLOOKUP($A23,#REF!,5,FALSE)</f>
        <v>#REF!</v>
      </c>
      <c r="F23" s="13" t="e">
        <f>IF(VLOOKUP($A23,#REF!,27,FALSE)="","",VLOOKUP($A23,#REF!,27,FALSE))</f>
        <v>#REF!</v>
      </c>
      <c r="G23" s="3" t="e">
        <f>VLOOKUP($A23,#REF!,18,FALSE)</f>
        <v>#REF!</v>
      </c>
      <c r="H23" s="10" t="e">
        <f>IF(#REF!="","",#REF!)</f>
        <v>#REF!</v>
      </c>
      <c r="I23" s="13" t="e">
        <f>IF(VLOOKUP($A23,#REF!,27,FALSE)="","",VLOOKUP($A23,#REF!,27,FALSE))</f>
        <v>#REF!</v>
      </c>
      <c r="J23" s="9"/>
      <c r="K23" s="9"/>
      <c r="L23" s="9"/>
      <c r="M23" s="9"/>
      <c r="N23" s="10"/>
      <c r="O23" s="10"/>
      <c r="P23" s="13"/>
      <c r="Q23" s="13" t="e">
        <f>VLOOKUP($A23,#REF!,21,FALSE)</f>
        <v>#REF!</v>
      </c>
      <c r="R23" s="10"/>
      <c r="S23" s="10" t="e">
        <f t="shared" si="0"/>
        <v>#REF!</v>
      </c>
      <c r="T23" s="10"/>
      <c r="U23" s="11"/>
      <c r="V23" s="10"/>
      <c r="W23" s="10"/>
      <c r="X23" s="10"/>
      <c r="Z23" s="14" t="e">
        <f t="shared" si="1"/>
        <v>#REF!</v>
      </c>
      <c r="AA23" s="19" t="e">
        <f t="shared" si="2"/>
        <v>#REF!</v>
      </c>
      <c r="AB23" s="19" t="e">
        <f t="shared" si="3"/>
        <v>#REF!</v>
      </c>
      <c r="AC23" s="19">
        <v>0</v>
      </c>
      <c r="AD23" s="19">
        <f t="shared" si="4"/>
        <v>0</v>
      </c>
      <c r="AE23" s="19">
        <f t="shared" si="5"/>
        <v>0</v>
      </c>
      <c r="AF23" s="18" t="e">
        <f>NETWORKDAYS(AD23,AE23,#REF!)</f>
        <v>#REF!</v>
      </c>
      <c r="AG23" s="19">
        <f t="shared" si="6"/>
        <v>0</v>
      </c>
      <c r="AH23" s="19" t="e">
        <f>MAX(#REF!,P23,Q23)</f>
        <v>#REF!</v>
      </c>
      <c r="AI23" s="18" t="e">
        <f>NETWORKDAYS(AG23,AH23,#REF!)</f>
        <v>#REF!</v>
      </c>
      <c r="AJ23" s="19">
        <f t="shared" si="7"/>
        <v>0</v>
      </c>
      <c r="AK23" s="19" t="e">
        <f t="shared" si="8"/>
        <v>#REF!</v>
      </c>
      <c r="AL23" s="18" t="e">
        <f>NETWORKDAYS(AJ23,AK23,#REF!)</f>
        <v>#REF!</v>
      </c>
      <c r="AM23" s="19">
        <f t="shared" si="9"/>
        <v>0</v>
      </c>
      <c r="AN23" s="19">
        <f t="shared" si="10"/>
        <v>0</v>
      </c>
      <c r="AO23" s="18" t="e">
        <f>NETWORKDAYS(AM23,AN23,#REF!)</f>
        <v>#REF!</v>
      </c>
      <c r="AP23" s="19">
        <f t="shared" si="11"/>
        <v>0</v>
      </c>
      <c r="AQ23" s="19">
        <f t="shared" si="12"/>
        <v>0</v>
      </c>
      <c r="AR23" s="18" t="e">
        <f>NETWORKDAYS(AP23,AQ23,#REF!)</f>
        <v>#REF!</v>
      </c>
    </row>
    <row r="24" spans="1:44" x14ac:dyDescent="0.25">
      <c r="A24" s="3">
        <v>22</v>
      </c>
      <c r="B24" s="3" t="e">
        <f>VLOOKUP($A24,#REF!,2,FALSE)</f>
        <v>#REF!</v>
      </c>
      <c r="C24" s="3" t="e">
        <f>VLOOKUP($A24,#REF!,3,FALSE)</f>
        <v>#REF!</v>
      </c>
      <c r="D24" s="3" t="e">
        <f>VLOOKUP($A24,#REF!,4,FALSE)</f>
        <v>#REF!</v>
      </c>
      <c r="E24" s="13" t="e">
        <f>VLOOKUP($A24,#REF!,5,FALSE)</f>
        <v>#REF!</v>
      </c>
      <c r="F24" s="13" t="e">
        <f>IF(VLOOKUP($A24,#REF!,27,FALSE)="","",VLOOKUP($A24,#REF!,27,FALSE))</f>
        <v>#REF!</v>
      </c>
      <c r="G24" s="3" t="e">
        <f>VLOOKUP($A24,#REF!,18,FALSE)</f>
        <v>#REF!</v>
      </c>
      <c r="H24" s="10" t="e">
        <f>IF(#REF!="","",#REF!)</f>
        <v>#REF!</v>
      </c>
      <c r="I24" s="13" t="e">
        <f>IF(VLOOKUP($A24,#REF!,27,FALSE)="","",VLOOKUP($A24,#REF!,27,FALSE))</f>
        <v>#REF!</v>
      </c>
      <c r="J24" s="20">
        <v>42975</v>
      </c>
      <c r="K24" s="9"/>
      <c r="L24" s="9"/>
      <c r="M24" s="9"/>
      <c r="N24" s="10"/>
      <c r="O24" s="10"/>
      <c r="P24" s="13"/>
      <c r="Q24" s="13" t="e">
        <f>VLOOKUP($A24,#REF!,21,FALSE)</f>
        <v>#REF!</v>
      </c>
      <c r="R24" s="10"/>
      <c r="S24" s="10" t="e">
        <f t="shared" si="0"/>
        <v>#REF!</v>
      </c>
      <c r="T24" s="10"/>
      <c r="U24" s="11"/>
      <c r="V24" s="10"/>
      <c r="W24" s="10"/>
      <c r="X24" s="10"/>
      <c r="Z24" s="14" t="e">
        <f t="shared" si="1"/>
        <v>#REF!</v>
      </c>
      <c r="AA24" s="19" t="e">
        <f t="shared" si="2"/>
        <v>#REF!</v>
      </c>
      <c r="AB24" s="19" t="e">
        <f t="shared" si="3"/>
        <v>#REF!</v>
      </c>
      <c r="AC24" s="19">
        <v>0</v>
      </c>
      <c r="AD24" s="19">
        <f t="shared" si="4"/>
        <v>42975</v>
      </c>
      <c r="AE24" s="19">
        <f t="shared" si="5"/>
        <v>0</v>
      </c>
      <c r="AF24" s="18" t="e">
        <f>NETWORKDAYS(AD24,AE24,#REF!)</f>
        <v>#REF!</v>
      </c>
      <c r="AG24" s="19">
        <f t="shared" si="6"/>
        <v>0</v>
      </c>
      <c r="AH24" s="19" t="e">
        <f>MAX(#REF!,P24,Q24)</f>
        <v>#REF!</v>
      </c>
      <c r="AI24" s="18" t="e">
        <f>NETWORKDAYS(AG24,AH24,#REF!)</f>
        <v>#REF!</v>
      </c>
      <c r="AJ24" s="19">
        <f t="shared" si="7"/>
        <v>0</v>
      </c>
      <c r="AK24" s="19" t="e">
        <f t="shared" si="8"/>
        <v>#REF!</v>
      </c>
      <c r="AL24" s="18" t="e">
        <f>NETWORKDAYS(AJ24,AK24,#REF!)</f>
        <v>#REF!</v>
      </c>
      <c r="AM24" s="19">
        <f t="shared" si="9"/>
        <v>0</v>
      </c>
      <c r="AN24" s="19">
        <f t="shared" si="10"/>
        <v>0</v>
      </c>
      <c r="AO24" s="18" t="e">
        <f>NETWORKDAYS(AM24,AN24,#REF!)</f>
        <v>#REF!</v>
      </c>
      <c r="AP24" s="19">
        <f t="shared" si="11"/>
        <v>0</v>
      </c>
      <c r="AQ24" s="19">
        <f t="shared" si="12"/>
        <v>0</v>
      </c>
      <c r="AR24" s="18" t="e">
        <f>NETWORKDAYS(AP24,AQ24,#REF!)</f>
        <v>#REF!</v>
      </c>
    </row>
    <row r="25" spans="1:44" x14ac:dyDescent="0.25">
      <c r="A25" s="3">
        <v>23</v>
      </c>
      <c r="B25" s="3" t="e">
        <f>VLOOKUP($A25,#REF!,2,FALSE)</f>
        <v>#REF!</v>
      </c>
      <c r="C25" s="3" t="e">
        <f>VLOOKUP($A25,#REF!,3,FALSE)</f>
        <v>#REF!</v>
      </c>
      <c r="D25" s="3" t="e">
        <f>VLOOKUP($A25,#REF!,4,FALSE)</f>
        <v>#REF!</v>
      </c>
      <c r="E25" s="13" t="e">
        <f>VLOOKUP($A25,#REF!,5,FALSE)</f>
        <v>#REF!</v>
      </c>
      <c r="F25" s="13" t="e">
        <f>IF(VLOOKUP($A25,#REF!,27,FALSE)="","",VLOOKUP($A25,#REF!,27,FALSE))</f>
        <v>#REF!</v>
      </c>
      <c r="G25" s="3" t="e">
        <f>VLOOKUP($A25,#REF!,18,FALSE)</f>
        <v>#REF!</v>
      </c>
      <c r="H25" s="10" t="e">
        <f>IF(#REF!="","",#REF!)</f>
        <v>#REF!</v>
      </c>
      <c r="I25" s="13" t="e">
        <f>IF(VLOOKUP($A25,#REF!,27,FALSE)="","",VLOOKUP($A25,#REF!,27,FALSE))</f>
        <v>#REF!</v>
      </c>
      <c r="J25" s="9"/>
      <c r="K25" s="9"/>
      <c r="L25" s="9"/>
      <c r="M25" s="9"/>
      <c r="N25" s="10"/>
      <c r="O25" s="10"/>
      <c r="P25" s="13"/>
      <c r="Q25" s="13" t="e">
        <f>VLOOKUP($A25,#REF!,21,FALSE)</f>
        <v>#REF!</v>
      </c>
      <c r="R25" s="10"/>
      <c r="S25" s="10" t="e">
        <f t="shared" si="0"/>
        <v>#REF!</v>
      </c>
      <c r="T25" s="10"/>
      <c r="U25" s="11"/>
      <c r="V25" s="10"/>
      <c r="W25" s="10"/>
      <c r="X25" s="10"/>
      <c r="Z25" s="14" t="e">
        <f t="shared" si="1"/>
        <v>#REF!</v>
      </c>
      <c r="AA25" s="19" t="e">
        <f t="shared" si="2"/>
        <v>#REF!</v>
      </c>
      <c r="AB25" s="19" t="e">
        <f t="shared" si="3"/>
        <v>#REF!</v>
      </c>
      <c r="AC25" s="19">
        <v>0</v>
      </c>
      <c r="AD25" s="19">
        <f t="shared" si="4"/>
        <v>0</v>
      </c>
      <c r="AE25" s="19">
        <f t="shared" si="5"/>
        <v>0</v>
      </c>
      <c r="AF25" s="18" t="e">
        <f>NETWORKDAYS(AD25,AE25,#REF!)</f>
        <v>#REF!</v>
      </c>
      <c r="AG25" s="19">
        <f t="shared" si="6"/>
        <v>0</v>
      </c>
      <c r="AH25" s="19" t="e">
        <f>MAX(#REF!,P25,Q25)</f>
        <v>#REF!</v>
      </c>
      <c r="AI25" s="18" t="e">
        <f>NETWORKDAYS(AG25,AH25,#REF!)</f>
        <v>#REF!</v>
      </c>
      <c r="AJ25" s="19">
        <f t="shared" si="7"/>
        <v>0</v>
      </c>
      <c r="AK25" s="19" t="e">
        <f t="shared" si="8"/>
        <v>#REF!</v>
      </c>
      <c r="AL25" s="18" t="e">
        <f>NETWORKDAYS(AJ25,AK25,#REF!)</f>
        <v>#REF!</v>
      </c>
      <c r="AM25" s="19">
        <f t="shared" si="9"/>
        <v>0</v>
      </c>
      <c r="AN25" s="19">
        <f t="shared" si="10"/>
        <v>0</v>
      </c>
      <c r="AO25" s="18" t="e">
        <f>NETWORKDAYS(AM25,AN25,#REF!)</f>
        <v>#REF!</v>
      </c>
      <c r="AP25" s="19">
        <f t="shared" si="11"/>
        <v>0</v>
      </c>
      <c r="AQ25" s="19">
        <f t="shared" si="12"/>
        <v>0</v>
      </c>
      <c r="AR25" s="18" t="e">
        <f>NETWORKDAYS(AP25,AQ25,#REF!)</f>
        <v>#REF!</v>
      </c>
    </row>
    <row r="26" spans="1:44" x14ac:dyDescent="0.25">
      <c r="A26" s="3">
        <v>24</v>
      </c>
      <c r="B26" s="3" t="e">
        <f>VLOOKUP($A26,#REF!,2,FALSE)</f>
        <v>#REF!</v>
      </c>
      <c r="C26" s="3" t="e">
        <f>VLOOKUP($A26,#REF!,3,FALSE)</f>
        <v>#REF!</v>
      </c>
      <c r="D26" s="3" t="e">
        <f>VLOOKUP($A26,#REF!,4,FALSE)</f>
        <v>#REF!</v>
      </c>
      <c r="E26" s="13" t="e">
        <f>VLOOKUP($A26,#REF!,5,FALSE)</f>
        <v>#REF!</v>
      </c>
      <c r="F26" s="13" t="e">
        <f>IF(VLOOKUP($A26,#REF!,27,FALSE)="","",VLOOKUP($A26,#REF!,27,FALSE))</f>
        <v>#REF!</v>
      </c>
      <c r="G26" s="3" t="e">
        <f>VLOOKUP($A26,#REF!,18,FALSE)</f>
        <v>#REF!</v>
      </c>
      <c r="H26" s="10" t="e">
        <f>IF(#REF!="","",#REF!)</f>
        <v>#REF!</v>
      </c>
      <c r="I26" s="13">
        <v>43004</v>
      </c>
      <c r="J26" s="20">
        <v>43021</v>
      </c>
      <c r="K26" s="35">
        <v>43144</v>
      </c>
      <c r="L26" s="9"/>
      <c r="M26" s="9"/>
      <c r="N26" s="10"/>
      <c r="O26" s="10"/>
      <c r="P26" s="13"/>
      <c r="Q26" s="13" t="e">
        <f>VLOOKUP($A26,#REF!,21,FALSE)</f>
        <v>#REF!</v>
      </c>
      <c r="R26" s="10"/>
      <c r="S26" s="10" t="e">
        <f t="shared" si="0"/>
        <v>#REF!</v>
      </c>
      <c r="T26" s="10"/>
      <c r="U26" s="11"/>
      <c r="V26" s="10"/>
      <c r="W26" s="10"/>
      <c r="X26" s="10"/>
      <c r="Z26" s="14" t="e">
        <f t="shared" si="1"/>
        <v>#REF!</v>
      </c>
      <c r="AA26" s="19">
        <f t="shared" si="2"/>
        <v>43004</v>
      </c>
      <c r="AB26" s="19">
        <f t="shared" si="3"/>
        <v>43004</v>
      </c>
      <c r="AC26" s="19">
        <v>0</v>
      </c>
      <c r="AD26" s="19">
        <f t="shared" si="4"/>
        <v>43021</v>
      </c>
      <c r="AE26" s="19">
        <f t="shared" si="5"/>
        <v>43144</v>
      </c>
      <c r="AF26" s="18" t="e">
        <f>NETWORKDAYS(AD26,AE26,#REF!)</f>
        <v>#REF!</v>
      </c>
      <c r="AG26" s="19">
        <f t="shared" si="6"/>
        <v>0</v>
      </c>
      <c r="AH26" s="19" t="e">
        <f>MAX(#REF!,P26,Q26)</f>
        <v>#REF!</v>
      </c>
      <c r="AI26" s="18" t="e">
        <f>NETWORKDAYS(AG26,AH26,#REF!)</f>
        <v>#REF!</v>
      </c>
      <c r="AJ26" s="19">
        <f t="shared" si="7"/>
        <v>0</v>
      </c>
      <c r="AK26" s="19" t="e">
        <f t="shared" si="8"/>
        <v>#REF!</v>
      </c>
      <c r="AL26" s="18" t="e">
        <f>NETWORKDAYS(AJ26,AK26,#REF!)</f>
        <v>#REF!</v>
      </c>
      <c r="AM26" s="19">
        <f t="shared" si="9"/>
        <v>0</v>
      </c>
      <c r="AN26" s="19">
        <f t="shared" si="10"/>
        <v>0</v>
      </c>
      <c r="AO26" s="18" t="e">
        <f>NETWORKDAYS(AM26,AN26,#REF!)</f>
        <v>#REF!</v>
      </c>
      <c r="AP26" s="19">
        <f t="shared" si="11"/>
        <v>0</v>
      </c>
      <c r="AQ26" s="19">
        <f t="shared" si="12"/>
        <v>0</v>
      </c>
      <c r="AR26" s="18" t="e">
        <f>NETWORKDAYS(AP26,AQ26,#REF!)</f>
        <v>#REF!</v>
      </c>
    </row>
    <row r="27" spans="1:44" x14ac:dyDescent="0.25">
      <c r="A27" s="3">
        <v>25</v>
      </c>
      <c r="B27" s="3" t="e">
        <f>VLOOKUP($A27,#REF!,2,FALSE)</f>
        <v>#REF!</v>
      </c>
      <c r="C27" s="3" t="e">
        <f>VLOOKUP($A27,#REF!,3,FALSE)</f>
        <v>#REF!</v>
      </c>
      <c r="D27" s="3" t="e">
        <f>VLOOKUP($A27,#REF!,4,FALSE)</f>
        <v>#REF!</v>
      </c>
      <c r="E27" s="13" t="e">
        <f>VLOOKUP($A27,#REF!,5,FALSE)</f>
        <v>#REF!</v>
      </c>
      <c r="F27" s="13" t="e">
        <f>IF(VLOOKUP($A27,#REF!,27,FALSE)="","",VLOOKUP($A27,#REF!,27,FALSE))</f>
        <v>#REF!</v>
      </c>
      <c r="G27" s="3" t="e">
        <f>VLOOKUP($A27,#REF!,18,FALSE)</f>
        <v>#REF!</v>
      </c>
      <c r="H27" s="10" t="e">
        <f>IF(#REF!="","",#REF!)</f>
        <v>#REF!</v>
      </c>
      <c r="I27" s="13" t="e">
        <f>IF(VLOOKUP($A27,#REF!,27,FALSE)="","",VLOOKUP($A27,#REF!,27,FALSE))</f>
        <v>#REF!</v>
      </c>
      <c r="J27" s="9"/>
      <c r="K27" s="9"/>
      <c r="L27" s="9"/>
      <c r="M27" s="9"/>
      <c r="N27" s="10"/>
      <c r="O27" s="10"/>
      <c r="P27" s="13"/>
      <c r="Q27" s="13" t="e">
        <f>VLOOKUP($A27,#REF!,21,FALSE)</f>
        <v>#REF!</v>
      </c>
      <c r="R27" s="10"/>
      <c r="S27" s="10" t="e">
        <f t="shared" si="0"/>
        <v>#REF!</v>
      </c>
      <c r="T27" s="10"/>
      <c r="U27" s="11"/>
      <c r="V27" s="10"/>
      <c r="W27" s="10"/>
      <c r="X27" s="10"/>
      <c r="Z27" s="14" t="e">
        <f t="shared" si="1"/>
        <v>#REF!</v>
      </c>
      <c r="AA27" s="19" t="e">
        <f t="shared" si="2"/>
        <v>#REF!</v>
      </c>
      <c r="AB27" s="19" t="e">
        <f t="shared" si="3"/>
        <v>#REF!</v>
      </c>
      <c r="AC27" s="19">
        <v>0</v>
      </c>
      <c r="AD27" s="19">
        <f t="shared" si="4"/>
        <v>0</v>
      </c>
      <c r="AE27" s="19">
        <f t="shared" si="5"/>
        <v>0</v>
      </c>
      <c r="AF27" s="18" t="e">
        <f>NETWORKDAYS(AD27,AE27,#REF!)</f>
        <v>#REF!</v>
      </c>
      <c r="AG27" s="19">
        <f t="shared" si="6"/>
        <v>0</v>
      </c>
      <c r="AH27" s="19" t="e">
        <f>MAX(#REF!,P27,Q27)</f>
        <v>#REF!</v>
      </c>
      <c r="AI27" s="18" t="e">
        <f>NETWORKDAYS(AG27,AH27,#REF!)</f>
        <v>#REF!</v>
      </c>
      <c r="AJ27" s="19">
        <f t="shared" si="7"/>
        <v>0</v>
      </c>
      <c r="AK27" s="19" t="e">
        <f t="shared" si="8"/>
        <v>#REF!</v>
      </c>
      <c r="AL27" s="18" t="e">
        <f>NETWORKDAYS(AJ27,AK27,#REF!)</f>
        <v>#REF!</v>
      </c>
      <c r="AM27" s="19">
        <f t="shared" si="9"/>
        <v>0</v>
      </c>
      <c r="AN27" s="19">
        <f t="shared" si="10"/>
        <v>0</v>
      </c>
      <c r="AO27" s="18" t="e">
        <f>NETWORKDAYS(AM27,AN27,#REF!)</f>
        <v>#REF!</v>
      </c>
      <c r="AP27" s="19">
        <f t="shared" si="11"/>
        <v>0</v>
      </c>
      <c r="AQ27" s="19">
        <f t="shared" si="12"/>
        <v>0</v>
      </c>
      <c r="AR27" s="18" t="e">
        <f>NETWORKDAYS(AP27,AQ27,#REF!)</f>
        <v>#REF!</v>
      </c>
    </row>
    <row r="28" spans="1:44" x14ac:dyDescent="0.25">
      <c r="A28" s="3">
        <v>26</v>
      </c>
      <c r="B28" s="3" t="e">
        <f>VLOOKUP($A28,#REF!,2,FALSE)</f>
        <v>#REF!</v>
      </c>
      <c r="C28" s="3" t="e">
        <f>VLOOKUP($A28,#REF!,3,FALSE)</f>
        <v>#REF!</v>
      </c>
      <c r="D28" s="3" t="e">
        <f>VLOOKUP($A28,#REF!,4,FALSE)</f>
        <v>#REF!</v>
      </c>
      <c r="E28" s="13" t="e">
        <f>VLOOKUP($A28,#REF!,5,FALSE)</f>
        <v>#REF!</v>
      </c>
      <c r="F28" s="13" t="e">
        <f>IF(VLOOKUP($A28,#REF!,27,FALSE)="","",VLOOKUP($A28,#REF!,27,FALSE))</f>
        <v>#REF!</v>
      </c>
      <c r="G28" s="3" t="e">
        <f>VLOOKUP($A28,#REF!,18,FALSE)</f>
        <v>#REF!</v>
      </c>
      <c r="H28" s="10" t="e">
        <f>IF(#REF!="","",#REF!)</f>
        <v>#REF!</v>
      </c>
      <c r="I28" s="13" t="e">
        <f>IF(VLOOKUP($A28,#REF!,27,FALSE)="","",VLOOKUP($A28,#REF!,27,FALSE))</f>
        <v>#REF!</v>
      </c>
      <c r="J28" s="36">
        <v>43021</v>
      </c>
      <c r="K28" s="36">
        <v>43144</v>
      </c>
      <c r="L28" s="9"/>
      <c r="M28" s="9"/>
      <c r="N28" s="10"/>
      <c r="O28" s="10"/>
      <c r="P28" s="13"/>
      <c r="Q28" s="13" t="e">
        <f>VLOOKUP($A28,#REF!,21,FALSE)</f>
        <v>#REF!</v>
      </c>
      <c r="R28" s="10"/>
      <c r="S28" s="10" t="e">
        <f t="shared" si="0"/>
        <v>#REF!</v>
      </c>
      <c r="T28" s="10"/>
      <c r="U28" s="11"/>
      <c r="V28" s="10"/>
      <c r="W28" s="10"/>
      <c r="X28" s="10"/>
      <c r="Z28" s="14" t="e">
        <f t="shared" si="1"/>
        <v>#REF!</v>
      </c>
      <c r="AA28" s="19" t="e">
        <f t="shared" si="2"/>
        <v>#REF!</v>
      </c>
      <c r="AB28" s="19" t="e">
        <f t="shared" si="3"/>
        <v>#REF!</v>
      </c>
      <c r="AC28" s="19">
        <v>0</v>
      </c>
      <c r="AD28" s="19">
        <f t="shared" si="4"/>
        <v>43021</v>
      </c>
      <c r="AE28" s="19">
        <f t="shared" si="5"/>
        <v>43144</v>
      </c>
      <c r="AF28" s="18" t="e">
        <f>NETWORKDAYS(AD28,AE28,#REF!)</f>
        <v>#REF!</v>
      </c>
      <c r="AG28" s="19">
        <f t="shared" si="6"/>
        <v>0</v>
      </c>
      <c r="AH28" s="19" t="e">
        <f>MAX(#REF!,P28,Q28)</f>
        <v>#REF!</v>
      </c>
      <c r="AI28" s="18" t="e">
        <f>NETWORKDAYS(AG28,AH28,#REF!)</f>
        <v>#REF!</v>
      </c>
      <c r="AJ28" s="19">
        <f t="shared" si="7"/>
        <v>0</v>
      </c>
      <c r="AK28" s="19" t="e">
        <f t="shared" si="8"/>
        <v>#REF!</v>
      </c>
      <c r="AL28" s="18" t="e">
        <f>NETWORKDAYS(AJ28,AK28,#REF!)</f>
        <v>#REF!</v>
      </c>
      <c r="AM28" s="19">
        <f t="shared" si="9"/>
        <v>0</v>
      </c>
      <c r="AN28" s="19">
        <f t="shared" si="10"/>
        <v>0</v>
      </c>
      <c r="AO28" s="18" t="e">
        <f>NETWORKDAYS(AM28,AN28,#REF!)</f>
        <v>#REF!</v>
      </c>
      <c r="AP28" s="19">
        <f t="shared" si="11"/>
        <v>0</v>
      </c>
      <c r="AQ28" s="19">
        <f t="shared" si="12"/>
        <v>0</v>
      </c>
      <c r="AR28" s="18" t="e">
        <f>NETWORKDAYS(AP28,AQ28,#REF!)</f>
        <v>#REF!</v>
      </c>
    </row>
    <row r="29" spans="1:44" x14ac:dyDescent="0.25">
      <c r="A29" s="3">
        <v>27</v>
      </c>
      <c r="B29" s="3" t="e">
        <f>VLOOKUP($A29,#REF!,2,FALSE)</f>
        <v>#REF!</v>
      </c>
      <c r="C29" s="3" t="e">
        <f>VLOOKUP($A29,#REF!,3,FALSE)</f>
        <v>#REF!</v>
      </c>
      <c r="D29" s="3" t="e">
        <f>VLOOKUP($A29,#REF!,4,FALSE)</f>
        <v>#REF!</v>
      </c>
      <c r="E29" s="13" t="e">
        <f>VLOOKUP($A29,#REF!,5,FALSE)</f>
        <v>#REF!</v>
      </c>
      <c r="F29" s="13" t="e">
        <f>IF(VLOOKUP($A29,#REF!,27,FALSE)="","",VLOOKUP($A29,#REF!,27,FALSE))</f>
        <v>#REF!</v>
      </c>
      <c r="G29" s="3" t="e">
        <f>VLOOKUP($A29,#REF!,18,FALSE)</f>
        <v>#REF!</v>
      </c>
      <c r="H29" s="10" t="e">
        <f>IF(#REF!="","",#REF!)</f>
        <v>#REF!</v>
      </c>
      <c r="I29" s="13" t="e">
        <f>IF(VLOOKUP($A29,#REF!,27,FALSE)="","",VLOOKUP($A29,#REF!,27,FALSE))</f>
        <v>#REF!</v>
      </c>
      <c r="J29" s="20">
        <v>42975</v>
      </c>
      <c r="K29" s="26">
        <v>43097</v>
      </c>
      <c r="L29" s="9"/>
      <c r="M29" s="9"/>
      <c r="N29" s="10"/>
      <c r="O29" s="10"/>
      <c r="P29" s="13"/>
      <c r="Q29" s="13" t="e">
        <f>VLOOKUP($A29,#REF!,21,FALSE)</f>
        <v>#REF!</v>
      </c>
      <c r="R29" s="10"/>
      <c r="S29" s="10" t="e">
        <f t="shared" si="0"/>
        <v>#REF!</v>
      </c>
      <c r="T29" s="10"/>
      <c r="U29" s="11"/>
      <c r="V29" s="10"/>
      <c r="W29" s="10"/>
      <c r="X29" s="10"/>
      <c r="Z29" s="14" t="e">
        <f t="shared" si="1"/>
        <v>#REF!</v>
      </c>
      <c r="AA29" s="19" t="e">
        <f t="shared" si="2"/>
        <v>#REF!</v>
      </c>
      <c r="AB29" s="19" t="e">
        <f t="shared" si="3"/>
        <v>#REF!</v>
      </c>
      <c r="AC29" s="19">
        <v>0</v>
      </c>
      <c r="AD29" s="19">
        <f t="shared" si="4"/>
        <v>42975</v>
      </c>
      <c r="AE29" s="19">
        <f t="shared" si="5"/>
        <v>43097</v>
      </c>
      <c r="AF29" s="18" t="e">
        <f>NETWORKDAYS(AD29,AE29,#REF!)</f>
        <v>#REF!</v>
      </c>
      <c r="AG29" s="19">
        <f t="shared" si="6"/>
        <v>0</v>
      </c>
      <c r="AH29" s="19" t="e">
        <f>MAX(#REF!,P29,Q29)</f>
        <v>#REF!</v>
      </c>
      <c r="AI29" s="18" t="e">
        <f>NETWORKDAYS(AG29,AH29,#REF!)</f>
        <v>#REF!</v>
      </c>
      <c r="AJ29" s="19">
        <f t="shared" si="7"/>
        <v>0</v>
      </c>
      <c r="AK29" s="19" t="e">
        <f t="shared" si="8"/>
        <v>#REF!</v>
      </c>
      <c r="AL29" s="18" t="e">
        <f>NETWORKDAYS(AJ29,AK29,#REF!)</f>
        <v>#REF!</v>
      </c>
      <c r="AM29" s="19">
        <f t="shared" si="9"/>
        <v>0</v>
      </c>
      <c r="AN29" s="19">
        <f t="shared" si="10"/>
        <v>0</v>
      </c>
      <c r="AO29" s="18" t="e">
        <f>NETWORKDAYS(AM29,AN29,#REF!)</f>
        <v>#REF!</v>
      </c>
      <c r="AP29" s="19">
        <f t="shared" si="11"/>
        <v>0</v>
      </c>
      <c r="AQ29" s="19">
        <f t="shared" si="12"/>
        <v>0</v>
      </c>
      <c r="AR29" s="18" t="e">
        <f>NETWORKDAYS(AP29,AQ29,#REF!)</f>
        <v>#REF!</v>
      </c>
    </row>
    <row r="30" spans="1:44" x14ac:dyDescent="0.25">
      <c r="A30" s="3">
        <v>28</v>
      </c>
      <c r="B30" s="3" t="e">
        <f>VLOOKUP($A30,#REF!,2,FALSE)</f>
        <v>#REF!</v>
      </c>
      <c r="C30" s="3" t="e">
        <f>VLOOKUP($A30,#REF!,3,FALSE)</f>
        <v>#REF!</v>
      </c>
      <c r="D30" s="3" t="e">
        <f>VLOOKUP($A30,#REF!,4,FALSE)</f>
        <v>#REF!</v>
      </c>
      <c r="E30" s="13" t="e">
        <f>VLOOKUP($A30,#REF!,5,FALSE)</f>
        <v>#REF!</v>
      </c>
      <c r="F30" s="13" t="e">
        <f>IF(VLOOKUP($A30,#REF!,27,FALSE)="","",VLOOKUP($A30,#REF!,27,FALSE))</f>
        <v>#REF!</v>
      </c>
      <c r="G30" s="3" t="e">
        <f>VLOOKUP($A30,#REF!,18,FALSE)</f>
        <v>#REF!</v>
      </c>
      <c r="H30" s="10" t="e">
        <f>IF(#REF!="","",#REF!)</f>
        <v>#REF!</v>
      </c>
      <c r="I30" s="13" t="e">
        <f>IF(VLOOKUP($A30,#REF!,27,FALSE)="","",VLOOKUP($A30,#REF!,27,FALSE))</f>
        <v>#REF!</v>
      </c>
      <c r="J30" s="20">
        <v>42975</v>
      </c>
      <c r="K30" s="26">
        <v>43067</v>
      </c>
      <c r="L30" s="9"/>
      <c r="M30" s="9"/>
      <c r="N30" s="10"/>
      <c r="O30" s="10"/>
      <c r="P30" s="13"/>
      <c r="Q30" s="13" t="e">
        <f>VLOOKUP($A30,#REF!,21,FALSE)</f>
        <v>#REF!</v>
      </c>
      <c r="R30" s="10"/>
      <c r="S30" s="10" t="e">
        <f t="shared" si="0"/>
        <v>#REF!</v>
      </c>
      <c r="T30" s="10"/>
      <c r="U30" s="11"/>
      <c r="V30" s="10"/>
      <c r="W30" s="10"/>
      <c r="X30" s="10"/>
      <c r="Z30" s="14" t="e">
        <f t="shared" si="1"/>
        <v>#REF!</v>
      </c>
      <c r="AA30" s="19" t="e">
        <f t="shared" si="2"/>
        <v>#REF!</v>
      </c>
      <c r="AB30" s="19" t="e">
        <f t="shared" si="3"/>
        <v>#REF!</v>
      </c>
      <c r="AC30" s="19">
        <v>0</v>
      </c>
      <c r="AD30" s="19">
        <f t="shared" si="4"/>
        <v>42975</v>
      </c>
      <c r="AE30" s="19">
        <f t="shared" si="5"/>
        <v>43067</v>
      </c>
      <c r="AF30" s="18" t="e">
        <f>NETWORKDAYS(AD30,AE30,#REF!)</f>
        <v>#REF!</v>
      </c>
      <c r="AG30" s="19">
        <f t="shared" si="6"/>
        <v>0</v>
      </c>
      <c r="AH30" s="19" t="e">
        <f>MAX(#REF!,P30,Q30)</f>
        <v>#REF!</v>
      </c>
      <c r="AI30" s="18" t="e">
        <f>NETWORKDAYS(AG30,AH30,#REF!)</f>
        <v>#REF!</v>
      </c>
      <c r="AJ30" s="19">
        <f t="shared" si="7"/>
        <v>0</v>
      </c>
      <c r="AK30" s="19" t="e">
        <f t="shared" si="8"/>
        <v>#REF!</v>
      </c>
      <c r="AL30" s="18" t="e">
        <f>NETWORKDAYS(AJ30,AK30,#REF!)</f>
        <v>#REF!</v>
      </c>
      <c r="AM30" s="19">
        <f t="shared" si="9"/>
        <v>0</v>
      </c>
      <c r="AN30" s="19">
        <f t="shared" si="10"/>
        <v>0</v>
      </c>
      <c r="AO30" s="18" t="e">
        <f>NETWORKDAYS(AM30,AN30,#REF!)</f>
        <v>#REF!</v>
      </c>
      <c r="AP30" s="19">
        <f t="shared" si="11"/>
        <v>0</v>
      </c>
      <c r="AQ30" s="19">
        <f t="shared" si="12"/>
        <v>0</v>
      </c>
      <c r="AR30" s="18" t="e">
        <f>NETWORKDAYS(AP30,AQ30,#REF!)</f>
        <v>#REF!</v>
      </c>
    </row>
    <row r="31" spans="1:44" x14ac:dyDescent="0.25">
      <c r="A31" s="3">
        <v>29</v>
      </c>
      <c r="B31" s="3" t="e">
        <f>VLOOKUP($A31,#REF!,2,FALSE)</f>
        <v>#REF!</v>
      </c>
      <c r="C31" s="3" t="e">
        <f>VLOOKUP($A31,#REF!,3,FALSE)</f>
        <v>#REF!</v>
      </c>
      <c r="D31" s="3" t="e">
        <f>VLOOKUP($A31,#REF!,4,FALSE)</f>
        <v>#REF!</v>
      </c>
      <c r="E31" s="13" t="e">
        <f>VLOOKUP($A31,#REF!,5,FALSE)</f>
        <v>#REF!</v>
      </c>
      <c r="F31" s="13" t="e">
        <f>IF(VLOOKUP($A31,#REF!,27,FALSE)="","",VLOOKUP($A31,#REF!,27,FALSE))</f>
        <v>#REF!</v>
      </c>
      <c r="G31" s="3" t="e">
        <f>VLOOKUP($A31,#REF!,18,FALSE)</f>
        <v>#REF!</v>
      </c>
      <c r="H31" s="10" t="e">
        <f>IF(#REF!="","",#REF!)</f>
        <v>#REF!</v>
      </c>
      <c r="I31" s="13" t="e">
        <f>IF(VLOOKUP($A31,#REF!,27,FALSE)="","",VLOOKUP($A31,#REF!,27,FALSE))</f>
        <v>#REF!</v>
      </c>
      <c r="J31" s="9"/>
      <c r="K31" s="9"/>
      <c r="L31" s="9"/>
      <c r="M31" s="9"/>
      <c r="N31" s="10"/>
      <c r="O31" s="10"/>
      <c r="P31" s="13"/>
      <c r="Q31" s="13" t="e">
        <f>VLOOKUP($A31,#REF!,21,FALSE)</f>
        <v>#REF!</v>
      </c>
      <c r="R31" s="10"/>
      <c r="S31" s="10" t="e">
        <f t="shared" si="0"/>
        <v>#REF!</v>
      </c>
      <c r="T31" s="10"/>
      <c r="U31" s="11"/>
      <c r="V31" s="10"/>
      <c r="W31" s="10"/>
      <c r="X31" s="10"/>
      <c r="Z31" s="14" t="e">
        <f t="shared" si="1"/>
        <v>#REF!</v>
      </c>
      <c r="AA31" s="19" t="e">
        <f t="shared" si="2"/>
        <v>#REF!</v>
      </c>
      <c r="AB31" s="19" t="e">
        <f t="shared" si="3"/>
        <v>#REF!</v>
      </c>
      <c r="AC31" s="19">
        <v>0</v>
      </c>
      <c r="AD31" s="19">
        <f t="shared" si="4"/>
        <v>0</v>
      </c>
      <c r="AE31" s="19">
        <f t="shared" si="5"/>
        <v>0</v>
      </c>
      <c r="AF31" s="18" t="e">
        <f>NETWORKDAYS(AD31,AE31,#REF!)</f>
        <v>#REF!</v>
      </c>
      <c r="AG31" s="19">
        <f t="shared" si="6"/>
        <v>0</v>
      </c>
      <c r="AH31" s="19" t="e">
        <f>MAX(#REF!,P31,Q31)</f>
        <v>#REF!</v>
      </c>
      <c r="AI31" s="18" t="e">
        <f>NETWORKDAYS(AG31,AH31,#REF!)</f>
        <v>#REF!</v>
      </c>
      <c r="AJ31" s="19">
        <f t="shared" si="7"/>
        <v>0</v>
      </c>
      <c r="AK31" s="19" t="e">
        <f t="shared" si="8"/>
        <v>#REF!</v>
      </c>
      <c r="AL31" s="18" t="e">
        <f>NETWORKDAYS(AJ31,AK31,#REF!)</f>
        <v>#REF!</v>
      </c>
      <c r="AM31" s="19">
        <f t="shared" si="9"/>
        <v>0</v>
      </c>
      <c r="AN31" s="19">
        <f t="shared" si="10"/>
        <v>0</v>
      </c>
      <c r="AO31" s="18" t="e">
        <f>NETWORKDAYS(AM31,AN31,#REF!)</f>
        <v>#REF!</v>
      </c>
      <c r="AP31" s="19">
        <f t="shared" si="11"/>
        <v>0</v>
      </c>
      <c r="AQ31" s="19">
        <f t="shared" si="12"/>
        <v>0</v>
      </c>
      <c r="AR31" s="18" t="e">
        <f>NETWORKDAYS(AP31,AQ31,#REF!)</f>
        <v>#REF!</v>
      </c>
    </row>
    <row r="32" spans="1:44" x14ac:dyDescent="0.25">
      <c r="A32" s="3">
        <v>30</v>
      </c>
      <c r="B32" s="3" t="e">
        <f>VLOOKUP($A32,#REF!,2,FALSE)</f>
        <v>#REF!</v>
      </c>
      <c r="C32" s="3" t="e">
        <f>VLOOKUP($A32,#REF!,3,FALSE)</f>
        <v>#REF!</v>
      </c>
      <c r="D32" s="3" t="e">
        <f>VLOOKUP($A32,#REF!,4,FALSE)</f>
        <v>#REF!</v>
      </c>
      <c r="E32" s="13" t="e">
        <f>VLOOKUP($A32,#REF!,5,FALSE)</f>
        <v>#REF!</v>
      </c>
      <c r="F32" s="13" t="e">
        <f>IF(VLOOKUP($A32,#REF!,27,FALSE)="","",VLOOKUP($A32,#REF!,27,FALSE))</f>
        <v>#REF!</v>
      </c>
      <c r="G32" s="3" t="e">
        <f>VLOOKUP($A32,#REF!,18,FALSE)</f>
        <v>#REF!</v>
      </c>
      <c r="H32" s="10" t="e">
        <f>IF(#REF!="","",#REF!)</f>
        <v>#REF!</v>
      </c>
      <c r="I32" s="13" t="e">
        <f>IF(VLOOKUP($A32,#REF!,27,FALSE)="","",VLOOKUP($A32,#REF!,27,FALSE))</f>
        <v>#REF!</v>
      </c>
      <c r="J32" s="9"/>
      <c r="K32" s="9"/>
      <c r="L32" s="9"/>
      <c r="M32" s="9"/>
      <c r="N32" s="12">
        <v>42970</v>
      </c>
      <c r="O32" s="10"/>
      <c r="P32" s="13"/>
      <c r="Q32" s="13" t="e">
        <f>VLOOKUP($A32,#REF!,21,FALSE)</f>
        <v>#REF!</v>
      </c>
      <c r="R32" s="10"/>
      <c r="S32" s="10" t="e">
        <f t="shared" si="0"/>
        <v>#REF!</v>
      </c>
      <c r="T32" s="12">
        <v>42970</v>
      </c>
      <c r="U32" s="11"/>
      <c r="V32" s="12">
        <v>42970</v>
      </c>
      <c r="W32" s="10" t="s">
        <v>38</v>
      </c>
      <c r="X32" s="10"/>
      <c r="Z32" s="14" t="e">
        <f t="shared" si="1"/>
        <v>#REF!</v>
      </c>
      <c r="AA32" s="19" t="e">
        <f t="shared" si="2"/>
        <v>#REF!</v>
      </c>
      <c r="AB32" s="19" t="e">
        <f t="shared" si="3"/>
        <v>#REF!</v>
      </c>
      <c r="AC32" s="19">
        <v>0</v>
      </c>
      <c r="AD32" s="19">
        <f t="shared" si="4"/>
        <v>0</v>
      </c>
      <c r="AE32" s="19">
        <f t="shared" si="5"/>
        <v>0</v>
      </c>
      <c r="AF32" s="18" t="e">
        <f>NETWORKDAYS(AD32,AE32,#REF!)</f>
        <v>#REF!</v>
      </c>
      <c r="AG32" s="19">
        <f t="shared" si="6"/>
        <v>42970</v>
      </c>
      <c r="AH32" s="19" t="e">
        <f>MAX(#REF!,P32,Q32)</f>
        <v>#REF!</v>
      </c>
      <c r="AI32" s="18" t="e">
        <f>NETWORKDAYS(AG32,AH32,#REF!)</f>
        <v>#REF!</v>
      </c>
      <c r="AJ32" s="19">
        <f t="shared" si="7"/>
        <v>0</v>
      </c>
      <c r="AK32" s="19" t="e">
        <f t="shared" si="8"/>
        <v>#REF!</v>
      </c>
      <c r="AL32" s="18" t="e">
        <f>NETWORKDAYS(AJ32,AK32,#REF!)</f>
        <v>#REF!</v>
      </c>
      <c r="AM32" s="19">
        <f t="shared" si="9"/>
        <v>0</v>
      </c>
      <c r="AN32" s="19">
        <f t="shared" si="10"/>
        <v>0</v>
      </c>
      <c r="AO32" s="18" t="e">
        <f>NETWORKDAYS(AM32,AN32,#REF!)</f>
        <v>#REF!</v>
      </c>
      <c r="AP32" s="19">
        <f t="shared" si="11"/>
        <v>0</v>
      </c>
      <c r="AQ32" s="19">
        <f t="shared" si="12"/>
        <v>0</v>
      </c>
      <c r="AR32" s="18" t="e">
        <f>NETWORKDAYS(AP32,AQ32,#REF!)</f>
        <v>#REF!</v>
      </c>
    </row>
    <row r="33" spans="1:44" s="30" customFormat="1" x14ac:dyDescent="0.25">
      <c r="A33" s="3">
        <v>31</v>
      </c>
      <c r="B33" s="3" t="e">
        <f>VLOOKUP($A33,#REF!,2,FALSE)</f>
        <v>#REF!</v>
      </c>
      <c r="C33" s="3" t="e">
        <f>VLOOKUP($A33,#REF!,3,FALSE)</f>
        <v>#REF!</v>
      </c>
      <c r="D33" s="3" t="e">
        <f>VLOOKUP($A33,#REF!,4,FALSE)</f>
        <v>#REF!</v>
      </c>
      <c r="E33" s="13" t="e">
        <f>VLOOKUP($A33,#REF!,5,FALSE)</f>
        <v>#REF!</v>
      </c>
      <c r="F33" s="13" t="e">
        <f>IF(VLOOKUP($A33,#REF!,27,FALSE)="","",VLOOKUP($A33,#REF!,27,FALSE))</f>
        <v>#REF!</v>
      </c>
      <c r="G33" s="3" t="e">
        <f>VLOOKUP($A33,#REF!,18,FALSE)</f>
        <v>#REF!</v>
      </c>
      <c r="H33" s="24" t="e">
        <f>IF(#REF!="","",#REF!)</f>
        <v>#REF!</v>
      </c>
      <c r="I33" s="13" t="e">
        <f>IF(VLOOKUP($A33,#REF!,27,FALSE)="","",VLOOKUP($A33,#REF!,27,FALSE))</f>
        <v>#REF!</v>
      </c>
      <c r="J33" s="25">
        <v>42980</v>
      </c>
      <c r="K33" s="25">
        <v>43071</v>
      </c>
      <c r="L33" s="23"/>
      <c r="M33" s="23"/>
      <c r="N33" s="24"/>
      <c r="O33" s="24"/>
      <c r="P33" s="13"/>
      <c r="Q33" s="13" t="e">
        <f>VLOOKUP($A33,#REF!,21,FALSE)</f>
        <v>#REF!</v>
      </c>
      <c r="R33" s="24"/>
      <c r="S33" s="24" t="e">
        <f t="shared" si="0"/>
        <v>#REF!</v>
      </c>
      <c r="T33" s="24"/>
      <c r="U33" s="29"/>
      <c r="V33" s="24"/>
      <c r="W33" s="24"/>
      <c r="X33" s="24"/>
      <c r="Z33" s="31" t="e">
        <f t="shared" si="1"/>
        <v>#REF!</v>
      </c>
      <c r="AA33" s="32" t="e">
        <f t="shared" si="2"/>
        <v>#REF!</v>
      </c>
      <c r="AB33" s="32" t="e">
        <f t="shared" si="3"/>
        <v>#REF!</v>
      </c>
      <c r="AC33" s="32">
        <v>0</v>
      </c>
      <c r="AD33" s="32">
        <f t="shared" si="4"/>
        <v>42980</v>
      </c>
      <c r="AE33" s="32">
        <f t="shared" si="5"/>
        <v>43071</v>
      </c>
      <c r="AF33" s="33" t="e">
        <f>NETWORKDAYS(AD33,AE33,#REF!)</f>
        <v>#REF!</v>
      </c>
      <c r="AG33" s="32">
        <f t="shared" si="6"/>
        <v>0</v>
      </c>
      <c r="AH33" s="32" t="e">
        <f>MAX(#REF!,P33,Q33)</f>
        <v>#REF!</v>
      </c>
      <c r="AI33" s="33" t="e">
        <f>NETWORKDAYS(AG33,AH33,#REF!)</f>
        <v>#REF!</v>
      </c>
      <c r="AJ33" s="32">
        <f t="shared" si="7"/>
        <v>0</v>
      </c>
      <c r="AK33" s="32" t="e">
        <f t="shared" si="8"/>
        <v>#REF!</v>
      </c>
      <c r="AL33" s="33" t="e">
        <f>NETWORKDAYS(AJ33,AK33,#REF!)</f>
        <v>#REF!</v>
      </c>
      <c r="AM33" s="32">
        <f t="shared" si="9"/>
        <v>0</v>
      </c>
      <c r="AN33" s="32">
        <f t="shared" si="10"/>
        <v>0</v>
      </c>
      <c r="AO33" s="33" t="e">
        <f>NETWORKDAYS(AM33,AN33,#REF!)</f>
        <v>#REF!</v>
      </c>
      <c r="AP33" s="32">
        <f t="shared" si="11"/>
        <v>0</v>
      </c>
      <c r="AQ33" s="32">
        <f t="shared" si="12"/>
        <v>0</v>
      </c>
      <c r="AR33" s="33" t="e">
        <f>NETWORKDAYS(AP33,AQ33,#REF!)</f>
        <v>#REF!</v>
      </c>
    </row>
    <row r="34" spans="1:44" s="30" customFormat="1" x14ac:dyDescent="0.25">
      <c r="A34" s="3">
        <v>32</v>
      </c>
      <c r="B34" s="3" t="e">
        <f>VLOOKUP($A34,#REF!,2,FALSE)</f>
        <v>#REF!</v>
      </c>
      <c r="C34" s="3" t="e">
        <f>VLOOKUP($A34,#REF!,3,FALSE)</f>
        <v>#REF!</v>
      </c>
      <c r="D34" s="3" t="e">
        <f>VLOOKUP($A34,#REF!,4,FALSE)</f>
        <v>#REF!</v>
      </c>
      <c r="E34" s="13" t="e">
        <f>VLOOKUP($A34,#REF!,5,FALSE)</f>
        <v>#REF!</v>
      </c>
      <c r="F34" s="13" t="e">
        <f>IF(VLOOKUP($A34,#REF!,27,FALSE)="","",VLOOKUP($A34,#REF!,27,FALSE))</f>
        <v>#REF!</v>
      </c>
      <c r="G34" s="3" t="e">
        <f>VLOOKUP($A34,#REF!,18,FALSE)</f>
        <v>#REF!</v>
      </c>
      <c r="H34" s="24" t="e">
        <f>IF(#REF!="","",#REF!)</f>
        <v>#REF!</v>
      </c>
      <c r="I34" s="13" t="e">
        <f>IF(VLOOKUP($A34,#REF!,27,FALSE)="","",VLOOKUP($A34,#REF!,27,FALSE))</f>
        <v>#REF!</v>
      </c>
      <c r="J34" s="25">
        <v>42993</v>
      </c>
      <c r="K34" s="25">
        <v>43084</v>
      </c>
      <c r="L34" s="23"/>
      <c r="M34" s="23"/>
      <c r="N34" s="24"/>
      <c r="O34" s="24"/>
      <c r="P34" s="13"/>
      <c r="Q34" s="13" t="e">
        <f>VLOOKUP($A34,#REF!,21,FALSE)</f>
        <v>#REF!</v>
      </c>
      <c r="R34" s="24"/>
      <c r="S34" s="24" t="e">
        <f t="shared" si="0"/>
        <v>#REF!</v>
      </c>
      <c r="T34" s="24"/>
      <c r="U34" s="29"/>
      <c r="V34" s="24"/>
      <c r="W34" s="24"/>
      <c r="X34" s="24"/>
      <c r="Z34" s="31" t="e">
        <f t="shared" si="1"/>
        <v>#REF!</v>
      </c>
      <c r="AA34" s="32" t="e">
        <f t="shared" si="2"/>
        <v>#REF!</v>
      </c>
      <c r="AB34" s="32" t="e">
        <f t="shared" si="3"/>
        <v>#REF!</v>
      </c>
      <c r="AC34" s="32">
        <v>0</v>
      </c>
      <c r="AD34" s="32">
        <f t="shared" si="4"/>
        <v>42993</v>
      </c>
      <c r="AE34" s="32">
        <f t="shared" si="5"/>
        <v>43084</v>
      </c>
      <c r="AF34" s="33" t="e">
        <f>NETWORKDAYS(AD34,AE34,#REF!)</f>
        <v>#REF!</v>
      </c>
      <c r="AG34" s="32">
        <f t="shared" si="6"/>
        <v>0</v>
      </c>
      <c r="AH34" s="32" t="e">
        <f>MAX(#REF!,P34,Q34)</f>
        <v>#REF!</v>
      </c>
      <c r="AI34" s="33" t="e">
        <f>NETWORKDAYS(AG34,AH34,#REF!)</f>
        <v>#REF!</v>
      </c>
      <c r="AJ34" s="32">
        <f t="shared" si="7"/>
        <v>0</v>
      </c>
      <c r="AK34" s="32" t="e">
        <f t="shared" si="8"/>
        <v>#REF!</v>
      </c>
      <c r="AL34" s="33" t="e">
        <f>NETWORKDAYS(AJ34,AK34,#REF!)</f>
        <v>#REF!</v>
      </c>
      <c r="AM34" s="32">
        <f t="shared" si="9"/>
        <v>0</v>
      </c>
      <c r="AN34" s="32">
        <f t="shared" si="10"/>
        <v>0</v>
      </c>
      <c r="AO34" s="33" t="e">
        <f>NETWORKDAYS(AM34,AN34,#REF!)</f>
        <v>#REF!</v>
      </c>
      <c r="AP34" s="32">
        <f t="shared" si="11"/>
        <v>0</v>
      </c>
      <c r="AQ34" s="32">
        <f t="shared" si="12"/>
        <v>0</v>
      </c>
      <c r="AR34" s="33" t="e">
        <f>NETWORKDAYS(AP34,AQ34,#REF!)</f>
        <v>#REF!</v>
      </c>
    </row>
    <row r="35" spans="1:44" x14ac:dyDescent="0.25">
      <c r="A35" s="3">
        <v>33</v>
      </c>
      <c r="B35" s="3" t="e">
        <f>VLOOKUP($A35,#REF!,2,FALSE)</f>
        <v>#REF!</v>
      </c>
      <c r="C35" s="3" t="e">
        <f>VLOOKUP($A35,#REF!,3,FALSE)</f>
        <v>#REF!</v>
      </c>
      <c r="D35" s="3" t="e">
        <f>VLOOKUP($A35,#REF!,4,FALSE)</f>
        <v>#REF!</v>
      </c>
      <c r="E35" s="13" t="e">
        <f>VLOOKUP($A35,#REF!,5,FALSE)</f>
        <v>#REF!</v>
      </c>
      <c r="F35" s="13" t="e">
        <f>IF(VLOOKUP($A35,#REF!,27,FALSE)="","",VLOOKUP($A35,#REF!,27,FALSE))</f>
        <v>#REF!</v>
      </c>
      <c r="G35" s="3" t="e">
        <f>VLOOKUP($A35,#REF!,18,FALSE)</f>
        <v>#REF!</v>
      </c>
      <c r="H35" s="10" t="e">
        <f>IF(#REF!="","",#REF!)</f>
        <v>#REF!</v>
      </c>
      <c r="I35" s="13" t="e">
        <f>IF(VLOOKUP($A35,#REF!,27,FALSE)="","",VLOOKUP($A35,#REF!,27,FALSE))</f>
        <v>#REF!</v>
      </c>
      <c r="J35" s="9"/>
      <c r="K35" s="9"/>
      <c r="L35" s="9"/>
      <c r="M35" s="9"/>
      <c r="N35" s="10"/>
      <c r="O35" s="10"/>
      <c r="P35" s="13"/>
      <c r="Q35" s="13" t="e">
        <f>VLOOKUP($A35,#REF!,21,FALSE)</f>
        <v>#REF!</v>
      </c>
      <c r="R35" s="10"/>
      <c r="S35" s="10" t="e">
        <f t="shared" ref="S35:S66" si="13">IF(H35=3,"Required",IF(H35=12,"Required",IF(H35=2,"NA","")))</f>
        <v>#REF!</v>
      </c>
      <c r="T35" s="10"/>
      <c r="U35" s="11"/>
      <c r="V35" s="10"/>
      <c r="W35" s="10"/>
      <c r="X35" s="10"/>
      <c r="Z35" s="14" t="e">
        <f t="shared" si="1"/>
        <v>#REF!</v>
      </c>
      <c r="AA35" s="19" t="e">
        <f t="shared" ref="AA35:AA66" si="14">I35</f>
        <v>#REF!</v>
      </c>
      <c r="AB35" s="19" t="e">
        <f t="shared" si="3"/>
        <v>#REF!</v>
      </c>
      <c r="AC35" s="19">
        <v>0</v>
      </c>
      <c r="AD35" s="19">
        <f t="shared" ref="AD35:AD66" si="15">J35</f>
        <v>0</v>
      </c>
      <c r="AE35" s="19">
        <f t="shared" ref="AE35:AE66" si="16">K35</f>
        <v>0</v>
      </c>
      <c r="AF35" s="18" t="e">
        <f>NETWORKDAYS(AD35,AE35,#REF!)</f>
        <v>#REF!</v>
      </c>
      <c r="AG35" s="19">
        <f t="shared" ref="AG35:AG66" si="17">N35</f>
        <v>0</v>
      </c>
      <c r="AH35" s="19" t="e">
        <f>MAX(#REF!,P35,Q35)</f>
        <v>#REF!</v>
      </c>
      <c r="AI35" s="18" t="e">
        <f>NETWORKDAYS(AG35,AH35,#REF!)</f>
        <v>#REF!</v>
      </c>
      <c r="AJ35" s="19">
        <f t="shared" si="7"/>
        <v>0</v>
      </c>
      <c r="AK35" s="19" t="e">
        <f t="shared" si="8"/>
        <v>#REF!</v>
      </c>
      <c r="AL35" s="18" t="e">
        <f>NETWORKDAYS(AJ35,AK35,#REF!)</f>
        <v>#REF!</v>
      </c>
      <c r="AM35" s="19">
        <f t="shared" si="9"/>
        <v>0</v>
      </c>
      <c r="AN35" s="19">
        <f t="shared" si="10"/>
        <v>0</v>
      </c>
      <c r="AO35" s="18" t="e">
        <f>NETWORKDAYS(AM35,AN35,#REF!)</f>
        <v>#REF!</v>
      </c>
      <c r="AP35" s="19">
        <f t="shared" si="11"/>
        <v>0</v>
      </c>
      <c r="AQ35" s="19">
        <f t="shared" si="12"/>
        <v>0</v>
      </c>
      <c r="AR35" s="18" t="e">
        <f>NETWORKDAYS(AP35,AQ35,#REF!)</f>
        <v>#REF!</v>
      </c>
    </row>
    <row r="36" spans="1:44" x14ac:dyDescent="0.25">
      <c r="A36" s="3">
        <v>34</v>
      </c>
      <c r="B36" s="3" t="e">
        <f>VLOOKUP($A36,#REF!,2,FALSE)</f>
        <v>#REF!</v>
      </c>
      <c r="C36" s="3" t="e">
        <f>VLOOKUP($A36,#REF!,3,FALSE)</f>
        <v>#REF!</v>
      </c>
      <c r="D36" s="3" t="e">
        <f>VLOOKUP($A36,#REF!,4,FALSE)</f>
        <v>#REF!</v>
      </c>
      <c r="E36" s="13" t="e">
        <f>VLOOKUP($A36,#REF!,5,FALSE)</f>
        <v>#REF!</v>
      </c>
      <c r="F36" s="13" t="e">
        <f>IF(VLOOKUP($A36,#REF!,27,FALSE)="","",VLOOKUP($A36,#REF!,27,FALSE))</f>
        <v>#REF!</v>
      </c>
      <c r="G36" s="3" t="e">
        <f>VLOOKUP($A36,#REF!,18,FALSE)</f>
        <v>#REF!</v>
      </c>
      <c r="H36" s="10" t="e">
        <f>IF(#REF!="","",#REF!)</f>
        <v>#REF!</v>
      </c>
      <c r="I36" s="13" t="e">
        <f>IF(VLOOKUP($A36,#REF!,27,FALSE)="","",VLOOKUP($A36,#REF!,27,FALSE))</f>
        <v>#REF!</v>
      </c>
      <c r="J36" s="20">
        <v>42990</v>
      </c>
      <c r="K36" s="20">
        <v>43081</v>
      </c>
      <c r="L36" s="9"/>
      <c r="M36" s="9"/>
      <c r="N36" s="10"/>
      <c r="O36" s="10"/>
      <c r="P36" s="13"/>
      <c r="Q36" s="13" t="e">
        <f>VLOOKUP($A36,#REF!,21,FALSE)</f>
        <v>#REF!</v>
      </c>
      <c r="R36" s="10"/>
      <c r="S36" s="10" t="e">
        <f t="shared" si="13"/>
        <v>#REF!</v>
      </c>
      <c r="T36" s="10"/>
      <c r="U36" s="11"/>
      <c r="V36" s="10"/>
      <c r="W36" s="10"/>
      <c r="X36" s="10"/>
      <c r="Z36" s="14" t="e">
        <f t="shared" si="1"/>
        <v>#REF!</v>
      </c>
      <c r="AA36" s="19" t="e">
        <f t="shared" si="14"/>
        <v>#REF!</v>
      </c>
      <c r="AB36" s="19" t="e">
        <f t="shared" si="3"/>
        <v>#REF!</v>
      </c>
      <c r="AC36" s="19">
        <v>0</v>
      </c>
      <c r="AD36" s="19">
        <f t="shared" si="15"/>
        <v>42990</v>
      </c>
      <c r="AE36" s="19">
        <f t="shared" si="16"/>
        <v>43081</v>
      </c>
      <c r="AF36" s="18" t="e">
        <f>NETWORKDAYS(AD36,AE36,#REF!)</f>
        <v>#REF!</v>
      </c>
      <c r="AG36" s="19">
        <f t="shared" si="17"/>
        <v>0</v>
      </c>
      <c r="AH36" s="19" t="e">
        <f>MAX(#REF!,P36,Q36)</f>
        <v>#REF!</v>
      </c>
      <c r="AI36" s="18" t="e">
        <f>NETWORKDAYS(AG36,AH36,#REF!)</f>
        <v>#REF!</v>
      </c>
      <c r="AJ36" s="19">
        <f t="shared" si="7"/>
        <v>0</v>
      </c>
      <c r="AK36" s="19" t="e">
        <f t="shared" si="8"/>
        <v>#REF!</v>
      </c>
      <c r="AL36" s="18" t="e">
        <f>NETWORKDAYS(AJ36,AK36,#REF!)</f>
        <v>#REF!</v>
      </c>
      <c r="AM36" s="19">
        <f t="shared" si="9"/>
        <v>0</v>
      </c>
      <c r="AN36" s="19">
        <f t="shared" si="10"/>
        <v>0</v>
      </c>
      <c r="AO36" s="18" t="e">
        <f>NETWORKDAYS(AM36,AN36,#REF!)</f>
        <v>#REF!</v>
      </c>
      <c r="AP36" s="19">
        <f t="shared" si="11"/>
        <v>0</v>
      </c>
      <c r="AQ36" s="19">
        <f t="shared" si="12"/>
        <v>0</v>
      </c>
      <c r="AR36" s="18" t="e">
        <f>NETWORKDAYS(AP36,AQ36,#REF!)</f>
        <v>#REF!</v>
      </c>
    </row>
    <row r="37" spans="1:44" x14ac:dyDescent="0.25">
      <c r="A37" s="3">
        <v>35</v>
      </c>
      <c r="B37" s="3" t="e">
        <f>VLOOKUP($A37,#REF!,2,FALSE)</f>
        <v>#REF!</v>
      </c>
      <c r="C37" s="3" t="e">
        <f>VLOOKUP($A37,#REF!,3,FALSE)</f>
        <v>#REF!</v>
      </c>
      <c r="D37" s="3" t="e">
        <f>VLOOKUP($A37,#REF!,4,FALSE)</f>
        <v>#REF!</v>
      </c>
      <c r="E37" s="13" t="e">
        <f>VLOOKUP($A37,#REF!,5,FALSE)</f>
        <v>#REF!</v>
      </c>
      <c r="F37" s="13" t="e">
        <f>IF(VLOOKUP($A37,#REF!,27,FALSE)="","",VLOOKUP($A37,#REF!,27,FALSE))</f>
        <v>#REF!</v>
      </c>
      <c r="G37" s="3" t="e">
        <f>VLOOKUP($A37,#REF!,18,FALSE)</f>
        <v>#REF!</v>
      </c>
      <c r="H37" s="10" t="e">
        <f>IF(#REF!="","",#REF!)</f>
        <v>#REF!</v>
      </c>
      <c r="I37" s="13" t="e">
        <f>IF(VLOOKUP($A37,#REF!,27,FALSE)="","",VLOOKUP($A37,#REF!,27,FALSE))</f>
        <v>#REF!</v>
      </c>
      <c r="J37" s="20">
        <v>42990</v>
      </c>
      <c r="K37" s="20">
        <v>43081</v>
      </c>
      <c r="L37" s="9"/>
      <c r="M37" s="9"/>
      <c r="N37" s="10"/>
      <c r="O37" s="10"/>
      <c r="P37" s="13"/>
      <c r="Q37" s="13" t="e">
        <f>VLOOKUP($A37,#REF!,21,FALSE)</f>
        <v>#REF!</v>
      </c>
      <c r="R37" s="10"/>
      <c r="S37" s="10" t="e">
        <f t="shared" si="13"/>
        <v>#REF!</v>
      </c>
      <c r="T37" s="10"/>
      <c r="U37" s="11"/>
      <c r="V37" s="10"/>
      <c r="W37" s="10"/>
      <c r="X37" s="10"/>
      <c r="Z37" s="14" t="e">
        <f t="shared" si="1"/>
        <v>#REF!</v>
      </c>
      <c r="AA37" s="19" t="e">
        <f t="shared" si="14"/>
        <v>#REF!</v>
      </c>
      <c r="AB37" s="19" t="e">
        <f t="shared" si="3"/>
        <v>#REF!</v>
      </c>
      <c r="AC37" s="19">
        <v>0</v>
      </c>
      <c r="AD37" s="19">
        <f t="shared" si="15"/>
        <v>42990</v>
      </c>
      <c r="AE37" s="19">
        <f t="shared" si="16"/>
        <v>43081</v>
      </c>
      <c r="AF37" s="18" t="e">
        <f>NETWORKDAYS(AD37,AE37,#REF!)</f>
        <v>#REF!</v>
      </c>
      <c r="AG37" s="19">
        <f t="shared" si="17"/>
        <v>0</v>
      </c>
      <c r="AH37" s="19" t="e">
        <f>MAX(#REF!,P37,Q37)</f>
        <v>#REF!</v>
      </c>
      <c r="AI37" s="18" t="e">
        <f>NETWORKDAYS(AG37,AH37,#REF!)</f>
        <v>#REF!</v>
      </c>
      <c r="AJ37" s="19">
        <f t="shared" si="7"/>
        <v>0</v>
      </c>
      <c r="AK37" s="19" t="e">
        <f t="shared" si="8"/>
        <v>#REF!</v>
      </c>
      <c r="AL37" s="18" t="e">
        <f>NETWORKDAYS(AJ37,AK37,#REF!)</f>
        <v>#REF!</v>
      </c>
      <c r="AM37" s="19">
        <f t="shared" si="9"/>
        <v>0</v>
      </c>
      <c r="AN37" s="19">
        <f t="shared" si="10"/>
        <v>0</v>
      </c>
      <c r="AO37" s="18" t="e">
        <f>NETWORKDAYS(AM37,AN37,#REF!)</f>
        <v>#REF!</v>
      </c>
      <c r="AP37" s="19">
        <f t="shared" si="11"/>
        <v>0</v>
      </c>
      <c r="AQ37" s="19">
        <f t="shared" si="12"/>
        <v>0</v>
      </c>
      <c r="AR37" s="18" t="e">
        <f>NETWORKDAYS(AP37,AQ37,#REF!)</f>
        <v>#REF!</v>
      </c>
    </row>
    <row r="38" spans="1:44" x14ac:dyDescent="0.25">
      <c r="A38" s="3">
        <v>36</v>
      </c>
      <c r="B38" s="3" t="e">
        <f>VLOOKUP($A38,#REF!,2,FALSE)</f>
        <v>#REF!</v>
      </c>
      <c r="C38" s="3" t="e">
        <f>VLOOKUP($A38,#REF!,3,FALSE)</f>
        <v>#REF!</v>
      </c>
      <c r="D38" s="3" t="e">
        <f>VLOOKUP($A38,#REF!,4,FALSE)</f>
        <v>#REF!</v>
      </c>
      <c r="E38" s="13" t="e">
        <f>VLOOKUP($A38,#REF!,5,FALSE)</f>
        <v>#REF!</v>
      </c>
      <c r="F38" s="13" t="e">
        <f>IF(VLOOKUP($A38,#REF!,27,FALSE)="","",VLOOKUP($A38,#REF!,27,FALSE))</f>
        <v>#REF!</v>
      </c>
      <c r="G38" s="3" t="e">
        <f>VLOOKUP($A38,#REF!,18,FALSE)</f>
        <v>#REF!</v>
      </c>
      <c r="H38" s="10" t="e">
        <f>IF(#REF!="","",#REF!)</f>
        <v>#REF!</v>
      </c>
      <c r="I38" s="13" t="e">
        <f>IF(VLOOKUP($A38,#REF!,27,FALSE)="","",VLOOKUP($A38,#REF!,27,FALSE))</f>
        <v>#REF!</v>
      </c>
      <c r="J38" s="9"/>
      <c r="K38" s="9"/>
      <c r="L38" s="9"/>
      <c r="M38" s="9"/>
      <c r="N38" s="10"/>
      <c r="O38" s="10"/>
      <c r="P38" s="13"/>
      <c r="Q38" s="13" t="e">
        <f>VLOOKUP($A38,#REF!,21,FALSE)</f>
        <v>#REF!</v>
      </c>
      <c r="R38" s="10"/>
      <c r="S38" s="10" t="e">
        <f t="shared" si="13"/>
        <v>#REF!</v>
      </c>
      <c r="T38" s="10"/>
      <c r="U38" s="11"/>
      <c r="V38" s="10"/>
      <c r="W38" s="10"/>
      <c r="X38" s="10"/>
      <c r="Z38" s="14" t="e">
        <f t="shared" si="1"/>
        <v>#REF!</v>
      </c>
      <c r="AA38" s="19" t="e">
        <f t="shared" si="14"/>
        <v>#REF!</v>
      </c>
      <c r="AB38" s="19" t="e">
        <f t="shared" si="3"/>
        <v>#REF!</v>
      </c>
      <c r="AC38" s="19">
        <v>0</v>
      </c>
      <c r="AD38" s="19">
        <f t="shared" si="15"/>
        <v>0</v>
      </c>
      <c r="AE38" s="19">
        <f t="shared" si="16"/>
        <v>0</v>
      </c>
      <c r="AF38" s="18" t="e">
        <f>NETWORKDAYS(AD38,AE38,#REF!)</f>
        <v>#REF!</v>
      </c>
      <c r="AG38" s="19">
        <f t="shared" si="17"/>
        <v>0</v>
      </c>
      <c r="AH38" s="19" t="e">
        <f>MAX(#REF!,P38,Q38)</f>
        <v>#REF!</v>
      </c>
      <c r="AI38" s="18" t="e">
        <f>NETWORKDAYS(AG38,AH38,#REF!)</f>
        <v>#REF!</v>
      </c>
      <c r="AJ38" s="19">
        <f t="shared" si="7"/>
        <v>0</v>
      </c>
      <c r="AK38" s="19" t="e">
        <f t="shared" si="8"/>
        <v>#REF!</v>
      </c>
      <c r="AL38" s="18" t="e">
        <f>NETWORKDAYS(AJ38,AK38,#REF!)</f>
        <v>#REF!</v>
      </c>
      <c r="AM38" s="19">
        <f t="shared" si="9"/>
        <v>0</v>
      </c>
      <c r="AN38" s="19">
        <f t="shared" si="10"/>
        <v>0</v>
      </c>
      <c r="AO38" s="18" t="e">
        <f>NETWORKDAYS(AM38,AN38,#REF!)</f>
        <v>#REF!</v>
      </c>
      <c r="AP38" s="19">
        <f t="shared" si="11"/>
        <v>0</v>
      </c>
      <c r="AQ38" s="19">
        <f t="shared" si="12"/>
        <v>0</v>
      </c>
      <c r="AR38" s="18" t="e">
        <f>NETWORKDAYS(AP38,AQ38,#REF!)</f>
        <v>#REF!</v>
      </c>
    </row>
    <row r="39" spans="1:44" x14ac:dyDescent="0.25">
      <c r="A39" s="3">
        <v>37</v>
      </c>
      <c r="B39" s="3" t="e">
        <f>VLOOKUP($A39,#REF!,2,FALSE)</f>
        <v>#REF!</v>
      </c>
      <c r="C39" s="3" t="e">
        <f>VLOOKUP($A39,#REF!,3,FALSE)</f>
        <v>#REF!</v>
      </c>
      <c r="D39" s="3" t="e">
        <f>VLOOKUP($A39,#REF!,4,FALSE)</f>
        <v>#REF!</v>
      </c>
      <c r="E39" s="13" t="e">
        <f>VLOOKUP($A39,#REF!,5,FALSE)</f>
        <v>#REF!</v>
      </c>
      <c r="F39" s="13" t="e">
        <f>IF(VLOOKUP($A39,#REF!,27,FALSE)="","",VLOOKUP($A39,#REF!,27,FALSE))</f>
        <v>#REF!</v>
      </c>
      <c r="G39" s="3" t="e">
        <f>VLOOKUP($A39,#REF!,18,FALSE)</f>
        <v>#REF!</v>
      </c>
      <c r="H39" s="10" t="e">
        <f>IF(#REF!="","",#REF!)</f>
        <v>#REF!</v>
      </c>
      <c r="I39" s="13" t="e">
        <f>IF(VLOOKUP($A39,#REF!,27,FALSE)="","",VLOOKUP($A39,#REF!,27,FALSE))</f>
        <v>#REF!</v>
      </c>
      <c r="J39" s="9"/>
      <c r="K39" s="9"/>
      <c r="L39" s="9"/>
      <c r="M39" s="9"/>
      <c r="N39" s="10"/>
      <c r="O39" s="10"/>
      <c r="P39" s="13"/>
      <c r="Q39" s="13" t="e">
        <f>VLOOKUP($A39,#REF!,21,FALSE)</f>
        <v>#REF!</v>
      </c>
      <c r="R39" s="10"/>
      <c r="S39" s="10" t="e">
        <f t="shared" si="13"/>
        <v>#REF!</v>
      </c>
      <c r="T39" s="10"/>
      <c r="U39" s="11"/>
      <c r="V39" s="10"/>
      <c r="W39" s="10"/>
      <c r="X39" s="10"/>
      <c r="Z39" s="14" t="e">
        <f t="shared" si="1"/>
        <v>#REF!</v>
      </c>
      <c r="AA39" s="19" t="e">
        <f t="shared" si="14"/>
        <v>#REF!</v>
      </c>
      <c r="AB39" s="19" t="e">
        <f t="shared" si="3"/>
        <v>#REF!</v>
      </c>
      <c r="AC39" s="19">
        <v>0</v>
      </c>
      <c r="AD39" s="19">
        <f t="shared" si="15"/>
        <v>0</v>
      </c>
      <c r="AE39" s="19">
        <f t="shared" si="16"/>
        <v>0</v>
      </c>
      <c r="AF39" s="18" t="e">
        <f>NETWORKDAYS(AD39,AE39,#REF!)</f>
        <v>#REF!</v>
      </c>
      <c r="AG39" s="19">
        <f t="shared" si="17"/>
        <v>0</v>
      </c>
      <c r="AH39" s="19" t="e">
        <f>MAX(#REF!,P39,Q39)</f>
        <v>#REF!</v>
      </c>
      <c r="AI39" s="18" t="e">
        <f>NETWORKDAYS(AG39,AH39,#REF!)</f>
        <v>#REF!</v>
      </c>
      <c r="AJ39" s="19">
        <f t="shared" si="7"/>
        <v>0</v>
      </c>
      <c r="AK39" s="19" t="e">
        <f t="shared" si="8"/>
        <v>#REF!</v>
      </c>
      <c r="AL39" s="18" t="e">
        <f>NETWORKDAYS(AJ39,AK39,#REF!)</f>
        <v>#REF!</v>
      </c>
      <c r="AM39" s="19">
        <f t="shared" si="9"/>
        <v>0</v>
      </c>
      <c r="AN39" s="19">
        <f t="shared" si="10"/>
        <v>0</v>
      </c>
      <c r="AO39" s="18" t="e">
        <f>NETWORKDAYS(AM39,AN39,#REF!)</f>
        <v>#REF!</v>
      </c>
      <c r="AP39" s="19">
        <f t="shared" si="11"/>
        <v>0</v>
      </c>
      <c r="AQ39" s="19">
        <f t="shared" si="12"/>
        <v>0</v>
      </c>
      <c r="AR39" s="18" t="e">
        <f>NETWORKDAYS(AP39,AQ39,#REF!)</f>
        <v>#REF!</v>
      </c>
    </row>
    <row r="40" spans="1:44" x14ac:dyDescent="0.25">
      <c r="A40" s="3">
        <v>38</v>
      </c>
      <c r="B40" s="3" t="e">
        <f>VLOOKUP($A40,#REF!,2,FALSE)</f>
        <v>#REF!</v>
      </c>
      <c r="C40" s="3" t="e">
        <f>VLOOKUP($A40,#REF!,3,FALSE)</f>
        <v>#REF!</v>
      </c>
      <c r="D40" s="3" t="e">
        <f>VLOOKUP($A40,#REF!,4,FALSE)</f>
        <v>#REF!</v>
      </c>
      <c r="E40" s="13" t="e">
        <f>VLOOKUP($A40,#REF!,5,FALSE)</f>
        <v>#REF!</v>
      </c>
      <c r="F40" s="13" t="e">
        <f>IF(VLOOKUP($A40,#REF!,27,FALSE)="","",VLOOKUP($A40,#REF!,27,FALSE))</f>
        <v>#REF!</v>
      </c>
      <c r="G40" s="3" t="e">
        <f>VLOOKUP($A40,#REF!,18,FALSE)</f>
        <v>#REF!</v>
      </c>
      <c r="H40" s="10" t="e">
        <f>IF(#REF!="","",#REF!)</f>
        <v>#REF!</v>
      </c>
      <c r="I40" s="13" t="e">
        <f>IF(VLOOKUP($A40,#REF!,27,FALSE)="","",VLOOKUP($A40,#REF!,27,FALSE))</f>
        <v>#REF!</v>
      </c>
      <c r="J40" s="20">
        <v>42990</v>
      </c>
      <c r="K40" s="20">
        <v>43081</v>
      </c>
      <c r="L40" s="9"/>
      <c r="M40" s="9"/>
      <c r="N40" s="10"/>
      <c r="O40" s="10"/>
      <c r="P40" s="13"/>
      <c r="Q40" s="13" t="e">
        <f>VLOOKUP($A40,#REF!,21,FALSE)</f>
        <v>#REF!</v>
      </c>
      <c r="R40" s="10"/>
      <c r="S40" s="10" t="e">
        <f t="shared" si="13"/>
        <v>#REF!</v>
      </c>
      <c r="T40" s="10"/>
      <c r="U40" s="11"/>
      <c r="V40" s="10"/>
      <c r="W40" s="10"/>
      <c r="X40" s="10"/>
      <c r="Z40" s="14" t="e">
        <f t="shared" si="1"/>
        <v>#REF!</v>
      </c>
      <c r="AA40" s="19" t="e">
        <f t="shared" si="14"/>
        <v>#REF!</v>
      </c>
      <c r="AB40" s="19" t="e">
        <f t="shared" si="3"/>
        <v>#REF!</v>
      </c>
      <c r="AC40" s="19">
        <v>0</v>
      </c>
      <c r="AD40" s="19">
        <f t="shared" si="15"/>
        <v>42990</v>
      </c>
      <c r="AE40" s="19">
        <f t="shared" si="16"/>
        <v>43081</v>
      </c>
      <c r="AF40" s="18" t="e">
        <f>NETWORKDAYS(AD40,AE40,#REF!)</f>
        <v>#REF!</v>
      </c>
      <c r="AG40" s="19">
        <f t="shared" si="17"/>
        <v>0</v>
      </c>
      <c r="AH40" s="19" t="e">
        <f>MAX(#REF!,P40,Q40)</f>
        <v>#REF!</v>
      </c>
      <c r="AI40" s="18" t="e">
        <f>NETWORKDAYS(AG40,AH40,#REF!)</f>
        <v>#REF!</v>
      </c>
      <c r="AJ40" s="19">
        <f t="shared" si="7"/>
        <v>0</v>
      </c>
      <c r="AK40" s="19" t="e">
        <f t="shared" si="8"/>
        <v>#REF!</v>
      </c>
      <c r="AL40" s="18" t="e">
        <f>NETWORKDAYS(AJ40,AK40,#REF!)</f>
        <v>#REF!</v>
      </c>
      <c r="AM40" s="19">
        <f t="shared" si="9"/>
        <v>0</v>
      </c>
      <c r="AN40" s="19">
        <f t="shared" si="10"/>
        <v>0</v>
      </c>
      <c r="AO40" s="18" t="e">
        <f>NETWORKDAYS(AM40,AN40,#REF!)</f>
        <v>#REF!</v>
      </c>
      <c r="AP40" s="19">
        <f t="shared" si="11"/>
        <v>0</v>
      </c>
      <c r="AQ40" s="19">
        <f t="shared" si="12"/>
        <v>0</v>
      </c>
      <c r="AR40" s="18" t="e">
        <f>NETWORKDAYS(AP40,AQ40,#REF!)</f>
        <v>#REF!</v>
      </c>
    </row>
    <row r="41" spans="1:44" x14ac:dyDescent="0.25">
      <c r="A41" s="3">
        <v>39</v>
      </c>
      <c r="B41" s="3" t="e">
        <f>VLOOKUP($A41,#REF!,2,FALSE)</f>
        <v>#REF!</v>
      </c>
      <c r="C41" s="3" t="e">
        <f>VLOOKUP($A41,#REF!,3,FALSE)</f>
        <v>#REF!</v>
      </c>
      <c r="D41" s="3" t="e">
        <f>VLOOKUP($A41,#REF!,4,FALSE)</f>
        <v>#REF!</v>
      </c>
      <c r="E41" s="13" t="e">
        <f>VLOOKUP($A41,#REF!,5,FALSE)</f>
        <v>#REF!</v>
      </c>
      <c r="F41" s="13" t="e">
        <f>IF(VLOOKUP($A41,#REF!,27,FALSE)="","",VLOOKUP($A41,#REF!,27,FALSE))</f>
        <v>#REF!</v>
      </c>
      <c r="G41" s="3" t="e">
        <f>VLOOKUP($A41,#REF!,18,FALSE)</f>
        <v>#REF!</v>
      </c>
      <c r="H41" s="10" t="e">
        <f>IF(#REF!="","",#REF!)</f>
        <v>#REF!</v>
      </c>
      <c r="I41" s="13" t="e">
        <f>IF(VLOOKUP($A41,#REF!,27,FALSE)="","",VLOOKUP($A41,#REF!,27,FALSE))</f>
        <v>#REF!</v>
      </c>
      <c r="J41" s="20">
        <v>42975</v>
      </c>
      <c r="K41" s="26">
        <v>43067</v>
      </c>
      <c r="L41" s="9"/>
      <c r="M41" s="9"/>
      <c r="N41" s="10"/>
      <c r="O41" s="10"/>
      <c r="P41" s="13"/>
      <c r="Q41" s="13" t="e">
        <f>VLOOKUP($A41,#REF!,21,FALSE)</f>
        <v>#REF!</v>
      </c>
      <c r="R41" s="10"/>
      <c r="S41" s="10" t="e">
        <f t="shared" si="13"/>
        <v>#REF!</v>
      </c>
      <c r="T41" s="10"/>
      <c r="U41" s="11"/>
      <c r="V41" s="10"/>
      <c r="W41" s="10"/>
      <c r="X41" s="10"/>
      <c r="Z41" s="14" t="e">
        <f t="shared" si="1"/>
        <v>#REF!</v>
      </c>
      <c r="AA41" s="19" t="e">
        <f t="shared" si="14"/>
        <v>#REF!</v>
      </c>
      <c r="AB41" s="19" t="e">
        <f t="shared" si="3"/>
        <v>#REF!</v>
      </c>
      <c r="AC41" s="19">
        <v>0</v>
      </c>
      <c r="AD41" s="19">
        <f t="shared" si="15"/>
        <v>42975</v>
      </c>
      <c r="AE41" s="19">
        <f t="shared" si="16"/>
        <v>43067</v>
      </c>
      <c r="AF41" s="18" t="e">
        <f>NETWORKDAYS(AD41,AE41,#REF!)</f>
        <v>#REF!</v>
      </c>
      <c r="AG41" s="19">
        <f t="shared" si="17"/>
        <v>0</v>
      </c>
      <c r="AH41" s="19" t="e">
        <f>MAX(#REF!,P41,Q41)</f>
        <v>#REF!</v>
      </c>
      <c r="AI41" s="18" t="e">
        <f>NETWORKDAYS(AG41,AH41,#REF!)</f>
        <v>#REF!</v>
      </c>
      <c r="AJ41" s="19">
        <f t="shared" si="7"/>
        <v>0</v>
      </c>
      <c r="AK41" s="19" t="e">
        <f t="shared" si="8"/>
        <v>#REF!</v>
      </c>
      <c r="AL41" s="18" t="e">
        <f>NETWORKDAYS(AJ41,AK41,#REF!)</f>
        <v>#REF!</v>
      </c>
      <c r="AM41" s="19">
        <f t="shared" si="9"/>
        <v>0</v>
      </c>
      <c r="AN41" s="19">
        <f t="shared" si="10"/>
        <v>0</v>
      </c>
      <c r="AO41" s="18" t="e">
        <f>NETWORKDAYS(AM41,AN41,#REF!)</f>
        <v>#REF!</v>
      </c>
      <c r="AP41" s="19">
        <f t="shared" si="11"/>
        <v>0</v>
      </c>
      <c r="AQ41" s="19">
        <f t="shared" si="12"/>
        <v>0</v>
      </c>
      <c r="AR41" s="18" t="e">
        <f>NETWORKDAYS(AP41,AQ41,#REF!)</f>
        <v>#REF!</v>
      </c>
    </row>
    <row r="42" spans="1:44" x14ac:dyDescent="0.25">
      <c r="A42" s="3">
        <v>40</v>
      </c>
      <c r="B42" s="3" t="e">
        <f>VLOOKUP($A42,#REF!,2,FALSE)</f>
        <v>#REF!</v>
      </c>
      <c r="C42" s="3" t="e">
        <f>VLOOKUP($A42,#REF!,3,FALSE)</f>
        <v>#REF!</v>
      </c>
      <c r="D42" s="3" t="e">
        <f>VLOOKUP($A42,#REF!,4,FALSE)</f>
        <v>#REF!</v>
      </c>
      <c r="E42" s="13" t="e">
        <f>VLOOKUP($A42,#REF!,5,FALSE)</f>
        <v>#REF!</v>
      </c>
      <c r="F42" s="13" t="e">
        <f>IF(VLOOKUP($A42,#REF!,27,FALSE)="","",VLOOKUP($A42,#REF!,27,FALSE))</f>
        <v>#REF!</v>
      </c>
      <c r="G42" s="3" t="e">
        <f>VLOOKUP($A42,#REF!,18,FALSE)</f>
        <v>#REF!</v>
      </c>
      <c r="H42" s="10" t="e">
        <f>IF(#REF!="","",#REF!)</f>
        <v>#REF!</v>
      </c>
      <c r="I42" s="13" t="e">
        <f>IF(VLOOKUP($A42,#REF!,27,FALSE)="","",VLOOKUP($A42,#REF!,27,FALSE))</f>
        <v>#REF!</v>
      </c>
      <c r="J42" s="27" t="s">
        <v>45</v>
      </c>
      <c r="K42" s="27" t="s">
        <v>44</v>
      </c>
      <c r="L42" s="9"/>
      <c r="M42" s="9"/>
      <c r="N42" s="10"/>
      <c r="O42" s="10"/>
      <c r="P42" s="13"/>
      <c r="Q42" s="13" t="e">
        <f>VLOOKUP($A42,#REF!,21,FALSE)</f>
        <v>#REF!</v>
      </c>
      <c r="R42" s="10"/>
      <c r="S42" s="10" t="e">
        <f t="shared" si="13"/>
        <v>#REF!</v>
      </c>
      <c r="T42" s="10"/>
      <c r="U42" s="11"/>
      <c r="V42" s="10"/>
      <c r="W42" s="10"/>
      <c r="X42" s="10"/>
      <c r="Z42" s="14" t="e">
        <f t="shared" si="1"/>
        <v>#REF!</v>
      </c>
      <c r="AA42" s="19" t="e">
        <f t="shared" si="14"/>
        <v>#REF!</v>
      </c>
      <c r="AB42" s="19" t="e">
        <f t="shared" si="3"/>
        <v>#REF!</v>
      </c>
      <c r="AC42" s="19">
        <v>0</v>
      </c>
      <c r="AD42" s="19" t="str">
        <f t="shared" si="15"/>
        <v>HEC</v>
      </c>
      <c r="AE42" s="19" t="str">
        <f t="shared" si="16"/>
        <v xml:space="preserve">TBA </v>
      </c>
      <c r="AF42" s="18" t="e">
        <f>NETWORKDAYS(AD42,AE42,#REF!)</f>
        <v>#VALUE!</v>
      </c>
      <c r="AG42" s="19">
        <f t="shared" si="17"/>
        <v>0</v>
      </c>
      <c r="AH42" s="19" t="e">
        <f>MAX(#REF!,P42,Q42)</f>
        <v>#REF!</v>
      </c>
      <c r="AI42" s="18" t="e">
        <f>NETWORKDAYS(AG42,AH42,#REF!)</f>
        <v>#REF!</v>
      </c>
      <c r="AJ42" s="19">
        <f t="shared" si="7"/>
        <v>0</v>
      </c>
      <c r="AK42" s="19" t="e">
        <f t="shared" si="8"/>
        <v>#REF!</v>
      </c>
      <c r="AL42" s="18" t="e">
        <f>NETWORKDAYS(AJ42,AK42,#REF!)</f>
        <v>#REF!</v>
      </c>
      <c r="AM42" s="19">
        <f t="shared" si="9"/>
        <v>0</v>
      </c>
      <c r="AN42" s="19">
        <f t="shared" si="10"/>
        <v>0</v>
      </c>
      <c r="AO42" s="18" t="e">
        <f>NETWORKDAYS(AM42,AN42,#REF!)</f>
        <v>#REF!</v>
      </c>
      <c r="AP42" s="19">
        <f t="shared" si="11"/>
        <v>0</v>
      </c>
      <c r="AQ42" s="19">
        <f t="shared" si="12"/>
        <v>0</v>
      </c>
      <c r="AR42" s="18" t="e">
        <f>NETWORKDAYS(AP42,AQ42,#REF!)</f>
        <v>#REF!</v>
      </c>
    </row>
    <row r="43" spans="1:44" x14ac:dyDescent="0.25">
      <c r="A43" s="3">
        <v>41</v>
      </c>
      <c r="B43" s="3" t="e">
        <f>VLOOKUP($A43,#REF!,2,FALSE)</f>
        <v>#REF!</v>
      </c>
      <c r="C43" s="3" t="e">
        <f>VLOOKUP($A43,#REF!,3,FALSE)</f>
        <v>#REF!</v>
      </c>
      <c r="D43" s="3" t="e">
        <f>VLOOKUP($A43,#REF!,4,FALSE)</f>
        <v>#REF!</v>
      </c>
      <c r="E43" s="13" t="e">
        <f>VLOOKUP($A43,#REF!,5,FALSE)</f>
        <v>#REF!</v>
      </c>
      <c r="F43" s="13" t="e">
        <f>IF(VLOOKUP($A43,#REF!,27,FALSE)="","",VLOOKUP($A43,#REF!,27,FALSE))</f>
        <v>#REF!</v>
      </c>
      <c r="G43" s="3" t="e">
        <f>VLOOKUP($A43,#REF!,18,FALSE)</f>
        <v>#REF!</v>
      </c>
      <c r="H43" s="10" t="e">
        <f>IF(#REF!="","",#REF!)</f>
        <v>#REF!</v>
      </c>
      <c r="I43" s="13" t="e">
        <f>IF(VLOOKUP($A43,#REF!,27,FALSE)="","",VLOOKUP($A43,#REF!,27,FALSE))</f>
        <v>#REF!</v>
      </c>
      <c r="J43" s="20">
        <v>42996</v>
      </c>
      <c r="K43" s="20">
        <v>43087</v>
      </c>
      <c r="L43" s="9"/>
      <c r="M43" s="9"/>
      <c r="N43" s="10"/>
      <c r="O43" s="10"/>
      <c r="P43" s="13"/>
      <c r="Q43" s="13" t="e">
        <f>VLOOKUP($A43,#REF!,21,FALSE)</f>
        <v>#REF!</v>
      </c>
      <c r="R43" s="10"/>
      <c r="S43" s="10" t="e">
        <f t="shared" si="13"/>
        <v>#REF!</v>
      </c>
      <c r="T43" s="10"/>
      <c r="U43" s="11"/>
      <c r="V43" s="10"/>
      <c r="W43" s="10"/>
      <c r="X43" s="10"/>
      <c r="Z43" s="14" t="e">
        <f t="shared" si="1"/>
        <v>#REF!</v>
      </c>
      <c r="AA43" s="19" t="e">
        <f t="shared" si="14"/>
        <v>#REF!</v>
      </c>
      <c r="AB43" s="19" t="e">
        <f t="shared" si="3"/>
        <v>#REF!</v>
      </c>
      <c r="AC43" s="19">
        <v>0</v>
      </c>
      <c r="AD43" s="19">
        <f t="shared" si="15"/>
        <v>42996</v>
      </c>
      <c r="AE43" s="19">
        <f t="shared" si="16"/>
        <v>43087</v>
      </c>
      <c r="AF43" s="18" t="e">
        <f>NETWORKDAYS(AD43,AE43,#REF!)</f>
        <v>#REF!</v>
      </c>
      <c r="AG43" s="19">
        <f t="shared" si="17"/>
        <v>0</v>
      </c>
      <c r="AH43" s="19" t="e">
        <f>MAX(#REF!,P43,Q43)</f>
        <v>#REF!</v>
      </c>
      <c r="AI43" s="18" t="e">
        <f>NETWORKDAYS(AG43,AH43,#REF!)</f>
        <v>#REF!</v>
      </c>
      <c r="AJ43" s="19">
        <f t="shared" si="7"/>
        <v>0</v>
      </c>
      <c r="AK43" s="19" t="e">
        <f t="shared" si="8"/>
        <v>#REF!</v>
      </c>
      <c r="AL43" s="18" t="e">
        <f>NETWORKDAYS(AJ43,AK43,#REF!)</f>
        <v>#REF!</v>
      </c>
      <c r="AM43" s="19">
        <f t="shared" si="9"/>
        <v>0</v>
      </c>
      <c r="AN43" s="19">
        <f t="shared" si="10"/>
        <v>0</v>
      </c>
      <c r="AO43" s="18" t="e">
        <f>NETWORKDAYS(AM43,AN43,#REF!)</f>
        <v>#REF!</v>
      </c>
      <c r="AP43" s="19">
        <f t="shared" si="11"/>
        <v>0</v>
      </c>
      <c r="AQ43" s="19">
        <f t="shared" si="12"/>
        <v>0</v>
      </c>
      <c r="AR43" s="18" t="e">
        <f>NETWORKDAYS(AP43,AQ43,#REF!)</f>
        <v>#REF!</v>
      </c>
    </row>
    <row r="44" spans="1:44" x14ac:dyDescent="0.25">
      <c r="A44" s="3">
        <v>42</v>
      </c>
      <c r="B44" s="3" t="e">
        <f>VLOOKUP($A44,#REF!,2,FALSE)</f>
        <v>#REF!</v>
      </c>
      <c r="C44" s="3" t="e">
        <f>VLOOKUP($A44,#REF!,3,FALSE)</f>
        <v>#REF!</v>
      </c>
      <c r="D44" s="3" t="e">
        <f>VLOOKUP($A44,#REF!,4,FALSE)</f>
        <v>#REF!</v>
      </c>
      <c r="E44" s="13" t="e">
        <f>VLOOKUP($A44,#REF!,5,FALSE)</f>
        <v>#REF!</v>
      </c>
      <c r="F44" s="13" t="e">
        <f>IF(VLOOKUP($A44,#REF!,27,FALSE)="","",VLOOKUP($A44,#REF!,27,FALSE))</f>
        <v>#REF!</v>
      </c>
      <c r="G44" s="3" t="e">
        <f>VLOOKUP($A44,#REF!,18,FALSE)</f>
        <v>#REF!</v>
      </c>
      <c r="H44" s="10" t="e">
        <f>IF(#REF!="","",#REF!)</f>
        <v>#REF!</v>
      </c>
      <c r="I44" s="13" t="e">
        <f>IF(VLOOKUP($A44,#REF!,27,FALSE)="","",VLOOKUP($A44,#REF!,27,FALSE))</f>
        <v>#REF!</v>
      </c>
      <c r="J44" s="25">
        <v>42975</v>
      </c>
      <c r="K44" s="25">
        <v>43094</v>
      </c>
      <c r="L44" s="9"/>
      <c r="M44" s="9"/>
      <c r="N44" s="10"/>
      <c r="O44" s="10"/>
      <c r="P44" s="13"/>
      <c r="Q44" s="13" t="e">
        <f>VLOOKUP($A44,#REF!,21,FALSE)</f>
        <v>#REF!</v>
      </c>
      <c r="R44" s="10"/>
      <c r="S44" s="10" t="e">
        <f t="shared" si="13"/>
        <v>#REF!</v>
      </c>
      <c r="T44" s="10"/>
      <c r="U44" s="11"/>
      <c r="V44" s="10"/>
      <c r="W44" s="10"/>
      <c r="X44" s="10"/>
      <c r="Z44" s="14" t="e">
        <f t="shared" si="1"/>
        <v>#REF!</v>
      </c>
      <c r="AA44" s="19" t="e">
        <f t="shared" si="14"/>
        <v>#REF!</v>
      </c>
      <c r="AB44" s="19" t="e">
        <f t="shared" si="3"/>
        <v>#REF!</v>
      </c>
      <c r="AC44" s="19">
        <v>0</v>
      </c>
      <c r="AD44" s="19">
        <f t="shared" si="15"/>
        <v>42975</v>
      </c>
      <c r="AE44" s="19">
        <f t="shared" si="16"/>
        <v>43094</v>
      </c>
      <c r="AF44" s="18" t="e">
        <f>NETWORKDAYS(AD44,AE44,#REF!)</f>
        <v>#REF!</v>
      </c>
      <c r="AG44" s="19">
        <f t="shared" si="17"/>
        <v>0</v>
      </c>
      <c r="AH44" s="19" t="e">
        <f>MAX(#REF!,P44,Q44)</f>
        <v>#REF!</v>
      </c>
      <c r="AI44" s="18" t="e">
        <f>NETWORKDAYS(AG44,AH44,#REF!)</f>
        <v>#REF!</v>
      </c>
      <c r="AJ44" s="19">
        <f t="shared" si="7"/>
        <v>0</v>
      </c>
      <c r="AK44" s="19" t="e">
        <f t="shared" si="8"/>
        <v>#REF!</v>
      </c>
      <c r="AL44" s="18" t="e">
        <f>NETWORKDAYS(AJ44,AK44,#REF!)</f>
        <v>#REF!</v>
      </c>
      <c r="AM44" s="19">
        <f t="shared" si="9"/>
        <v>0</v>
      </c>
      <c r="AN44" s="19">
        <f t="shared" si="10"/>
        <v>0</v>
      </c>
      <c r="AO44" s="18" t="e">
        <f>NETWORKDAYS(AM44,AN44,#REF!)</f>
        <v>#REF!</v>
      </c>
      <c r="AP44" s="19">
        <f t="shared" si="11"/>
        <v>0</v>
      </c>
      <c r="AQ44" s="19">
        <f t="shared" si="12"/>
        <v>0</v>
      </c>
      <c r="AR44" s="18" t="e">
        <f>NETWORKDAYS(AP44,AQ44,#REF!)</f>
        <v>#REF!</v>
      </c>
    </row>
    <row r="45" spans="1:44" x14ac:dyDescent="0.25">
      <c r="A45" s="3">
        <v>43</v>
      </c>
      <c r="B45" s="3" t="e">
        <f>VLOOKUP($A45,#REF!,2,FALSE)</f>
        <v>#REF!</v>
      </c>
      <c r="C45" s="3" t="e">
        <f>VLOOKUP($A45,#REF!,3,FALSE)</f>
        <v>#REF!</v>
      </c>
      <c r="D45" s="3" t="e">
        <f>VLOOKUP($A45,#REF!,4,FALSE)</f>
        <v>#REF!</v>
      </c>
      <c r="E45" s="13" t="e">
        <f>VLOOKUP($A45,#REF!,5,FALSE)</f>
        <v>#REF!</v>
      </c>
      <c r="F45" s="13" t="e">
        <f>IF(VLOOKUP($A45,#REF!,27,FALSE)="","",VLOOKUP($A45,#REF!,27,FALSE))</f>
        <v>#REF!</v>
      </c>
      <c r="G45" s="3" t="e">
        <f>VLOOKUP($A45,#REF!,18,FALSE)</f>
        <v>#REF!</v>
      </c>
      <c r="H45" s="10" t="e">
        <f>IF(#REF!="","",#REF!)</f>
        <v>#REF!</v>
      </c>
      <c r="I45" s="13" t="e">
        <f>IF(VLOOKUP($A45,#REF!,27,FALSE)="","",VLOOKUP($A45,#REF!,27,FALSE))</f>
        <v>#REF!</v>
      </c>
      <c r="J45" s="26">
        <v>42996</v>
      </c>
      <c r="K45" s="26">
        <v>42996</v>
      </c>
      <c r="L45" s="9"/>
      <c r="M45" s="9"/>
      <c r="N45" s="10"/>
      <c r="O45" s="10"/>
      <c r="P45" s="13"/>
      <c r="Q45" s="13" t="e">
        <f>VLOOKUP($A45,#REF!,21,FALSE)</f>
        <v>#REF!</v>
      </c>
      <c r="R45" s="10"/>
      <c r="S45" s="10" t="e">
        <f t="shared" si="13"/>
        <v>#REF!</v>
      </c>
      <c r="T45" s="10"/>
      <c r="U45" s="11"/>
      <c r="V45" s="10"/>
      <c r="W45" s="10"/>
      <c r="X45" s="10"/>
      <c r="Z45" s="14" t="e">
        <f t="shared" si="1"/>
        <v>#REF!</v>
      </c>
      <c r="AA45" s="19" t="e">
        <f t="shared" si="14"/>
        <v>#REF!</v>
      </c>
      <c r="AB45" s="19" t="e">
        <f t="shared" si="3"/>
        <v>#REF!</v>
      </c>
      <c r="AC45" s="19">
        <v>0</v>
      </c>
      <c r="AD45" s="19">
        <f t="shared" si="15"/>
        <v>42996</v>
      </c>
      <c r="AE45" s="19">
        <f t="shared" si="16"/>
        <v>42996</v>
      </c>
      <c r="AF45" s="18" t="e">
        <f>NETWORKDAYS(AD45,AE45,#REF!)</f>
        <v>#REF!</v>
      </c>
      <c r="AG45" s="19">
        <f t="shared" si="17"/>
        <v>0</v>
      </c>
      <c r="AH45" s="19" t="e">
        <f>MAX(#REF!,P45,Q45)</f>
        <v>#REF!</v>
      </c>
      <c r="AI45" s="18" t="e">
        <f>NETWORKDAYS(AG45,AH45,#REF!)</f>
        <v>#REF!</v>
      </c>
      <c r="AJ45" s="19">
        <f t="shared" si="7"/>
        <v>0</v>
      </c>
      <c r="AK45" s="19" t="e">
        <f t="shared" si="8"/>
        <v>#REF!</v>
      </c>
      <c r="AL45" s="18" t="e">
        <f>NETWORKDAYS(AJ45,AK45,#REF!)</f>
        <v>#REF!</v>
      </c>
      <c r="AM45" s="19">
        <f t="shared" si="9"/>
        <v>0</v>
      </c>
      <c r="AN45" s="19">
        <f t="shared" si="10"/>
        <v>0</v>
      </c>
      <c r="AO45" s="18" t="e">
        <f>NETWORKDAYS(AM45,AN45,#REF!)</f>
        <v>#REF!</v>
      </c>
      <c r="AP45" s="19">
        <f t="shared" si="11"/>
        <v>0</v>
      </c>
      <c r="AQ45" s="19">
        <f t="shared" si="12"/>
        <v>0</v>
      </c>
      <c r="AR45" s="18" t="e">
        <f>NETWORKDAYS(AP45,AQ45,#REF!)</f>
        <v>#REF!</v>
      </c>
    </row>
    <row r="46" spans="1:44" x14ac:dyDescent="0.25">
      <c r="A46" s="3">
        <v>44</v>
      </c>
      <c r="B46" s="3" t="e">
        <f>VLOOKUP($A46,#REF!,2,FALSE)</f>
        <v>#REF!</v>
      </c>
      <c r="C46" s="3" t="e">
        <f>VLOOKUP($A46,#REF!,3,FALSE)</f>
        <v>#REF!</v>
      </c>
      <c r="D46" s="3" t="e">
        <f>VLOOKUP($A46,#REF!,4,FALSE)</f>
        <v>#REF!</v>
      </c>
      <c r="E46" s="13" t="e">
        <f>VLOOKUP($A46,#REF!,5,FALSE)</f>
        <v>#REF!</v>
      </c>
      <c r="F46" s="13" t="e">
        <f>IF(VLOOKUP($A46,#REF!,27,FALSE)="","",VLOOKUP($A46,#REF!,27,FALSE))</f>
        <v>#REF!</v>
      </c>
      <c r="G46" s="3" t="e">
        <f>VLOOKUP($A46,#REF!,18,FALSE)</f>
        <v>#REF!</v>
      </c>
      <c r="H46" s="10" t="e">
        <f>IF(#REF!="","",#REF!)</f>
        <v>#REF!</v>
      </c>
      <c r="I46" s="13" t="e">
        <f>IF(VLOOKUP($A46,#REF!,27,FALSE)="","",VLOOKUP($A46,#REF!,27,FALSE))</f>
        <v>#REF!</v>
      </c>
      <c r="J46" s="9"/>
      <c r="K46" s="9"/>
      <c r="L46" s="9"/>
      <c r="M46" s="9"/>
      <c r="N46" s="10"/>
      <c r="O46" s="10"/>
      <c r="P46" s="13"/>
      <c r="Q46" s="13" t="e">
        <f>VLOOKUP($A46,#REF!,21,FALSE)</f>
        <v>#REF!</v>
      </c>
      <c r="R46" s="10"/>
      <c r="S46" s="10" t="e">
        <f t="shared" si="13"/>
        <v>#REF!</v>
      </c>
      <c r="T46" s="10"/>
      <c r="U46" s="11"/>
      <c r="V46" s="10"/>
      <c r="W46" s="10"/>
      <c r="X46" s="10"/>
      <c r="Z46" s="14" t="e">
        <f t="shared" si="1"/>
        <v>#REF!</v>
      </c>
      <c r="AA46" s="19" t="e">
        <f t="shared" si="14"/>
        <v>#REF!</v>
      </c>
      <c r="AB46" s="19" t="e">
        <f t="shared" si="3"/>
        <v>#REF!</v>
      </c>
      <c r="AC46" s="19">
        <v>0</v>
      </c>
      <c r="AD46" s="19">
        <f t="shared" si="15"/>
        <v>0</v>
      </c>
      <c r="AE46" s="19">
        <f t="shared" si="16"/>
        <v>0</v>
      </c>
      <c r="AF46" s="18" t="e">
        <f>NETWORKDAYS(AD46,AE46,#REF!)</f>
        <v>#REF!</v>
      </c>
      <c r="AG46" s="19">
        <f t="shared" si="17"/>
        <v>0</v>
      </c>
      <c r="AH46" s="19" t="e">
        <f>MAX(#REF!,P46,Q46)</f>
        <v>#REF!</v>
      </c>
      <c r="AI46" s="18" t="e">
        <f>NETWORKDAYS(AG46,AH46,#REF!)</f>
        <v>#REF!</v>
      </c>
      <c r="AJ46" s="19">
        <f t="shared" si="7"/>
        <v>0</v>
      </c>
      <c r="AK46" s="19" t="e">
        <f t="shared" si="8"/>
        <v>#REF!</v>
      </c>
      <c r="AL46" s="18" t="e">
        <f>NETWORKDAYS(AJ46,AK46,#REF!)</f>
        <v>#REF!</v>
      </c>
      <c r="AM46" s="19">
        <f t="shared" si="9"/>
        <v>0</v>
      </c>
      <c r="AN46" s="19">
        <f t="shared" si="10"/>
        <v>0</v>
      </c>
      <c r="AO46" s="18" t="e">
        <f>NETWORKDAYS(AM46,AN46,#REF!)</f>
        <v>#REF!</v>
      </c>
      <c r="AP46" s="19">
        <f t="shared" si="11"/>
        <v>0</v>
      </c>
      <c r="AQ46" s="19">
        <f t="shared" si="12"/>
        <v>0</v>
      </c>
      <c r="AR46" s="18" t="e">
        <f>NETWORKDAYS(AP46,AQ46,#REF!)</f>
        <v>#REF!</v>
      </c>
    </row>
    <row r="47" spans="1:44" x14ac:dyDescent="0.25">
      <c r="A47" s="3">
        <v>45</v>
      </c>
      <c r="B47" s="3" t="e">
        <f>VLOOKUP($A47,#REF!,2,FALSE)</f>
        <v>#REF!</v>
      </c>
      <c r="C47" s="3" t="e">
        <f>VLOOKUP($A47,#REF!,3,FALSE)</f>
        <v>#REF!</v>
      </c>
      <c r="D47" s="3" t="e">
        <f>VLOOKUP($A47,#REF!,4,FALSE)</f>
        <v>#REF!</v>
      </c>
      <c r="E47" s="13" t="e">
        <f>VLOOKUP($A47,#REF!,5,FALSE)</f>
        <v>#REF!</v>
      </c>
      <c r="F47" s="13" t="e">
        <f>IF(VLOOKUP($A47,#REF!,27,FALSE)="","",VLOOKUP($A47,#REF!,27,FALSE))</f>
        <v>#REF!</v>
      </c>
      <c r="G47" s="3" t="e">
        <f>VLOOKUP($A47,#REF!,18,FALSE)</f>
        <v>#REF!</v>
      </c>
      <c r="H47" s="10" t="e">
        <f>IF(#REF!="","",#REF!)</f>
        <v>#REF!</v>
      </c>
      <c r="I47" s="13" t="e">
        <f>IF(VLOOKUP($A47,#REF!,27,FALSE)="","",VLOOKUP($A47,#REF!,27,FALSE))</f>
        <v>#REF!</v>
      </c>
      <c r="J47" s="26">
        <v>43006</v>
      </c>
      <c r="K47" s="26">
        <v>43097</v>
      </c>
      <c r="L47" s="9"/>
      <c r="M47" s="9"/>
      <c r="N47" s="10"/>
      <c r="O47" s="10"/>
      <c r="P47" s="13"/>
      <c r="Q47" s="13" t="e">
        <f>VLOOKUP($A47,#REF!,21,FALSE)</f>
        <v>#REF!</v>
      </c>
      <c r="R47" s="10"/>
      <c r="S47" s="10" t="e">
        <f t="shared" si="13"/>
        <v>#REF!</v>
      </c>
      <c r="T47" s="10"/>
      <c r="U47" s="11"/>
      <c r="V47" s="10"/>
      <c r="W47" s="10"/>
      <c r="X47" s="10"/>
      <c r="Z47" s="14" t="e">
        <f t="shared" si="1"/>
        <v>#REF!</v>
      </c>
      <c r="AA47" s="19" t="e">
        <f t="shared" si="14"/>
        <v>#REF!</v>
      </c>
      <c r="AB47" s="19" t="e">
        <f t="shared" si="3"/>
        <v>#REF!</v>
      </c>
      <c r="AC47" s="19">
        <v>0</v>
      </c>
      <c r="AD47" s="19">
        <f t="shared" si="15"/>
        <v>43006</v>
      </c>
      <c r="AE47" s="19">
        <f t="shared" si="16"/>
        <v>43097</v>
      </c>
      <c r="AF47" s="18" t="e">
        <f>NETWORKDAYS(AD47,AE47,#REF!)</f>
        <v>#REF!</v>
      </c>
      <c r="AG47" s="19">
        <f t="shared" si="17"/>
        <v>0</v>
      </c>
      <c r="AH47" s="19" t="e">
        <f>MAX(#REF!,P47,Q47)</f>
        <v>#REF!</v>
      </c>
      <c r="AI47" s="18" t="e">
        <f>NETWORKDAYS(AG47,AH47,#REF!)</f>
        <v>#REF!</v>
      </c>
      <c r="AJ47" s="19">
        <f t="shared" si="7"/>
        <v>0</v>
      </c>
      <c r="AK47" s="19" t="e">
        <f t="shared" si="8"/>
        <v>#REF!</v>
      </c>
      <c r="AL47" s="18" t="e">
        <f>NETWORKDAYS(AJ47,AK47,#REF!)</f>
        <v>#REF!</v>
      </c>
      <c r="AM47" s="19">
        <f t="shared" si="9"/>
        <v>0</v>
      </c>
      <c r="AN47" s="19">
        <f t="shared" si="10"/>
        <v>0</v>
      </c>
      <c r="AO47" s="18" t="e">
        <f>NETWORKDAYS(AM47,AN47,#REF!)</f>
        <v>#REF!</v>
      </c>
      <c r="AP47" s="19">
        <f t="shared" si="11"/>
        <v>0</v>
      </c>
      <c r="AQ47" s="19">
        <f t="shared" si="12"/>
        <v>0</v>
      </c>
      <c r="AR47" s="18" t="e">
        <f>NETWORKDAYS(AP47,AQ47,#REF!)</f>
        <v>#REF!</v>
      </c>
    </row>
    <row r="48" spans="1:44" x14ac:dyDescent="0.25">
      <c r="A48" s="3">
        <v>46</v>
      </c>
      <c r="B48" s="3" t="e">
        <f>VLOOKUP($A48,#REF!,2,FALSE)</f>
        <v>#REF!</v>
      </c>
      <c r="C48" s="3" t="e">
        <f>VLOOKUP($A48,#REF!,3,FALSE)</f>
        <v>#REF!</v>
      </c>
      <c r="D48" s="3" t="e">
        <f>VLOOKUP($A48,#REF!,4,FALSE)</f>
        <v>#REF!</v>
      </c>
      <c r="E48" s="13" t="e">
        <f>VLOOKUP($A48,#REF!,5,FALSE)</f>
        <v>#REF!</v>
      </c>
      <c r="F48" s="13" t="e">
        <f>IF(VLOOKUP($A48,#REF!,27,FALSE)="","",VLOOKUP($A48,#REF!,27,FALSE))</f>
        <v>#REF!</v>
      </c>
      <c r="G48" s="3" t="e">
        <f>VLOOKUP($A48,#REF!,18,FALSE)</f>
        <v>#REF!</v>
      </c>
      <c r="H48" s="10" t="e">
        <f>IF(#REF!="","",#REF!)</f>
        <v>#REF!</v>
      </c>
      <c r="I48" s="13">
        <v>43041</v>
      </c>
      <c r="J48" s="37">
        <v>43060</v>
      </c>
      <c r="K48" s="37">
        <v>43152</v>
      </c>
      <c r="L48" s="9"/>
      <c r="M48" s="9"/>
      <c r="N48" s="10"/>
      <c r="O48" s="10"/>
      <c r="P48" s="13"/>
      <c r="Q48" s="13" t="e">
        <f>VLOOKUP($A48,#REF!,21,FALSE)</f>
        <v>#REF!</v>
      </c>
      <c r="R48" s="10"/>
      <c r="S48" s="10" t="e">
        <f t="shared" si="13"/>
        <v>#REF!</v>
      </c>
      <c r="T48" s="10"/>
      <c r="U48" s="11"/>
      <c r="V48" s="10"/>
      <c r="W48" s="10"/>
      <c r="X48" s="10"/>
      <c r="Z48" s="14" t="e">
        <f t="shared" si="1"/>
        <v>#REF!</v>
      </c>
      <c r="AA48" s="19">
        <f t="shared" si="14"/>
        <v>43041</v>
      </c>
      <c r="AB48" s="19">
        <f t="shared" si="3"/>
        <v>43041</v>
      </c>
      <c r="AC48" s="19">
        <v>0</v>
      </c>
      <c r="AD48" s="19">
        <f t="shared" si="15"/>
        <v>43060</v>
      </c>
      <c r="AE48" s="19">
        <f t="shared" si="16"/>
        <v>43152</v>
      </c>
      <c r="AF48" s="18" t="e">
        <f>NETWORKDAYS(AD48,AE48,#REF!)</f>
        <v>#REF!</v>
      </c>
      <c r="AG48" s="19">
        <f t="shared" si="17"/>
        <v>0</v>
      </c>
      <c r="AH48" s="19" t="e">
        <f>MAX(#REF!,P48,Q48)</f>
        <v>#REF!</v>
      </c>
      <c r="AI48" s="18" t="e">
        <f>NETWORKDAYS(AG48,AH48,#REF!)</f>
        <v>#REF!</v>
      </c>
      <c r="AJ48" s="19">
        <f t="shared" si="7"/>
        <v>0</v>
      </c>
      <c r="AK48" s="19" t="e">
        <f t="shared" si="8"/>
        <v>#REF!</v>
      </c>
      <c r="AL48" s="18" t="e">
        <f>NETWORKDAYS(AJ48,AK48,#REF!)</f>
        <v>#REF!</v>
      </c>
      <c r="AM48" s="19">
        <f t="shared" si="9"/>
        <v>0</v>
      </c>
      <c r="AN48" s="19">
        <f t="shared" si="10"/>
        <v>0</v>
      </c>
      <c r="AO48" s="18" t="e">
        <f>NETWORKDAYS(AM48,AN48,#REF!)</f>
        <v>#REF!</v>
      </c>
      <c r="AP48" s="19">
        <f t="shared" si="11"/>
        <v>0</v>
      </c>
      <c r="AQ48" s="19">
        <f t="shared" si="12"/>
        <v>0</v>
      </c>
      <c r="AR48" s="18" t="e">
        <f>NETWORKDAYS(AP48,AQ48,#REF!)</f>
        <v>#REF!</v>
      </c>
    </row>
    <row r="49" spans="1:44" x14ac:dyDescent="0.25">
      <c r="A49" s="3">
        <v>47</v>
      </c>
      <c r="B49" s="3" t="e">
        <f>VLOOKUP($A49,#REF!,2,FALSE)</f>
        <v>#REF!</v>
      </c>
      <c r="C49" s="3" t="e">
        <f>VLOOKUP($A49,#REF!,3,FALSE)</f>
        <v>#REF!</v>
      </c>
      <c r="D49" s="3" t="e">
        <f>VLOOKUP($A49,#REF!,4,FALSE)</f>
        <v>#REF!</v>
      </c>
      <c r="E49" s="13" t="e">
        <f>VLOOKUP($A49,#REF!,5,FALSE)</f>
        <v>#REF!</v>
      </c>
      <c r="F49" s="13" t="e">
        <f>IF(VLOOKUP($A49,#REF!,27,FALSE)="","",VLOOKUP($A49,#REF!,27,FALSE))</f>
        <v>#REF!</v>
      </c>
      <c r="G49" s="3" t="e">
        <f>VLOOKUP($A49,#REF!,18,FALSE)</f>
        <v>#REF!</v>
      </c>
      <c r="H49" s="10" t="e">
        <f>IF(#REF!="","",#REF!)</f>
        <v>#REF!</v>
      </c>
      <c r="I49" s="13" t="e">
        <f>IF(VLOOKUP($A49,#REF!,27,FALSE)="","",VLOOKUP($A49,#REF!,27,FALSE))</f>
        <v>#REF!</v>
      </c>
      <c r="J49" s="9"/>
      <c r="K49" s="9"/>
      <c r="L49" s="9"/>
      <c r="M49" s="9"/>
      <c r="N49" s="10"/>
      <c r="O49" s="10"/>
      <c r="P49" s="13"/>
      <c r="Q49" s="13" t="e">
        <f>VLOOKUP($A49,#REF!,21,FALSE)</f>
        <v>#REF!</v>
      </c>
      <c r="R49" s="10"/>
      <c r="S49" s="10" t="e">
        <f t="shared" si="13"/>
        <v>#REF!</v>
      </c>
      <c r="T49" s="10"/>
      <c r="U49" s="11"/>
      <c r="V49" s="10"/>
      <c r="W49" s="10"/>
      <c r="X49" s="10"/>
      <c r="Z49" s="14" t="e">
        <f t="shared" si="1"/>
        <v>#REF!</v>
      </c>
      <c r="AA49" s="19" t="e">
        <f t="shared" si="14"/>
        <v>#REF!</v>
      </c>
      <c r="AB49" s="19" t="e">
        <f t="shared" si="3"/>
        <v>#REF!</v>
      </c>
      <c r="AC49" s="19">
        <v>0</v>
      </c>
      <c r="AD49" s="19">
        <f t="shared" si="15"/>
        <v>0</v>
      </c>
      <c r="AE49" s="19">
        <f t="shared" si="16"/>
        <v>0</v>
      </c>
      <c r="AF49" s="18" t="e">
        <f>NETWORKDAYS(AD49,AE49,#REF!)</f>
        <v>#REF!</v>
      </c>
      <c r="AG49" s="19">
        <f t="shared" si="17"/>
        <v>0</v>
      </c>
      <c r="AH49" s="19" t="e">
        <f>MAX(#REF!,P49,Q49)</f>
        <v>#REF!</v>
      </c>
      <c r="AI49" s="18" t="e">
        <f>NETWORKDAYS(AG49,AH49,#REF!)</f>
        <v>#REF!</v>
      </c>
      <c r="AJ49" s="19">
        <f t="shared" si="7"/>
        <v>0</v>
      </c>
      <c r="AK49" s="19" t="e">
        <f t="shared" si="8"/>
        <v>#REF!</v>
      </c>
      <c r="AL49" s="18" t="e">
        <f>NETWORKDAYS(AJ49,AK49,#REF!)</f>
        <v>#REF!</v>
      </c>
      <c r="AM49" s="19">
        <f t="shared" si="9"/>
        <v>0</v>
      </c>
      <c r="AN49" s="19">
        <f t="shared" si="10"/>
        <v>0</v>
      </c>
      <c r="AO49" s="18" t="e">
        <f>NETWORKDAYS(AM49,AN49,#REF!)</f>
        <v>#REF!</v>
      </c>
      <c r="AP49" s="19">
        <f t="shared" si="11"/>
        <v>0</v>
      </c>
      <c r="AQ49" s="19">
        <f t="shared" si="12"/>
        <v>0</v>
      </c>
      <c r="AR49" s="18" t="e">
        <f>NETWORKDAYS(AP49,AQ49,#REF!)</f>
        <v>#REF!</v>
      </c>
    </row>
    <row r="50" spans="1:44" x14ac:dyDescent="0.25">
      <c r="A50" s="3">
        <v>48</v>
      </c>
      <c r="B50" s="3" t="e">
        <f>VLOOKUP($A50,#REF!,2,FALSE)</f>
        <v>#REF!</v>
      </c>
      <c r="C50" s="3" t="e">
        <f>VLOOKUP($A50,#REF!,3,FALSE)</f>
        <v>#REF!</v>
      </c>
      <c r="D50" s="3" t="e">
        <f>VLOOKUP($A50,#REF!,4,FALSE)</f>
        <v>#REF!</v>
      </c>
      <c r="E50" s="13" t="e">
        <f>VLOOKUP($A50,#REF!,5,FALSE)</f>
        <v>#REF!</v>
      </c>
      <c r="F50" s="13" t="e">
        <f>IF(VLOOKUP($A50,#REF!,27,FALSE)="","",VLOOKUP($A50,#REF!,27,FALSE))</f>
        <v>#REF!</v>
      </c>
      <c r="G50" s="3" t="e">
        <f>VLOOKUP($A50,#REF!,18,FALSE)</f>
        <v>#REF!</v>
      </c>
      <c r="H50" s="10" t="e">
        <f>IF(#REF!="","",#REF!)</f>
        <v>#REF!</v>
      </c>
      <c r="I50" s="13" t="e">
        <f>IF(VLOOKUP($A50,#REF!,27,FALSE)="","",VLOOKUP($A50,#REF!,27,FALSE))</f>
        <v>#REF!</v>
      </c>
      <c r="J50" s="9"/>
      <c r="K50" s="9"/>
      <c r="L50" s="9"/>
      <c r="M50" s="9"/>
      <c r="N50" s="10"/>
      <c r="O50" s="10"/>
      <c r="P50" s="13"/>
      <c r="Q50" s="13" t="e">
        <f>VLOOKUP($A50,#REF!,21,FALSE)</f>
        <v>#REF!</v>
      </c>
      <c r="R50" s="10"/>
      <c r="S50" s="10" t="e">
        <f t="shared" si="13"/>
        <v>#REF!</v>
      </c>
      <c r="T50" s="10"/>
      <c r="U50" s="11"/>
      <c r="V50" s="10"/>
      <c r="W50" s="10"/>
      <c r="X50" s="10"/>
      <c r="Z50" s="14" t="e">
        <f t="shared" si="1"/>
        <v>#REF!</v>
      </c>
      <c r="AA50" s="19" t="e">
        <f t="shared" si="14"/>
        <v>#REF!</v>
      </c>
      <c r="AB50" s="19" t="e">
        <f t="shared" si="3"/>
        <v>#REF!</v>
      </c>
      <c r="AC50" s="19">
        <v>0</v>
      </c>
      <c r="AD50" s="19">
        <f t="shared" si="15"/>
        <v>0</v>
      </c>
      <c r="AE50" s="19">
        <f t="shared" si="16"/>
        <v>0</v>
      </c>
      <c r="AF50" s="18" t="e">
        <f>NETWORKDAYS(AD50,AE50,#REF!)</f>
        <v>#REF!</v>
      </c>
      <c r="AG50" s="19">
        <f t="shared" si="17"/>
        <v>0</v>
      </c>
      <c r="AH50" s="19" t="e">
        <f>MAX(#REF!,P50,Q50)</f>
        <v>#REF!</v>
      </c>
      <c r="AI50" s="18" t="e">
        <f>NETWORKDAYS(AG50,AH50,#REF!)</f>
        <v>#REF!</v>
      </c>
      <c r="AJ50" s="19">
        <f t="shared" si="7"/>
        <v>0</v>
      </c>
      <c r="AK50" s="19" t="e">
        <f t="shared" si="8"/>
        <v>#REF!</v>
      </c>
      <c r="AL50" s="18" t="e">
        <f>NETWORKDAYS(AJ50,AK50,#REF!)</f>
        <v>#REF!</v>
      </c>
      <c r="AM50" s="19">
        <f t="shared" si="9"/>
        <v>0</v>
      </c>
      <c r="AN50" s="19">
        <f t="shared" si="10"/>
        <v>0</v>
      </c>
      <c r="AO50" s="18" t="e">
        <f>NETWORKDAYS(AM50,AN50,#REF!)</f>
        <v>#REF!</v>
      </c>
      <c r="AP50" s="19">
        <f t="shared" si="11"/>
        <v>0</v>
      </c>
      <c r="AQ50" s="19">
        <f t="shared" si="12"/>
        <v>0</v>
      </c>
      <c r="AR50" s="18" t="e">
        <f>NETWORKDAYS(AP50,AQ50,#REF!)</f>
        <v>#REF!</v>
      </c>
    </row>
    <row r="51" spans="1:44" x14ac:dyDescent="0.25">
      <c r="A51" s="3">
        <v>49</v>
      </c>
      <c r="B51" s="3" t="e">
        <f>VLOOKUP($A51,#REF!,2,FALSE)</f>
        <v>#REF!</v>
      </c>
      <c r="C51" s="3" t="e">
        <f>VLOOKUP($A51,#REF!,3,FALSE)</f>
        <v>#REF!</v>
      </c>
      <c r="D51" s="3" t="e">
        <f>VLOOKUP($A51,#REF!,4,FALSE)</f>
        <v>#REF!</v>
      </c>
      <c r="E51" s="13" t="e">
        <f>VLOOKUP($A51,#REF!,5,FALSE)</f>
        <v>#REF!</v>
      </c>
      <c r="F51" s="13" t="e">
        <f>IF(VLOOKUP($A51,#REF!,27,FALSE)="","",VLOOKUP($A51,#REF!,27,FALSE))</f>
        <v>#REF!</v>
      </c>
      <c r="G51" s="3" t="e">
        <f>VLOOKUP($A51,#REF!,18,FALSE)</f>
        <v>#REF!</v>
      </c>
      <c r="H51" s="10" t="e">
        <f>IF(#REF!="","",#REF!)</f>
        <v>#REF!</v>
      </c>
      <c r="I51" s="13" t="e">
        <f>IF(VLOOKUP($A51,#REF!,27,FALSE)="","",VLOOKUP($A51,#REF!,27,FALSE))</f>
        <v>#REF!</v>
      </c>
      <c r="J51" s="9"/>
      <c r="K51" s="9"/>
      <c r="L51" s="9"/>
      <c r="M51" s="9"/>
      <c r="N51" s="10"/>
      <c r="O51" s="10"/>
      <c r="P51" s="13"/>
      <c r="Q51" s="13" t="e">
        <f>VLOOKUP($A51,#REF!,21,FALSE)</f>
        <v>#REF!</v>
      </c>
      <c r="R51" s="10"/>
      <c r="S51" s="10" t="e">
        <f t="shared" si="13"/>
        <v>#REF!</v>
      </c>
      <c r="T51" s="10"/>
      <c r="U51" s="11"/>
      <c r="V51" s="10"/>
      <c r="W51" s="10"/>
      <c r="X51" s="10"/>
      <c r="Z51" s="14" t="e">
        <f t="shared" si="1"/>
        <v>#REF!</v>
      </c>
      <c r="AA51" s="19" t="e">
        <f t="shared" si="14"/>
        <v>#REF!</v>
      </c>
      <c r="AB51" s="19" t="e">
        <f t="shared" si="3"/>
        <v>#REF!</v>
      </c>
      <c r="AC51" s="19">
        <v>0</v>
      </c>
      <c r="AD51" s="19">
        <f t="shared" si="15"/>
        <v>0</v>
      </c>
      <c r="AE51" s="19">
        <f t="shared" si="16"/>
        <v>0</v>
      </c>
      <c r="AF51" s="18" t="e">
        <f>NETWORKDAYS(AD51,AE51,#REF!)</f>
        <v>#REF!</v>
      </c>
      <c r="AG51" s="19">
        <f t="shared" si="17"/>
        <v>0</v>
      </c>
      <c r="AH51" s="19" t="e">
        <f>MAX(#REF!,P51,Q51)</f>
        <v>#REF!</v>
      </c>
      <c r="AI51" s="18" t="e">
        <f>NETWORKDAYS(AG51,AH51,#REF!)</f>
        <v>#REF!</v>
      </c>
      <c r="AJ51" s="19">
        <f t="shared" si="7"/>
        <v>0</v>
      </c>
      <c r="AK51" s="19" t="e">
        <f t="shared" si="8"/>
        <v>#REF!</v>
      </c>
      <c r="AL51" s="18" t="e">
        <f>NETWORKDAYS(AJ51,AK51,#REF!)</f>
        <v>#REF!</v>
      </c>
      <c r="AM51" s="19">
        <f t="shared" si="9"/>
        <v>0</v>
      </c>
      <c r="AN51" s="19">
        <f t="shared" si="10"/>
        <v>0</v>
      </c>
      <c r="AO51" s="18" t="e">
        <f>NETWORKDAYS(AM51,AN51,#REF!)</f>
        <v>#REF!</v>
      </c>
      <c r="AP51" s="19">
        <f t="shared" si="11"/>
        <v>0</v>
      </c>
      <c r="AQ51" s="19">
        <f t="shared" si="12"/>
        <v>0</v>
      </c>
      <c r="AR51" s="18" t="e">
        <f>NETWORKDAYS(AP51,AQ51,#REF!)</f>
        <v>#REF!</v>
      </c>
    </row>
    <row r="52" spans="1:44" x14ac:dyDescent="0.25">
      <c r="A52" s="3">
        <v>50</v>
      </c>
      <c r="B52" s="3" t="e">
        <f>VLOOKUP($A52,#REF!,2,FALSE)</f>
        <v>#REF!</v>
      </c>
      <c r="C52" s="3" t="e">
        <f>VLOOKUP($A52,#REF!,3,FALSE)</f>
        <v>#REF!</v>
      </c>
      <c r="D52" s="3" t="e">
        <f>VLOOKUP($A52,#REF!,4,FALSE)</f>
        <v>#REF!</v>
      </c>
      <c r="E52" s="13" t="e">
        <f>VLOOKUP($A52,#REF!,5,FALSE)</f>
        <v>#REF!</v>
      </c>
      <c r="F52" s="13" t="e">
        <f>IF(VLOOKUP($A52,#REF!,27,FALSE)="","",VLOOKUP($A52,#REF!,27,FALSE))</f>
        <v>#REF!</v>
      </c>
      <c r="G52" s="3" t="e">
        <f>VLOOKUP($A52,#REF!,18,FALSE)</f>
        <v>#REF!</v>
      </c>
      <c r="H52" s="10" t="e">
        <f>IF(#REF!="","",#REF!)</f>
        <v>#REF!</v>
      </c>
      <c r="I52" s="13" t="e">
        <f>IF(VLOOKUP($A52,#REF!,27,FALSE)="","",VLOOKUP($A52,#REF!,27,FALSE))</f>
        <v>#REF!</v>
      </c>
      <c r="J52" s="9"/>
      <c r="K52" s="9"/>
      <c r="L52" s="9"/>
      <c r="M52" s="9"/>
      <c r="N52" s="10"/>
      <c r="O52" s="10"/>
      <c r="P52" s="13"/>
      <c r="Q52" s="13" t="e">
        <f>VLOOKUP($A52,#REF!,21,FALSE)</f>
        <v>#REF!</v>
      </c>
      <c r="R52" s="10"/>
      <c r="S52" s="10" t="e">
        <f t="shared" si="13"/>
        <v>#REF!</v>
      </c>
      <c r="T52" s="10"/>
      <c r="U52" s="11"/>
      <c r="V52" s="10"/>
      <c r="W52" s="10"/>
      <c r="X52" s="10"/>
      <c r="Z52" s="14" t="e">
        <f t="shared" si="1"/>
        <v>#REF!</v>
      </c>
      <c r="AA52" s="19" t="e">
        <f t="shared" si="14"/>
        <v>#REF!</v>
      </c>
      <c r="AB52" s="19" t="e">
        <f t="shared" si="3"/>
        <v>#REF!</v>
      </c>
      <c r="AC52" s="19">
        <v>0</v>
      </c>
      <c r="AD52" s="19">
        <f t="shared" si="15"/>
        <v>0</v>
      </c>
      <c r="AE52" s="19">
        <f t="shared" si="16"/>
        <v>0</v>
      </c>
      <c r="AF52" s="18" t="e">
        <f>NETWORKDAYS(AD52,AE52,#REF!)</f>
        <v>#REF!</v>
      </c>
      <c r="AG52" s="19">
        <f t="shared" si="17"/>
        <v>0</v>
      </c>
      <c r="AH52" s="19" t="e">
        <f>MAX(#REF!,P52,Q52)</f>
        <v>#REF!</v>
      </c>
      <c r="AI52" s="18" t="e">
        <f>NETWORKDAYS(AG52,AH52,#REF!)</f>
        <v>#REF!</v>
      </c>
      <c r="AJ52" s="19">
        <f t="shared" si="7"/>
        <v>0</v>
      </c>
      <c r="AK52" s="19" t="e">
        <f t="shared" si="8"/>
        <v>#REF!</v>
      </c>
      <c r="AL52" s="18" t="e">
        <f>NETWORKDAYS(AJ52,AK52,#REF!)</f>
        <v>#REF!</v>
      </c>
      <c r="AM52" s="19">
        <f t="shared" si="9"/>
        <v>0</v>
      </c>
      <c r="AN52" s="19">
        <f t="shared" si="10"/>
        <v>0</v>
      </c>
      <c r="AO52" s="18" t="e">
        <f>NETWORKDAYS(AM52,AN52,#REF!)</f>
        <v>#REF!</v>
      </c>
      <c r="AP52" s="19">
        <f t="shared" si="11"/>
        <v>0</v>
      </c>
      <c r="AQ52" s="19">
        <f t="shared" si="12"/>
        <v>0</v>
      </c>
      <c r="AR52" s="18" t="e">
        <f>NETWORKDAYS(AP52,AQ52,#REF!)</f>
        <v>#REF!</v>
      </c>
    </row>
    <row r="53" spans="1:44" x14ac:dyDescent="0.25">
      <c r="A53" s="3">
        <v>51</v>
      </c>
      <c r="B53" s="3" t="e">
        <f>VLOOKUP($A53,#REF!,2,FALSE)</f>
        <v>#REF!</v>
      </c>
      <c r="C53" s="3" t="e">
        <f>VLOOKUP($A53,#REF!,3,FALSE)</f>
        <v>#REF!</v>
      </c>
      <c r="D53" s="3" t="e">
        <f>VLOOKUP($A53,#REF!,4,FALSE)</f>
        <v>#REF!</v>
      </c>
      <c r="E53" s="13" t="e">
        <f>VLOOKUP($A53,#REF!,5,FALSE)</f>
        <v>#REF!</v>
      </c>
      <c r="F53" s="13" t="e">
        <f>IF(VLOOKUP($A53,#REF!,27,FALSE)="","",VLOOKUP($A53,#REF!,27,FALSE))</f>
        <v>#REF!</v>
      </c>
      <c r="G53" s="3" t="e">
        <f>VLOOKUP($A53,#REF!,18,FALSE)</f>
        <v>#REF!</v>
      </c>
      <c r="H53" s="10" t="e">
        <f>IF(#REF!="","",#REF!)</f>
        <v>#REF!</v>
      </c>
      <c r="I53" s="13">
        <v>42986</v>
      </c>
      <c r="J53" s="26">
        <v>43006</v>
      </c>
      <c r="K53" s="26">
        <v>43097</v>
      </c>
      <c r="L53" s="9"/>
      <c r="M53" s="9"/>
      <c r="N53" s="10"/>
      <c r="O53" s="10"/>
      <c r="P53" s="13"/>
      <c r="Q53" s="13" t="e">
        <f>VLOOKUP($A53,#REF!,21,FALSE)</f>
        <v>#REF!</v>
      </c>
      <c r="R53" s="10"/>
      <c r="S53" s="10" t="e">
        <f t="shared" si="13"/>
        <v>#REF!</v>
      </c>
      <c r="T53" s="10"/>
      <c r="U53" s="11"/>
      <c r="V53" s="10"/>
      <c r="W53" s="10"/>
      <c r="X53" s="10"/>
      <c r="Z53" s="14" t="e">
        <f t="shared" si="1"/>
        <v>#REF!</v>
      </c>
      <c r="AA53" s="19">
        <f t="shared" si="14"/>
        <v>42986</v>
      </c>
      <c r="AB53" s="19">
        <f t="shared" si="3"/>
        <v>42986</v>
      </c>
      <c r="AC53" s="19">
        <v>0</v>
      </c>
      <c r="AD53" s="19">
        <f t="shared" si="15"/>
        <v>43006</v>
      </c>
      <c r="AE53" s="19">
        <f t="shared" si="16"/>
        <v>43097</v>
      </c>
      <c r="AF53" s="18" t="e">
        <f>NETWORKDAYS(AD53,AE53,#REF!)</f>
        <v>#REF!</v>
      </c>
      <c r="AG53" s="19">
        <f t="shared" si="17"/>
        <v>0</v>
      </c>
      <c r="AH53" s="19" t="e">
        <f>MAX(#REF!,P53,Q53)</f>
        <v>#REF!</v>
      </c>
      <c r="AI53" s="18" t="e">
        <f>NETWORKDAYS(AG53,AH53,#REF!)</f>
        <v>#REF!</v>
      </c>
      <c r="AJ53" s="19">
        <f t="shared" si="7"/>
        <v>0</v>
      </c>
      <c r="AK53" s="19" t="e">
        <f t="shared" si="8"/>
        <v>#REF!</v>
      </c>
      <c r="AL53" s="18" t="e">
        <f>NETWORKDAYS(AJ53,AK53,#REF!)</f>
        <v>#REF!</v>
      </c>
      <c r="AM53" s="19">
        <f t="shared" si="9"/>
        <v>0</v>
      </c>
      <c r="AN53" s="19">
        <f t="shared" si="10"/>
        <v>0</v>
      </c>
      <c r="AO53" s="18" t="e">
        <f>NETWORKDAYS(AM53,AN53,#REF!)</f>
        <v>#REF!</v>
      </c>
      <c r="AP53" s="19">
        <f t="shared" si="11"/>
        <v>0</v>
      </c>
      <c r="AQ53" s="19">
        <f t="shared" si="12"/>
        <v>0</v>
      </c>
      <c r="AR53" s="18" t="e">
        <f>NETWORKDAYS(AP53,AQ53,#REF!)</f>
        <v>#REF!</v>
      </c>
    </row>
    <row r="54" spans="1:44" x14ac:dyDescent="0.25">
      <c r="A54" s="3">
        <v>52</v>
      </c>
      <c r="B54" s="3" t="e">
        <f>VLOOKUP($A54,#REF!,2,FALSE)</f>
        <v>#REF!</v>
      </c>
      <c r="C54" s="3" t="e">
        <f>VLOOKUP($A54,#REF!,3,FALSE)</f>
        <v>#REF!</v>
      </c>
      <c r="D54" s="3" t="e">
        <f>VLOOKUP($A54,#REF!,4,FALSE)</f>
        <v>#REF!</v>
      </c>
      <c r="E54" s="13" t="e">
        <f>VLOOKUP($A54,#REF!,5,FALSE)</f>
        <v>#REF!</v>
      </c>
      <c r="F54" s="13" t="e">
        <f>IF(VLOOKUP($A54,#REF!,27,FALSE)="","",VLOOKUP($A54,#REF!,27,FALSE))</f>
        <v>#REF!</v>
      </c>
      <c r="G54" s="3" t="e">
        <f>VLOOKUP($A54,#REF!,18,FALSE)</f>
        <v>#REF!</v>
      </c>
      <c r="H54" s="10" t="e">
        <f>IF(#REF!="","",#REF!)</f>
        <v>#REF!</v>
      </c>
      <c r="I54" s="13" t="e">
        <f>IF(VLOOKUP($A54,#REF!,27,FALSE)="","",VLOOKUP($A54,#REF!,27,FALSE))</f>
        <v>#REF!</v>
      </c>
      <c r="J54" s="20"/>
      <c r="K54" s="9"/>
      <c r="L54" s="9"/>
      <c r="M54" s="9"/>
      <c r="N54" s="10"/>
      <c r="O54" s="10"/>
      <c r="P54" s="13"/>
      <c r="Q54" s="13" t="e">
        <f>VLOOKUP($A54,#REF!,21,FALSE)</f>
        <v>#REF!</v>
      </c>
      <c r="R54" s="10"/>
      <c r="S54" s="10" t="e">
        <f t="shared" si="13"/>
        <v>#REF!</v>
      </c>
      <c r="T54" s="10"/>
      <c r="U54" s="11"/>
      <c r="V54" s="10"/>
      <c r="W54" s="10"/>
      <c r="X54" s="10"/>
      <c r="Z54" s="14" t="e">
        <f t="shared" si="1"/>
        <v>#REF!</v>
      </c>
      <c r="AA54" s="19" t="e">
        <f t="shared" si="14"/>
        <v>#REF!</v>
      </c>
      <c r="AB54" s="19" t="e">
        <f t="shared" si="3"/>
        <v>#REF!</v>
      </c>
      <c r="AC54" s="19">
        <v>0</v>
      </c>
      <c r="AD54" s="19">
        <f t="shared" si="15"/>
        <v>0</v>
      </c>
      <c r="AE54" s="19">
        <f t="shared" si="16"/>
        <v>0</v>
      </c>
      <c r="AF54" s="18" t="e">
        <f>NETWORKDAYS(AD54,AE54,#REF!)</f>
        <v>#REF!</v>
      </c>
      <c r="AG54" s="19">
        <f t="shared" si="17"/>
        <v>0</v>
      </c>
      <c r="AH54" s="19" t="e">
        <f>MAX(#REF!,P54,Q54)</f>
        <v>#REF!</v>
      </c>
      <c r="AI54" s="18" t="e">
        <f>NETWORKDAYS(AG54,AH54,#REF!)</f>
        <v>#REF!</v>
      </c>
      <c r="AJ54" s="19">
        <f t="shared" si="7"/>
        <v>0</v>
      </c>
      <c r="AK54" s="19" t="e">
        <f t="shared" si="8"/>
        <v>#REF!</v>
      </c>
      <c r="AL54" s="18" t="e">
        <f>NETWORKDAYS(AJ54,AK54,#REF!)</f>
        <v>#REF!</v>
      </c>
      <c r="AM54" s="19">
        <f t="shared" si="9"/>
        <v>0</v>
      </c>
      <c r="AN54" s="19">
        <f t="shared" si="10"/>
        <v>0</v>
      </c>
      <c r="AO54" s="18" t="e">
        <f>NETWORKDAYS(AM54,AN54,#REF!)</f>
        <v>#REF!</v>
      </c>
      <c r="AP54" s="19">
        <f t="shared" si="11"/>
        <v>0</v>
      </c>
      <c r="AQ54" s="19">
        <f t="shared" si="12"/>
        <v>0</v>
      </c>
      <c r="AR54" s="18" t="e">
        <f>NETWORKDAYS(AP54,AQ54,#REF!)</f>
        <v>#REF!</v>
      </c>
    </row>
    <row r="55" spans="1:44" x14ac:dyDescent="0.25">
      <c r="A55" s="3">
        <v>53</v>
      </c>
      <c r="B55" s="3" t="e">
        <f>VLOOKUP($A55,#REF!,2,FALSE)</f>
        <v>#REF!</v>
      </c>
      <c r="C55" s="3" t="e">
        <f>VLOOKUP($A55,#REF!,3,FALSE)</f>
        <v>#REF!</v>
      </c>
      <c r="D55" s="3" t="e">
        <f>VLOOKUP($A55,#REF!,4,FALSE)</f>
        <v>#REF!</v>
      </c>
      <c r="E55" s="13" t="e">
        <f>VLOOKUP($A55,#REF!,5,FALSE)</f>
        <v>#REF!</v>
      </c>
      <c r="F55" s="13" t="e">
        <f>IF(VLOOKUP($A55,#REF!,27,FALSE)="","",VLOOKUP($A55,#REF!,27,FALSE))</f>
        <v>#REF!</v>
      </c>
      <c r="G55" s="3" t="e">
        <f>VLOOKUP($A55,#REF!,18,FALSE)</f>
        <v>#REF!</v>
      </c>
      <c r="H55" s="10" t="e">
        <f>IF(#REF!="","",#REF!)</f>
        <v>#REF!</v>
      </c>
      <c r="I55" s="13" t="e">
        <f>IF(VLOOKUP($A55,#REF!,27,FALSE)="","",VLOOKUP($A55,#REF!,27,FALSE))</f>
        <v>#REF!</v>
      </c>
      <c r="J55" s="9"/>
      <c r="K55" s="9"/>
      <c r="L55" s="9"/>
      <c r="M55" s="9"/>
      <c r="N55" s="10"/>
      <c r="O55" s="10"/>
      <c r="P55" s="13"/>
      <c r="Q55" s="13" t="e">
        <f>VLOOKUP($A55,#REF!,21,FALSE)</f>
        <v>#REF!</v>
      </c>
      <c r="R55" s="10"/>
      <c r="S55" s="10" t="e">
        <f t="shared" si="13"/>
        <v>#REF!</v>
      </c>
      <c r="T55" s="10"/>
      <c r="U55" s="11"/>
      <c r="V55" s="10"/>
      <c r="W55" s="10"/>
      <c r="X55" s="10"/>
      <c r="Z55" s="14" t="e">
        <f t="shared" si="1"/>
        <v>#REF!</v>
      </c>
      <c r="AA55" s="19" t="e">
        <f t="shared" si="14"/>
        <v>#REF!</v>
      </c>
      <c r="AB55" s="19" t="e">
        <f t="shared" si="3"/>
        <v>#REF!</v>
      </c>
      <c r="AC55" s="19">
        <v>0</v>
      </c>
      <c r="AD55" s="19">
        <f t="shared" si="15"/>
        <v>0</v>
      </c>
      <c r="AE55" s="19">
        <f t="shared" si="16"/>
        <v>0</v>
      </c>
      <c r="AF55" s="18" t="e">
        <f>NETWORKDAYS(AD55,AE55,#REF!)</f>
        <v>#REF!</v>
      </c>
      <c r="AG55" s="19">
        <f t="shared" si="17"/>
        <v>0</v>
      </c>
      <c r="AH55" s="19" t="e">
        <f>MAX(#REF!,P55,Q55)</f>
        <v>#REF!</v>
      </c>
      <c r="AI55" s="18" t="e">
        <f>NETWORKDAYS(AG55,AH55,#REF!)</f>
        <v>#REF!</v>
      </c>
      <c r="AJ55" s="19">
        <f t="shared" si="7"/>
        <v>0</v>
      </c>
      <c r="AK55" s="19" t="e">
        <f t="shared" si="8"/>
        <v>#REF!</v>
      </c>
      <c r="AL55" s="18" t="e">
        <f>NETWORKDAYS(AJ55,AK55,#REF!)</f>
        <v>#REF!</v>
      </c>
      <c r="AM55" s="19">
        <f t="shared" si="9"/>
        <v>0</v>
      </c>
      <c r="AN55" s="19">
        <f t="shared" si="10"/>
        <v>0</v>
      </c>
      <c r="AO55" s="18" t="e">
        <f>NETWORKDAYS(AM55,AN55,#REF!)</f>
        <v>#REF!</v>
      </c>
      <c r="AP55" s="19">
        <f t="shared" si="11"/>
        <v>0</v>
      </c>
      <c r="AQ55" s="19">
        <f t="shared" si="12"/>
        <v>0</v>
      </c>
      <c r="AR55" s="18" t="e">
        <f>NETWORKDAYS(AP55,AQ55,#REF!)</f>
        <v>#REF!</v>
      </c>
    </row>
    <row r="56" spans="1:44" x14ac:dyDescent="0.25">
      <c r="A56" s="3">
        <v>54</v>
      </c>
      <c r="B56" s="3" t="e">
        <f>VLOOKUP($A56,#REF!,2,FALSE)</f>
        <v>#REF!</v>
      </c>
      <c r="C56" s="3" t="e">
        <f>VLOOKUP($A56,#REF!,3,FALSE)</f>
        <v>#REF!</v>
      </c>
      <c r="D56" s="3" t="e">
        <f>VLOOKUP($A56,#REF!,4,FALSE)</f>
        <v>#REF!</v>
      </c>
      <c r="E56" s="13" t="e">
        <f>VLOOKUP($A56,#REF!,5,FALSE)</f>
        <v>#REF!</v>
      </c>
      <c r="F56" s="13" t="e">
        <f>IF(VLOOKUP($A56,#REF!,27,FALSE)="","",VLOOKUP($A56,#REF!,27,FALSE))</f>
        <v>#REF!</v>
      </c>
      <c r="G56" s="3" t="e">
        <f>VLOOKUP($A56,#REF!,18,FALSE)</f>
        <v>#REF!</v>
      </c>
      <c r="H56" s="10" t="e">
        <f>IF(#REF!="","",#REF!)</f>
        <v>#REF!</v>
      </c>
      <c r="I56" s="13" t="e">
        <f>IF(VLOOKUP($A56,#REF!,27,FALSE)="","",VLOOKUP($A56,#REF!,27,FALSE))</f>
        <v>#REF!</v>
      </c>
      <c r="J56" s="9"/>
      <c r="K56" s="9"/>
      <c r="L56" s="9"/>
      <c r="M56" s="9"/>
      <c r="N56" s="10"/>
      <c r="O56" s="10"/>
      <c r="P56" s="13"/>
      <c r="Q56" s="13" t="e">
        <f>VLOOKUP($A56,#REF!,21,FALSE)</f>
        <v>#REF!</v>
      </c>
      <c r="R56" s="10"/>
      <c r="S56" s="10" t="e">
        <f t="shared" si="13"/>
        <v>#REF!</v>
      </c>
      <c r="T56" s="10"/>
      <c r="U56" s="11"/>
      <c r="V56" s="10"/>
      <c r="W56" s="10"/>
      <c r="X56" s="10"/>
      <c r="Z56" s="14" t="e">
        <f t="shared" si="1"/>
        <v>#REF!</v>
      </c>
      <c r="AA56" s="19" t="e">
        <f t="shared" si="14"/>
        <v>#REF!</v>
      </c>
      <c r="AB56" s="19" t="e">
        <f t="shared" si="3"/>
        <v>#REF!</v>
      </c>
      <c r="AC56" s="19">
        <v>0</v>
      </c>
      <c r="AD56" s="19">
        <f t="shared" si="15"/>
        <v>0</v>
      </c>
      <c r="AE56" s="19">
        <f t="shared" si="16"/>
        <v>0</v>
      </c>
      <c r="AF56" s="18" t="e">
        <f>NETWORKDAYS(AD56,AE56,#REF!)</f>
        <v>#REF!</v>
      </c>
      <c r="AG56" s="19">
        <f t="shared" si="17"/>
        <v>0</v>
      </c>
      <c r="AH56" s="19" t="e">
        <f>MAX(#REF!,P56,Q56)</f>
        <v>#REF!</v>
      </c>
      <c r="AI56" s="18" t="e">
        <f>NETWORKDAYS(AG56,AH56,#REF!)</f>
        <v>#REF!</v>
      </c>
      <c r="AJ56" s="19">
        <f t="shared" si="7"/>
        <v>0</v>
      </c>
      <c r="AK56" s="19" t="e">
        <f t="shared" si="8"/>
        <v>#REF!</v>
      </c>
      <c r="AL56" s="18" t="e">
        <f>NETWORKDAYS(AJ56,AK56,#REF!)</f>
        <v>#REF!</v>
      </c>
      <c r="AM56" s="19">
        <f t="shared" si="9"/>
        <v>0</v>
      </c>
      <c r="AN56" s="19">
        <f t="shared" si="10"/>
        <v>0</v>
      </c>
      <c r="AO56" s="18" t="e">
        <f>NETWORKDAYS(AM56,AN56,#REF!)</f>
        <v>#REF!</v>
      </c>
      <c r="AP56" s="19">
        <f t="shared" si="11"/>
        <v>0</v>
      </c>
      <c r="AQ56" s="19">
        <f t="shared" si="12"/>
        <v>0</v>
      </c>
      <c r="AR56" s="18" t="e">
        <f>NETWORKDAYS(AP56,AQ56,#REF!)</f>
        <v>#REF!</v>
      </c>
    </row>
    <row r="57" spans="1:44" x14ac:dyDescent="0.25">
      <c r="A57" s="3">
        <v>55</v>
      </c>
      <c r="B57" s="3" t="e">
        <f>VLOOKUP($A57,#REF!,2,FALSE)</f>
        <v>#REF!</v>
      </c>
      <c r="C57" s="3" t="e">
        <f>VLOOKUP($A57,#REF!,3,FALSE)</f>
        <v>#REF!</v>
      </c>
      <c r="D57" s="3" t="e">
        <f>VLOOKUP($A57,#REF!,4,FALSE)</f>
        <v>#REF!</v>
      </c>
      <c r="E57" s="13" t="e">
        <f>VLOOKUP($A57,#REF!,5,FALSE)</f>
        <v>#REF!</v>
      </c>
      <c r="F57" s="13" t="e">
        <f>IF(VLOOKUP($A57,#REF!,27,FALSE)="","",VLOOKUP($A57,#REF!,27,FALSE))</f>
        <v>#REF!</v>
      </c>
      <c r="G57" s="3" t="e">
        <f>VLOOKUP($A57,#REF!,18,FALSE)</f>
        <v>#REF!</v>
      </c>
      <c r="H57" s="10" t="e">
        <f>IF(#REF!="","",#REF!)</f>
        <v>#REF!</v>
      </c>
      <c r="I57" s="13" t="e">
        <f>IF(VLOOKUP($A57,#REF!,27,FALSE)="","",VLOOKUP($A57,#REF!,27,FALSE))</f>
        <v>#REF!</v>
      </c>
      <c r="J57" s="9"/>
      <c r="K57" s="9"/>
      <c r="L57" s="9"/>
      <c r="M57" s="9"/>
      <c r="N57" s="10"/>
      <c r="O57" s="10"/>
      <c r="P57" s="13"/>
      <c r="Q57" s="13" t="e">
        <f>VLOOKUP($A57,#REF!,21,FALSE)</f>
        <v>#REF!</v>
      </c>
      <c r="R57" s="10"/>
      <c r="S57" s="10" t="e">
        <f t="shared" si="13"/>
        <v>#REF!</v>
      </c>
      <c r="T57" s="10"/>
      <c r="U57" s="11"/>
      <c r="V57" s="10"/>
      <c r="W57" s="10"/>
      <c r="X57" s="10"/>
      <c r="Z57" s="14" t="e">
        <f t="shared" si="1"/>
        <v>#REF!</v>
      </c>
      <c r="AA57" s="19" t="e">
        <f t="shared" si="14"/>
        <v>#REF!</v>
      </c>
      <c r="AB57" s="19" t="e">
        <f t="shared" si="3"/>
        <v>#REF!</v>
      </c>
      <c r="AC57" s="19">
        <v>0</v>
      </c>
      <c r="AD57" s="19">
        <f t="shared" si="15"/>
        <v>0</v>
      </c>
      <c r="AE57" s="19">
        <f t="shared" si="16"/>
        <v>0</v>
      </c>
      <c r="AF57" s="18" t="e">
        <f>NETWORKDAYS(AD57,AE57,#REF!)</f>
        <v>#REF!</v>
      </c>
      <c r="AG57" s="19">
        <f t="shared" si="17"/>
        <v>0</v>
      </c>
      <c r="AH57" s="19" t="e">
        <f>MAX(#REF!,P57,Q57)</f>
        <v>#REF!</v>
      </c>
      <c r="AI57" s="18" t="e">
        <f>NETWORKDAYS(AG57,AH57,#REF!)</f>
        <v>#REF!</v>
      </c>
      <c r="AJ57" s="19">
        <f t="shared" si="7"/>
        <v>0</v>
      </c>
      <c r="AK57" s="19" t="e">
        <f t="shared" si="8"/>
        <v>#REF!</v>
      </c>
      <c r="AL57" s="18" t="e">
        <f>NETWORKDAYS(AJ57,AK57,#REF!)</f>
        <v>#REF!</v>
      </c>
      <c r="AM57" s="19">
        <f t="shared" si="9"/>
        <v>0</v>
      </c>
      <c r="AN57" s="19">
        <f t="shared" si="10"/>
        <v>0</v>
      </c>
      <c r="AO57" s="18" t="e">
        <f>NETWORKDAYS(AM57,AN57,#REF!)</f>
        <v>#REF!</v>
      </c>
      <c r="AP57" s="19">
        <f t="shared" si="11"/>
        <v>0</v>
      </c>
      <c r="AQ57" s="19">
        <f t="shared" si="12"/>
        <v>0</v>
      </c>
      <c r="AR57" s="18" t="e">
        <f>NETWORKDAYS(AP57,AQ57,#REF!)</f>
        <v>#REF!</v>
      </c>
    </row>
    <row r="58" spans="1:44" x14ac:dyDescent="0.25">
      <c r="A58" s="3">
        <v>56</v>
      </c>
      <c r="B58" s="3" t="e">
        <f>VLOOKUP($A58,#REF!,2,FALSE)</f>
        <v>#REF!</v>
      </c>
      <c r="C58" s="3" t="e">
        <f>VLOOKUP($A58,#REF!,3,FALSE)</f>
        <v>#REF!</v>
      </c>
      <c r="D58" s="3" t="e">
        <f>VLOOKUP($A58,#REF!,4,FALSE)</f>
        <v>#REF!</v>
      </c>
      <c r="E58" s="13" t="e">
        <f>VLOOKUP($A58,#REF!,5,FALSE)</f>
        <v>#REF!</v>
      </c>
      <c r="F58" s="13" t="e">
        <f>IF(VLOOKUP($A58,#REF!,27,FALSE)="","",VLOOKUP($A58,#REF!,27,FALSE))</f>
        <v>#REF!</v>
      </c>
      <c r="G58" s="3" t="e">
        <f>VLOOKUP($A58,#REF!,18,FALSE)</f>
        <v>#REF!</v>
      </c>
      <c r="H58" s="10" t="e">
        <f>IF(#REF!="","",#REF!)</f>
        <v>#REF!</v>
      </c>
      <c r="I58" s="13" t="e">
        <f>IF(VLOOKUP($A58,#REF!,27,FALSE)="","",VLOOKUP($A58,#REF!,27,FALSE))</f>
        <v>#REF!</v>
      </c>
      <c r="J58" s="9"/>
      <c r="K58" s="9"/>
      <c r="L58" s="9"/>
      <c r="M58" s="9"/>
      <c r="N58" s="10"/>
      <c r="O58" s="10"/>
      <c r="P58" s="13"/>
      <c r="Q58" s="13" t="e">
        <f>VLOOKUP($A58,#REF!,21,FALSE)</f>
        <v>#REF!</v>
      </c>
      <c r="R58" s="10"/>
      <c r="S58" s="10" t="e">
        <f t="shared" si="13"/>
        <v>#REF!</v>
      </c>
      <c r="T58" s="10"/>
      <c r="U58" s="11"/>
      <c r="V58" s="10"/>
      <c r="W58" s="10"/>
      <c r="X58" s="10"/>
      <c r="Z58" s="14" t="e">
        <f t="shared" si="1"/>
        <v>#REF!</v>
      </c>
      <c r="AA58" s="19" t="e">
        <f t="shared" si="14"/>
        <v>#REF!</v>
      </c>
      <c r="AB58" s="19" t="e">
        <f t="shared" si="3"/>
        <v>#REF!</v>
      </c>
      <c r="AC58" s="19">
        <v>0</v>
      </c>
      <c r="AD58" s="19">
        <f t="shared" si="15"/>
        <v>0</v>
      </c>
      <c r="AE58" s="19">
        <f t="shared" si="16"/>
        <v>0</v>
      </c>
      <c r="AF58" s="18" t="e">
        <f>NETWORKDAYS(AD58,AE58,#REF!)</f>
        <v>#REF!</v>
      </c>
      <c r="AG58" s="19">
        <f t="shared" si="17"/>
        <v>0</v>
      </c>
      <c r="AH58" s="19" t="e">
        <f>MAX(#REF!,P58,Q58)</f>
        <v>#REF!</v>
      </c>
      <c r="AI58" s="18" t="e">
        <f>NETWORKDAYS(AG58,AH58,#REF!)</f>
        <v>#REF!</v>
      </c>
      <c r="AJ58" s="19">
        <f t="shared" si="7"/>
        <v>0</v>
      </c>
      <c r="AK58" s="19" t="e">
        <f t="shared" si="8"/>
        <v>#REF!</v>
      </c>
      <c r="AL58" s="18" t="e">
        <f>NETWORKDAYS(AJ58,AK58,#REF!)</f>
        <v>#REF!</v>
      </c>
      <c r="AM58" s="19">
        <f t="shared" si="9"/>
        <v>0</v>
      </c>
      <c r="AN58" s="19">
        <f t="shared" si="10"/>
        <v>0</v>
      </c>
      <c r="AO58" s="18" t="e">
        <f>NETWORKDAYS(AM58,AN58,#REF!)</f>
        <v>#REF!</v>
      </c>
      <c r="AP58" s="19">
        <f t="shared" si="11"/>
        <v>0</v>
      </c>
      <c r="AQ58" s="19">
        <f t="shared" si="12"/>
        <v>0</v>
      </c>
      <c r="AR58" s="18" t="e">
        <f>NETWORKDAYS(AP58,AQ58,#REF!)</f>
        <v>#REF!</v>
      </c>
    </row>
    <row r="59" spans="1:44" x14ac:dyDescent="0.25">
      <c r="A59" s="3">
        <v>57</v>
      </c>
      <c r="B59" s="3" t="e">
        <f>VLOOKUP($A59,#REF!,2,FALSE)</f>
        <v>#REF!</v>
      </c>
      <c r="C59" s="3" t="e">
        <f>VLOOKUP($A59,#REF!,3,FALSE)</f>
        <v>#REF!</v>
      </c>
      <c r="D59" s="3" t="e">
        <f>VLOOKUP($A59,#REF!,4,FALSE)</f>
        <v>#REF!</v>
      </c>
      <c r="E59" s="13" t="e">
        <f>VLOOKUP($A59,#REF!,5,FALSE)</f>
        <v>#REF!</v>
      </c>
      <c r="F59" s="13" t="e">
        <f>IF(VLOOKUP($A59,#REF!,27,FALSE)="","",VLOOKUP($A59,#REF!,27,FALSE))</f>
        <v>#REF!</v>
      </c>
      <c r="G59" s="3" t="e">
        <f>VLOOKUP($A59,#REF!,18,FALSE)</f>
        <v>#REF!</v>
      </c>
      <c r="H59" s="10" t="e">
        <f>IF(#REF!="","",#REF!)</f>
        <v>#REF!</v>
      </c>
      <c r="I59" s="13" t="e">
        <f>IF(VLOOKUP($A59,#REF!,27,FALSE)="","",VLOOKUP($A59,#REF!,27,FALSE))</f>
        <v>#REF!</v>
      </c>
      <c r="J59" s="9"/>
      <c r="K59" s="9"/>
      <c r="L59" s="9"/>
      <c r="M59" s="9"/>
      <c r="N59" s="10"/>
      <c r="O59" s="10"/>
      <c r="P59" s="13"/>
      <c r="Q59" s="13" t="e">
        <f>VLOOKUP($A59,#REF!,21,FALSE)</f>
        <v>#REF!</v>
      </c>
      <c r="R59" s="10"/>
      <c r="S59" s="10" t="e">
        <f t="shared" si="13"/>
        <v>#REF!</v>
      </c>
      <c r="T59" s="10"/>
      <c r="U59" s="11"/>
      <c r="V59" s="10"/>
      <c r="W59" s="10"/>
      <c r="X59" s="10"/>
      <c r="Z59" s="14" t="e">
        <f t="shared" si="1"/>
        <v>#REF!</v>
      </c>
      <c r="AA59" s="19" t="e">
        <f t="shared" si="14"/>
        <v>#REF!</v>
      </c>
      <c r="AB59" s="19" t="e">
        <f t="shared" si="3"/>
        <v>#REF!</v>
      </c>
      <c r="AC59" s="19">
        <v>0</v>
      </c>
      <c r="AD59" s="19">
        <f t="shared" si="15"/>
        <v>0</v>
      </c>
      <c r="AE59" s="19">
        <f t="shared" si="16"/>
        <v>0</v>
      </c>
      <c r="AF59" s="18" t="e">
        <f>NETWORKDAYS(AD59,AE59,#REF!)</f>
        <v>#REF!</v>
      </c>
      <c r="AG59" s="19">
        <f t="shared" si="17"/>
        <v>0</v>
      </c>
      <c r="AH59" s="19" t="e">
        <f>MAX(#REF!,P59,Q59)</f>
        <v>#REF!</v>
      </c>
      <c r="AI59" s="18" t="e">
        <f>NETWORKDAYS(AG59,AH59,#REF!)</f>
        <v>#REF!</v>
      </c>
      <c r="AJ59" s="19">
        <f t="shared" si="7"/>
        <v>0</v>
      </c>
      <c r="AK59" s="19" t="e">
        <f t="shared" si="8"/>
        <v>#REF!</v>
      </c>
      <c r="AL59" s="18" t="e">
        <f>NETWORKDAYS(AJ59,AK59,#REF!)</f>
        <v>#REF!</v>
      </c>
      <c r="AM59" s="19">
        <f t="shared" si="9"/>
        <v>0</v>
      </c>
      <c r="AN59" s="19">
        <f t="shared" si="10"/>
        <v>0</v>
      </c>
      <c r="AO59" s="18" t="e">
        <f>NETWORKDAYS(AM59,AN59,#REF!)</f>
        <v>#REF!</v>
      </c>
      <c r="AP59" s="19">
        <f t="shared" si="11"/>
        <v>0</v>
      </c>
      <c r="AQ59" s="19">
        <f t="shared" si="12"/>
        <v>0</v>
      </c>
      <c r="AR59" s="18" t="e">
        <f>NETWORKDAYS(AP59,AQ59,#REF!)</f>
        <v>#REF!</v>
      </c>
    </row>
    <row r="60" spans="1:44" x14ac:dyDescent="0.25">
      <c r="A60" s="3">
        <v>58</v>
      </c>
      <c r="B60" s="3" t="e">
        <f>VLOOKUP($A60,#REF!,2,FALSE)</f>
        <v>#REF!</v>
      </c>
      <c r="C60" s="3" t="e">
        <f>VLOOKUP($A60,#REF!,3,FALSE)</f>
        <v>#REF!</v>
      </c>
      <c r="D60" s="3" t="e">
        <f>VLOOKUP($A60,#REF!,4,FALSE)</f>
        <v>#REF!</v>
      </c>
      <c r="E60" s="13" t="e">
        <f>VLOOKUP($A60,#REF!,5,FALSE)</f>
        <v>#REF!</v>
      </c>
      <c r="F60" s="13" t="e">
        <f>IF(VLOOKUP($A60,#REF!,27,FALSE)="","",VLOOKUP($A60,#REF!,27,FALSE))</f>
        <v>#REF!</v>
      </c>
      <c r="G60" s="3" t="e">
        <f>VLOOKUP($A60,#REF!,18,FALSE)</f>
        <v>#REF!</v>
      </c>
      <c r="H60" s="10" t="e">
        <f>IF(#REF!="","",#REF!)</f>
        <v>#REF!</v>
      </c>
      <c r="I60" s="13" t="e">
        <f>IF(VLOOKUP($A60,#REF!,27,FALSE)="","",VLOOKUP($A60,#REF!,27,FALSE))</f>
        <v>#REF!</v>
      </c>
      <c r="J60" s="20">
        <v>43021</v>
      </c>
      <c r="K60" s="36">
        <v>43144</v>
      </c>
      <c r="L60" s="9"/>
      <c r="M60" s="9"/>
      <c r="N60" s="10"/>
      <c r="O60" s="10"/>
      <c r="P60" s="13"/>
      <c r="Q60" s="13" t="e">
        <f>VLOOKUP($A60,#REF!,21,FALSE)</f>
        <v>#REF!</v>
      </c>
      <c r="R60" s="10"/>
      <c r="S60" s="10" t="e">
        <f t="shared" si="13"/>
        <v>#REF!</v>
      </c>
      <c r="T60" s="10"/>
      <c r="U60" s="11"/>
      <c r="V60" s="10"/>
      <c r="W60" s="10"/>
      <c r="X60" s="10"/>
      <c r="Z60" s="14" t="e">
        <f t="shared" si="1"/>
        <v>#REF!</v>
      </c>
      <c r="AA60" s="19" t="e">
        <f t="shared" si="14"/>
        <v>#REF!</v>
      </c>
      <c r="AB60" s="19" t="e">
        <f t="shared" si="3"/>
        <v>#REF!</v>
      </c>
      <c r="AC60" s="19">
        <v>0</v>
      </c>
      <c r="AD60" s="19">
        <f t="shared" si="15"/>
        <v>43021</v>
      </c>
      <c r="AE60" s="19">
        <f t="shared" si="16"/>
        <v>43144</v>
      </c>
      <c r="AF60" s="18" t="e">
        <f>NETWORKDAYS(AD60,AE60,#REF!)</f>
        <v>#REF!</v>
      </c>
      <c r="AG60" s="19">
        <f t="shared" si="17"/>
        <v>0</v>
      </c>
      <c r="AH60" s="19" t="e">
        <f>MAX(#REF!,P60,Q60)</f>
        <v>#REF!</v>
      </c>
      <c r="AI60" s="18" t="e">
        <f>NETWORKDAYS(AG60,AH60,#REF!)</f>
        <v>#REF!</v>
      </c>
      <c r="AJ60" s="19">
        <f t="shared" si="7"/>
        <v>0</v>
      </c>
      <c r="AK60" s="19" t="e">
        <f t="shared" si="8"/>
        <v>#REF!</v>
      </c>
      <c r="AL60" s="18" t="e">
        <f>NETWORKDAYS(AJ60,AK60,#REF!)</f>
        <v>#REF!</v>
      </c>
      <c r="AM60" s="19">
        <f t="shared" si="9"/>
        <v>0</v>
      </c>
      <c r="AN60" s="19">
        <f t="shared" si="10"/>
        <v>0</v>
      </c>
      <c r="AO60" s="18" t="e">
        <f>NETWORKDAYS(AM60,AN60,#REF!)</f>
        <v>#REF!</v>
      </c>
      <c r="AP60" s="19">
        <f t="shared" si="11"/>
        <v>0</v>
      </c>
      <c r="AQ60" s="19">
        <f t="shared" si="12"/>
        <v>0</v>
      </c>
      <c r="AR60" s="18" t="e">
        <f>NETWORKDAYS(AP60,AQ60,#REF!)</f>
        <v>#REF!</v>
      </c>
    </row>
    <row r="61" spans="1:44" x14ac:dyDescent="0.25">
      <c r="A61" s="3">
        <v>59</v>
      </c>
      <c r="B61" s="3" t="e">
        <f>VLOOKUP($A61,#REF!,2,FALSE)</f>
        <v>#REF!</v>
      </c>
      <c r="C61" s="3" t="e">
        <f>VLOOKUP($A61,#REF!,3,FALSE)</f>
        <v>#REF!</v>
      </c>
      <c r="D61" s="3" t="e">
        <f>VLOOKUP($A61,#REF!,4,FALSE)</f>
        <v>#REF!</v>
      </c>
      <c r="E61" s="13" t="e">
        <f>VLOOKUP($A61,#REF!,5,FALSE)</f>
        <v>#REF!</v>
      </c>
      <c r="F61" s="13" t="e">
        <f>IF(VLOOKUP($A61,#REF!,27,FALSE)="","",VLOOKUP($A61,#REF!,27,FALSE))</f>
        <v>#REF!</v>
      </c>
      <c r="G61" s="3" t="e">
        <f>VLOOKUP($A61,#REF!,18,FALSE)</f>
        <v>#REF!</v>
      </c>
      <c r="H61" s="10" t="e">
        <f>IF(#REF!="","",#REF!)</f>
        <v>#REF!</v>
      </c>
      <c r="I61" s="13" t="e">
        <f>IF(VLOOKUP($A61,#REF!,27,FALSE)="","",VLOOKUP($A61,#REF!,27,FALSE))</f>
        <v>#REF!</v>
      </c>
      <c r="J61" s="9"/>
      <c r="K61" s="9"/>
      <c r="L61" s="9"/>
      <c r="M61" s="9"/>
      <c r="N61" s="10"/>
      <c r="O61" s="10"/>
      <c r="P61" s="13"/>
      <c r="Q61" s="13" t="e">
        <f>VLOOKUP($A61,#REF!,21,FALSE)</f>
        <v>#REF!</v>
      </c>
      <c r="R61" s="10"/>
      <c r="S61" s="10" t="e">
        <f t="shared" si="13"/>
        <v>#REF!</v>
      </c>
      <c r="T61" s="10"/>
      <c r="U61" s="11"/>
      <c r="V61" s="10"/>
      <c r="W61" s="10"/>
      <c r="X61" s="10"/>
      <c r="Z61" s="14" t="e">
        <f t="shared" si="1"/>
        <v>#REF!</v>
      </c>
      <c r="AA61" s="19" t="e">
        <f t="shared" si="14"/>
        <v>#REF!</v>
      </c>
      <c r="AB61" s="19" t="e">
        <f t="shared" si="3"/>
        <v>#REF!</v>
      </c>
      <c r="AC61" s="19">
        <v>0</v>
      </c>
      <c r="AD61" s="19">
        <f t="shared" si="15"/>
        <v>0</v>
      </c>
      <c r="AE61" s="19">
        <f t="shared" si="16"/>
        <v>0</v>
      </c>
      <c r="AF61" s="18" t="e">
        <f>NETWORKDAYS(AD61,AE61,#REF!)</f>
        <v>#REF!</v>
      </c>
      <c r="AG61" s="19">
        <f t="shared" si="17"/>
        <v>0</v>
      </c>
      <c r="AH61" s="19" t="e">
        <f>MAX(#REF!,P61,Q61)</f>
        <v>#REF!</v>
      </c>
      <c r="AI61" s="18" t="e">
        <f>NETWORKDAYS(AG61,AH61,#REF!)</f>
        <v>#REF!</v>
      </c>
      <c r="AJ61" s="19">
        <f t="shared" si="7"/>
        <v>0</v>
      </c>
      <c r="AK61" s="19" t="e">
        <f t="shared" si="8"/>
        <v>#REF!</v>
      </c>
      <c r="AL61" s="18" t="e">
        <f>NETWORKDAYS(AJ61,AK61,#REF!)</f>
        <v>#REF!</v>
      </c>
      <c r="AM61" s="19">
        <f t="shared" si="9"/>
        <v>0</v>
      </c>
      <c r="AN61" s="19">
        <f t="shared" si="10"/>
        <v>0</v>
      </c>
      <c r="AO61" s="18" t="e">
        <f>NETWORKDAYS(AM61,AN61,#REF!)</f>
        <v>#REF!</v>
      </c>
      <c r="AP61" s="19">
        <f t="shared" si="11"/>
        <v>0</v>
      </c>
      <c r="AQ61" s="19">
        <f t="shared" si="12"/>
        <v>0</v>
      </c>
      <c r="AR61" s="18" t="e">
        <f>NETWORKDAYS(AP61,AQ61,#REF!)</f>
        <v>#REF!</v>
      </c>
    </row>
    <row r="62" spans="1:44" x14ac:dyDescent="0.25">
      <c r="A62" s="3">
        <v>60</v>
      </c>
      <c r="B62" s="3" t="e">
        <f>VLOOKUP($A62,#REF!,2,FALSE)</f>
        <v>#REF!</v>
      </c>
      <c r="C62" s="3" t="e">
        <f>VLOOKUP($A62,#REF!,3,FALSE)</f>
        <v>#REF!</v>
      </c>
      <c r="D62" s="3" t="e">
        <f>VLOOKUP($A62,#REF!,4,FALSE)</f>
        <v>#REF!</v>
      </c>
      <c r="E62" s="13" t="e">
        <f>VLOOKUP($A62,#REF!,5,FALSE)</f>
        <v>#REF!</v>
      </c>
      <c r="F62" s="13" t="e">
        <f>IF(VLOOKUP($A62,#REF!,27,FALSE)="","",VLOOKUP($A62,#REF!,27,FALSE))</f>
        <v>#REF!</v>
      </c>
      <c r="G62" s="3" t="e">
        <f>VLOOKUP($A62,#REF!,18,FALSE)</f>
        <v>#REF!</v>
      </c>
      <c r="H62" s="10" t="e">
        <f>IF(#REF!="","",#REF!)</f>
        <v>#REF!</v>
      </c>
      <c r="I62" s="13" t="e">
        <f>IF(VLOOKUP($A62,#REF!,27,FALSE)="","",VLOOKUP($A62,#REF!,27,FALSE))</f>
        <v>#REF!</v>
      </c>
      <c r="J62" s="9"/>
      <c r="K62" s="9"/>
      <c r="L62" s="9"/>
      <c r="M62" s="9"/>
      <c r="N62" s="10"/>
      <c r="O62" s="10"/>
      <c r="P62" s="13"/>
      <c r="Q62" s="13" t="e">
        <f>VLOOKUP($A62,#REF!,21,FALSE)</f>
        <v>#REF!</v>
      </c>
      <c r="R62" s="10"/>
      <c r="S62" s="10" t="e">
        <f t="shared" si="13"/>
        <v>#REF!</v>
      </c>
      <c r="T62" s="10"/>
      <c r="U62" s="11"/>
      <c r="V62" s="10"/>
      <c r="W62" s="10"/>
      <c r="X62" s="10"/>
      <c r="Z62" s="14" t="e">
        <f t="shared" si="1"/>
        <v>#REF!</v>
      </c>
      <c r="AA62" s="19" t="e">
        <f t="shared" si="14"/>
        <v>#REF!</v>
      </c>
      <c r="AB62" s="19" t="e">
        <f t="shared" si="3"/>
        <v>#REF!</v>
      </c>
      <c r="AC62" s="19">
        <v>0</v>
      </c>
      <c r="AD62" s="19">
        <f t="shared" si="15"/>
        <v>0</v>
      </c>
      <c r="AE62" s="19">
        <f t="shared" si="16"/>
        <v>0</v>
      </c>
      <c r="AF62" s="18" t="e">
        <f>NETWORKDAYS(AD62,AE62,#REF!)</f>
        <v>#REF!</v>
      </c>
      <c r="AG62" s="19">
        <f t="shared" si="17"/>
        <v>0</v>
      </c>
      <c r="AH62" s="19" t="e">
        <f>MAX(#REF!,P62,Q62)</f>
        <v>#REF!</v>
      </c>
      <c r="AI62" s="18" t="e">
        <f>NETWORKDAYS(AG62,AH62,#REF!)</f>
        <v>#REF!</v>
      </c>
      <c r="AJ62" s="19">
        <f t="shared" si="7"/>
        <v>0</v>
      </c>
      <c r="AK62" s="19" t="e">
        <f t="shared" si="8"/>
        <v>#REF!</v>
      </c>
      <c r="AL62" s="18" t="e">
        <f>NETWORKDAYS(AJ62,AK62,#REF!)</f>
        <v>#REF!</v>
      </c>
      <c r="AM62" s="19">
        <f t="shared" si="9"/>
        <v>0</v>
      </c>
      <c r="AN62" s="19">
        <f t="shared" si="10"/>
        <v>0</v>
      </c>
      <c r="AO62" s="18" t="e">
        <f>NETWORKDAYS(AM62,AN62,#REF!)</f>
        <v>#REF!</v>
      </c>
      <c r="AP62" s="19">
        <f t="shared" si="11"/>
        <v>0</v>
      </c>
      <c r="AQ62" s="19">
        <f t="shared" si="12"/>
        <v>0</v>
      </c>
      <c r="AR62" s="18" t="e">
        <f>NETWORKDAYS(AP62,AQ62,#REF!)</f>
        <v>#REF!</v>
      </c>
    </row>
    <row r="63" spans="1:44" x14ac:dyDescent="0.25">
      <c r="A63" s="3">
        <v>61</v>
      </c>
      <c r="B63" s="3" t="e">
        <f>VLOOKUP($A63,#REF!,2,FALSE)</f>
        <v>#REF!</v>
      </c>
      <c r="C63" s="3" t="e">
        <f>VLOOKUP($A63,#REF!,3,FALSE)</f>
        <v>#REF!</v>
      </c>
      <c r="D63" s="3" t="e">
        <f>VLOOKUP($A63,#REF!,4,FALSE)</f>
        <v>#REF!</v>
      </c>
      <c r="E63" s="13" t="e">
        <f>VLOOKUP($A63,#REF!,5,FALSE)</f>
        <v>#REF!</v>
      </c>
      <c r="F63" s="13" t="e">
        <f>IF(VLOOKUP($A63,#REF!,27,FALSE)="","",VLOOKUP($A63,#REF!,27,FALSE))</f>
        <v>#REF!</v>
      </c>
      <c r="G63" s="3" t="e">
        <f>VLOOKUP($A63,#REF!,18,FALSE)</f>
        <v>#REF!</v>
      </c>
      <c r="H63" s="10" t="e">
        <f>IF(#REF!="","",#REF!)</f>
        <v>#REF!</v>
      </c>
      <c r="I63" s="13" t="e">
        <f>IF(VLOOKUP($A63,#REF!,27,FALSE)="","",VLOOKUP($A63,#REF!,27,FALSE))</f>
        <v>#REF!</v>
      </c>
      <c r="J63" s="9"/>
      <c r="K63" s="9"/>
      <c r="L63" s="9"/>
      <c r="M63" s="9"/>
      <c r="N63" s="10"/>
      <c r="O63" s="10"/>
      <c r="P63" s="13"/>
      <c r="Q63" s="13" t="e">
        <f>VLOOKUP($A63,#REF!,21,FALSE)</f>
        <v>#REF!</v>
      </c>
      <c r="R63" s="10"/>
      <c r="S63" s="10" t="e">
        <f t="shared" si="13"/>
        <v>#REF!</v>
      </c>
      <c r="T63" s="10"/>
      <c r="U63" s="11"/>
      <c r="V63" s="10"/>
      <c r="W63" s="10"/>
      <c r="X63" s="10"/>
      <c r="Z63" s="14" t="e">
        <f t="shared" si="1"/>
        <v>#REF!</v>
      </c>
      <c r="AA63" s="19" t="e">
        <f t="shared" si="14"/>
        <v>#REF!</v>
      </c>
      <c r="AB63" s="19" t="e">
        <f t="shared" si="3"/>
        <v>#REF!</v>
      </c>
      <c r="AC63" s="19">
        <v>0</v>
      </c>
      <c r="AD63" s="19">
        <f t="shared" si="15"/>
        <v>0</v>
      </c>
      <c r="AE63" s="19">
        <f t="shared" si="16"/>
        <v>0</v>
      </c>
      <c r="AF63" s="18" t="e">
        <f>NETWORKDAYS(AD63,AE63,#REF!)</f>
        <v>#REF!</v>
      </c>
      <c r="AG63" s="19">
        <f t="shared" si="17"/>
        <v>0</v>
      </c>
      <c r="AH63" s="19" t="e">
        <f>MAX(#REF!,P63,Q63)</f>
        <v>#REF!</v>
      </c>
      <c r="AI63" s="18" t="e">
        <f>NETWORKDAYS(AG63,AH63,#REF!)</f>
        <v>#REF!</v>
      </c>
      <c r="AJ63" s="19">
        <f t="shared" si="7"/>
        <v>0</v>
      </c>
      <c r="AK63" s="19" t="e">
        <f t="shared" si="8"/>
        <v>#REF!</v>
      </c>
      <c r="AL63" s="18" t="e">
        <f>NETWORKDAYS(AJ63,AK63,#REF!)</f>
        <v>#REF!</v>
      </c>
      <c r="AM63" s="19">
        <f t="shared" si="9"/>
        <v>0</v>
      </c>
      <c r="AN63" s="19">
        <f t="shared" si="10"/>
        <v>0</v>
      </c>
      <c r="AO63" s="18" t="e">
        <f>NETWORKDAYS(AM63,AN63,#REF!)</f>
        <v>#REF!</v>
      </c>
      <c r="AP63" s="19">
        <f t="shared" si="11"/>
        <v>0</v>
      </c>
      <c r="AQ63" s="19">
        <f t="shared" si="12"/>
        <v>0</v>
      </c>
      <c r="AR63" s="18" t="e">
        <f>NETWORKDAYS(AP63,AQ63,#REF!)</f>
        <v>#REF!</v>
      </c>
    </row>
    <row r="64" spans="1:44" x14ac:dyDescent="0.25">
      <c r="A64" s="3">
        <v>62</v>
      </c>
      <c r="B64" s="3" t="e">
        <f>VLOOKUP($A64,#REF!,2,FALSE)</f>
        <v>#REF!</v>
      </c>
      <c r="C64" s="3" t="e">
        <f>VLOOKUP($A64,#REF!,3,FALSE)</f>
        <v>#REF!</v>
      </c>
      <c r="D64" s="3" t="e">
        <f>VLOOKUP($A64,#REF!,4,FALSE)</f>
        <v>#REF!</v>
      </c>
      <c r="E64" s="13" t="e">
        <f>VLOOKUP($A64,#REF!,5,FALSE)</f>
        <v>#REF!</v>
      </c>
      <c r="F64" s="13" t="e">
        <f>IF(VLOOKUP($A64,#REF!,27,FALSE)="","",VLOOKUP($A64,#REF!,27,FALSE))</f>
        <v>#REF!</v>
      </c>
      <c r="G64" s="3" t="e">
        <f>VLOOKUP($A64,#REF!,18,FALSE)</f>
        <v>#REF!</v>
      </c>
      <c r="H64" s="10" t="e">
        <f>IF(#REF!="","",#REF!)</f>
        <v>#REF!</v>
      </c>
      <c r="I64" s="13" t="e">
        <f>IF(VLOOKUP($A64,#REF!,27,FALSE)="","",VLOOKUP($A64,#REF!,27,FALSE))</f>
        <v>#REF!</v>
      </c>
      <c r="J64" s="9"/>
      <c r="K64" s="9"/>
      <c r="L64" s="9"/>
      <c r="M64" s="9"/>
      <c r="N64" s="10"/>
      <c r="O64" s="10"/>
      <c r="P64" s="13"/>
      <c r="Q64" s="13" t="e">
        <f>VLOOKUP($A64,#REF!,21,FALSE)</f>
        <v>#REF!</v>
      </c>
      <c r="R64" s="10"/>
      <c r="S64" s="10" t="e">
        <f t="shared" si="13"/>
        <v>#REF!</v>
      </c>
      <c r="T64" s="10"/>
      <c r="U64" s="11"/>
      <c r="V64" s="10"/>
      <c r="W64" s="10"/>
      <c r="X64" s="10"/>
      <c r="Z64" s="14" t="e">
        <f t="shared" si="1"/>
        <v>#REF!</v>
      </c>
      <c r="AA64" s="19" t="e">
        <f t="shared" si="14"/>
        <v>#REF!</v>
      </c>
      <c r="AB64" s="19" t="e">
        <f t="shared" si="3"/>
        <v>#REF!</v>
      </c>
      <c r="AC64" s="19">
        <v>0</v>
      </c>
      <c r="AD64" s="19">
        <f t="shared" si="15"/>
        <v>0</v>
      </c>
      <c r="AE64" s="19">
        <f t="shared" si="16"/>
        <v>0</v>
      </c>
      <c r="AF64" s="18" t="e">
        <f>NETWORKDAYS(AD64,AE64,#REF!)</f>
        <v>#REF!</v>
      </c>
      <c r="AG64" s="19">
        <f t="shared" si="17"/>
        <v>0</v>
      </c>
      <c r="AH64" s="19" t="e">
        <f>MAX(#REF!,P64,Q64)</f>
        <v>#REF!</v>
      </c>
      <c r="AI64" s="18" t="e">
        <f>NETWORKDAYS(AG64,AH64,#REF!)</f>
        <v>#REF!</v>
      </c>
      <c r="AJ64" s="19">
        <f t="shared" si="7"/>
        <v>0</v>
      </c>
      <c r="AK64" s="19" t="e">
        <f t="shared" si="8"/>
        <v>#REF!</v>
      </c>
      <c r="AL64" s="18" t="e">
        <f>NETWORKDAYS(AJ64,AK64,#REF!)</f>
        <v>#REF!</v>
      </c>
      <c r="AM64" s="19">
        <f t="shared" si="9"/>
        <v>0</v>
      </c>
      <c r="AN64" s="19">
        <f t="shared" si="10"/>
        <v>0</v>
      </c>
      <c r="AO64" s="18" t="e">
        <f>NETWORKDAYS(AM64,AN64,#REF!)</f>
        <v>#REF!</v>
      </c>
      <c r="AP64" s="19">
        <f t="shared" si="11"/>
        <v>0</v>
      </c>
      <c r="AQ64" s="19">
        <f t="shared" si="12"/>
        <v>0</v>
      </c>
      <c r="AR64" s="18" t="e">
        <f>NETWORKDAYS(AP64,AQ64,#REF!)</f>
        <v>#REF!</v>
      </c>
    </row>
    <row r="65" spans="1:44" x14ac:dyDescent="0.25">
      <c r="A65" s="3">
        <v>63</v>
      </c>
      <c r="B65" s="3" t="e">
        <f>VLOOKUP($A65,#REF!,2,FALSE)</f>
        <v>#REF!</v>
      </c>
      <c r="C65" s="3" t="e">
        <f>VLOOKUP($A65,#REF!,3,FALSE)</f>
        <v>#REF!</v>
      </c>
      <c r="D65" s="3" t="e">
        <f>VLOOKUP($A65,#REF!,4,FALSE)</f>
        <v>#REF!</v>
      </c>
      <c r="E65" s="13" t="e">
        <f>VLOOKUP($A65,#REF!,5,FALSE)</f>
        <v>#REF!</v>
      </c>
      <c r="F65" s="13" t="e">
        <f>IF(VLOOKUP($A65,#REF!,27,FALSE)="","",VLOOKUP($A65,#REF!,27,FALSE))</f>
        <v>#REF!</v>
      </c>
      <c r="G65" s="3" t="e">
        <f>VLOOKUP($A65,#REF!,18,FALSE)</f>
        <v>#REF!</v>
      </c>
      <c r="H65" s="10" t="e">
        <f>IF(#REF!="","",#REF!)</f>
        <v>#REF!</v>
      </c>
      <c r="I65" s="13" t="e">
        <f>IF(VLOOKUP($A65,#REF!,27,FALSE)="","",VLOOKUP($A65,#REF!,27,FALSE))</f>
        <v>#REF!</v>
      </c>
      <c r="J65" s="27" t="s">
        <v>45</v>
      </c>
      <c r="K65" s="27" t="s">
        <v>45</v>
      </c>
      <c r="L65" s="9"/>
      <c r="M65" s="9"/>
      <c r="N65" s="10"/>
      <c r="O65" s="10"/>
      <c r="P65" s="13"/>
      <c r="Q65" s="13" t="e">
        <f>VLOOKUP($A65,#REF!,21,FALSE)</f>
        <v>#REF!</v>
      </c>
      <c r="R65" s="10"/>
      <c r="S65" s="10" t="e">
        <f t="shared" si="13"/>
        <v>#REF!</v>
      </c>
      <c r="T65" s="10"/>
      <c r="U65" s="11"/>
      <c r="V65" s="10"/>
      <c r="W65" s="10"/>
      <c r="X65" s="10"/>
      <c r="Z65" s="14" t="e">
        <f t="shared" si="1"/>
        <v>#REF!</v>
      </c>
      <c r="AA65" s="19" t="e">
        <f t="shared" si="14"/>
        <v>#REF!</v>
      </c>
      <c r="AB65" s="19" t="e">
        <f t="shared" si="3"/>
        <v>#REF!</v>
      </c>
      <c r="AC65" s="19">
        <v>0</v>
      </c>
      <c r="AD65" s="19" t="str">
        <f t="shared" si="15"/>
        <v>HEC</v>
      </c>
      <c r="AE65" s="19" t="str">
        <f t="shared" si="16"/>
        <v>HEC</v>
      </c>
      <c r="AF65" s="18" t="e">
        <f>NETWORKDAYS(AD65,AE65,#REF!)</f>
        <v>#VALUE!</v>
      </c>
      <c r="AG65" s="19">
        <f t="shared" si="17"/>
        <v>0</v>
      </c>
      <c r="AH65" s="19" t="e">
        <f>MAX(#REF!,P65,Q65)</f>
        <v>#REF!</v>
      </c>
      <c r="AI65" s="18" t="e">
        <f>NETWORKDAYS(AG65,AH65,#REF!)</f>
        <v>#REF!</v>
      </c>
      <c r="AJ65" s="19">
        <f t="shared" si="7"/>
        <v>0</v>
      </c>
      <c r="AK65" s="19" t="e">
        <f t="shared" si="8"/>
        <v>#REF!</v>
      </c>
      <c r="AL65" s="18" t="e">
        <f>NETWORKDAYS(AJ65,AK65,#REF!)</f>
        <v>#REF!</v>
      </c>
      <c r="AM65" s="19">
        <f t="shared" si="9"/>
        <v>0</v>
      </c>
      <c r="AN65" s="19">
        <f t="shared" si="10"/>
        <v>0</v>
      </c>
      <c r="AO65" s="18" t="e">
        <f>NETWORKDAYS(AM65,AN65,#REF!)</f>
        <v>#REF!</v>
      </c>
      <c r="AP65" s="19">
        <f t="shared" si="11"/>
        <v>0</v>
      </c>
      <c r="AQ65" s="19">
        <f t="shared" si="12"/>
        <v>0</v>
      </c>
      <c r="AR65" s="18" t="e">
        <f>NETWORKDAYS(AP65,AQ65,#REF!)</f>
        <v>#REF!</v>
      </c>
    </row>
    <row r="66" spans="1:44" x14ac:dyDescent="0.25">
      <c r="A66" s="3">
        <v>64</v>
      </c>
      <c r="B66" s="3" t="e">
        <f>VLOOKUP($A66,#REF!,2,FALSE)</f>
        <v>#REF!</v>
      </c>
      <c r="C66" s="3" t="e">
        <f>VLOOKUP($A66,#REF!,3,FALSE)</f>
        <v>#REF!</v>
      </c>
      <c r="D66" s="3" t="e">
        <f>VLOOKUP($A66,#REF!,4,FALSE)</f>
        <v>#REF!</v>
      </c>
      <c r="E66" s="13" t="e">
        <f>VLOOKUP($A66,#REF!,5,FALSE)</f>
        <v>#REF!</v>
      </c>
      <c r="F66" s="13" t="e">
        <f>IF(VLOOKUP($A66,#REF!,27,FALSE)="","",VLOOKUP($A66,#REF!,27,FALSE))</f>
        <v>#REF!</v>
      </c>
      <c r="G66" s="3" t="e">
        <f>VLOOKUP($A66,#REF!,18,FALSE)</f>
        <v>#REF!</v>
      </c>
      <c r="H66" s="10" t="e">
        <f>IF(#REF!="","",#REF!)</f>
        <v>#REF!</v>
      </c>
      <c r="I66" s="13" t="e">
        <f>IF(VLOOKUP($A66,#REF!,27,FALSE)="","",VLOOKUP($A66,#REF!,27,FALSE))</f>
        <v>#REF!</v>
      </c>
      <c r="J66" s="9"/>
      <c r="K66" s="9"/>
      <c r="L66" s="9"/>
      <c r="M66" s="9"/>
      <c r="N66" s="10"/>
      <c r="O66" s="10"/>
      <c r="P66" s="13"/>
      <c r="Q66" s="13" t="e">
        <f>VLOOKUP($A66,#REF!,21,FALSE)</f>
        <v>#REF!</v>
      </c>
      <c r="R66" s="10"/>
      <c r="S66" s="10" t="e">
        <f t="shared" si="13"/>
        <v>#REF!</v>
      </c>
      <c r="T66" s="10"/>
      <c r="U66" s="11"/>
      <c r="V66" s="10"/>
      <c r="W66" s="10"/>
      <c r="X66" s="10"/>
      <c r="Z66" s="14" t="e">
        <f t="shared" ref="Z66:Z84" si="18">IF($G66&lt;&gt;"FTTB",LEFT($B66,4)&amp;RIGHT($B66,2)&amp;RIGHT($D66,3)&amp;"-SAPN","FTTB-"&amp;LEFT($B66,4)&amp;RIGHT($B66,2)&amp;RIGHT($D66,3)&amp;"-SAPN")</f>
        <v>#REF!</v>
      </c>
      <c r="AA66" s="19" t="e">
        <f t="shared" si="14"/>
        <v>#REF!</v>
      </c>
      <c r="AB66" s="19" t="e">
        <f t="shared" ref="AB66:AB84" si="19">AA66</f>
        <v>#REF!</v>
      </c>
      <c r="AC66" s="19">
        <v>0</v>
      </c>
      <c r="AD66" s="19">
        <f t="shared" si="15"/>
        <v>0</v>
      </c>
      <c r="AE66" s="19">
        <f t="shared" si="16"/>
        <v>0</v>
      </c>
      <c r="AF66" s="18" t="e">
        <f>NETWORKDAYS(AD66,AE66,#REF!)</f>
        <v>#REF!</v>
      </c>
      <c r="AG66" s="19">
        <f t="shared" si="17"/>
        <v>0</v>
      </c>
      <c r="AH66" s="19" t="e">
        <f>MAX(#REF!,P66,Q66)</f>
        <v>#REF!</v>
      </c>
      <c r="AI66" s="18" t="e">
        <f>NETWORKDAYS(AG66,AH66,#REF!)</f>
        <v>#REF!</v>
      </c>
      <c r="AJ66" s="19">
        <f t="shared" ref="AJ66:AJ84" si="20">O66</f>
        <v>0</v>
      </c>
      <c r="AK66" s="19" t="e">
        <f t="shared" ref="AK66:AK84" si="21">MAX(R66,S66)</f>
        <v>#REF!</v>
      </c>
      <c r="AL66" s="18" t="e">
        <f>NETWORKDAYS(AJ66,AK66,#REF!)</f>
        <v>#REF!</v>
      </c>
      <c r="AM66" s="19">
        <f t="shared" ref="AM66:AM84" si="22">X66</f>
        <v>0</v>
      </c>
      <c r="AN66" s="19">
        <f t="shared" ref="AN66:AN84" si="23">AM66</f>
        <v>0</v>
      </c>
      <c r="AO66" s="18" t="e">
        <f>NETWORKDAYS(AM66,AN66,#REF!)</f>
        <v>#REF!</v>
      </c>
      <c r="AP66" s="19">
        <f t="shared" ref="AP66:AP84" si="24">AN66</f>
        <v>0</v>
      </c>
      <c r="AQ66" s="19">
        <f t="shared" ref="AQ66:AQ84" si="25">AN66</f>
        <v>0</v>
      </c>
      <c r="AR66" s="18" t="e">
        <f>NETWORKDAYS(AP66,AQ66,#REF!)</f>
        <v>#REF!</v>
      </c>
    </row>
    <row r="67" spans="1:44" x14ac:dyDescent="0.25">
      <c r="A67" s="3">
        <v>65</v>
      </c>
      <c r="B67" s="3" t="e">
        <f>VLOOKUP($A67,#REF!,2,FALSE)</f>
        <v>#REF!</v>
      </c>
      <c r="C67" s="3" t="e">
        <f>VLOOKUP($A67,#REF!,3,FALSE)</f>
        <v>#REF!</v>
      </c>
      <c r="D67" s="3" t="e">
        <f>VLOOKUP($A67,#REF!,4,FALSE)</f>
        <v>#REF!</v>
      </c>
      <c r="E67" s="13" t="e">
        <f>VLOOKUP($A67,#REF!,5,FALSE)</f>
        <v>#REF!</v>
      </c>
      <c r="F67" s="13" t="e">
        <f>IF(VLOOKUP($A67,#REF!,27,FALSE)="","",VLOOKUP($A67,#REF!,27,FALSE))</f>
        <v>#REF!</v>
      </c>
      <c r="G67" s="3" t="e">
        <f>VLOOKUP($A67,#REF!,18,FALSE)</f>
        <v>#REF!</v>
      </c>
      <c r="H67" s="10" t="e">
        <f>IF(#REF!="","",#REF!)</f>
        <v>#REF!</v>
      </c>
      <c r="I67" s="13" t="e">
        <f>IF(VLOOKUP($A67,#REF!,27,FALSE)="","",VLOOKUP($A67,#REF!,27,FALSE))</f>
        <v>#REF!</v>
      </c>
      <c r="J67" s="9"/>
      <c r="K67" s="9"/>
      <c r="L67" s="9"/>
      <c r="M67" s="9"/>
      <c r="N67" s="10"/>
      <c r="O67" s="10"/>
      <c r="P67" s="13"/>
      <c r="Q67" s="13" t="e">
        <f>VLOOKUP($A67,#REF!,21,FALSE)</f>
        <v>#REF!</v>
      </c>
      <c r="R67" s="10"/>
      <c r="S67" s="10" t="e">
        <f t="shared" ref="S67:S88" si="26">IF(H67=3,"Required",IF(H67=12,"Required",IF(H67=2,"NA","")))</f>
        <v>#REF!</v>
      </c>
      <c r="T67" s="10"/>
      <c r="U67" s="11"/>
      <c r="V67" s="10"/>
      <c r="W67" s="10"/>
      <c r="X67" s="10"/>
      <c r="Z67" s="14" t="e">
        <f t="shared" si="18"/>
        <v>#REF!</v>
      </c>
      <c r="AA67" s="19" t="e">
        <f t="shared" ref="AA67:AA84" si="27">I67</f>
        <v>#REF!</v>
      </c>
      <c r="AB67" s="19" t="e">
        <f t="shared" si="19"/>
        <v>#REF!</v>
      </c>
      <c r="AC67" s="19">
        <v>0</v>
      </c>
      <c r="AD67" s="19">
        <f t="shared" ref="AD67:AD84" si="28">J67</f>
        <v>0</v>
      </c>
      <c r="AE67" s="19">
        <f t="shared" ref="AE67:AE84" si="29">K67</f>
        <v>0</v>
      </c>
      <c r="AF67" s="18" t="e">
        <f>NETWORKDAYS(AD67,AE67,#REF!)</f>
        <v>#REF!</v>
      </c>
      <c r="AG67" s="19">
        <f t="shared" ref="AG67:AG84" si="30">N67</f>
        <v>0</v>
      </c>
      <c r="AH67" s="19" t="e">
        <f>MAX(#REF!,P67,Q67)</f>
        <v>#REF!</v>
      </c>
      <c r="AI67" s="18" t="e">
        <f>NETWORKDAYS(AG67,AH67,#REF!)</f>
        <v>#REF!</v>
      </c>
      <c r="AJ67" s="19">
        <f t="shared" si="20"/>
        <v>0</v>
      </c>
      <c r="AK67" s="19" t="e">
        <f t="shared" si="21"/>
        <v>#REF!</v>
      </c>
      <c r="AL67" s="18" t="e">
        <f>NETWORKDAYS(AJ67,AK67,#REF!)</f>
        <v>#REF!</v>
      </c>
      <c r="AM67" s="19">
        <f t="shared" si="22"/>
        <v>0</v>
      </c>
      <c r="AN67" s="19">
        <f t="shared" si="23"/>
        <v>0</v>
      </c>
      <c r="AO67" s="18" t="e">
        <f>NETWORKDAYS(AM67,AN67,#REF!)</f>
        <v>#REF!</v>
      </c>
      <c r="AP67" s="19">
        <f t="shared" si="24"/>
        <v>0</v>
      </c>
      <c r="AQ67" s="19">
        <f t="shared" si="25"/>
        <v>0</v>
      </c>
      <c r="AR67" s="18" t="e">
        <f>NETWORKDAYS(AP67,AQ67,#REF!)</f>
        <v>#REF!</v>
      </c>
    </row>
    <row r="68" spans="1:44" x14ac:dyDescent="0.25">
      <c r="A68" s="3">
        <v>66</v>
      </c>
      <c r="B68" s="3" t="e">
        <f>VLOOKUP($A68,#REF!,2,FALSE)</f>
        <v>#REF!</v>
      </c>
      <c r="C68" s="3" t="e">
        <f>VLOOKUP($A68,#REF!,3,FALSE)</f>
        <v>#REF!</v>
      </c>
      <c r="D68" s="3" t="e">
        <f>VLOOKUP($A68,#REF!,4,FALSE)</f>
        <v>#REF!</v>
      </c>
      <c r="E68" s="13" t="e">
        <f>VLOOKUP($A68,#REF!,5,FALSE)</f>
        <v>#REF!</v>
      </c>
      <c r="F68" s="13" t="e">
        <f>IF(VLOOKUP($A68,#REF!,27,FALSE)="","",VLOOKUP($A68,#REF!,27,FALSE))</f>
        <v>#REF!</v>
      </c>
      <c r="G68" s="3" t="e">
        <f>VLOOKUP($A68,#REF!,18,FALSE)</f>
        <v>#REF!</v>
      </c>
      <c r="H68" s="10" t="e">
        <f>IF(#REF!="","",#REF!)</f>
        <v>#REF!</v>
      </c>
      <c r="I68" s="13" t="e">
        <f>IF(VLOOKUP($A68,#REF!,27,FALSE)="","",VLOOKUP($A68,#REF!,27,FALSE))</f>
        <v>#REF!</v>
      </c>
      <c r="J68" s="9"/>
      <c r="K68" s="9"/>
      <c r="L68" s="9"/>
      <c r="M68" s="9"/>
      <c r="N68" s="10"/>
      <c r="O68" s="10"/>
      <c r="P68" s="13"/>
      <c r="Q68" s="13" t="e">
        <f>VLOOKUP($A68,#REF!,21,FALSE)</f>
        <v>#REF!</v>
      </c>
      <c r="R68" s="10"/>
      <c r="S68" s="10" t="e">
        <f t="shared" si="26"/>
        <v>#REF!</v>
      </c>
      <c r="T68" s="10"/>
      <c r="U68" s="11"/>
      <c r="V68" s="10"/>
      <c r="W68" s="10"/>
      <c r="X68" s="10"/>
      <c r="Z68" s="14" t="e">
        <f t="shared" si="18"/>
        <v>#REF!</v>
      </c>
      <c r="AA68" s="19" t="e">
        <f t="shared" si="27"/>
        <v>#REF!</v>
      </c>
      <c r="AB68" s="19" t="e">
        <f t="shared" si="19"/>
        <v>#REF!</v>
      </c>
      <c r="AC68" s="19">
        <v>0</v>
      </c>
      <c r="AD68" s="19">
        <f t="shared" si="28"/>
        <v>0</v>
      </c>
      <c r="AE68" s="19">
        <f t="shared" si="29"/>
        <v>0</v>
      </c>
      <c r="AF68" s="18" t="e">
        <f>NETWORKDAYS(AD68,AE68,#REF!)</f>
        <v>#REF!</v>
      </c>
      <c r="AG68" s="19">
        <f t="shared" si="30"/>
        <v>0</v>
      </c>
      <c r="AH68" s="19" t="e">
        <f>MAX(#REF!,P68,Q68)</f>
        <v>#REF!</v>
      </c>
      <c r="AI68" s="18" t="e">
        <f>NETWORKDAYS(AG68,AH68,#REF!)</f>
        <v>#REF!</v>
      </c>
      <c r="AJ68" s="19">
        <f t="shared" si="20"/>
        <v>0</v>
      </c>
      <c r="AK68" s="19" t="e">
        <f t="shared" si="21"/>
        <v>#REF!</v>
      </c>
      <c r="AL68" s="18" t="e">
        <f>NETWORKDAYS(AJ68,AK68,#REF!)</f>
        <v>#REF!</v>
      </c>
      <c r="AM68" s="19">
        <f t="shared" si="22"/>
        <v>0</v>
      </c>
      <c r="AN68" s="19">
        <f t="shared" si="23"/>
        <v>0</v>
      </c>
      <c r="AO68" s="18" t="e">
        <f>NETWORKDAYS(AM68,AN68,#REF!)</f>
        <v>#REF!</v>
      </c>
      <c r="AP68" s="19">
        <f t="shared" si="24"/>
        <v>0</v>
      </c>
      <c r="AQ68" s="19">
        <f t="shared" si="25"/>
        <v>0</v>
      </c>
      <c r="AR68" s="18" t="e">
        <f>NETWORKDAYS(AP68,AQ68,#REF!)</f>
        <v>#REF!</v>
      </c>
    </row>
    <row r="69" spans="1:44" x14ac:dyDescent="0.25">
      <c r="A69" s="3">
        <v>67</v>
      </c>
      <c r="B69" s="3" t="e">
        <f>VLOOKUP($A69,#REF!,2,FALSE)</f>
        <v>#REF!</v>
      </c>
      <c r="C69" s="3" t="e">
        <f>VLOOKUP($A69,#REF!,3,FALSE)</f>
        <v>#REF!</v>
      </c>
      <c r="D69" s="3" t="e">
        <f>VLOOKUP($A69,#REF!,4,FALSE)</f>
        <v>#REF!</v>
      </c>
      <c r="E69" s="13" t="e">
        <f>VLOOKUP($A69,#REF!,5,FALSE)</f>
        <v>#REF!</v>
      </c>
      <c r="F69" s="13" t="e">
        <f>IF(VLOOKUP($A69,#REF!,27,FALSE)="","",VLOOKUP($A69,#REF!,27,FALSE))</f>
        <v>#REF!</v>
      </c>
      <c r="G69" s="3" t="e">
        <f>VLOOKUP($A69,#REF!,18,FALSE)</f>
        <v>#REF!</v>
      </c>
      <c r="H69" s="10" t="e">
        <f>IF(#REF!="","",#REF!)</f>
        <v>#REF!</v>
      </c>
      <c r="I69" s="13" t="e">
        <f>IF(VLOOKUP($A69,#REF!,27,FALSE)="","",VLOOKUP($A69,#REF!,27,FALSE))</f>
        <v>#REF!</v>
      </c>
      <c r="J69" s="9"/>
      <c r="K69" s="9"/>
      <c r="L69" s="9"/>
      <c r="M69" s="9"/>
      <c r="N69" s="10"/>
      <c r="O69" s="10"/>
      <c r="P69" s="13"/>
      <c r="Q69" s="13" t="e">
        <f>VLOOKUP($A69,#REF!,21,FALSE)</f>
        <v>#REF!</v>
      </c>
      <c r="R69" s="10"/>
      <c r="S69" s="10" t="e">
        <f t="shared" si="26"/>
        <v>#REF!</v>
      </c>
      <c r="T69" s="10"/>
      <c r="U69" s="11"/>
      <c r="V69" s="10"/>
      <c r="W69" s="10"/>
      <c r="X69" s="10"/>
      <c r="Z69" s="14" t="e">
        <f t="shared" si="18"/>
        <v>#REF!</v>
      </c>
      <c r="AA69" s="19" t="e">
        <f t="shared" si="27"/>
        <v>#REF!</v>
      </c>
      <c r="AB69" s="19" t="e">
        <f t="shared" si="19"/>
        <v>#REF!</v>
      </c>
      <c r="AC69" s="19">
        <v>0</v>
      </c>
      <c r="AD69" s="19">
        <f t="shared" si="28"/>
        <v>0</v>
      </c>
      <c r="AE69" s="19">
        <f t="shared" si="29"/>
        <v>0</v>
      </c>
      <c r="AF69" s="18" t="e">
        <f>NETWORKDAYS(AD69,AE69,#REF!)</f>
        <v>#REF!</v>
      </c>
      <c r="AG69" s="19">
        <f t="shared" si="30"/>
        <v>0</v>
      </c>
      <c r="AH69" s="19" t="e">
        <f>MAX(#REF!,P69,Q69)</f>
        <v>#REF!</v>
      </c>
      <c r="AI69" s="18" t="e">
        <f>NETWORKDAYS(AG69,AH69,#REF!)</f>
        <v>#REF!</v>
      </c>
      <c r="AJ69" s="19">
        <f t="shared" si="20"/>
        <v>0</v>
      </c>
      <c r="AK69" s="19" t="e">
        <f t="shared" si="21"/>
        <v>#REF!</v>
      </c>
      <c r="AL69" s="18" t="e">
        <f>NETWORKDAYS(AJ69,AK69,#REF!)</f>
        <v>#REF!</v>
      </c>
      <c r="AM69" s="19">
        <f t="shared" si="22"/>
        <v>0</v>
      </c>
      <c r="AN69" s="19">
        <f t="shared" si="23"/>
        <v>0</v>
      </c>
      <c r="AO69" s="18" t="e">
        <f>NETWORKDAYS(AM69,AN69,#REF!)</f>
        <v>#REF!</v>
      </c>
      <c r="AP69" s="19">
        <f t="shared" si="24"/>
        <v>0</v>
      </c>
      <c r="AQ69" s="19">
        <f t="shared" si="25"/>
        <v>0</v>
      </c>
      <c r="AR69" s="18" t="e">
        <f>NETWORKDAYS(AP69,AQ69,#REF!)</f>
        <v>#REF!</v>
      </c>
    </row>
    <row r="70" spans="1:44" x14ac:dyDescent="0.25">
      <c r="A70" s="3">
        <v>68</v>
      </c>
      <c r="B70" s="3" t="e">
        <f>VLOOKUP($A70,#REF!,2,FALSE)</f>
        <v>#REF!</v>
      </c>
      <c r="C70" s="3" t="e">
        <f>VLOOKUP($A70,#REF!,3,FALSE)</f>
        <v>#REF!</v>
      </c>
      <c r="D70" s="3" t="e">
        <f>VLOOKUP($A70,#REF!,4,FALSE)</f>
        <v>#REF!</v>
      </c>
      <c r="E70" s="13" t="e">
        <f>VLOOKUP($A70,#REF!,5,FALSE)</f>
        <v>#REF!</v>
      </c>
      <c r="F70" s="13" t="e">
        <f>IF(VLOOKUP($A70,#REF!,27,FALSE)="","",VLOOKUP($A70,#REF!,27,FALSE))</f>
        <v>#REF!</v>
      </c>
      <c r="G70" s="3" t="e">
        <f>VLOOKUP($A70,#REF!,18,FALSE)</f>
        <v>#REF!</v>
      </c>
      <c r="H70" s="10" t="e">
        <f>IF(#REF!="","",#REF!)</f>
        <v>#REF!</v>
      </c>
      <c r="I70" s="13" t="e">
        <f>IF(VLOOKUP($A70,#REF!,27,FALSE)="","",VLOOKUP($A70,#REF!,27,FALSE))</f>
        <v>#REF!</v>
      </c>
      <c r="J70" s="9"/>
      <c r="K70" s="9"/>
      <c r="L70" s="9"/>
      <c r="M70" s="9"/>
      <c r="N70" s="10"/>
      <c r="O70" s="10"/>
      <c r="P70" s="13"/>
      <c r="Q70" s="13" t="e">
        <f>VLOOKUP($A70,#REF!,21,FALSE)</f>
        <v>#REF!</v>
      </c>
      <c r="R70" s="10"/>
      <c r="S70" s="10" t="e">
        <f t="shared" si="26"/>
        <v>#REF!</v>
      </c>
      <c r="T70" s="10"/>
      <c r="U70" s="11"/>
      <c r="V70" s="10"/>
      <c r="W70" s="10"/>
      <c r="X70" s="10"/>
      <c r="Z70" s="14" t="e">
        <f t="shared" si="18"/>
        <v>#REF!</v>
      </c>
      <c r="AA70" s="19" t="e">
        <f t="shared" si="27"/>
        <v>#REF!</v>
      </c>
      <c r="AB70" s="19" t="e">
        <f t="shared" si="19"/>
        <v>#REF!</v>
      </c>
      <c r="AC70" s="19">
        <v>0</v>
      </c>
      <c r="AD70" s="19">
        <f t="shared" si="28"/>
        <v>0</v>
      </c>
      <c r="AE70" s="19">
        <f t="shared" si="29"/>
        <v>0</v>
      </c>
      <c r="AF70" s="18" t="e">
        <f>NETWORKDAYS(AD70,AE70,#REF!)</f>
        <v>#REF!</v>
      </c>
      <c r="AG70" s="19">
        <f t="shared" si="30"/>
        <v>0</v>
      </c>
      <c r="AH70" s="19" t="e">
        <f>MAX(#REF!,P70,Q70)</f>
        <v>#REF!</v>
      </c>
      <c r="AI70" s="18" t="e">
        <f>NETWORKDAYS(AG70,AH70,#REF!)</f>
        <v>#REF!</v>
      </c>
      <c r="AJ70" s="19">
        <f t="shared" si="20"/>
        <v>0</v>
      </c>
      <c r="AK70" s="19" t="e">
        <f t="shared" si="21"/>
        <v>#REF!</v>
      </c>
      <c r="AL70" s="18" t="e">
        <f>NETWORKDAYS(AJ70,AK70,#REF!)</f>
        <v>#REF!</v>
      </c>
      <c r="AM70" s="19">
        <f t="shared" si="22"/>
        <v>0</v>
      </c>
      <c r="AN70" s="19">
        <f t="shared" si="23"/>
        <v>0</v>
      </c>
      <c r="AO70" s="18" t="e">
        <f>NETWORKDAYS(AM70,AN70,#REF!)</f>
        <v>#REF!</v>
      </c>
      <c r="AP70" s="19">
        <f t="shared" si="24"/>
        <v>0</v>
      </c>
      <c r="AQ70" s="19">
        <f t="shared" si="25"/>
        <v>0</v>
      </c>
      <c r="AR70" s="18" t="e">
        <f>NETWORKDAYS(AP70,AQ70,#REF!)</f>
        <v>#REF!</v>
      </c>
    </row>
    <row r="71" spans="1:44" x14ac:dyDescent="0.25">
      <c r="A71" s="3">
        <v>69</v>
      </c>
      <c r="B71" s="3" t="e">
        <f>VLOOKUP($A71,#REF!,2,FALSE)</f>
        <v>#REF!</v>
      </c>
      <c r="C71" s="3" t="e">
        <f>VLOOKUP($A71,#REF!,3,FALSE)</f>
        <v>#REF!</v>
      </c>
      <c r="D71" s="3" t="e">
        <f>VLOOKUP($A71,#REF!,4,FALSE)</f>
        <v>#REF!</v>
      </c>
      <c r="E71" s="13" t="e">
        <f>VLOOKUP($A71,#REF!,5,FALSE)</f>
        <v>#REF!</v>
      </c>
      <c r="F71" s="13" t="e">
        <f>IF(VLOOKUP($A71,#REF!,27,FALSE)="","",VLOOKUP($A71,#REF!,27,FALSE))</f>
        <v>#REF!</v>
      </c>
      <c r="G71" s="3" t="e">
        <f>VLOOKUP($A71,#REF!,18,FALSE)</f>
        <v>#REF!</v>
      </c>
      <c r="H71" s="10" t="e">
        <f>IF(#REF!="","",#REF!)</f>
        <v>#REF!</v>
      </c>
      <c r="I71" s="13" t="e">
        <f>IF(VLOOKUP($A71,#REF!,27,FALSE)="","",VLOOKUP($A71,#REF!,27,FALSE))</f>
        <v>#REF!</v>
      </c>
      <c r="J71" s="9"/>
      <c r="K71" s="9"/>
      <c r="L71" s="9"/>
      <c r="M71" s="9"/>
      <c r="N71" s="10"/>
      <c r="O71" s="10"/>
      <c r="P71" s="13"/>
      <c r="Q71" s="13" t="e">
        <f>VLOOKUP($A71,#REF!,21,FALSE)</f>
        <v>#REF!</v>
      </c>
      <c r="R71" s="10"/>
      <c r="S71" s="10" t="e">
        <f t="shared" si="26"/>
        <v>#REF!</v>
      </c>
      <c r="T71" s="10"/>
      <c r="U71" s="11"/>
      <c r="V71" s="10"/>
      <c r="W71" s="10"/>
      <c r="X71" s="10"/>
      <c r="Z71" s="14" t="e">
        <f t="shared" si="18"/>
        <v>#REF!</v>
      </c>
      <c r="AA71" s="19" t="e">
        <f t="shared" si="27"/>
        <v>#REF!</v>
      </c>
      <c r="AB71" s="19" t="e">
        <f t="shared" si="19"/>
        <v>#REF!</v>
      </c>
      <c r="AC71" s="19">
        <v>0</v>
      </c>
      <c r="AD71" s="19">
        <f t="shared" si="28"/>
        <v>0</v>
      </c>
      <c r="AE71" s="19">
        <f t="shared" si="29"/>
        <v>0</v>
      </c>
      <c r="AF71" s="18" t="e">
        <f>NETWORKDAYS(AD71,AE71,#REF!)</f>
        <v>#REF!</v>
      </c>
      <c r="AG71" s="19">
        <f t="shared" si="30"/>
        <v>0</v>
      </c>
      <c r="AH71" s="19" t="e">
        <f>MAX(#REF!,P71,Q71)</f>
        <v>#REF!</v>
      </c>
      <c r="AI71" s="18" t="e">
        <f>NETWORKDAYS(AG71,AH71,#REF!)</f>
        <v>#REF!</v>
      </c>
      <c r="AJ71" s="19">
        <f t="shared" si="20"/>
        <v>0</v>
      </c>
      <c r="AK71" s="19" t="e">
        <f t="shared" si="21"/>
        <v>#REF!</v>
      </c>
      <c r="AL71" s="18" t="e">
        <f>NETWORKDAYS(AJ71,AK71,#REF!)</f>
        <v>#REF!</v>
      </c>
      <c r="AM71" s="19">
        <f t="shared" si="22"/>
        <v>0</v>
      </c>
      <c r="AN71" s="19">
        <f t="shared" si="23"/>
        <v>0</v>
      </c>
      <c r="AO71" s="18" t="e">
        <f>NETWORKDAYS(AM71,AN71,#REF!)</f>
        <v>#REF!</v>
      </c>
      <c r="AP71" s="19">
        <f t="shared" si="24"/>
        <v>0</v>
      </c>
      <c r="AQ71" s="19">
        <f t="shared" si="25"/>
        <v>0</v>
      </c>
      <c r="AR71" s="18" t="e">
        <f>NETWORKDAYS(AP71,AQ71,#REF!)</f>
        <v>#REF!</v>
      </c>
    </row>
    <row r="72" spans="1:44" x14ac:dyDescent="0.25">
      <c r="A72" s="3">
        <v>70</v>
      </c>
      <c r="B72" s="3" t="e">
        <f>VLOOKUP($A72,#REF!,2,FALSE)</f>
        <v>#REF!</v>
      </c>
      <c r="C72" s="3" t="e">
        <f>VLOOKUP($A72,#REF!,3,FALSE)</f>
        <v>#REF!</v>
      </c>
      <c r="D72" s="3" t="e">
        <f>VLOOKUP($A72,#REF!,4,FALSE)</f>
        <v>#REF!</v>
      </c>
      <c r="E72" s="13" t="e">
        <f>VLOOKUP($A72,#REF!,5,FALSE)</f>
        <v>#REF!</v>
      </c>
      <c r="F72" s="13" t="e">
        <f>IF(VLOOKUP($A72,#REF!,27,FALSE)="","",VLOOKUP($A72,#REF!,27,FALSE))</f>
        <v>#REF!</v>
      </c>
      <c r="G72" s="3" t="e">
        <f>VLOOKUP($A72,#REF!,18,FALSE)</f>
        <v>#REF!</v>
      </c>
      <c r="H72" s="10" t="e">
        <f>IF(#REF!="","",#REF!)</f>
        <v>#REF!</v>
      </c>
      <c r="I72" s="13" t="e">
        <f>IF(VLOOKUP($A72,#REF!,27,FALSE)="","",VLOOKUP($A72,#REF!,27,FALSE))</f>
        <v>#REF!</v>
      </c>
      <c r="J72" s="9"/>
      <c r="K72" s="9"/>
      <c r="L72" s="9"/>
      <c r="M72" s="9"/>
      <c r="N72" s="10"/>
      <c r="O72" s="10"/>
      <c r="P72" s="13"/>
      <c r="Q72" s="13" t="e">
        <f>VLOOKUP($A72,#REF!,21,FALSE)</f>
        <v>#REF!</v>
      </c>
      <c r="R72" s="10"/>
      <c r="S72" s="10" t="e">
        <f t="shared" si="26"/>
        <v>#REF!</v>
      </c>
      <c r="T72" s="10"/>
      <c r="U72" s="11"/>
      <c r="V72" s="10"/>
      <c r="W72" s="10"/>
      <c r="X72" s="10"/>
      <c r="Z72" s="14" t="e">
        <f t="shared" si="18"/>
        <v>#REF!</v>
      </c>
      <c r="AA72" s="19" t="e">
        <f t="shared" si="27"/>
        <v>#REF!</v>
      </c>
      <c r="AB72" s="19" t="e">
        <f t="shared" si="19"/>
        <v>#REF!</v>
      </c>
      <c r="AC72" s="19">
        <v>0</v>
      </c>
      <c r="AD72" s="19">
        <f t="shared" si="28"/>
        <v>0</v>
      </c>
      <c r="AE72" s="19">
        <f t="shared" si="29"/>
        <v>0</v>
      </c>
      <c r="AF72" s="18" t="e">
        <f>NETWORKDAYS(AD72,AE72,#REF!)</f>
        <v>#REF!</v>
      </c>
      <c r="AG72" s="19">
        <f t="shared" si="30"/>
        <v>0</v>
      </c>
      <c r="AH72" s="19" t="e">
        <f>MAX(#REF!,P72,Q72)</f>
        <v>#REF!</v>
      </c>
      <c r="AI72" s="18" t="e">
        <f>NETWORKDAYS(AG72,AH72,#REF!)</f>
        <v>#REF!</v>
      </c>
      <c r="AJ72" s="19">
        <f t="shared" si="20"/>
        <v>0</v>
      </c>
      <c r="AK72" s="19" t="e">
        <f t="shared" si="21"/>
        <v>#REF!</v>
      </c>
      <c r="AL72" s="18" t="e">
        <f>NETWORKDAYS(AJ72,AK72,#REF!)</f>
        <v>#REF!</v>
      </c>
      <c r="AM72" s="19">
        <f t="shared" si="22"/>
        <v>0</v>
      </c>
      <c r="AN72" s="19">
        <f t="shared" si="23"/>
        <v>0</v>
      </c>
      <c r="AO72" s="18" t="e">
        <f>NETWORKDAYS(AM72,AN72,#REF!)</f>
        <v>#REF!</v>
      </c>
      <c r="AP72" s="19">
        <f t="shared" si="24"/>
        <v>0</v>
      </c>
      <c r="AQ72" s="19">
        <f t="shared" si="25"/>
        <v>0</v>
      </c>
      <c r="AR72" s="18" t="e">
        <f>NETWORKDAYS(AP72,AQ72,#REF!)</f>
        <v>#REF!</v>
      </c>
    </row>
    <row r="73" spans="1:44" x14ac:dyDescent="0.25">
      <c r="A73" s="3">
        <v>71</v>
      </c>
      <c r="B73" s="3" t="e">
        <f>VLOOKUP($A73,#REF!,2,FALSE)</f>
        <v>#REF!</v>
      </c>
      <c r="C73" s="3" t="e">
        <f>VLOOKUP($A73,#REF!,3,FALSE)</f>
        <v>#REF!</v>
      </c>
      <c r="D73" s="3" t="e">
        <f>VLOOKUP($A73,#REF!,4,FALSE)</f>
        <v>#REF!</v>
      </c>
      <c r="E73" s="13" t="e">
        <f>VLOOKUP($A73,#REF!,5,FALSE)</f>
        <v>#REF!</v>
      </c>
      <c r="F73" s="13" t="e">
        <f>IF(VLOOKUP($A73,#REF!,27,FALSE)="","",VLOOKUP($A73,#REF!,27,FALSE))</f>
        <v>#REF!</v>
      </c>
      <c r="G73" s="3" t="e">
        <f>VLOOKUP($A73,#REF!,18,FALSE)</f>
        <v>#REF!</v>
      </c>
      <c r="H73" s="10" t="e">
        <f>IF(#REF!="","",#REF!)</f>
        <v>#REF!</v>
      </c>
      <c r="I73" s="13" t="e">
        <f>IF(VLOOKUP($A73,#REF!,27,FALSE)="","",VLOOKUP($A73,#REF!,27,FALSE))</f>
        <v>#REF!</v>
      </c>
      <c r="J73" s="9"/>
      <c r="K73" s="9"/>
      <c r="L73" s="9"/>
      <c r="M73" s="9"/>
      <c r="N73" s="10"/>
      <c r="O73" s="10"/>
      <c r="P73" s="13"/>
      <c r="Q73" s="13" t="e">
        <f>VLOOKUP($A73,#REF!,21,FALSE)</f>
        <v>#REF!</v>
      </c>
      <c r="R73" s="10"/>
      <c r="S73" s="10" t="e">
        <f t="shared" si="26"/>
        <v>#REF!</v>
      </c>
      <c r="T73" s="10"/>
      <c r="U73" s="11"/>
      <c r="V73" s="10"/>
      <c r="W73" s="10"/>
      <c r="X73" s="10"/>
      <c r="Z73" s="14" t="e">
        <f t="shared" si="18"/>
        <v>#REF!</v>
      </c>
      <c r="AA73" s="19" t="e">
        <f t="shared" si="27"/>
        <v>#REF!</v>
      </c>
      <c r="AB73" s="19" t="e">
        <f t="shared" si="19"/>
        <v>#REF!</v>
      </c>
      <c r="AC73" s="19">
        <v>0</v>
      </c>
      <c r="AD73" s="19">
        <f t="shared" si="28"/>
        <v>0</v>
      </c>
      <c r="AE73" s="19">
        <f t="shared" si="29"/>
        <v>0</v>
      </c>
      <c r="AF73" s="18" t="e">
        <f>NETWORKDAYS(AD73,AE73,#REF!)</f>
        <v>#REF!</v>
      </c>
      <c r="AG73" s="19">
        <f t="shared" si="30"/>
        <v>0</v>
      </c>
      <c r="AH73" s="19" t="e">
        <f>MAX(#REF!,P73,Q73)</f>
        <v>#REF!</v>
      </c>
      <c r="AI73" s="18" t="e">
        <f>NETWORKDAYS(AG73,AH73,#REF!)</f>
        <v>#REF!</v>
      </c>
      <c r="AJ73" s="19">
        <f t="shared" si="20"/>
        <v>0</v>
      </c>
      <c r="AK73" s="19" t="e">
        <f t="shared" si="21"/>
        <v>#REF!</v>
      </c>
      <c r="AL73" s="18" t="e">
        <f>NETWORKDAYS(AJ73,AK73,#REF!)</f>
        <v>#REF!</v>
      </c>
      <c r="AM73" s="19">
        <f t="shared" si="22"/>
        <v>0</v>
      </c>
      <c r="AN73" s="19">
        <f t="shared" si="23"/>
        <v>0</v>
      </c>
      <c r="AO73" s="18" t="e">
        <f>NETWORKDAYS(AM73,AN73,#REF!)</f>
        <v>#REF!</v>
      </c>
      <c r="AP73" s="19">
        <f t="shared" si="24"/>
        <v>0</v>
      </c>
      <c r="AQ73" s="19">
        <f t="shared" si="25"/>
        <v>0</v>
      </c>
      <c r="AR73" s="18" t="e">
        <f>NETWORKDAYS(AP73,AQ73,#REF!)</f>
        <v>#REF!</v>
      </c>
    </row>
    <row r="74" spans="1:44" x14ac:dyDescent="0.25">
      <c r="A74" s="3">
        <v>72</v>
      </c>
      <c r="B74" s="3" t="e">
        <f>VLOOKUP($A74,#REF!,2,FALSE)</f>
        <v>#REF!</v>
      </c>
      <c r="C74" s="3" t="e">
        <f>VLOOKUP($A74,#REF!,3,FALSE)</f>
        <v>#REF!</v>
      </c>
      <c r="D74" s="3" t="e">
        <f>VLOOKUP($A74,#REF!,4,FALSE)</f>
        <v>#REF!</v>
      </c>
      <c r="E74" s="13" t="e">
        <f>VLOOKUP($A74,#REF!,5,FALSE)</f>
        <v>#REF!</v>
      </c>
      <c r="F74" s="13" t="e">
        <f>IF(VLOOKUP($A74,#REF!,27,FALSE)="","",VLOOKUP($A74,#REF!,27,FALSE))</f>
        <v>#REF!</v>
      </c>
      <c r="G74" s="3" t="e">
        <f>VLOOKUP($A74,#REF!,18,FALSE)</f>
        <v>#REF!</v>
      </c>
      <c r="H74" s="10" t="e">
        <f>IF(#REF!="","",#REF!)</f>
        <v>#REF!</v>
      </c>
      <c r="I74" s="13" t="e">
        <f>IF(VLOOKUP($A74,#REF!,27,FALSE)="","",VLOOKUP($A74,#REF!,27,FALSE))</f>
        <v>#REF!</v>
      </c>
      <c r="J74" s="9"/>
      <c r="K74" s="9"/>
      <c r="L74" s="9"/>
      <c r="M74" s="9"/>
      <c r="N74" s="10"/>
      <c r="O74" s="10"/>
      <c r="P74" s="13"/>
      <c r="Q74" s="13" t="e">
        <f>VLOOKUP($A74,#REF!,21,FALSE)</f>
        <v>#REF!</v>
      </c>
      <c r="R74" s="10"/>
      <c r="S74" s="10" t="e">
        <f t="shared" si="26"/>
        <v>#REF!</v>
      </c>
      <c r="T74" s="10"/>
      <c r="U74" s="11"/>
      <c r="V74" s="10"/>
      <c r="W74" s="10"/>
      <c r="X74" s="10"/>
      <c r="Z74" s="14" t="e">
        <f t="shared" si="18"/>
        <v>#REF!</v>
      </c>
      <c r="AA74" s="19" t="e">
        <f t="shared" si="27"/>
        <v>#REF!</v>
      </c>
      <c r="AB74" s="19" t="e">
        <f t="shared" si="19"/>
        <v>#REF!</v>
      </c>
      <c r="AC74" s="19">
        <v>0</v>
      </c>
      <c r="AD74" s="19">
        <f t="shared" si="28"/>
        <v>0</v>
      </c>
      <c r="AE74" s="19">
        <f t="shared" si="29"/>
        <v>0</v>
      </c>
      <c r="AF74" s="18" t="e">
        <f>NETWORKDAYS(AD74,AE74,#REF!)</f>
        <v>#REF!</v>
      </c>
      <c r="AG74" s="19">
        <f t="shared" si="30"/>
        <v>0</v>
      </c>
      <c r="AH74" s="19" t="e">
        <f>MAX(#REF!,P74,Q74)</f>
        <v>#REF!</v>
      </c>
      <c r="AI74" s="18" t="e">
        <f>NETWORKDAYS(AG74,AH74,#REF!)</f>
        <v>#REF!</v>
      </c>
      <c r="AJ74" s="19">
        <f t="shared" si="20"/>
        <v>0</v>
      </c>
      <c r="AK74" s="19" t="e">
        <f t="shared" si="21"/>
        <v>#REF!</v>
      </c>
      <c r="AL74" s="18" t="e">
        <f>NETWORKDAYS(AJ74,AK74,#REF!)</f>
        <v>#REF!</v>
      </c>
      <c r="AM74" s="19">
        <f t="shared" si="22"/>
        <v>0</v>
      </c>
      <c r="AN74" s="19">
        <f t="shared" si="23"/>
        <v>0</v>
      </c>
      <c r="AO74" s="18" t="e">
        <f>NETWORKDAYS(AM74,AN74,#REF!)</f>
        <v>#REF!</v>
      </c>
      <c r="AP74" s="19">
        <f t="shared" si="24"/>
        <v>0</v>
      </c>
      <c r="AQ74" s="19">
        <f t="shared" si="25"/>
        <v>0</v>
      </c>
      <c r="AR74" s="18" t="e">
        <f>NETWORKDAYS(AP74,AQ74,#REF!)</f>
        <v>#REF!</v>
      </c>
    </row>
    <row r="75" spans="1:44" x14ac:dyDescent="0.25">
      <c r="A75" s="3">
        <v>73</v>
      </c>
      <c r="B75" s="3" t="e">
        <f>VLOOKUP($A75,#REF!,2,FALSE)</f>
        <v>#REF!</v>
      </c>
      <c r="C75" s="3" t="e">
        <f>VLOOKUP($A75,#REF!,3,FALSE)</f>
        <v>#REF!</v>
      </c>
      <c r="D75" s="3" t="e">
        <f>VLOOKUP($A75,#REF!,4,FALSE)</f>
        <v>#REF!</v>
      </c>
      <c r="E75" s="13" t="e">
        <f>VLOOKUP($A75,#REF!,5,FALSE)</f>
        <v>#REF!</v>
      </c>
      <c r="F75" s="13" t="e">
        <f>IF(VLOOKUP($A75,#REF!,27,FALSE)="","",VLOOKUP($A75,#REF!,27,FALSE))</f>
        <v>#REF!</v>
      </c>
      <c r="G75" s="3" t="e">
        <f>VLOOKUP($A75,#REF!,18,FALSE)</f>
        <v>#REF!</v>
      </c>
      <c r="H75" s="10" t="e">
        <f>IF(#REF!="","",#REF!)</f>
        <v>#REF!</v>
      </c>
      <c r="I75" s="13" t="e">
        <f>IF(VLOOKUP($A75,#REF!,27,FALSE)="","",VLOOKUP($A75,#REF!,27,FALSE))</f>
        <v>#REF!</v>
      </c>
      <c r="J75" s="9"/>
      <c r="K75" s="9"/>
      <c r="L75" s="9"/>
      <c r="M75" s="9"/>
      <c r="N75" s="10"/>
      <c r="O75" s="10"/>
      <c r="P75" s="13"/>
      <c r="Q75" s="13" t="e">
        <f>VLOOKUP($A75,#REF!,21,FALSE)</f>
        <v>#REF!</v>
      </c>
      <c r="R75" s="10"/>
      <c r="S75" s="10" t="e">
        <f t="shared" si="26"/>
        <v>#REF!</v>
      </c>
      <c r="T75" s="10"/>
      <c r="U75" s="11"/>
      <c r="V75" s="10"/>
      <c r="W75" s="10"/>
      <c r="X75" s="10"/>
      <c r="Z75" s="14" t="e">
        <f t="shared" si="18"/>
        <v>#REF!</v>
      </c>
      <c r="AA75" s="19" t="e">
        <f t="shared" si="27"/>
        <v>#REF!</v>
      </c>
      <c r="AB75" s="19" t="e">
        <f t="shared" si="19"/>
        <v>#REF!</v>
      </c>
      <c r="AC75" s="19">
        <v>0</v>
      </c>
      <c r="AD75" s="19">
        <f t="shared" si="28"/>
        <v>0</v>
      </c>
      <c r="AE75" s="19">
        <f t="shared" si="29"/>
        <v>0</v>
      </c>
      <c r="AF75" s="18" t="e">
        <f>NETWORKDAYS(AD75,AE75,#REF!)</f>
        <v>#REF!</v>
      </c>
      <c r="AG75" s="19">
        <f t="shared" si="30"/>
        <v>0</v>
      </c>
      <c r="AH75" s="19" t="e">
        <f>MAX(#REF!,P75,Q75)</f>
        <v>#REF!</v>
      </c>
      <c r="AI75" s="18" t="e">
        <f>NETWORKDAYS(AG75,AH75,#REF!)</f>
        <v>#REF!</v>
      </c>
      <c r="AJ75" s="19">
        <f t="shared" si="20"/>
        <v>0</v>
      </c>
      <c r="AK75" s="19" t="e">
        <f t="shared" si="21"/>
        <v>#REF!</v>
      </c>
      <c r="AL75" s="18" t="e">
        <f>NETWORKDAYS(AJ75,AK75,#REF!)</f>
        <v>#REF!</v>
      </c>
      <c r="AM75" s="19">
        <f t="shared" si="22"/>
        <v>0</v>
      </c>
      <c r="AN75" s="19">
        <f t="shared" si="23"/>
        <v>0</v>
      </c>
      <c r="AO75" s="18" t="e">
        <f>NETWORKDAYS(AM75,AN75,#REF!)</f>
        <v>#REF!</v>
      </c>
      <c r="AP75" s="19">
        <f t="shared" si="24"/>
        <v>0</v>
      </c>
      <c r="AQ75" s="19">
        <f t="shared" si="25"/>
        <v>0</v>
      </c>
      <c r="AR75" s="18" t="e">
        <f>NETWORKDAYS(AP75,AQ75,#REF!)</f>
        <v>#REF!</v>
      </c>
    </row>
    <row r="76" spans="1:44" x14ac:dyDescent="0.25">
      <c r="A76" s="3">
        <v>74</v>
      </c>
      <c r="B76" s="3" t="e">
        <f>VLOOKUP($A76,#REF!,2,FALSE)</f>
        <v>#REF!</v>
      </c>
      <c r="C76" s="3" t="e">
        <f>VLOOKUP($A76,#REF!,3,FALSE)</f>
        <v>#REF!</v>
      </c>
      <c r="D76" s="3" t="e">
        <f>VLOOKUP($A76,#REF!,4,FALSE)</f>
        <v>#REF!</v>
      </c>
      <c r="E76" s="13" t="e">
        <f>VLOOKUP($A76,#REF!,5,FALSE)</f>
        <v>#REF!</v>
      </c>
      <c r="F76" s="13" t="e">
        <f>IF(VLOOKUP($A76,#REF!,27,FALSE)="","",VLOOKUP($A76,#REF!,27,FALSE))</f>
        <v>#REF!</v>
      </c>
      <c r="G76" s="3" t="e">
        <f>VLOOKUP($A76,#REF!,18,FALSE)</f>
        <v>#REF!</v>
      </c>
      <c r="H76" s="10" t="e">
        <f>IF(#REF!="","",#REF!)</f>
        <v>#REF!</v>
      </c>
      <c r="I76" s="13" t="e">
        <f>IF(VLOOKUP($A76,#REF!,27,FALSE)="","",VLOOKUP($A76,#REF!,27,FALSE))</f>
        <v>#REF!</v>
      </c>
      <c r="J76" s="9"/>
      <c r="K76" s="9"/>
      <c r="L76" s="9"/>
      <c r="M76" s="9"/>
      <c r="N76" s="10"/>
      <c r="O76" s="10"/>
      <c r="P76" s="13"/>
      <c r="Q76" s="13" t="e">
        <f>VLOOKUP($A76,#REF!,21,FALSE)</f>
        <v>#REF!</v>
      </c>
      <c r="R76" s="10"/>
      <c r="S76" s="10" t="e">
        <f t="shared" si="26"/>
        <v>#REF!</v>
      </c>
      <c r="T76" s="10"/>
      <c r="U76" s="11"/>
      <c r="V76" s="10"/>
      <c r="W76" s="10"/>
      <c r="X76" s="10"/>
      <c r="Z76" s="14" t="e">
        <f t="shared" si="18"/>
        <v>#REF!</v>
      </c>
      <c r="AA76" s="19" t="e">
        <f t="shared" si="27"/>
        <v>#REF!</v>
      </c>
      <c r="AB76" s="19" t="e">
        <f t="shared" si="19"/>
        <v>#REF!</v>
      </c>
      <c r="AC76" s="19">
        <v>0</v>
      </c>
      <c r="AD76" s="19">
        <f t="shared" si="28"/>
        <v>0</v>
      </c>
      <c r="AE76" s="19">
        <f t="shared" si="29"/>
        <v>0</v>
      </c>
      <c r="AF76" s="18" t="e">
        <f>NETWORKDAYS(AD76,AE76,#REF!)</f>
        <v>#REF!</v>
      </c>
      <c r="AG76" s="19">
        <f t="shared" si="30"/>
        <v>0</v>
      </c>
      <c r="AH76" s="19" t="e">
        <f>MAX(#REF!,P76,Q76)</f>
        <v>#REF!</v>
      </c>
      <c r="AI76" s="18" t="e">
        <f>NETWORKDAYS(AG76,AH76,#REF!)</f>
        <v>#REF!</v>
      </c>
      <c r="AJ76" s="19">
        <f t="shared" si="20"/>
        <v>0</v>
      </c>
      <c r="AK76" s="19" t="e">
        <f t="shared" si="21"/>
        <v>#REF!</v>
      </c>
      <c r="AL76" s="18" t="e">
        <f>NETWORKDAYS(AJ76,AK76,#REF!)</f>
        <v>#REF!</v>
      </c>
      <c r="AM76" s="19">
        <f t="shared" si="22"/>
        <v>0</v>
      </c>
      <c r="AN76" s="19">
        <f t="shared" si="23"/>
        <v>0</v>
      </c>
      <c r="AO76" s="18" t="e">
        <f>NETWORKDAYS(AM76,AN76,#REF!)</f>
        <v>#REF!</v>
      </c>
      <c r="AP76" s="19">
        <f t="shared" si="24"/>
        <v>0</v>
      </c>
      <c r="AQ76" s="19">
        <f t="shared" si="25"/>
        <v>0</v>
      </c>
      <c r="AR76" s="18" t="e">
        <f>NETWORKDAYS(AP76,AQ76,#REF!)</f>
        <v>#REF!</v>
      </c>
    </row>
    <row r="77" spans="1:44" x14ac:dyDescent="0.25">
      <c r="A77" s="3">
        <v>75</v>
      </c>
      <c r="B77" s="3" t="e">
        <f>VLOOKUP($A77,#REF!,2,FALSE)</f>
        <v>#REF!</v>
      </c>
      <c r="C77" s="3" t="e">
        <f>VLOOKUP($A77,#REF!,3,FALSE)</f>
        <v>#REF!</v>
      </c>
      <c r="D77" s="3" t="e">
        <f>VLOOKUP($A77,#REF!,4,FALSE)</f>
        <v>#REF!</v>
      </c>
      <c r="E77" s="13" t="e">
        <f>VLOOKUP($A77,#REF!,5,FALSE)</f>
        <v>#REF!</v>
      </c>
      <c r="F77" s="13" t="e">
        <f>IF(VLOOKUP($A77,#REF!,27,FALSE)="","",VLOOKUP($A77,#REF!,27,FALSE))</f>
        <v>#REF!</v>
      </c>
      <c r="G77" s="3" t="e">
        <f>VLOOKUP($A77,#REF!,18,FALSE)</f>
        <v>#REF!</v>
      </c>
      <c r="H77" s="10" t="e">
        <f>IF(#REF!="","",#REF!)</f>
        <v>#REF!</v>
      </c>
      <c r="I77" s="13" t="e">
        <f>IF(VLOOKUP($A77,#REF!,27,FALSE)="","",VLOOKUP($A77,#REF!,27,FALSE))</f>
        <v>#REF!</v>
      </c>
      <c r="J77" s="9"/>
      <c r="K77" s="9"/>
      <c r="L77" s="9"/>
      <c r="M77" s="9"/>
      <c r="N77" s="10"/>
      <c r="O77" s="10"/>
      <c r="P77" s="13"/>
      <c r="Q77" s="13" t="e">
        <f>VLOOKUP($A77,#REF!,21,FALSE)</f>
        <v>#REF!</v>
      </c>
      <c r="R77" s="10"/>
      <c r="S77" s="10" t="e">
        <f t="shared" si="26"/>
        <v>#REF!</v>
      </c>
      <c r="T77" s="10"/>
      <c r="U77" s="11"/>
      <c r="V77" s="10"/>
      <c r="W77" s="10"/>
      <c r="X77" s="10"/>
      <c r="Z77" s="14" t="e">
        <f t="shared" si="18"/>
        <v>#REF!</v>
      </c>
      <c r="AA77" s="19" t="e">
        <f t="shared" si="27"/>
        <v>#REF!</v>
      </c>
      <c r="AB77" s="19" t="e">
        <f t="shared" si="19"/>
        <v>#REF!</v>
      </c>
      <c r="AC77" s="19">
        <v>0</v>
      </c>
      <c r="AD77" s="19">
        <f t="shared" si="28"/>
        <v>0</v>
      </c>
      <c r="AE77" s="19">
        <f t="shared" si="29"/>
        <v>0</v>
      </c>
      <c r="AF77" s="18" t="e">
        <f>NETWORKDAYS(AD77,AE77,#REF!)</f>
        <v>#REF!</v>
      </c>
      <c r="AG77" s="19">
        <f t="shared" si="30"/>
        <v>0</v>
      </c>
      <c r="AH77" s="19" t="e">
        <f>MAX(#REF!,P77,Q77)</f>
        <v>#REF!</v>
      </c>
      <c r="AI77" s="18" t="e">
        <f>NETWORKDAYS(AG77,AH77,#REF!)</f>
        <v>#REF!</v>
      </c>
      <c r="AJ77" s="19">
        <f t="shared" si="20"/>
        <v>0</v>
      </c>
      <c r="AK77" s="19" t="e">
        <f t="shared" si="21"/>
        <v>#REF!</v>
      </c>
      <c r="AL77" s="18" t="e">
        <f>NETWORKDAYS(AJ77,AK77,#REF!)</f>
        <v>#REF!</v>
      </c>
      <c r="AM77" s="19">
        <f t="shared" si="22"/>
        <v>0</v>
      </c>
      <c r="AN77" s="19">
        <f t="shared" si="23"/>
        <v>0</v>
      </c>
      <c r="AO77" s="18" t="e">
        <f>NETWORKDAYS(AM77,AN77,#REF!)</f>
        <v>#REF!</v>
      </c>
      <c r="AP77" s="19">
        <f t="shared" si="24"/>
        <v>0</v>
      </c>
      <c r="AQ77" s="19">
        <f t="shared" si="25"/>
        <v>0</v>
      </c>
      <c r="AR77" s="18" t="e">
        <f>NETWORKDAYS(AP77,AQ77,#REF!)</f>
        <v>#REF!</v>
      </c>
    </row>
    <row r="78" spans="1:44" x14ac:dyDescent="0.25">
      <c r="A78" s="3">
        <v>76</v>
      </c>
      <c r="B78" s="3" t="e">
        <f>VLOOKUP($A78,#REF!,2,FALSE)</f>
        <v>#REF!</v>
      </c>
      <c r="C78" s="3" t="e">
        <f>VLOOKUP($A78,#REF!,3,FALSE)</f>
        <v>#REF!</v>
      </c>
      <c r="D78" s="3" t="e">
        <f>VLOOKUP($A78,#REF!,4,FALSE)</f>
        <v>#REF!</v>
      </c>
      <c r="E78" s="13" t="e">
        <f>VLOOKUP($A78,#REF!,5,FALSE)</f>
        <v>#REF!</v>
      </c>
      <c r="F78" s="13" t="e">
        <f>IF(VLOOKUP($A78,#REF!,27,FALSE)="","",VLOOKUP($A78,#REF!,27,FALSE))</f>
        <v>#REF!</v>
      </c>
      <c r="G78" s="3" t="e">
        <f>VLOOKUP($A78,#REF!,18,FALSE)</f>
        <v>#REF!</v>
      </c>
      <c r="H78" s="10" t="e">
        <f>IF(#REF!="","",#REF!)</f>
        <v>#REF!</v>
      </c>
      <c r="I78" s="13" t="e">
        <f>IF(VLOOKUP($A78,#REF!,27,FALSE)="","",VLOOKUP($A78,#REF!,27,FALSE))</f>
        <v>#REF!</v>
      </c>
      <c r="J78" s="9"/>
      <c r="K78" s="9"/>
      <c r="L78" s="9"/>
      <c r="M78" s="9"/>
      <c r="N78" s="10"/>
      <c r="O78" s="10"/>
      <c r="P78" s="13"/>
      <c r="Q78" s="13" t="e">
        <f>VLOOKUP($A78,#REF!,21,FALSE)</f>
        <v>#REF!</v>
      </c>
      <c r="R78" s="10"/>
      <c r="S78" s="10" t="e">
        <f t="shared" si="26"/>
        <v>#REF!</v>
      </c>
      <c r="T78" s="10"/>
      <c r="U78" s="11"/>
      <c r="V78" s="10"/>
      <c r="W78" s="10"/>
      <c r="X78" s="10"/>
      <c r="Z78" s="14" t="e">
        <f t="shared" si="18"/>
        <v>#REF!</v>
      </c>
      <c r="AA78" s="19" t="e">
        <f t="shared" si="27"/>
        <v>#REF!</v>
      </c>
      <c r="AB78" s="19" t="e">
        <f t="shared" si="19"/>
        <v>#REF!</v>
      </c>
      <c r="AC78" s="19">
        <v>0</v>
      </c>
      <c r="AD78" s="19">
        <f t="shared" si="28"/>
        <v>0</v>
      </c>
      <c r="AE78" s="19">
        <f t="shared" si="29"/>
        <v>0</v>
      </c>
      <c r="AF78" s="18" t="e">
        <f>NETWORKDAYS(AD78,AE78,#REF!)</f>
        <v>#REF!</v>
      </c>
      <c r="AG78" s="19">
        <f t="shared" si="30"/>
        <v>0</v>
      </c>
      <c r="AH78" s="19" t="e">
        <f>MAX(#REF!,P78,Q78)</f>
        <v>#REF!</v>
      </c>
      <c r="AI78" s="18" t="e">
        <f>NETWORKDAYS(AG78,AH78,#REF!)</f>
        <v>#REF!</v>
      </c>
      <c r="AJ78" s="19">
        <f t="shared" si="20"/>
        <v>0</v>
      </c>
      <c r="AK78" s="19" t="e">
        <f t="shared" si="21"/>
        <v>#REF!</v>
      </c>
      <c r="AL78" s="18" t="e">
        <f>NETWORKDAYS(AJ78,AK78,#REF!)</f>
        <v>#REF!</v>
      </c>
      <c r="AM78" s="19">
        <f t="shared" si="22"/>
        <v>0</v>
      </c>
      <c r="AN78" s="19">
        <f t="shared" si="23"/>
        <v>0</v>
      </c>
      <c r="AO78" s="18" t="e">
        <f>NETWORKDAYS(AM78,AN78,#REF!)</f>
        <v>#REF!</v>
      </c>
      <c r="AP78" s="19">
        <f t="shared" si="24"/>
        <v>0</v>
      </c>
      <c r="AQ78" s="19">
        <f t="shared" si="25"/>
        <v>0</v>
      </c>
      <c r="AR78" s="18" t="e">
        <f>NETWORKDAYS(AP78,AQ78,#REF!)</f>
        <v>#REF!</v>
      </c>
    </row>
    <row r="79" spans="1:44" x14ac:dyDescent="0.25">
      <c r="A79" s="3">
        <v>77</v>
      </c>
      <c r="B79" s="3" t="e">
        <f>VLOOKUP($A79,#REF!,2,FALSE)</f>
        <v>#REF!</v>
      </c>
      <c r="C79" s="3" t="e">
        <f>VLOOKUP($A79,#REF!,3,FALSE)</f>
        <v>#REF!</v>
      </c>
      <c r="D79" s="3" t="e">
        <f>VLOOKUP($A79,#REF!,4,FALSE)</f>
        <v>#REF!</v>
      </c>
      <c r="E79" s="13" t="e">
        <f>VLOOKUP($A79,#REF!,5,FALSE)</f>
        <v>#REF!</v>
      </c>
      <c r="F79" s="13" t="e">
        <f>IF(VLOOKUP($A79,#REF!,27,FALSE)="","",VLOOKUP($A79,#REF!,27,FALSE))</f>
        <v>#REF!</v>
      </c>
      <c r="G79" s="3" t="e">
        <f>VLOOKUP($A79,#REF!,18,FALSE)</f>
        <v>#REF!</v>
      </c>
      <c r="H79" s="10" t="e">
        <f>IF(#REF!="","",#REF!)</f>
        <v>#REF!</v>
      </c>
      <c r="I79" s="13" t="e">
        <f>IF(VLOOKUP($A79,#REF!,27,FALSE)="","",VLOOKUP($A79,#REF!,27,FALSE))</f>
        <v>#REF!</v>
      </c>
      <c r="J79" s="9"/>
      <c r="K79" s="9"/>
      <c r="L79" s="9"/>
      <c r="M79" s="9"/>
      <c r="N79" s="10"/>
      <c r="O79" s="10"/>
      <c r="P79" s="13"/>
      <c r="Q79" s="13" t="e">
        <f>VLOOKUP($A79,#REF!,21,FALSE)</f>
        <v>#REF!</v>
      </c>
      <c r="R79" s="10"/>
      <c r="S79" s="10" t="e">
        <f t="shared" si="26"/>
        <v>#REF!</v>
      </c>
      <c r="T79" s="10"/>
      <c r="U79" s="11"/>
      <c r="V79" s="10"/>
      <c r="W79" s="10"/>
      <c r="X79" s="10"/>
      <c r="Z79" s="14" t="e">
        <f t="shared" si="18"/>
        <v>#REF!</v>
      </c>
      <c r="AA79" s="19" t="e">
        <f t="shared" si="27"/>
        <v>#REF!</v>
      </c>
      <c r="AB79" s="19" t="e">
        <f t="shared" si="19"/>
        <v>#REF!</v>
      </c>
      <c r="AC79" s="19">
        <v>0</v>
      </c>
      <c r="AD79" s="19">
        <f t="shared" si="28"/>
        <v>0</v>
      </c>
      <c r="AE79" s="19">
        <f t="shared" si="29"/>
        <v>0</v>
      </c>
      <c r="AF79" s="18" t="e">
        <f>NETWORKDAYS(AD79,AE79,#REF!)</f>
        <v>#REF!</v>
      </c>
      <c r="AG79" s="19">
        <f t="shared" si="30"/>
        <v>0</v>
      </c>
      <c r="AH79" s="19" t="e">
        <f>MAX(#REF!,P79,Q79)</f>
        <v>#REF!</v>
      </c>
      <c r="AI79" s="18" t="e">
        <f>NETWORKDAYS(AG79,AH79,#REF!)</f>
        <v>#REF!</v>
      </c>
      <c r="AJ79" s="19">
        <f t="shared" si="20"/>
        <v>0</v>
      </c>
      <c r="AK79" s="19" t="e">
        <f t="shared" si="21"/>
        <v>#REF!</v>
      </c>
      <c r="AL79" s="18" t="e">
        <f>NETWORKDAYS(AJ79,AK79,#REF!)</f>
        <v>#REF!</v>
      </c>
      <c r="AM79" s="19">
        <f t="shared" si="22"/>
        <v>0</v>
      </c>
      <c r="AN79" s="19">
        <f t="shared" si="23"/>
        <v>0</v>
      </c>
      <c r="AO79" s="18" t="e">
        <f>NETWORKDAYS(AM79,AN79,#REF!)</f>
        <v>#REF!</v>
      </c>
      <c r="AP79" s="19">
        <f t="shared" si="24"/>
        <v>0</v>
      </c>
      <c r="AQ79" s="19">
        <f t="shared" si="25"/>
        <v>0</v>
      </c>
      <c r="AR79" s="18" t="e">
        <f>NETWORKDAYS(AP79,AQ79,#REF!)</f>
        <v>#REF!</v>
      </c>
    </row>
    <row r="80" spans="1:44" x14ac:dyDescent="0.25">
      <c r="A80" s="3">
        <v>78</v>
      </c>
      <c r="B80" s="3" t="e">
        <f>VLOOKUP($A80,#REF!,2,FALSE)</f>
        <v>#REF!</v>
      </c>
      <c r="C80" s="3" t="e">
        <f>VLOOKUP($A80,#REF!,3,FALSE)</f>
        <v>#REF!</v>
      </c>
      <c r="D80" s="3" t="e">
        <f>VLOOKUP($A80,#REF!,4,FALSE)</f>
        <v>#REF!</v>
      </c>
      <c r="E80" s="13" t="e">
        <f>VLOOKUP($A80,#REF!,5,FALSE)</f>
        <v>#REF!</v>
      </c>
      <c r="F80" s="13" t="e">
        <f>IF(VLOOKUP($A80,#REF!,27,FALSE)="","",VLOOKUP($A80,#REF!,27,FALSE))</f>
        <v>#REF!</v>
      </c>
      <c r="G80" s="3" t="e">
        <f>VLOOKUP($A80,#REF!,18,FALSE)</f>
        <v>#REF!</v>
      </c>
      <c r="H80" s="10" t="e">
        <f>IF(#REF!="","",#REF!)</f>
        <v>#REF!</v>
      </c>
      <c r="I80" s="13" t="e">
        <f>IF(VLOOKUP($A80,#REF!,27,FALSE)="","",VLOOKUP($A80,#REF!,27,FALSE))</f>
        <v>#REF!</v>
      </c>
      <c r="J80" s="9"/>
      <c r="K80" s="9"/>
      <c r="L80" s="9"/>
      <c r="M80" s="9"/>
      <c r="N80" s="10"/>
      <c r="O80" s="10"/>
      <c r="P80" s="13"/>
      <c r="Q80" s="13" t="e">
        <f>VLOOKUP($A80,#REF!,21,FALSE)</f>
        <v>#REF!</v>
      </c>
      <c r="R80" s="10"/>
      <c r="S80" s="10" t="e">
        <f t="shared" si="26"/>
        <v>#REF!</v>
      </c>
      <c r="T80" s="10"/>
      <c r="U80" s="11"/>
      <c r="V80" s="10"/>
      <c r="W80" s="10"/>
      <c r="X80" s="10"/>
      <c r="Z80" s="14" t="e">
        <f t="shared" si="18"/>
        <v>#REF!</v>
      </c>
      <c r="AA80" s="19" t="e">
        <f t="shared" si="27"/>
        <v>#REF!</v>
      </c>
      <c r="AB80" s="19" t="e">
        <f t="shared" si="19"/>
        <v>#REF!</v>
      </c>
      <c r="AC80" s="19">
        <v>0</v>
      </c>
      <c r="AD80" s="19">
        <f t="shared" si="28"/>
        <v>0</v>
      </c>
      <c r="AE80" s="19">
        <f t="shared" si="29"/>
        <v>0</v>
      </c>
      <c r="AF80" s="18" t="e">
        <f>NETWORKDAYS(AD80,AE80,#REF!)</f>
        <v>#REF!</v>
      </c>
      <c r="AG80" s="19">
        <f t="shared" si="30"/>
        <v>0</v>
      </c>
      <c r="AH80" s="19" t="e">
        <f>MAX(#REF!,P80,Q80)</f>
        <v>#REF!</v>
      </c>
      <c r="AI80" s="18" t="e">
        <f>NETWORKDAYS(AG80,AH80,#REF!)</f>
        <v>#REF!</v>
      </c>
      <c r="AJ80" s="19">
        <f t="shared" si="20"/>
        <v>0</v>
      </c>
      <c r="AK80" s="19" t="e">
        <f t="shared" si="21"/>
        <v>#REF!</v>
      </c>
      <c r="AL80" s="18" t="e">
        <f>NETWORKDAYS(AJ80,AK80,#REF!)</f>
        <v>#REF!</v>
      </c>
      <c r="AM80" s="19">
        <f t="shared" si="22"/>
        <v>0</v>
      </c>
      <c r="AN80" s="19">
        <f t="shared" si="23"/>
        <v>0</v>
      </c>
      <c r="AO80" s="18" t="e">
        <f>NETWORKDAYS(AM80,AN80,#REF!)</f>
        <v>#REF!</v>
      </c>
      <c r="AP80" s="19">
        <f t="shared" si="24"/>
        <v>0</v>
      </c>
      <c r="AQ80" s="19">
        <f t="shared" si="25"/>
        <v>0</v>
      </c>
      <c r="AR80" s="18" t="e">
        <f>NETWORKDAYS(AP80,AQ80,#REF!)</f>
        <v>#REF!</v>
      </c>
    </row>
    <row r="81" spans="1:44" x14ac:dyDescent="0.25">
      <c r="A81" s="3">
        <v>79</v>
      </c>
      <c r="B81" s="3" t="e">
        <f>VLOOKUP($A81,#REF!,2,FALSE)</f>
        <v>#REF!</v>
      </c>
      <c r="C81" s="3" t="e">
        <f>VLOOKUP($A81,#REF!,3,FALSE)</f>
        <v>#REF!</v>
      </c>
      <c r="D81" s="3" t="e">
        <f>VLOOKUP($A81,#REF!,4,FALSE)</f>
        <v>#REF!</v>
      </c>
      <c r="E81" s="13" t="e">
        <f>VLOOKUP($A81,#REF!,5,FALSE)</f>
        <v>#REF!</v>
      </c>
      <c r="F81" s="13" t="e">
        <f>IF(VLOOKUP($A81,#REF!,27,FALSE)="","",VLOOKUP($A81,#REF!,27,FALSE))</f>
        <v>#REF!</v>
      </c>
      <c r="G81" s="3" t="e">
        <f>VLOOKUP($A81,#REF!,18,FALSE)</f>
        <v>#REF!</v>
      </c>
      <c r="H81" s="10" t="e">
        <f>IF(#REF!="","",#REF!)</f>
        <v>#REF!</v>
      </c>
      <c r="I81" s="13" t="e">
        <f>IF(VLOOKUP($A81,#REF!,27,FALSE)="","",VLOOKUP($A81,#REF!,27,FALSE))</f>
        <v>#REF!</v>
      </c>
      <c r="J81" s="9"/>
      <c r="K81" s="9"/>
      <c r="L81" s="9"/>
      <c r="M81" s="9"/>
      <c r="N81" s="10"/>
      <c r="O81" s="10"/>
      <c r="P81" s="13"/>
      <c r="Q81" s="13" t="e">
        <f>VLOOKUP($A81,#REF!,21,FALSE)</f>
        <v>#REF!</v>
      </c>
      <c r="R81" s="10"/>
      <c r="S81" s="10" t="e">
        <f t="shared" si="26"/>
        <v>#REF!</v>
      </c>
      <c r="T81" s="10"/>
      <c r="U81" s="11"/>
      <c r="V81" s="10"/>
      <c r="W81" s="10"/>
      <c r="X81" s="10"/>
      <c r="Z81" s="14" t="e">
        <f t="shared" si="18"/>
        <v>#REF!</v>
      </c>
      <c r="AA81" s="19" t="e">
        <f t="shared" si="27"/>
        <v>#REF!</v>
      </c>
      <c r="AB81" s="19" t="e">
        <f t="shared" si="19"/>
        <v>#REF!</v>
      </c>
      <c r="AC81" s="19">
        <v>0</v>
      </c>
      <c r="AD81" s="19">
        <f t="shared" si="28"/>
        <v>0</v>
      </c>
      <c r="AE81" s="19">
        <f t="shared" si="29"/>
        <v>0</v>
      </c>
      <c r="AF81" s="18" t="e">
        <f>NETWORKDAYS(AD81,AE81,#REF!)</f>
        <v>#REF!</v>
      </c>
      <c r="AG81" s="19">
        <f t="shared" si="30"/>
        <v>0</v>
      </c>
      <c r="AH81" s="19" t="e">
        <f>MAX(#REF!,P81,Q81)</f>
        <v>#REF!</v>
      </c>
      <c r="AI81" s="18" t="e">
        <f>NETWORKDAYS(AG81,AH81,#REF!)</f>
        <v>#REF!</v>
      </c>
      <c r="AJ81" s="19">
        <f t="shared" si="20"/>
        <v>0</v>
      </c>
      <c r="AK81" s="19" t="e">
        <f t="shared" si="21"/>
        <v>#REF!</v>
      </c>
      <c r="AL81" s="18" t="e">
        <f>NETWORKDAYS(AJ81,AK81,#REF!)</f>
        <v>#REF!</v>
      </c>
      <c r="AM81" s="19">
        <f t="shared" si="22"/>
        <v>0</v>
      </c>
      <c r="AN81" s="19">
        <f t="shared" si="23"/>
        <v>0</v>
      </c>
      <c r="AO81" s="18" t="e">
        <f>NETWORKDAYS(AM81,AN81,#REF!)</f>
        <v>#REF!</v>
      </c>
      <c r="AP81" s="19">
        <f t="shared" si="24"/>
        <v>0</v>
      </c>
      <c r="AQ81" s="19">
        <f t="shared" si="25"/>
        <v>0</v>
      </c>
      <c r="AR81" s="18" t="e">
        <f>NETWORKDAYS(AP81,AQ81,#REF!)</f>
        <v>#REF!</v>
      </c>
    </row>
    <row r="82" spans="1:44" x14ac:dyDescent="0.25">
      <c r="A82" s="3">
        <v>80</v>
      </c>
      <c r="B82" s="3" t="e">
        <f>VLOOKUP($A82,#REF!,2,FALSE)</f>
        <v>#REF!</v>
      </c>
      <c r="C82" s="3" t="e">
        <f>VLOOKUP($A82,#REF!,3,FALSE)</f>
        <v>#REF!</v>
      </c>
      <c r="D82" s="3" t="e">
        <f>VLOOKUP($A82,#REF!,4,FALSE)</f>
        <v>#REF!</v>
      </c>
      <c r="E82" s="13" t="e">
        <f>VLOOKUP($A82,#REF!,5,FALSE)</f>
        <v>#REF!</v>
      </c>
      <c r="F82" s="13" t="e">
        <f>IF(VLOOKUP($A82,#REF!,27,FALSE)="","",VLOOKUP($A82,#REF!,27,FALSE))</f>
        <v>#REF!</v>
      </c>
      <c r="G82" s="3" t="e">
        <f>VLOOKUP($A82,#REF!,18,FALSE)</f>
        <v>#REF!</v>
      </c>
      <c r="H82" s="10" t="e">
        <f>IF(#REF!="","",#REF!)</f>
        <v>#REF!</v>
      </c>
      <c r="I82" s="13" t="e">
        <f>IF(VLOOKUP($A82,#REF!,27,FALSE)="","",VLOOKUP($A82,#REF!,27,FALSE))</f>
        <v>#REF!</v>
      </c>
      <c r="J82" s="9"/>
      <c r="K82" s="9"/>
      <c r="L82" s="9"/>
      <c r="M82" s="9"/>
      <c r="N82" s="10"/>
      <c r="O82" s="10"/>
      <c r="P82" s="13"/>
      <c r="Q82" s="13" t="e">
        <f>VLOOKUP($A82,#REF!,21,FALSE)</f>
        <v>#REF!</v>
      </c>
      <c r="R82" s="10"/>
      <c r="S82" s="10" t="e">
        <f t="shared" si="26"/>
        <v>#REF!</v>
      </c>
      <c r="T82" s="10"/>
      <c r="U82" s="11"/>
      <c r="V82" s="10"/>
      <c r="W82" s="10"/>
      <c r="X82" s="10"/>
      <c r="Z82" s="14" t="e">
        <f t="shared" si="18"/>
        <v>#REF!</v>
      </c>
      <c r="AA82" s="19" t="e">
        <f t="shared" si="27"/>
        <v>#REF!</v>
      </c>
      <c r="AB82" s="19" t="e">
        <f t="shared" si="19"/>
        <v>#REF!</v>
      </c>
      <c r="AC82" s="19">
        <v>0</v>
      </c>
      <c r="AD82" s="19">
        <f t="shared" si="28"/>
        <v>0</v>
      </c>
      <c r="AE82" s="19">
        <f t="shared" si="29"/>
        <v>0</v>
      </c>
      <c r="AF82" s="18" t="e">
        <f>NETWORKDAYS(AD82,AE82,#REF!)</f>
        <v>#REF!</v>
      </c>
      <c r="AG82" s="19">
        <f t="shared" si="30"/>
        <v>0</v>
      </c>
      <c r="AH82" s="19" t="e">
        <f>MAX(#REF!,P82,Q82)</f>
        <v>#REF!</v>
      </c>
      <c r="AI82" s="18" t="e">
        <f>NETWORKDAYS(AG82,AH82,#REF!)</f>
        <v>#REF!</v>
      </c>
      <c r="AJ82" s="19">
        <f t="shared" si="20"/>
        <v>0</v>
      </c>
      <c r="AK82" s="19" t="e">
        <f t="shared" si="21"/>
        <v>#REF!</v>
      </c>
      <c r="AL82" s="18" t="e">
        <f>NETWORKDAYS(AJ82,AK82,#REF!)</f>
        <v>#REF!</v>
      </c>
      <c r="AM82" s="19">
        <f t="shared" si="22"/>
        <v>0</v>
      </c>
      <c r="AN82" s="19">
        <f t="shared" si="23"/>
        <v>0</v>
      </c>
      <c r="AO82" s="18" t="e">
        <f>NETWORKDAYS(AM82,AN82,#REF!)</f>
        <v>#REF!</v>
      </c>
      <c r="AP82" s="19">
        <f t="shared" si="24"/>
        <v>0</v>
      </c>
      <c r="AQ82" s="19">
        <f t="shared" si="25"/>
        <v>0</v>
      </c>
      <c r="AR82" s="18" t="e">
        <f>NETWORKDAYS(AP82,AQ82,#REF!)</f>
        <v>#REF!</v>
      </c>
    </row>
    <row r="83" spans="1:44" x14ac:dyDescent="0.25">
      <c r="A83" s="3">
        <v>81</v>
      </c>
      <c r="B83" s="3" t="e">
        <f>VLOOKUP($A83,#REF!,2,FALSE)</f>
        <v>#REF!</v>
      </c>
      <c r="C83" s="3" t="e">
        <f>VLOOKUP($A83,#REF!,3,FALSE)</f>
        <v>#REF!</v>
      </c>
      <c r="D83" s="3" t="e">
        <f>VLOOKUP($A83,#REF!,4,FALSE)</f>
        <v>#REF!</v>
      </c>
      <c r="E83" s="13" t="e">
        <f>VLOOKUP($A83,#REF!,5,FALSE)</f>
        <v>#REF!</v>
      </c>
      <c r="F83" s="13" t="e">
        <f>IF(VLOOKUP($A83,#REF!,27,FALSE)="","",VLOOKUP($A83,#REF!,27,FALSE))</f>
        <v>#REF!</v>
      </c>
      <c r="G83" s="3" t="e">
        <f>VLOOKUP($A83,#REF!,18,FALSE)</f>
        <v>#REF!</v>
      </c>
      <c r="H83" s="10" t="e">
        <f>IF(#REF!="","",#REF!)</f>
        <v>#REF!</v>
      </c>
      <c r="I83" s="13" t="e">
        <f>IF(VLOOKUP($A83,#REF!,27,FALSE)="","",VLOOKUP($A83,#REF!,27,FALSE))</f>
        <v>#REF!</v>
      </c>
      <c r="J83" s="9"/>
      <c r="K83" s="9"/>
      <c r="L83" s="9"/>
      <c r="M83" s="9"/>
      <c r="N83" s="10"/>
      <c r="O83" s="10"/>
      <c r="P83" s="13"/>
      <c r="Q83" s="13" t="e">
        <f>VLOOKUP($A83,#REF!,21,FALSE)</f>
        <v>#REF!</v>
      </c>
      <c r="R83" s="10"/>
      <c r="S83" s="10" t="e">
        <f t="shared" si="26"/>
        <v>#REF!</v>
      </c>
      <c r="T83" s="10"/>
      <c r="U83" s="11"/>
      <c r="V83" s="10"/>
      <c r="W83" s="10"/>
      <c r="X83" s="10"/>
      <c r="Z83" s="14" t="e">
        <f t="shared" si="18"/>
        <v>#REF!</v>
      </c>
      <c r="AA83" s="19" t="e">
        <f t="shared" si="27"/>
        <v>#REF!</v>
      </c>
      <c r="AB83" s="19" t="e">
        <f t="shared" si="19"/>
        <v>#REF!</v>
      </c>
      <c r="AC83" s="19">
        <v>0</v>
      </c>
      <c r="AD83" s="19">
        <f t="shared" si="28"/>
        <v>0</v>
      </c>
      <c r="AE83" s="19">
        <f t="shared" si="29"/>
        <v>0</v>
      </c>
      <c r="AF83" s="18" t="e">
        <f>NETWORKDAYS(AD83,AE83,#REF!)</f>
        <v>#REF!</v>
      </c>
      <c r="AG83" s="19">
        <f t="shared" si="30"/>
        <v>0</v>
      </c>
      <c r="AH83" s="19" t="e">
        <f>MAX(#REF!,P83,Q83)</f>
        <v>#REF!</v>
      </c>
      <c r="AI83" s="18" t="e">
        <f>NETWORKDAYS(AG83,AH83,#REF!)</f>
        <v>#REF!</v>
      </c>
      <c r="AJ83" s="19">
        <f t="shared" si="20"/>
        <v>0</v>
      </c>
      <c r="AK83" s="19" t="e">
        <f t="shared" si="21"/>
        <v>#REF!</v>
      </c>
      <c r="AL83" s="18" t="e">
        <f>NETWORKDAYS(AJ83,AK83,#REF!)</f>
        <v>#REF!</v>
      </c>
      <c r="AM83" s="19">
        <f t="shared" si="22"/>
        <v>0</v>
      </c>
      <c r="AN83" s="19">
        <f t="shared" si="23"/>
        <v>0</v>
      </c>
      <c r="AO83" s="18" t="e">
        <f>NETWORKDAYS(AM83,AN83,#REF!)</f>
        <v>#REF!</v>
      </c>
      <c r="AP83" s="19">
        <f t="shared" si="24"/>
        <v>0</v>
      </c>
      <c r="AQ83" s="19">
        <f t="shared" si="25"/>
        <v>0</v>
      </c>
      <c r="AR83" s="18" t="e">
        <f>NETWORKDAYS(AP83,AQ83,#REF!)</f>
        <v>#REF!</v>
      </c>
    </row>
    <row r="84" spans="1:44" x14ac:dyDescent="0.25">
      <c r="A84" s="3">
        <v>82</v>
      </c>
      <c r="B84" s="3" t="e">
        <f>VLOOKUP($A84,#REF!,2,FALSE)</f>
        <v>#REF!</v>
      </c>
      <c r="C84" s="3" t="e">
        <f>VLOOKUP($A84,#REF!,3,FALSE)</f>
        <v>#REF!</v>
      </c>
      <c r="D84" s="3" t="e">
        <f>VLOOKUP($A84,#REF!,4,FALSE)</f>
        <v>#REF!</v>
      </c>
      <c r="E84" s="13" t="e">
        <f>VLOOKUP($A84,#REF!,5,FALSE)</f>
        <v>#REF!</v>
      </c>
      <c r="F84" s="13" t="e">
        <f>IF(VLOOKUP($A84,#REF!,27,FALSE)="","",VLOOKUP($A84,#REF!,27,FALSE))</f>
        <v>#REF!</v>
      </c>
      <c r="G84" s="3" t="e">
        <f>VLOOKUP($A84,#REF!,18,FALSE)</f>
        <v>#REF!</v>
      </c>
      <c r="H84" s="10" t="e">
        <f>IF(#REF!="","",#REF!)</f>
        <v>#REF!</v>
      </c>
      <c r="I84" s="13" t="e">
        <f>IF(VLOOKUP($A84,#REF!,27,FALSE)="","",VLOOKUP($A84,#REF!,27,FALSE))</f>
        <v>#REF!</v>
      </c>
      <c r="J84" s="9"/>
      <c r="K84" s="9"/>
      <c r="L84" s="9"/>
      <c r="M84" s="9"/>
      <c r="N84" s="10"/>
      <c r="O84" s="10"/>
      <c r="P84" s="13"/>
      <c r="Q84" s="13" t="e">
        <f>VLOOKUP($A84,#REF!,21,FALSE)</f>
        <v>#REF!</v>
      </c>
      <c r="R84" s="10"/>
      <c r="S84" s="10" t="e">
        <f t="shared" si="26"/>
        <v>#REF!</v>
      </c>
      <c r="T84" s="10"/>
      <c r="U84" s="11"/>
      <c r="V84" s="10"/>
      <c r="W84" s="10"/>
      <c r="X84" s="10"/>
      <c r="Z84" s="14" t="e">
        <f t="shared" si="18"/>
        <v>#REF!</v>
      </c>
      <c r="AA84" s="19" t="e">
        <f t="shared" si="27"/>
        <v>#REF!</v>
      </c>
      <c r="AB84" s="19" t="e">
        <f t="shared" si="19"/>
        <v>#REF!</v>
      </c>
      <c r="AC84" s="19">
        <v>0</v>
      </c>
      <c r="AD84" s="19">
        <f t="shared" si="28"/>
        <v>0</v>
      </c>
      <c r="AE84" s="19">
        <f t="shared" si="29"/>
        <v>0</v>
      </c>
      <c r="AF84" s="18" t="e">
        <f>NETWORKDAYS(AD84,AE84,#REF!)</f>
        <v>#REF!</v>
      </c>
      <c r="AG84" s="19">
        <f t="shared" si="30"/>
        <v>0</v>
      </c>
      <c r="AH84" s="19" t="e">
        <f>MAX(#REF!,P84,Q84)</f>
        <v>#REF!</v>
      </c>
      <c r="AI84" s="18" t="e">
        <f>NETWORKDAYS(AG84,AH84,#REF!)</f>
        <v>#REF!</v>
      </c>
      <c r="AJ84" s="19">
        <f t="shared" si="20"/>
        <v>0</v>
      </c>
      <c r="AK84" s="19" t="e">
        <f t="shared" si="21"/>
        <v>#REF!</v>
      </c>
      <c r="AL84" s="18" t="e">
        <f>NETWORKDAYS(AJ84,AK84,#REF!)</f>
        <v>#REF!</v>
      </c>
      <c r="AM84" s="19">
        <f t="shared" si="22"/>
        <v>0</v>
      </c>
      <c r="AN84" s="19">
        <f t="shared" si="23"/>
        <v>0</v>
      </c>
      <c r="AO84" s="18" t="e">
        <f>NETWORKDAYS(AM84,AN84,#REF!)</f>
        <v>#REF!</v>
      </c>
      <c r="AP84" s="19">
        <f t="shared" si="24"/>
        <v>0</v>
      </c>
      <c r="AQ84" s="19">
        <f t="shared" si="25"/>
        <v>0</v>
      </c>
      <c r="AR84" s="18" t="e">
        <f>NETWORKDAYS(AP84,AQ84,#REF!)</f>
        <v>#REF!</v>
      </c>
    </row>
    <row r="85" spans="1:44" x14ac:dyDescent="0.25">
      <c r="A85" s="3">
        <v>83</v>
      </c>
      <c r="B85" s="3" t="e">
        <f>VLOOKUP($A85,#REF!,2,FALSE)</f>
        <v>#REF!</v>
      </c>
      <c r="C85" s="3" t="e">
        <f>VLOOKUP($A85,#REF!,3,FALSE)</f>
        <v>#REF!</v>
      </c>
      <c r="D85" s="3" t="e">
        <f>VLOOKUP($A85,#REF!,4,FALSE)</f>
        <v>#REF!</v>
      </c>
      <c r="E85" s="13" t="e">
        <f>VLOOKUP($A85,#REF!,5,FALSE)</f>
        <v>#REF!</v>
      </c>
      <c r="F85" s="13" t="e">
        <f>IF(VLOOKUP($A85,#REF!,27,FALSE)="","",VLOOKUP($A85,#REF!,27,FALSE))</f>
        <v>#REF!</v>
      </c>
      <c r="G85" s="3" t="e">
        <f>VLOOKUP($A85,#REF!,18,FALSE)</f>
        <v>#REF!</v>
      </c>
      <c r="H85" s="10" t="e">
        <f>IF(#REF!="","",#REF!)</f>
        <v>#REF!</v>
      </c>
      <c r="I85" s="13" t="e">
        <f>IF(VLOOKUP($A85,#REF!,27,FALSE)="","",VLOOKUP($A85,#REF!,27,FALSE))</f>
        <v>#REF!</v>
      </c>
      <c r="J85" s="9"/>
      <c r="K85" s="9"/>
      <c r="L85" s="9"/>
      <c r="M85" s="9"/>
      <c r="N85" s="10"/>
      <c r="O85" s="10"/>
      <c r="P85" s="13"/>
      <c r="Q85" s="13" t="e">
        <f>VLOOKUP($A85,#REF!,21,FALSE)</f>
        <v>#REF!</v>
      </c>
      <c r="R85" s="10"/>
      <c r="S85" s="10" t="e">
        <f t="shared" si="26"/>
        <v>#REF!</v>
      </c>
      <c r="T85" s="10"/>
      <c r="U85" s="11"/>
      <c r="V85" s="10"/>
      <c r="W85" s="10"/>
      <c r="X85" s="10"/>
    </row>
    <row r="86" spans="1:44" x14ac:dyDescent="0.25">
      <c r="A86" s="3">
        <v>84</v>
      </c>
      <c r="B86" s="3" t="e">
        <f>VLOOKUP($A86,#REF!,2,FALSE)</f>
        <v>#REF!</v>
      </c>
      <c r="C86" s="3" t="e">
        <f>VLOOKUP($A86,#REF!,3,FALSE)</f>
        <v>#REF!</v>
      </c>
      <c r="D86" s="3" t="e">
        <f>VLOOKUP($A86,#REF!,4,FALSE)</f>
        <v>#REF!</v>
      </c>
      <c r="E86" s="13" t="e">
        <f>VLOOKUP($A86,#REF!,5,FALSE)</f>
        <v>#REF!</v>
      </c>
      <c r="F86" s="13" t="e">
        <f>IF(VLOOKUP($A86,#REF!,27,FALSE)="","",VLOOKUP($A86,#REF!,27,FALSE))</f>
        <v>#REF!</v>
      </c>
      <c r="G86" s="3" t="e">
        <f>VLOOKUP($A86,#REF!,18,FALSE)</f>
        <v>#REF!</v>
      </c>
      <c r="H86" s="10" t="e">
        <f>IF(#REF!="","",#REF!)</f>
        <v>#REF!</v>
      </c>
      <c r="I86" s="13" t="e">
        <f>IF(VLOOKUP($A86,#REF!,27,FALSE)="","",VLOOKUP($A86,#REF!,27,FALSE))</f>
        <v>#REF!</v>
      </c>
      <c r="J86" s="9"/>
      <c r="K86" s="9"/>
      <c r="L86" s="9"/>
      <c r="M86" s="9"/>
      <c r="N86" s="10"/>
      <c r="O86" s="10"/>
      <c r="P86" s="13"/>
      <c r="Q86" s="13" t="e">
        <f>VLOOKUP($A86,#REF!,21,FALSE)</f>
        <v>#REF!</v>
      </c>
      <c r="R86" s="10"/>
      <c r="S86" s="10" t="e">
        <f t="shared" si="26"/>
        <v>#REF!</v>
      </c>
      <c r="T86" s="10"/>
      <c r="U86" s="11"/>
      <c r="V86" s="10"/>
      <c r="W86" s="10"/>
      <c r="X86" s="10"/>
    </row>
    <row r="87" spans="1:44" x14ac:dyDescent="0.25">
      <c r="A87" s="3">
        <v>85</v>
      </c>
      <c r="B87" s="3" t="e">
        <f>VLOOKUP($A87,#REF!,2,FALSE)</f>
        <v>#REF!</v>
      </c>
      <c r="C87" s="3" t="e">
        <f>VLOOKUP($A87,#REF!,3,FALSE)</f>
        <v>#REF!</v>
      </c>
      <c r="D87" s="3" t="e">
        <f>VLOOKUP($A87,#REF!,4,FALSE)</f>
        <v>#REF!</v>
      </c>
      <c r="E87" s="13" t="e">
        <f>VLOOKUP($A87,#REF!,5,FALSE)</f>
        <v>#REF!</v>
      </c>
      <c r="F87" s="13" t="e">
        <f>IF(VLOOKUP($A87,#REF!,27,FALSE)="","",VLOOKUP($A87,#REF!,27,FALSE))</f>
        <v>#REF!</v>
      </c>
      <c r="G87" s="3" t="e">
        <f>VLOOKUP($A87,#REF!,18,FALSE)</f>
        <v>#REF!</v>
      </c>
      <c r="H87" s="10" t="e">
        <f>IF(#REF!="","",#REF!)</f>
        <v>#REF!</v>
      </c>
      <c r="I87" s="13" t="e">
        <f>IF(VLOOKUP($A87,#REF!,27,FALSE)="","",VLOOKUP($A87,#REF!,27,FALSE))</f>
        <v>#REF!</v>
      </c>
      <c r="J87" s="9"/>
      <c r="K87" s="9"/>
      <c r="L87" s="9"/>
      <c r="M87" s="9"/>
      <c r="N87" s="10"/>
      <c r="O87" s="10"/>
      <c r="P87" s="13"/>
      <c r="Q87" s="13" t="e">
        <f>VLOOKUP($A87,#REF!,21,FALSE)</f>
        <v>#REF!</v>
      </c>
      <c r="R87" s="10"/>
      <c r="S87" s="10" t="e">
        <f t="shared" si="26"/>
        <v>#REF!</v>
      </c>
      <c r="T87" s="10"/>
      <c r="U87" s="11"/>
      <c r="V87" s="10"/>
      <c r="W87" s="10"/>
      <c r="X87" s="10"/>
    </row>
    <row r="88" spans="1:44" x14ac:dyDescent="0.25">
      <c r="A88" s="3">
        <v>86</v>
      </c>
      <c r="B88" s="3" t="e">
        <f>VLOOKUP($A88,#REF!,2,FALSE)</f>
        <v>#REF!</v>
      </c>
      <c r="C88" s="3" t="e">
        <f>VLOOKUP($A88,#REF!,3,FALSE)</f>
        <v>#REF!</v>
      </c>
      <c r="D88" s="3" t="e">
        <f>VLOOKUP($A88,#REF!,4,FALSE)</f>
        <v>#REF!</v>
      </c>
      <c r="E88" s="13" t="e">
        <f>VLOOKUP($A88,#REF!,5,FALSE)</f>
        <v>#REF!</v>
      </c>
      <c r="F88" s="13" t="e">
        <f>IF(VLOOKUP($A88,#REF!,27,FALSE)="","",VLOOKUP($A88,#REF!,27,FALSE))</f>
        <v>#REF!</v>
      </c>
      <c r="G88" s="3" t="e">
        <f>VLOOKUP($A88,#REF!,18,FALSE)</f>
        <v>#REF!</v>
      </c>
      <c r="H88" s="10" t="e">
        <f>IF(#REF!="","",#REF!)</f>
        <v>#REF!</v>
      </c>
      <c r="I88" s="13" t="e">
        <f>IF(VLOOKUP($A88,#REF!,27,FALSE)="","",VLOOKUP($A88,#REF!,27,FALSE))</f>
        <v>#REF!</v>
      </c>
      <c r="J88" s="9"/>
      <c r="K88" s="9"/>
      <c r="L88" s="9"/>
      <c r="M88" s="9"/>
      <c r="N88" s="10"/>
      <c r="O88" s="10"/>
      <c r="P88" s="13"/>
      <c r="Q88" s="13" t="e">
        <f>VLOOKUP($A88,#REF!,21,FALSE)</f>
        <v>#REF!</v>
      </c>
      <c r="R88" s="10"/>
      <c r="S88" s="10" t="e">
        <f t="shared" si="26"/>
        <v>#REF!</v>
      </c>
      <c r="T88" s="10"/>
      <c r="U88" s="11"/>
      <c r="V88" s="10"/>
      <c r="W88" s="10"/>
      <c r="X88" s="10"/>
    </row>
  </sheetData>
  <autoFilter ref="A2:X88">
    <sortState ref="A4:X88">
      <sortCondition ref="A2:A88"/>
    </sortState>
  </autoFilter>
  <customSheetViews>
    <customSheetView guid="{025D3AA1-2253-4122-8D00-89E0EB15FFBB}" scale="85" showPageBreaks="1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"/>
      <autoFilter ref="A2:X88">
        <sortState ref="A4:X88">
          <sortCondition ref="A2:A88"/>
        </sortState>
      </autoFilter>
    </customSheetView>
    <customSheetView guid="{3F7A1D3E-A6AA-42C0-902F-33B3A560F3E5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2"/>
      <autoFilter ref="A2:X88">
        <sortState ref="A4:X88">
          <sortCondition ref="A2:A88"/>
        </sortState>
      </autoFilter>
    </customSheetView>
    <customSheetView guid="{028CE344-A8F3-4B65-8233-E9885722E14F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3"/>
      <autoFilter ref="A2:X88">
        <sortState ref="A4:X88">
          <sortCondition ref="A2:A88"/>
        </sortState>
      </autoFilter>
    </customSheetView>
    <customSheetView guid="{7AD00768-7AE2-4089-9F0B-0BF1A67D356C}" scale="85" showAutoFilter="1">
      <pane xSplit="4" ySplit="2" topLeftCell="E3" activePane="bottomRight" state="frozen"/>
      <selection pane="bottomRight" sqref="A1:H1"/>
      <pageMargins left="0.7" right="0.7" top="0.75" bottom="0.75" header="0.3" footer="0.3"/>
      <pageSetup paperSize="9" orientation="portrait" r:id="rId4"/>
      <autoFilter ref="A2:X88">
        <sortState ref="A4:X88">
          <sortCondition ref="A2:A88"/>
        </sortState>
      </autoFilter>
    </customSheetView>
    <customSheetView guid="{581FDAB5-A220-444D-9BF1-E68782907594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5"/>
      <autoFilter ref="A2:X88">
        <sortState ref="A4:X88">
          <sortCondition ref="A2:A88"/>
        </sortState>
      </autoFilter>
    </customSheetView>
    <customSheetView guid="{B38AB962-E99F-4779-A269-0B45664DF041}" scale="85" showAutoFilter="1">
      <pane xSplit="4" ySplit="2" topLeftCell="E3" activePane="bottomRight" state="frozen"/>
      <selection pane="bottomRight" sqref="A1:H1"/>
      <pageMargins left="0.7" right="0.7" top="0.75" bottom="0.75" header="0.3" footer="0.3"/>
      <pageSetup paperSize="9" orientation="portrait" r:id="rId6"/>
      <autoFilter ref="A2:Y89"/>
    </customSheetView>
    <customSheetView guid="{E0188FC5-2085-4BCB-8641-B8D340371743}" scale="85" showAutoFilter="1" hiddenColumns="1" state="hidden">
      <pane xSplit="4" ySplit="2" topLeftCell="E3" activePane="bottomRight" state="frozen"/>
      <selection pane="bottomRight" activeCell="J25" sqref="J25"/>
      <pageMargins left="0.7" right="0.7" top="0.75" bottom="0.75" header="0.3" footer="0.3"/>
      <pageSetup paperSize="9" orientation="portrait" r:id="rId7"/>
      <autoFilter ref="A2:X88">
        <sortState ref="A3:X88">
          <sortCondition ref="A2:A88"/>
        </sortState>
      </autoFilter>
    </customSheetView>
    <customSheetView guid="{694DEC90-354C-46FA-AC75-F78552A6BB41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8"/>
      <autoFilter ref="A2:X88">
        <sortState ref="A4:X88">
          <sortCondition ref="A2:A88"/>
        </sortState>
      </autoFilter>
    </customSheetView>
    <customSheetView guid="{527DAAB7-9710-46CC-AC73-D44F1A23035A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9"/>
      <autoFilter ref="A2:X88">
        <sortState ref="A4:X88">
          <sortCondition ref="A2:A88"/>
        </sortState>
      </autoFilter>
    </customSheetView>
    <customSheetView guid="{AF5830B0-8842-4B52-AD12-FFE9A1A97793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0"/>
      <autoFilter ref="A2:X88">
        <sortState ref="A4:X88">
          <sortCondition ref="A2:A88"/>
        </sortState>
      </autoFilter>
    </customSheetView>
    <customSheetView guid="{9EA56CAF-F465-4B11-8CA2-47B3CE7641C4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1"/>
      <autoFilter ref="A2:X88">
        <sortState ref="A4:X88">
          <sortCondition ref="A2:A88"/>
        </sortState>
      </autoFilter>
    </customSheetView>
    <customSheetView guid="{2610133C-BECE-42A6-B868-BBE29D0D7F71}" scale="85" showAutoFilter="1" hiddenColumns="1" state="hidden">
      <pane xSplit="4" ySplit="2" topLeftCell="E3" activePane="bottomRight" state="frozen"/>
      <selection pane="bottomRight" activeCell="J25" sqref="J25"/>
      <pageMargins left="0.7" right="0.7" top="0.75" bottom="0.75" header="0.3" footer="0.3"/>
      <pageSetup paperSize="9" orientation="portrait" r:id="rId12"/>
      <autoFilter ref="A2:X88">
        <sortState ref="A4:X88">
          <sortCondition ref="A2:A88"/>
        </sortState>
      </autoFilter>
    </customSheetView>
    <customSheetView guid="{EB195EEA-613E-42CB-8678-E3BCE29F2877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3"/>
      <autoFilter ref="A2:X88">
        <sortState ref="A4:X88">
          <sortCondition ref="A2:A88"/>
        </sortState>
      </autoFilter>
    </customSheetView>
    <customSheetView guid="{391BEB8E-2A3D-4544-8DDF-1B0395915065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4"/>
      <autoFilter ref="A2:X88">
        <sortState ref="A4:X88">
          <sortCondition ref="A2:A88"/>
        </sortState>
      </autoFilter>
    </customSheetView>
    <customSheetView guid="{1740FDDA-6067-46AA-BD90-9B5830F040F2}" scale="85" showAutoFilter="1" hiddenColumns="1">
      <pane xSplit="4" ySplit="2" topLeftCell="E27" activePane="bottomRight" state="frozen"/>
      <selection pane="bottomRight" activeCell="C48" sqref="C48"/>
      <pageMargins left="0.7" right="0.7" top="0.75" bottom="0.75" header="0.3" footer="0.3"/>
      <pageSetup paperSize="9" orientation="portrait" r:id="rId15"/>
      <autoFilter ref="A2:X88">
        <sortState ref="A4:X88">
          <sortCondition ref="A2:A88"/>
        </sortState>
      </autoFilter>
    </customSheetView>
    <customSheetView guid="{0D43019E-4C24-4039-A986-49870B3C19AC}" scale="85" showAutoFilter="1" hiddenColumns="1" state="hidden">
      <pane xSplit="4" ySplit="2" topLeftCell="E3" activePane="bottomRight" state="frozen"/>
      <selection pane="bottomRight" activeCell="V30" sqref="V30"/>
      <pageMargins left="0.7" right="0.7" top="0.75" bottom="0.75" header="0.3" footer="0.3"/>
      <pageSetup paperSize="9" orientation="portrait" r:id="rId16"/>
      <autoFilter ref="A2:X88">
        <sortState ref="A4:X88">
          <sortCondition ref="A2:A88"/>
        </sortState>
      </autoFilter>
    </customSheetView>
  </customSheetViews>
  <mergeCells count="10">
    <mergeCell ref="AG1:AI1"/>
    <mergeCell ref="AJ1:AL1"/>
    <mergeCell ref="AM1:AO1"/>
    <mergeCell ref="AP1:AR1"/>
    <mergeCell ref="AD1:AF1"/>
    <mergeCell ref="N1:U1"/>
    <mergeCell ref="A1:H1"/>
    <mergeCell ref="V1:X1"/>
    <mergeCell ref="I1:M1"/>
    <mergeCell ref="AA1:AC1"/>
  </mergeCells>
  <pageMargins left="0.7" right="0.7" top="0.75" bottom="0.75" header="0.3" footer="0.3"/>
  <pageSetup paperSize="9" orientation="portrait" r:id="rId17"/>
  <legacy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selection activeCell="L2" sqref="L2:L26"/>
    </sheetView>
  </sheetViews>
  <sheetFormatPr defaultColWidth="8.85546875" defaultRowHeight="15" x14ac:dyDescent="0.25"/>
  <cols>
    <col min="1" max="1" width="6.85546875" bestFit="1" customWidth="1"/>
    <col min="2" max="2" width="8.140625" bestFit="1" customWidth="1"/>
    <col min="3" max="3" width="41.85546875" bestFit="1" customWidth="1"/>
    <col min="4" max="4" width="6.28515625" bestFit="1" customWidth="1"/>
    <col min="5" max="5" width="8.7109375" bestFit="1" customWidth="1"/>
    <col min="6" max="6" width="14.140625" bestFit="1" customWidth="1"/>
    <col min="7" max="7" width="7.28515625" bestFit="1" customWidth="1"/>
    <col min="8" max="8" width="9.140625" bestFit="1" customWidth="1"/>
    <col min="9" max="9" width="35.140625" bestFit="1" customWidth="1"/>
    <col min="10" max="35" width="14.28515625" bestFit="1" customWidth="1"/>
  </cols>
  <sheetData>
    <row r="1" spans="1:35" x14ac:dyDescent="0.25">
      <c r="A1" s="38" t="s">
        <v>134</v>
      </c>
      <c r="B1" s="38" t="s">
        <v>1</v>
      </c>
      <c r="C1" s="38" t="s">
        <v>0</v>
      </c>
      <c r="D1" s="39" t="s">
        <v>84</v>
      </c>
      <c r="E1" s="39" t="s">
        <v>85</v>
      </c>
      <c r="F1" s="39" t="s">
        <v>92</v>
      </c>
      <c r="G1" s="39" t="s">
        <v>96</v>
      </c>
      <c r="H1" s="51" t="s">
        <v>127</v>
      </c>
      <c r="I1" s="51" t="s">
        <v>128</v>
      </c>
      <c r="J1" s="49" t="s">
        <v>98</v>
      </c>
      <c r="K1" s="49" t="s">
        <v>101</v>
      </c>
      <c r="L1" s="49" t="s">
        <v>100</v>
      </c>
      <c r="M1" s="49" t="s">
        <v>125</v>
      </c>
      <c r="N1" s="49" t="s">
        <v>126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x14ac:dyDescent="0.25">
      <c r="A2" s="21" t="s">
        <v>137</v>
      </c>
      <c r="B2" s="40" t="s">
        <v>50</v>
      </c>
      <c r="C2" s="41" t="s">
        <v>65</v>
      </c>
      <c r="D2" s="41" t="s">
        <v>88</v>
      </c>
      <c r="E2" s="40" t="s">
        <v>90</v>
      </c>
      <c r="F2" s="47" t="s">
        <v>95</v>
      </c>
      <c r="G2" s="40">
        <v>5702</v>
      </c>
      <c r="H2" s="50"/>
      <c r="I2" s="50"/>
      <c r="J2" s="40"/>
      <c r="K2" s="40" t="s">
        <v>102</v>
      </c>
      <c r="L2" s="40">
        <v>182079</v>
      </c>
      <c r="M2" s="40" t="s">
        <v>99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x14ac:dyDescent="0.25">
      <c r="A3" s="21" t="s">
        <v>137</v>
      </c>
      <c r="B3" s="40" t="s">
        <v>52</v>
      </c>
      <c r="C3" s="41" t="s">
        <v>67</v>
      </c>
      <c r="D3" s="41" t="s">
        <v>88</v>
      </c>
      <c r="E3" s="40" t="s">
        <v>90</v>
      </c>
      <c r="F3" s="47" t="s">
        <v>95</v>
      </c>
      <c r="G3" s="40">
        <v>5610</v>
      </c>
      <c r="H3" s="50" t="s">
        <v>129</v>
      </c>
      <c r="I3" s="50"/>
      <c r="J3" s="40"/>
      <c r="K3" s="40" t="s">
        <v>104</v>
      </c>
      <c r="L3" s="40">
        <v>182550</v>
      </c>
      <c r="M3" s="40" t="s">
        <v>99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x14ac:dyDescent="0.25">
      <c r="A4" s="21" t="s">
        <v>137</v>
      </c>
      <c r="B4" s="40" t="s">
        <v>52</v>
      </c>
      <c r="C4" s="41" t="s">
        <v>68</v>
      </c>
      <c r="D4" s="41" t="s">
        <v>89</v>
      </c>
      <c r="E4" s="40" t="s">
        <v>90</v>
      </c>
      <c r="F4" s="47" t="s">
        <v>95</v>
      </c>
      <c r="G4" s="40">
        <v>5512</v>
      </c>
      <c r="H4" s="50" t="s">
        <v>129</v>
      </c>
      <c r="I4" s="50"/>
      <c r="J4" s="40"/>
      <c r="K4" s="40" t="s">
        <v>105</v>
      </c>
      <c r="L4" s="40">
        <v>182551</v>
      </c>
      <c r="M4" s="40" t="s">
        <v>99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x14ac:dyDescent="0.25">
      <c r="A5" s="21" t="s">
        <v>138</v>
      </c>
      <c r="B5" s="40" t="s">
        <v>53</v>
      </c>
      <c r="C5" s="41" t="s">
        <v>69</v>
      </c>
      <c r="D5" s="41" t="s">
        <v>88</v>
      </c>
      <c r="E5" s="40" t="s">
        <v>90</v>
      </c>
      <c r="F5" s="48" t="s">
        <v>95</v>
      </c>
      <c r="G5" s="40">
        <v>5647</v>
      </c>
      <c r="H5" s="50"/>
      <c r="I5" s="50"/>
      <c r="J5" s="40"/>
      <c r="K5" s="40" t="s">
        <v>106</v>
      </c>
      <c r="L5" s="40">
        <v>182553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x14ac:dyDescent="0.25">
      <c r="A6" s="21" t="s">
        <v>138</v>
      </c>
      <c r="B6" s="40" t="s">
        <v>56</v>
      </c>
      <c r="C6" s="41" t="s">
        <v>76</v>
      </c>
      <c r="D6" s="41" t="s">
        <v>88</v>
      </c>
      <c r="E6" s="40" t="s">
        <v>90</v>
      </c>
      <c r="F6" s="48" t="s">
        <v>95</v>
      </c>
      <c r="G6" s="40">
        <v>5602</v>
      </c>
      <c r="H6" s="50" t="s">
        <v>130</v>
      </c>
      <c r="I6" s="50"/>
      <c r="J6" s="40"/>
      <c r="K6" s="40" t="s">
        <v>113</v>
      </c>
      <c r="L6" s="40">
        <v>182564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x14ac:dyDescent="0.25">
      <c r="A7" s="21" t="s">
        <v>138</v>
      </c>
      <c r="B7" s="40" t="s">
        <v>56</v>
      </c>
      <c r="C7" s="41" t="s">
        <v>77</v>
      </c>
      <c r="D7" s="41" t="s">
        <v>89</v>
      </c>
      <c r="E7" s="40" t="s">
        <v>90</v>
      </c>
      <c r="F7" s="48" t="s">
        <v>95</v>
      </c>
      <c r="G7" s="40">
        <v>5510</v>
      </c>
      <c r="H7" s="50"/>
      <c r="I7" s="50"/>
      <c r="J7" s="40"/>
      <c r="K7" s="40" t="s">
        <v>114</v>
      </c>
      <c r="L7" s="40">
        <v>182563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x14ac:dyDescent="0.25">
      <c r="A8" s="22" t="s">
        <v>139</v>
      </c>
      <c r="B8" s="40" t="s">
        <v>46</v>
      </c>
      <c r="C8" s="41" t="s">
        <v>59</v>
      </c>
      <c r="D8" s="41" t="s">
        <v>86</v>
      </c>
      <c r="E8" s="40" t="s">
        <v>87</v>
      </c>
      <c r="F8" s="42" t="s">
        <v>93</v>
      </c>
      <c r="G8" s="40">
        <v>264</v>
      </c>
      <c r="H8" s="50" t="s">
        <v>130</v>
      </c>
      <c r="I8" s="50"/>
      <c r="J8" s="40"/>
      <c r="K8" s="40" t="s">
        <v>124</v>
      </c>
      <c r="L8" s="40">
        <v>182123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x14ac:dyDescent="0.25">
      <c r="A9" s="21" t="s">
        <v>139</v>
      </c>
      <c r="B9" s="40" t="s">
        <v>46</v>
      </c>
      <c r="C9" s="41" t="s">
        <v>60</v>
      </c>
      <c r="D9" s="41" t="s">
        <v>88</v>
      </c>
      <c r="E9" s="40" t="s">
        <v>87</v>
      </c>
      <c r="F9" s="42" t="s">
        <v>93</v>
      </c>
      <c r="G9" s="40">
        <v>5618</v>
      </c>
      <c r="H9" s="50" t="s">
        <v>130</v>
      </c>
      <c r="I9" s="50" t="s">
        <v>131</v>
      </c>
      <c r="J9" s="40"/>
      <c r="K9" s="40" t="s">
        <v>123</v>
      </c>
      <c r="L9" s="40">
        <v>182122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x14ac:dyDescent="0.25">
      <c r="A10" s="21" t="s">
        <v>139</v>
      </c>
      <c r="B10" s="40" t="s">
        <v>47</v>
      </c>
      <c r="C10" s="41" t="s">
        <v>61</v>
      </c>
      <c r="D10" s="41" t="s">
        <v>88</v>
      </c>
      <c r="E10" s="40" t="s">
        <v>87</v>
      </c>
      <c r="F10" s="42" t="s">
        <v>93</v>
      </c>
      <c r="G10" s="40">
        <v>5677</v>
      </c>
      <c r="H10" s="50"/>
      <c r="I10" s="5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x14ac:dyDescent="0.25">
      <c r="A11" s="21" t="s">
        <v>139</v>
      </c>
      <c r="B11" s="40" t="s">
        <v>47</v>
      </c>
      <c r="C11" s="41" t="s">
        <v>62</v>
      </c>
      <c r="D11" s="41" t="s">
        <v>89</v>
      </c>
      <c r="E11" s="40" t="s">
        <v>87</v>
      </c>
      <c r="F11" s="42" t="s">
        <v>93</v>
      </c>
      <c r="G11" s="40">
        <v>5508</v>
      </c>
      <c r="H11" s="50"/>
      <c r="I11" s="5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x14ac:dyDescent="0.25">
      <c r="A12" s="21" t="s">
        <v>135</v>
      </c>
      <c r="B12" s="40" t="s">
        <v>54</v>
      </c>
      <c r="C12" s="41" t="s">
        <v>70</v>
      </c>
      <c r="D12" s="41" t="s">
        <v>86</v>
      </c>
      <c r="E12" s="40" t="s">
        <v>90</v>
      </c>
      <c r="F12" s="44" t="s">
        <v>95</v>
      </c>
      <c r="G12" s="40">
        <v>566</v>
      </c>
      <c r="H12" s="50" t="s">
        <v>130</v>
      </c>
      <c r="I12" s="50"/>
      <c r="J12" s="40"/>
      <c r="K12" s="40" t="s">
        <v>112</v>
      </c>
      <c r="L12" s="40">
        <v>182557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21" t="s">
        <v>135</v>
      </c>
      <c r="B13" s="40" t="s">
        <v>54</v>
      </c>
      <c r="C13" s="41" t="s">
        <v>71</v>
      </c>
      <c r="D13" s="41" t="s">
        <v>88</v>
      </c>
      <c r="E13" s="40" t="s">
        <v>90</v>
      </c>
      <c r="F13" s="44" t="s">
        <v>95</v>
      </c>
      <c r="G13" s="40">
        <v>5642</v>
      </c>
      <c r="H13" s="50"/>
      <c r="I13" s="50" t="s">
        <v>131</v>
      </c>
      <c r="J13" s="40"/>
      <c r="K13" s="40" t="s">
        <v>110</v>
      </c>
      <c r="L13" s="40">
        <v>182558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x14ac:dyDescent="0.25">
      <c r="A14" s="21" t="s">
        <v>135</v>
      </c>
      <c r="B14" s="40" t="s">
        <v>55</v>
      </c>
      <c r="C14" s="41" t="s">
        <v>72</v>
      </c>
      <c r="D14" s="41" t="s">
        <v>88</v>
      </c>
      <c r="E14" s="40" t="s">
        <v>90</v>
      </c>
      <c r="F14" s="44" t="s">
        <v>95</v>
      </c>
      <c r="G14" s="40">
        <v>5605</v>
      </c>
      <c r="H14" s="50" t="s">
        <v>130</v>
      </c>
      <c r="I14" s="50"/>
      <c r="J14" s="40" t="s">
        <v>111</v>
      </c>
      <c r="K14" s="40" t="s">
        <v>111</v>
      </c>
      <c r="L14" s="40" t="s">
        <v>111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x14ac:dyDescent="0.25">
      <c r="A15" s="21" t="s">
        <v>135</v>
      </c>
      <c r="B15" s="40" t="s">
        <v>55</v>
      </c>
      <c r="C15" s="41" t="s">
        <v>73</v>
      </c>
      <c r="D15" s="41" t="s">
        <v>91</v>
      </c>
      <c r="E15" s="40" t="s">
        <v>90</v>
      </c>
      <c r="F15" s="44" t="s">
        <v>95</v>
      </c>
      <c r="G15" s="40">
        <v>5756</v>
      </c>
      <c r="H15" s="50" t="s">
        <v>130</v>
      </c>
      <c r="I15" s="50"/>
      <c r="J15" s="40"/>
      <c r="K15" s="40" t="s">
        <v>107</v>
      </c>
      <c r="L15" s="40">
        <v>182559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x14ac:dyDescent="0.25">
      <c r="A16" s="21" t="s">
        <v>135</v>
      </c>
      <c r="B16" s="40" t="s">
        <v>55</v>
      </c>
      <c r="C16" s="41" t="s">
        <v>74</v>
      </c>
      <c r="D16" s="41" t="s">
        <v>91</v>
      </c>
      <c r="E16" s="40" t="s">
        <v>90</v>
      </c>
      <c r="F16" s="44" t="s">
        <v>95</v>
      </c>
      <c r="G16" s="40">
        <v>5757</v>
      </c>
      <c r="H16" s="50" t="s">
        <v>130</v>
      </c>
      <c r="I16" s="50"/>
      <c r="J16" s="40"/>
      <c r="K16" s="40" t="s">
        <v>108</v>
      </c>
      <c r="L16" s="40">
        <v>182562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x14ac:dyDescent="0.25">
      <c r="A17" s="21" t="s">
        <v>135</v>
      </c>
      <c r="B17" s="40" t="s">
        <v>55</v>
      </c>
      <c r="C17" s="41" t="s">
        <v>75</v>
      </c>
      <c r="D17" s="41" t="s">
        <v>89</v>
      </c>
      <c r="E17" s="40" t="s">
        <v>90</v>
      </c>
      <c r="F17" s="44" t="s">
        <v>95</v>
      </c>
      <c r="G17" s="40">
        <v>5534</v>
      </c>
      <c r="H17" s="50" t="s">
        <v>130</v>
      </c>
      <c r="I17" s="50"/>
      <c r="J17" s="40"/>
      <c r="K17" s="40" t="s">
        <v>109</v>
      </c>
      <c r="L17" s="40">
        <v>182561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x14ac:dyDescent="0.25">
      <c r="A18" s="21" t="s">
        <v>136</v>
      </c>
      <c r="B18" s="40" t="s">
        <v>51</v>
      </c>
      <c r="C18" s="41" t="s">
        <v>66</v>
      </c>
      <c r="D18" s="41" t="s">
        <v>88</v>
      </c>
      <c r="E18" s="40" t="s">
        <v>90</v>
      </c>
      <c r="F18" s="46" t="s">
        <v>95</v>
      </c>
      <c r="G18" s="40">
        <v>5668</v>
      </c>
      <c r="H18" s="50" t="s">
        <v>130</v>
      </c>
      <c r="I18" s="50"/>
      <c r="J18" s="40"/>
      <c r="K18" s="40" t="s">
        <v>103</v>
      </c>
      <c r="L18" s="40">
        <v>182549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x14ac:dyDescent="0.25">
      <c r="A19" s="21" t="s">
        <v>136</v>
      </c>
      <c r="B19" s="40" t="s">
        <v>57</v>
      </c>
      <c r="C19" s="41" t="s">
        <v>78</v>
      </c>
      <c r="D19" s="41" t="s">
        <v>86</v>
      </c>
      <c r="E19" s="40" t="s">
        <v>87</v>
      </c>
      <c r="F19" s="46" t="s">
        <v>95</v>
      </c>
      <c r="G19" s="40">
        <v>549</v>
      </c>
      <c r="H19" s="52" t="s">
        <v>130</v>
      </c>
      <c r="I19" s="52"/>
      <c r="J19" s="40"/>
      <c r="K19" s="40" t="s">
        <v>115</v>
      </c>
      <c r="L19" s="40">
        <v>182568</v>
      </c>
      <c r="M19" s="40" t="s">
        <v>99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x14ac:dyDescent="0.25">
      <c r="A20" s="21" t="s">
        <v>136</v>
      </c>
      <c r="B20" s="40" t="s">
        <v>57</v>
      </c>
      <c r="C20" s="41" t="s">
        <v>79</v>
      </c>
      <c r="D20" s="41" t="s">
        <v>88</v>
      </c>
      <c r="E20" s="40" t="s">
        <v>87</v>
      </c>
      <c r="F20" s="46" t="s">
        <v>95</v>
      </c>
      <c r="G20" s="40">
        <v>5653</v>
      </c>
      <c r="H20" s="50" t="s">
        <v>130</v>
      </c>
      <c r="I20" s="50"/>
      <c r="J20" s="40"/>
      <c r="K20" s="40" t="s">
        <v>117</v>
      </c>
      <c r="L20" s="40">
        <v>182569</v>
      </c>
      <c r="M20" s="40" t="s">
        <v>99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x14ac:dyDescent="0.25">
      <c r="A21" s="21" t="s">
        <v>136</v>
      </c>
      <c r="B21" s="40" t="s">
        <v>57</v>
      </c>
      <c r="C21" s="41" t="s">
        <v>80</v>
      </c>
      <c r="D21" s="41" t="s">
        <v>89</v>
      </c>
      <c r="E21" s="40" t="s">
        <v>87</v>
      </c>
      <c r="F21" s="46" t="s">
        <v>95</v>
      </c>
      <c r="G21" s="40">
        <v>5517</v>
      </c>
      <c r="H21" s="50" t="s">
        <v>130</v>
      </c>
      <c r="I21" s="50"/>
      <c r="J21" s="40"/>
      <c r="K21" s="40" t="s">
        <v>116</v>
      </c>
      <c r="L21" s="40">
        <v>182570</v>
      </c>
      <c r="M21" s="40" t="s">
        <v>99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x14ac:dyDescent="0.25">
      <c r="A22" s="21" t="s">
        <v>140</v>
      </c>
      <c r="B22" s="40" t="s">
        <v>58</v>
      </c>
      <c r="C22" s="41" t="s">
        <v>81</v>
      </c>
      <c r="D22" s="41" t="s">
        <v>88</v>
      </c>
      <c r="E22" s="40" t="s">
        <v>90</v>
      </c>
      <c r="F22" s="45" t="s">
        <v>95</v>
      </c>
      <c r="G22" s="40">
        <v>5635</v>
      </c>
      <c r="H22" s="50"/>
      <c r="I22" s="50"/>
      <c r="J22" s="40"/>
      <c r="K22" s="40" t="s">
        <v>119</v>
      </c>
      <c r="L22" s="40">
        <v>182584</v>
      </c>
      <c r="M22" s="40" t="s">
        <v>99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x14ac:dyDescent="0.25">
      <c r="A23" s="21" t="s">
        <v>140</v>
      </c>
      <c r="B23" s="40" t="s">
        <v>58</v>
      </c>
      <c r="C23" s="41" t="s">
        <v>82</v>
      </c>
      <c r="D23" s="41" t="s">
        <v>88</v>
      </c>
      <c r="E23" s="40" t="s">
        <v>90</v>
      </c>
      <c r="F23" s="45" t="s">
        <v>95</v>
      </c>
      <c r="G23" s="40">
        <v>5660</v>
      </c>
      <c r="H23" s="50"/>
      <c r="I23" s="50"/>
      <c r="J23" s="40"/>
      <c r="K23" s="40" t="s">
        <v>120</v>
      </c>
      <c r="L23" s="40">
        <v>182582</v>
      </c>
      <c r="M23" s="40" t="s">
        <v>99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x14ac:dyDescent="0.25">
      <c r="A24" s="21" t="s">
        <v>140</v>
      </c>
      <c r="B24" s="40" t="s">
        <v>58</v>
      </c>
      <c r="C24" s="41" t="s">
        <v>83</v>
      </c>
      <c r="D24" s="41" t="s">
        <v>89</v>
      </c>
      <c r="E24" s="40" t="s">
        <v>90</v>
      </c>
      <c r="F24" s="45" t="s">
        <v>95</v>
      </c>
      <c r="G24" s="40">
        <v>5515</v>
      </c>
      <c r="H24" s="50" t="s">
        <v>132</v>
      </c>
      <c r="I24" s="50" t="s">
        <v>133</v>
      </c>
      <c r="J24" s="40"/>
      <c r="K24" s="40" t="s">
        <v>118</v>
      </c>
      <c r="L24" s="40">
        <v>182583</v>
      </c>
      <c r="M24" s="40" t="s">
        <v>99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x14ac:dyDescent="0.25">
      <c r="A25" s="21" t="s">
        <v>141</v>
      </c>
      <c r="B25" s="40" t="s">
        <v>48</v>
      </c>
      <c r="C25" s="41" t="s">
        <v>63</v>
      </c>
      <c r="D25" s="41" t="s">
        <v>89</v>
      </c>
      <c r="E25" s="40" t="s">
        <v>90</v>
      </c>
      <c r="F25" s="43" t="s">
        <v>94</v>
      </c>
      <c r="G25" s="40">
        <v>5523</v>
      </c>
      <c r="H25" s="50"/>
      <c r="I25" s="50"/>
      <c r="J25" s="40"/>
      <c r="K25" s="40" t="s">
        <v>121</v>
      </c>
      <c r="L25" s="40">
        <v>182120</v>
      </c>
      <c r="M25" s="40" t="s">
        <v>99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x14ac:dyDescent="0.25">
      <c r="A26" s="21" t="s">
        <v>141</v>
      </c>
      <c r="B26" s="40" t="s">
        <v>49</v>
      </c>
      <c r="C26" s="41" t="s">
        <v>64</v>
      </c>
      <c r="D26" s="41" t="s">
        <v>88</v>
      </c>
      <c r="E26" s="40" t="s">
        <v>90</v>
      </c>
      <c r="F26" s="43" t="s">
        <v>94</v>
      </c>
      <c r="G26" s="40">
        <v>5604</v>
      </c>
      <c r="H26" s="50"/>
      <c r="I26" s="50"/>
      <c r="J26" s="40"/>
      <c r="K26" s="40" t="s">
        <v>122</v>
      </c>
      <c r="L26" s="40">
        <v>182121</v>
      </c>
      <c r="M26" s="40" t="s">
        <v>99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</sheetData>
  <customSheetViews>
    <customSheetView guid="{025D3AA1-2253-4122-8D00-89E0EB15FFBB}" showPageBreaks="1" state="hidden">
      <selection activeCell="L2" sqref="L2:L26"/>
      <pageMargins left="0.7" right="0.7" top="0.75" bottom="0.75" header="0.3" footer="0.3"/>
      <pageSetup paperSize="8" orientation="landscape" r:id="rId1"/>
    </customSheetView>
    <customSheetView guid="{1740FDDA-6067-46AA-BD90-9B5830F040F2}" state="hidden">
      <selection activeCell="L2" sqref="L2:L26"/>
      <pageMargins left="0.7" right="0.7" top="0.75" bottom="0.75" header="0.3" footer="0.3"/>
      <pageSetup paperSize="8" orientation="landscape" r:id="rId2"/>
    </customSheetView>
    <customSheetView guid="{0D43019E-4C24-4039-A986-49870B3C19AC}" state="hidden">
      <selection activeCell="L2" sqref="L2:L26"/>
      <pageMargins left="0.7" right="0.7" top="0.75" bottom="0.75" header="0.3" footer="0.3"/>
      <pageSetup paperSize="8" orientation="landscape" r:id="rId3"/>
    </customSheetView>
  </customSheetViews>
  <pageMargins left="0.7" right="0.7" top="0.75" bottom="0.75" header="0.3" footer="0.3"/>
  <pageSetup paperSize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Gantt chart</vt:lpstr>
      <vt:lpstr>Construction Delivery</vt:lpstr>
      <vt:lpstr>Checks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Sweetman</dc:creator>
  <cp:lastModifiedBy>Abdallah Ahmed</cp:lastModifiedBy>
  <cp:lastPrinted>2018-06-05T22:33:00Z</cp:lastPrinted>
  <dcterms:created xsi:type="dcterms:W3CDTF">2017-06-06T00:19:01Z</dcterms:created>
  <dcterms:modified xsi:type="dcterms:W3CDTF">2018-08-16T11:10:55Z</dcterms:modified>
</cp:coreProperties>
</file>