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240" yWindow="90" windowWidth="11355" windowHeight="6915" activeTab="3"/>
  </bookViews>
  <sheets>
    <sheet name="الرصيد" sheetId="951" r:id="rId1"/>
    <sheet name="الوارد" sheetId="952" r:id="rId2"/>
    <sheet name="الصادر" sheetId="949" r:id="rId3"/>
    <sheet name="إستعلام عن صنف" sheetId="950" r:id="rId4"/>
  </sheets>
  <definedNames>
    <definedName name="Item">OFFSET(الرصيد!$B$2,,,COUNTA(الرصيد!$B:$B)-1,1)</definedName>
  </definedNames>
  <calcPr calcId="145621"/>
</workbook>
</file>

<file path=xl/calcChain.xml><?xml version="1.0" encoding="utf-8"?>
<calcChain xmlns="http://schemas.openxmlformats.org/spreadsheetml/2006/main">
  <c r="F6" i="950" l="1"/>
  <c r="E6" i="950"/>
  <c r="D2050" i="949"/>
  <c r="D2051" i="949"/>
  <c r="D2052" i="949"/>
  <c r="D2053" i="949"/>
  <c r="D2054" i="949"/>
  <c r="D2055" i="949"/>
  <c r="D2056" i="949"/>
  <c r="D2057" i="949"/>
  <c r="D2058" i="949"/>
  <c r="D2059" i="949"/>
  <c r="D2060" i="949"/>
  <c r="D2061" i="949"/>
  <c r="D2062" i="949"/>
  <c r="D2063" i="949"/>
  <c r="D2064" i="949"/>
  <c r="D2065" i="949"/>
  <c r="D2066" i="949"/>
  <c r="D2067" i="949"/>
  <c r="D2068" i="949"/>
  <c r="D2069" i="949"/>
  <c r="D2070" i="949"/>
  <c r="D2071" i="949"/>
  <c r="D2072" i="949"/>
  <c r="D2073" i="949"/>
  <c r="D2074" i="949"/>
  <c r="D2075" i="949"/>
  <c r="D2076" i="949"/>
  <c r="D2077" i="949"/>
  <c r="D2078" i="949"/>
  <c r="D2079" i="949"/>
  <c r="D2080" i="949"/>
  <c r="D2081" i="949"/>
  <c r="D2082" i="949"/>
  <c r="D2083" i="949"/>
  <c r="D2084" i="949"/>
  <c r="D2085" i="949"/>
  <c r="D2086" i="949"/>
  <c r="D2087" i="949"/>
  <c r="D2088" i="949"/>
  <c r="D2089" i="949"/>
  <c r="D2090" i="949"/>
  <c r="D2091" i="949"/>
  <c r="D2092" i="949"/>
  <c r="D2093" i="949"/>
  <c r="D2094" i="949"/>
  <c r="D2095" i="949"/>
  <c r="D2096" i="949"/>
  <c r="D2097" i="949"/>
  <c r="D2098" i="949"/>
  <c r="D2099" i="949"/>
  <c r="D2100" i="949"/>
  <c r="D2101" i="949"/>
  <c r="D2102" i="949"/>
  <c r="E2050" i="949"/>
  <c r="E2051" i="949"/>
  <c r="E2052" i="949"/>
  <c r="E2053" i="949"/>
  <c r="E2054" i="949"/>
  <c r="E2055" i="949"/>
  <c r="E2056" i="949"/>
  <c r="E2057" i="949"/>
  <c r="E2058" i="949"/>
  <c r="E2059" i="949"/>
  <c r="E2060" i="949"/>
  <c r="E2061" i="949"/>
  <c r="E2062" i="949"/>
  <c r="E2063" i="949"/>
  <c r="E2064" i="949"/>
  <c r="E2065" i="949"/>
  <c r="E2066" i="949"/>
  <c r="E2067" i="949"/>
  <c r="E2068" i="949"/>
  <c r="E2069" i="949"/>
  <c r="E2070" i="949"/>
  <c r="E2071" i="949"/>
  <c r="E2072" i="949"/>
  <c r="E2073" i="949"/>
  <c r="E2074" i="949"/>
  <c r="E2075" i="949"/>
  <c r="E2076" i="949"/>
  <c r="E2077" i="949"/>
  <c r="E2078" i="949"/>
  <c r="E2079" i="949"/>
  <c r="E2080" i="949"/>
  <c r="E2081" i="949"/>
  <c r="E2082" i="949"/>
  <c r="E2083" i="949"/>
  <c r="E2084" i="949"/>
  <c r="E2085" i="949"/>
  <c r="E2086" i="949"/>
  <c r="E2087" i="949"/>
  <c r="E2088" i="949"/>
  <c r="E2089" i="949"/>
  <c r="E2090" i="949"/>
  <c r="E2091" i="949"/>
  <c r="E2092" i="949"/>
  <c r="E2093" i="949"/>
  <c r="E2094" i="949"/>
  <c r="E2095" i="949"/>
  <c r="E2096" i="949"/>
  <c r="E2097" i="949"/>
  <c r="E2098" i="949"/>
  <c r="E2099" i="949"/>
  <c r="E2100" i="949"/>
  <c r="E2101" i="949"/>
  <c r="E2102" i="949"/>
  <c r="G1583" i="949"/>
  <c r="G1584" i="949"/>
  <c r="G1585" i="949"/>
  <c r="G1586" i="949"/>
  <c r="G1587" i="949"/>
  <c r="G1588" i="949"/>
  <c r="G1589" i="949"/>
  <c r="G1590" i="949"/>
  <c r="G1591" i="949"/>
  <c r="G1592" i="949"/>
  <c r="G1593" i="949"/>
  <c r="G1594" i="949"/>
  <c r="G1595" i="949"/>
  <c r="G1596" i="949"/>
  <c r="G1597" i="949"/>
  <c r="G1598" i="949"/>
  <c r="G1599" i="949"/>
  <c r="G1600" i="949"/>
  <c r="G1601" i="949"/>
  <c r="G1602" i="949"/>
  <c r="G1603" i="949"/>
  <c r="G1604" i="949"/>
  <c r="G1605" i="949"/>
  <c r="G1606" i="949"/>
  <c r="G1607" i="949"/>
  <c r="G1608" i="949"/>
  <c r="G1609" i="949"/>
  <c r="G1610" i="949"/>
  <c r="G1611" i="949"/>
  <c r="G1612" i="949"/>
  <c r="G1613" i="949"/>
  <c r="G1614" i="949"/>
  <c r="G1615" i="949"/>
  <c r="G1616" i="949"/>
  <c r="G1617" i="949"/>
  <c r="G1618" i="949"/>
  <c r="G1619" i="949"/>
  <c r="G1620" i="949"/>
  <c r="G1621" i="949"/>
  <c r="G1622" i="949"/>
  <c r="G1623" i="949"/>
  <c r="G1624" i="949"/>
  <c r="G1625" i="949"/>
  <c r="G1626" i="949"/>
  <c r="G1627" i="949"/>
  <c r="G1628" i="949"/>
  <c r="G1629" i="949"/>
  <c r="G1630" i="949"/>
  <c r="G1631" i="949"/>
  <c r="G1632" i="949"/>
  <c r="G1633" i="949"/>
  <c r="G1634" i="949"/>
  <c r="G1635" i="949"/>
  <c r="G1636" i="949"/>
  <c r="G1637" i="949"/>
  <c r="G1638" i="949"/>
  <c r="G1639" i="949"/>
  <c r="G1640" i="949"/>
  <c r="G1641" i="949"/>
  <c r="G1642" i="949"/>
  <c r="G1643" i="949"/>
  <c r="G1644" i="949"/>
  <c r="G1645" i="949"/>
  <c r="G1646" i="949"/>
  <c r="G1647" i="949"/>
  <c r="G1648" i="949"/>
  <c r="G1649" i="949"/>
  <c r="G1650" i="949"/>
  <c r="G1651" i="949"/>
  <c r="G1652" i="949"/>
  <c r="G1653" i="949"/>
  <c r="G1654" i="949"/>
  <c r="G1655" i="949"/>
  <c r="G1656" i="949"/>
  <c r="G1657" i="949"/>
  <c r="G1658" i="949"/>
  <c r="G1659" i="949"/>
  <c r="G1660" i="949"/>
  <c r="G1661" i="949"/>
  <c r="G1662" i="949"/>
  <c r="G1663" i="949"/>
  <c r="G1664" i="949"/>
  <c r="G1665" i="949"/>
  <c r="G1666" i="949"/>
  <c r="G1667" i="949"/>
  <c r="G1668" i="949"/>
  <c r="G1669" i="949"/>
  <c r="G1670" i="949"/>
  <c r="G1671" i="949"/>
  <c r="G1672" i="949"/>
  <c r="G1673" i="949"/>
  <c r="G1674" i="949"/>
  <c r="G1675" i="949"/>
  <c r="G1676" i="949"/>
  <c r="G1677" i="949"/>
  <c r="G1678" i="949"/>
  <c r="G1679" i="949"/>
  <c r="G1680" i="949"/>
  <c r="G1681" i="949"/>
  <c r="G1682" i="949"/>
  <c r="G1683" i="949"/>
  <c r="G1684" i="949"/>
  <c r="G1685" i="949"/>
  <c r="G1686" i="949"/>
  <c r="G1687" i="949"/>
  <c r="G1688" i="949"/>
  <c r="G1689" i="949"/>
  <c r="G1690" i="949"/>
  <c r="G1691" i="949"/>
  <c r="G1692" i="949"/>
  <c r="G1693" i="949"/>
  <c r="G1694" i="949"/>
  <c r="G1695" i="949"/>
  <c r="G1696" i="949"/>
  <c r="G1697" i="949"/>
  <c r="G1698" i="949"/>
  <c r="G1699" i="949"/>
  <c r="G1700" i="949"/>
  <c r="G1701" i="949"/>
  <c r="G1702" i="949"/>
  <c r="G1703" i="949"/>
  <c r="G1704" i="949"/>
  <c r="G1705" i="949"/>
  <c r="G1706" i="949"/>
  <c r="G1707" i="949"/>
  <c r="G1708" i="949"/>
  <c r="G1709" i="949"/>
  <c r="G1710" i="949"/>
  <c r="G1711" i="949"/>
  <c r="G1712" i="949"/>
  <c r="G1713" i="949"/>
  <c r="G1714" i="949"/>
  <c r="G1715" i="949"/>
  <c r="G1716" i="949"/>
  <c r="G1717" i="949"/>
  <c r="G1718" i="949"/>
  <c r="G1719" i="949"/>
  <c r="G1720" i="949"/>
  <c r="G1721" i="949"/>
  <c r="G1722" i="949"/>
  <c r="G1723" i="949"/>
  <c r="G1724" i="949"/>
  <c r="G1725" i="949"/>
  <c r="G1726" i="949"/>
  <c r="G1727" i="949"/>
  <c r="G1728" i="949"/>
  <c r="G1729" i="949"/>
  <c r="G1730" i="949"/>
  <c r="G1731" i="949"/>
  <c r="G1732" i="949"/>
  <c r="G1733" i="949"/>
  <c r="G1734" i="949"/>
  <c r="G1735" i="949"/>
  <c r="G1736" i="949"/>
  <c r="G1737" i="949"/>
  <c r="G1738" i="949"/>
  <c r="G1739" i="949"/>
  <c r="G1740" i="949"/>
  <c r="G1741" i="949"/>
  <c r="G1742" i="949"/>
  <c r="G1743" i="949"/>
  <c r="G1744" i="949"/>
  <c r="G1745" i="949"/>
  <c r="G1746" i="949"/>
  <c r="G1747" i="949"/>
  <c r="G1748" i="949"/>
  <c r="G1749" i="949"/>
  <c r="G1750" i="949"/>
  <c r="G1751" i="949"/>
  <c r="G1752" i="949"/>
  <c r="G1753" i="949"/>
  <c r="G1754" i="949"/>
  <c r="G1755" i="949"/>
  <c r="G1756" i="949"/>
  <c r="G1757" i="949"/>
  <c r="G1758" i="949"/>
  <c r="G1759" i="949"/>
  <c r="G1760" i="949"/>
  <c r="G1761" i="949"/>
  <c r="G1762" i="949"/>
  <c r="G1763" i="949"/>
  <c r="G1764" i="949"/>
  <c r="G1765" i="949"/>
  <c r="G1766" i="949"/>
  <c r="G1767" i="949"/>
  <c r="G1768" i="949"/>
  <c r="G1769" i="949"/>
  <c r="G1770" i="949"/>
  <c r="G1771" i="949"/>
  <c r="G1772" i="949"/>
  <c r="G1773" i="949"/>
  <c r="G1774" i="949"/>
  <c r="G1775" i="949"/>
  <c r="G1776" i="949"/>
  <c r="G1777" i="949"/>
  <c r="G1778" i="949"/>
  <c r="G1779" i="949"/>
  <c r="G1780" i="949"/>
  <c r="G1781" i="949"/>
  <c r="G1782" i="949"/>
  <c r="G1783" i="949"/>
  <c r="G1784" i="949"/>
  <c r="G1785" i="949"/>
  <c r="G1786" i="949"/>
  <c r="G1787" i="949"/>
  <c r="G1788" i="949"/>
  <c r="G1789" i="949"/>
  <c r="G1790" i="949"/>
  <c r="G1791" i="949"/>
  <c r="G1792" i="949"/>
  <c r="G1793" i="949"/>
  <c r="G1794" i="949"/>
  <c r="G1795" i="949"/>
  <c r="G1796" i="949"/>
  <c r="G1797" i="949"/>
  <c r="G1798" i="949"/>
  <c r="G1799" i="949"/>
  <c r="G1800" i="949"/>
  <c r="G1801" i="949"/>
  <c r="G1802" i="949"/>
  <c r="G1803" i="949"/>
  <c r="G1804" i="949"/>
  <c r="G1805" i="949"/>
  <c r="G1806" i="949"/>
  <c r="G1807" i="949"/>
  <c r="G1808" i="949"/>
  <c r="G1809" i="949"/>
  <c r="G1810" i="949"/>
  <c r="G1811" i="949"/>
  <c r="G1812" i="949"/>
  <c r="G1813" i="949"/>
  <c r="G1814" i="949"/>
  <c r="G1815" i="949"/>
  <c r="G1816" i="949"/>
  <c r="G1817" i="949"/>
  <c r="G1818" i="949"/>
  <c r="G1819" i="949"/>
  <c r="G1820" i="949"/>
  <c r="G1821" i="949"/>
  <c r="G1822" i="949"/>
  <c r="G1823" i="949"/>
  <c r="G1824" i="949"/>
  <c r="G1825" i="949"/>
  <c r="G1826" i="949"/>
  <c r="G1827" i="949"/>
  <c r="G1828" i="949"/>
  <c r="G1829" i="949"/>
  <c r="G1830" i="949"/>
  <c r="G1831" i="949"/>
  <c r="G1832" i="949"/>
  <c r="G1833" i="949"/>
  <c r="G1834" i="949"/>
  <c r="G1835" i="949"/>
  <c r="G1836" i="949"/>
  <c r="G1837" i="949"/>
  <c r="G1838" i="949"/>
  <c r="G1839" i="949"/>
  <c r="G1840" i="949"/>
  <c r="G1841" i="949"/>
  <c r="G1842" i="949"/>
  <c r="G1843" i="949"/>
  <c r="G1844" i="949"/>
  <c r="G1845" i="949"/>
  <c r="G1846" i="949"/>
  <c r="G1847" i="949"/>
  <c r="G1848" i="949"/>
  <c r="G1849" i="949"/>
  <c r="G1850" i="949"/>
  <c r="G1851" i="949"/>
  <c r="G1852" i="949"/>
  <c r="G1853" i="949"/>
  <c r="G1854" i="949"/>
  <c r="G1855" i="949"/>
  <c r="G1856" i="949"/>
  <c r="G1857" i="949"/>
  <c r="G1858" i="949"/>
  <c r="G1859" i="949"/>
  <c r="G1860" i="949"/>
  <c r="G1861" i="949"/>
  <c r="G1862" i="949"/>
  <c r="G1863" i="949"/>
  <c r="G1864" i="949"/>
  <c r="G1865" i="949"/>
  <c r="G1866" i="949"/>
  <c r="G1867" i="949"/>
  <c r="G1868" i="949"/>
  <c r="G1869" i="949"/>
  <c r="G1870" i="949"/>
  <c r="G1871" i="949"/>
  <c r="G1872" i="949"/>
  <c r="G1873" i="949"/>
  <c r="G1874" i="949"/>
  <c r="G1875" i="949"/>
  <c r="G1876" i="949"/>
  <c r="G1877" i="949"/>
  <c r="G1878" i="949"/>
  <c r="G1879" i="949"/>
  <c r="G1880" i="949"/>
  <c r="G1881" i="949"/>
  <c r="G1882" i="949"/>
  <c r="G1883" i="949"/>
  <c r="G1884" i="949"/>
  <c r="G1885" i="949"/>
  <c r="G1886" i="949"/>
  <c r="G1887" i="949"/>
  <c r="G1888" i="949"/>
  <c r="G1889" i="949"/>
  <c r="G1890" i="949"/>
  <c r="G1891" i="949"/>
  <c r="G1892" i="949"/>
  <c r="G1893" i="949"/>
  <c r="G1894" i="949"/>
  <c r="G1895" i="949"/>
  <c r="G1896" i="949"/>
  <c r="G1897" i="949"/>
  <c r="G1898" i="949"/>
  <c r="G1899" i="949"/>
  <c r="G1900" i="949"/>
  <c r="G1901" i="949"/>
  <c r="G1902" i="949"/>
  <c r="G1903" i="949"/>
  <c r="G1904" i="949"/>
  <c r="G1905" i="949"/>
  <c r="G1906" i="949"/>
  <c r="G1907" i="949"/>
  <c r="G1908" i="949"/>
  <c r="G1909" i="949"/>
  <c r="G1910" i="949"/>
  <c r="G1911" i="949"/>
  <c r="G1912" i="949"/>
  <c r="G1913" i="949"/>
  <c r="G1914" i="949"/>
  <c r="G1915" i="949"/>
  <c r="G1916" i="949"/>
  <c r="G1917" i="949"/>
  <c r="G1918" i="949"/>
  <c r="G1919" i="949"/>
  <c r="G1920" i="949"/>
  <c r="G1921" i="949"/>
  <c r="G1922" i="949"/>
  <c r="G1923" i="949"/>
  <c r="G1924" i="949"/>
  <c r="G1925" i="949"/>
  <c r="G1926" i="949"/>
  <c r="G1927" i="949"/>
  <c r="G1928" i="949"/>
  <c r="G1929" i="949"/>
  <c r="G1930" i="949"/>
  <c r="G1931" i="949"/>
  <c r="G1932" i="949"/>
  <c r="G1933" i="949"/>
  <c r="G1934" i="949"/>
  <c r="G1935" i="949"/>
  <c r="G1936" i="949"/>
  <c r="G1937" i="949"/>
  <c r="G1938" i="949"/>
  <c r="G1939" i="949"/>
  <c r="G1940" i="949"/>
  <c r="G1941" i="949"/>
  <c r="G1942" i="949"/>
  <c r="G1943" i="949"/>
  <c r="G1944" i="949"/>
  <c r="G1945" i="949"/>
  <c r="G1946" i="949"/>
  <c r="G1947" i="949"/>
  <c r="G1948" i="949"/>
  <c r="G1949" i="949"/>
  <c r="G1950" i="949"/>
  <c r="G1951" i="949"/>
  <c r="G1952" i="949"/>
  <c r="G1953" i="949"/>
  <c r="G1954" i="949"/>
  <c r="G1955" i="949"/>
  <c r="G1956" i="949"/>
  <c r="G1957" i="949"/>
  <c r="G1958" i="949"/>
  <c r="G1959" i="949"/>
  <c r="G1960" i="949"/>
  <c r="G1961" i="949"/>
  <c r="G1962" i="949"/>
  <c r="G1963" i="949"/>
  <c r="G1964" i="949"/>
  <c r="G1965" i="949"/>
  <c r="G1966" i="949"/>
  <c r="G1967" i="949"/>
  <c r="G1968" i="949"/>
  <c r="G1969" i="949"/>
  <c r="G1970" i="949"/>
  <c r="G1971" i="949"/>
  <c r="G1972" i="949"/>
  <c r="G1973" i="949"/>
  <c r="G1974" i="949"/>
  <c r="G1975" i="949"/>
  <c r="G1976" i="949"/>
  <c r="G1977" i="949"/>
  <c r="G1978" i="949"/>
  <c r="G1979" i="949"/>
  <c r="G1980" i="949"/>
  <c r="G1981" i="949"/>
  <c r="G1982" i="949"/>
  <c r="G1983" i="949"/>
  <c r="G1984" i="949"/>
  <c r="G1985" i="949"/>
  <c r="G1986" i="949"/>
  <c r="G1987" i="949"/>
  <c r="G1988" i="949"/>
  <c r="G1989" i="949"/>
  <c r="G1990" i="949"/>
  <c r="G1991" i="949"/>
  <c r="G1992" i="949"/>
  <c r="G1993" i="949"/>
  <c r="G1994" i="949"/>
  <c r="G1995" i="949"/>
  <c r="G1996" i="949"/>
  <c r="G1997" i="949"/>
  <c r="G1998" i="949"/>
  <c r="G1999" i="949"/>
  <c r="G2000" i="949"/>
  <c r="G2001" i="949"/>
  <c r="G2002" i="949"/>
  <c r="G2003" i="949"/>
  <c r="G2004" i="949"/>
  <c r="G2005" i="949"/>
  <c r="G2006" i="949"/>
  <c r="G2007" i="949"/>
  <c r="G2008" i="949"/>
  <c r="G2009" i="949"/>
  <c r="G2010" i="949"/>
  <c r="G2011" i="949"/>
  <c r="G2012" i="949"/>
  <c r="G2013" i="949"/>
  <c r="G2014" i="949"/>
  <c r="G2015" i="949"/>
  <c r="G2016" i="949"/>
  <c r="G2017" i="949"/>
  <c r="G2018" i="949"/>
  <c r="G2019" i="949"/>
  <c r="G2020" i="949"/>
  <c r="G2021" i="949"/>
  <c r="G2022" i="949"/>
  <c r="G2023" i="949"/>
  <c r="G2024" i="949"/>
  <c r="G2025" i="949"/>
  <c r="G2026" i="949"/>
  <c r="G2027" i="949"/>
  <c r="G2028" i="949"/>
  <c r="G2029" i="949"/>
  <c r="G2030" i="949"/>
  <c r="G2031" i="949"/>
  <c r="G2032" i="949"/>
  <c r="G2033" i="949"/>
  <c r="G2034" i="949"/>
  <c r="G2035" i="949"/>
  <c r="G2036" i="949"/>
  <c r="G2037" i="949"/>
  <c r="G2038" i="949"/>
  <c r="G2039" i="949"/>
  <c r="G2040" i="949"/>
  <c r="G2041" i="949"/>
  <c r="G2042" i="949"/>
  <c r="G2043" i="949"/>
  <c r="G2044" i="949"/>
  <c r="G2045" i="949"/>
  <c r="G2046" i="949"/>
  <c r="G2047" i="949"/>
  <c r="G2048" i="949"/>
  <c r="G2049" i="949"/>
  <c r="G2050" i="949"/>
  <c r="G2051" i="949"/>
  <c r="G2052" i="949"/>
  <c r="G2053" i="949"/>
  <c r="G2054" i="949"/>
  <c r="G2055" i="949"/>
  <c r="G2056" i="949"/>
  <c r="G2057" i="949"/>
  <c r="G2058" i="949"/>
  <c r="G2059" i="949"/>
  <c r="G2060" i="949"/>
  <c r="G2061" i="949"/>
  <c r="G2062" i="949"/>
  <c r="G2063" i="949"/>
  <c r="G2064" i="949"/>
  <c r="G2065" i="949"/>
  <c r="G2066" i="949"/>
  <c r="G2067" i="949"/>
  <c r="G2068" i="949"/>
  <c r="G2069" i="949"/>
  <c r="G2070" i="949"/>
  <c r="G2071" i="949"/>
  <c r="G2072" i="949"/>
  <c r="G2073" i="949"/>
  <c r="G2074" i="949"/>
  <c r="G2075" i="949"/>
  <c r="G2076" i="949"/>
  <c r="G2077" i="949"/>
  <c r="G2078" i="949"/>
  <c r="G2079" i="949"/>
  <c r="G2080" i="949"/>
  <c r="G2081" i="949"/>
  <c r="G2082" i="949"/>
  <c r="G2083" i="949"/>
  <c r="G2084" i="949"/>
  <c r="G2085" i="949"/>
  <c r="G2086" i="949"/>
  <c r="G2087" i="949"/>
  <c r="G2088" i="949"/>
  <c r="G2089" i="949"/>
  <c r="G2090" i="949"/>
  <c r="G2091" i="949"/>
  <c r="G2092" i="949"/>
  <c r="G2093" i="949"/>
  <c r="G2094" i="949"/>
  <c r="G2095" i="949"/>
  <c r="G2096" i="949"/>
  <c r="G2097" i="949"/>
  <c r="G2098" i="949"/>
  <c r="G2099" i="949"/>
  <c r="G2100" i="949"/>
  <c r="G2101" i="949"/>
  <c r="G2102" i="949"/>
  <c r="D2049" i="949"/>
  <c r="E2049" i="949"/>
  <c r="G991" i="952"/>
  <c r="G992" i="952"/>
  <c r="G993" i="952"/>
  <c r="G994" i="952"/>
  <c r="G995" i="952"/>
  <c r="G996" i="952"/>
  <c r="G997" i="952"/>
  <c r="G998" i="952"/>
  <c r="G999" i="952"/>
  <c r="G1000" i="952"/>
  <c r="G1001" i="952"/>
  <c r="G1002" i="952"/>
  <c r="G1003" i="952"/>
  <c r="G1004" i="952"/>
  <c r="G1005" i="952"/>
  <c r="G1006" i="952"/>
  <c r="G1007" i="952"/>
  <c r="G1008" i="952"/>
  <c r="G1009" i="952"/>
  <c r="G1010" i="952"/>
  <c r="G1011" i="952"/>
  <c r="G1012" i="952"/>
  <c r="G1013" i="952"/>
  <c r="G1014" i="952"/>
  <c r="G1015" i="952"/>
  <c r="A4" i="949"/>
  <c r="G4" i="949" s="1"/>
  <c r="A5" i="949"/>
  <c r="G5" i="949" s="1"/>
  <c r="A6" i="949"/>
  <c r="G6" i="949" s="1"/>
  <c r="A7" i="949"/>
  <c r="G7" i="949" s="1"/>
  <c r="A8" i="949"/>
  <c r="G8" i="949" s="1"/>
  <c r="A9" i="949"/>
  <c r="G9" i="949" s="1"/>
  <c r="A10" i="949"/>
  <c r="G10" i="949" s="1"/>
  <c r="A11" i="949"/>
  <c r="G11" i="949" s="1"/>
  <c r="A12" i="949"/>
  <c r="G12" i="949" s="1"/>
  <c r="A13" i="949"/>
  <c r="G13" i="949" s="1"/>
  <c r="A14" i="949"/>
  <c r="G14" i="949" s="1"/>
  <c r="A15" i="949"/>
  <c r="G15" i="949" s="1"/>
  <c r="A16" i="949"/>
  <c r="G16" i="949" s="1"/>
  <c r="A17" i="949"/>
  <c r="G17" i="949" s="1"/>
  <c r="A18" i="949"/>
  <c r="G18" i="949" s="1"/>
  <c r="A19" i="949"/>
  <c r="G19" i="949" s="1"/>
  <c r="A20" i="949"/>
  <c r="G20" i="949" s="1"/>
  <c r="A21" i="949"/>
  <c r="G21" i="949" s="1"/>
  <c r="A22" i="949"/>
  <c r="G22" i="949" s="1"/>
  <c r="A23" i="949"/>
  <c r="G23" i="949" s="1"/>
  <c r="A24" i="949"/>
  <c r="G24" i="949" s="1"/>
  <c r="A25" i="949"/>
  <c r="G25" i="949" s="1"/>
  <c r="A26" i="949"/>
  <c r="G26" i="949" s="1"/>
  <c r="A27" i="949"/>
  <c r="G27" i="949" s="1"/>
  <c r="A28" i="949"/>
  <c r="G28" i="949" s="1"/>
  <c r="A29" i="949"/>
  <c r="G29" i="949" s="1"/>
  <c r="A30" i="949"/>
  <c r="G30" i="949" s="1"/>
  <c r="A31" i="949"/>
  <c r="G31" i="949" s="1"/>
  <c r="A32" i="949"/>
  <c r="G32" i="949" s="1"/>
  <c r="A33" i="949"/>
  <c r="G33" i="949" s="1"/>
  <c r="A34" i="949"/>
  <c r="G34" i="949" s="1"/>
  <c r="A35" i="949"/>
  <c r="G35" i="949" s="1"/>
  <c r="A36" i="949"/>
  <c r="G36" i="949" s="1"/>
  <c r="A37" i="949"/>
  <c r="G37" i="949" s="1"/>
  <c r="A38" i="949"/>
  <c r="G38" i="949" s="1"/>
  <c r="A39" i="949"/>
  <c r="G39" i="949" s="1"/>
  <c r="A40" i="949"/>
  <c r="G40" i="949" s="1"/>
  <c r="A41" i="949"/>
  <c r="G41" i="949" s="1"/>
  <c r="A42" i="949"/>
  <c r="G42" i="949" s="1"/>
  <c r="A43" i="949"/>
  <c r="G43" i="949" s="1"/>
  <c r="A44" i="949"/>
  <c r="G44" i="949" s="1"/>
  <c r="A45" i="949"/>
  <c r="G45" i="949" s="1"/>
  <c r="A46" i="949"/>
  <c r="G46" i="949" s="1"/>
  <c r="A47" i="949"/>
  <c r="G47" i="949" s="1"/>
  <c r="A48" i="949"/>
  <c r="G48" i="949" s="1"/>
  <c r="A49" i="949"/>
  <c r="G49" i="949" s="1"/>
  <c r="A50" i="949"/>
  <c r="G50" i="949" s="1"/>
  <c r="A51" i="949"/>
  <c r="G51" i="949" s="1"/>
  <c r="A52" i="949"/>
  <c r="G52" i="949" s="1"/>
  <c r="A53" i="949"/>
  <c r="G53" i="949" s="1"/>
  <c r="A54" i="949"/>
  <c r="G54" i="949" s="1"/>
  <c r="A55" i="949"/>
  <c r="G55" i="949" s="1"/>
  <c r="A56" i="949"/>
  <c r="G56" i="949" s="1"/>
  <c r="A57" i="949"/>
  <c r="G57" i="949" s="1"/>
  <c r="A58" i="949"/>
  <c r="G58" i="949" s="1"/>
  <c r="A59" i="949"/>
  <c r="G59" i="949" s="1"/>
  <c r="A60" i="949"/>
  <c r="G60" i="949" s="1"/>
  <c r="A61" i="949"/>
  <c r="G61" i="949" s="1"/>
  <c r="A62" i="949"/>
  <c r="G62" i="949" s="1"/>
  <c r="A63" i="949"/>
  <c r="G63" i="949" s="1"/>
  <c r="A64" i="949"/>
  <c r="G64" i="949" s="1"/>
  <c r="A65" i="949"/>
  <c r="G65" i="949" s="1"/>
  <c r="A66" i="949"/>
  <c r="G66" i="949" s="1"/>
  <c r="A67" i="949"/>
  <c r="G67" i="949" s="1"/>
  <c r="A68" i="949"/>
  <c r="G68" i="949" s="1"/>
  <c r="A69" i="949"/>
  <c r="G69" i="949" s="1"/>
  <c r="A70" i="949"/>
  <c r="G70" i="949" s="1"/>
  <c r="A71" i="949"/>
  <c r="G71" i="949" s="1"/>
  <c r="A72" i="949"/>
  <c r="G72" i="949" s="1"/>
  <c r="A73" i="949"/>
  <c r="G73" i="949" s="1"/>
  <c r="A74" i="949"/>
  <c r="G74" i="949" s="1"/>
  <c r="A75" i="949"/>
  <c r="G75" i="949" s="1"/>
  <c r="A76" i="949"/>
  <c r="G76" i="949" s="1"/>
  <c r="A77" i="949"/>
  <c r="G77" i="949" s="1"/>
  <c r="A78" i="949"/>
  <c r="G78" i="949" s="1"/>
  <c r="A79" i="949"/>
  <c r="G79" i="949" s="1"/>
  <c r="A80" i="949"/>
  <c r="G80" i="949" s="1"/>
  <c r="A81" i="949"/>
  <c r="G81" i="949" s="1"/>
  <c r="A82" i="949"/>
  <c r="G82" i="949" s="1"/>
  <c r="A83" i="949"/>
  <c r="G83" i="949" s="1"/>
  <c r="A84" i="949"/>
  <c r="G84" i="949" s="1"/>
  <c r="A85" i="949"/>
  <c r="G85" i="949" s="1"/>
  <c r="A86" i="949"/>
  <c r="G86" i="949" s="1"/>
  <c r="A87" i="949"/>
  <c r="G87" i="949" s="1"/>
  <c r="A88" i="949"/>
  <c r="G88" i="949" s="1"/>
  <c r="A89" i="949"/>
  <c r="G89" i="949" s="1"/>
  <c r="A90" i="949"/>
  <c r="G90" i="949" s="1"/>
  <c r="A91" i="949"/>
  <c r="G91" i="949" s="1"/>
  <c r="A92" i="949"/>
  <c r="G92" i="949" s="1"/>
  <c r="A93" i="949"/>
  <c r="G93" i="949" s="1"/>
  <c r="A94" i="949"/>
  <c r="G94" i="949" s="1"/>
  <c r="A95" i="949"/>
  <c r="G95" i="949" s="1"/>
  <c r="A96" i="949"/>
  <c r="G96" i="949" s="1"/>
  <c r="A97" i="949"/>
  <c r="G97" i="949" s="1"/>
  <c r="A98" i="949"/>
  <c r="G98" i="949" s="1"/>
  <c r="A99" i="949"/>
  <c r="G99" i="949" s="1"/>
  <c r="A100" i="949"/>
  <c r="G100" i="949" s="1"/>
  <c r="A101" i="949"/>
  <c r="G101" i="949" s="1"/>
  <c r="A102" i="949"/>
  <c r="G102" i="949" s="1"/>
  <c r="A103" i="949"/>
  <c r="G103" i="949" s="1"/>
  <c r="A104" i="949"/>
  <c r="G104" i="949" s="1"/>
  <c r="A105" i="949"/>
  <c r="G105" i="949" s="1"/>
  <c r="A106" i="949"/>
  <c r="G106" i="949" s="1"/>
  <c r="A107" i="949"/>
  <c r="G107" i="949" s="1"/>
  <c r="A108" i="949"/>
  <c r="G108" i="949" s="1"/>
  <c r="A109" i="949"/>
  <c r="G109" i="949" s="1"/>
  <c r="A110" i="949"/>
  <c r="G110" i="949" s="1"/>
  <c r="A111" i="949"/>
  <c r="G111" i="949" s="1"/>
  <c r="A112" i="949"/>
  <c r="G112" i="949" s="1"/>
  <c r="A113" i="949"/>
  <c r="G113" i="949" s="1"/>
  <c r="A114" i="949"/>
  <c r="G114" i="949" s="1"/>
  <c r="A115" i="949"/>
  <c r="G115" i="949" s="1"/>
  <c r="A116" i="949"/>
  <c r="G116" i="949" s="1"/>
  <c r="A117" i="949"/>
  <c r="G117" i="949" s="1"/>
  <c r="A118" i="949"/>
  <c r="G118" i="949" s="1"/>
  <c r="A119" i="949"/>
  <c r="G119" i="949" s="1"/>
  <c r="A120" i="949"/>
  <c r="G120" i="949" s="1"/>
  <c r="A121" i="949"/>
  <c r="G121" i="949" s="1"/>
  <c r="A122" i="949"/>
  <c r="G122" i="949" s="1"/>
  <c r="A123" i="949"/>
  <c r="G123" i="949" s="1"/>
  <c r="A124" i="949"/>
  <c r="G124" i="949" s="1"/>
  <c r="A125" i="949"/>
  <c r="G125" i="949" s="1"/>
  <c r="A126" i="949"/>
  <c r="G126" i="949" s="1"/>
  <c r="A127" i="949"/>
  <c r="G127" i="949" s="1"/>
  <c r="A128" i="949"/>
  <c r="G128" i="949" s="1"/>
  <c r="A129" i="949"/>
  <c r="G129" i="949" s="1"/>
  <c r="A130" i="949"/>
  <c r="G130" i="949" s="1"/>
  <c r="A131" i="949"/>
  <c r="G131" i="949" s="1"/>
  <c r="A132" i="949"/>
  <c r="G132" i="949" s="1"/>
  <c r="A133" i="949"/>
  <c r="G133" i="949" s="1"/>
  <c r="A134" i="949"/>
  <c r="G134" i="949" s="1"/>
  <c r="A135" i="949"/>
  <c r="G135" i="949" s="1"/>
  <c r="A136" i="949"/>
  <c r="G136" i="949" s="1"/>
  <c r="A137" i="949"/>
  <c r="G137" i="949" s="1"/>
  <c r="A138" i="949"/>
  <c r="G138" i="949" s="1"/>
  <c r="A139" i="949"/>
  <c r="G139" i="949" s="1"/>
  <c r="A140" i="949"/>
  <c r="G140" i="949" s="1"/>
  <c r="A141" i="949"/>
  <c r="G141" i="949" s="1"/>
  <c r="A142" i="949"/>
  <c r="G142" i="949" s="1"/>
  <c r="A143" i="949"/>
  <c r="G143" i="949" s="1"/>
  <c r="A144" i="949"/>
  <c r="G144" i="949" s="1"/>
  <c r="A145" i="949"/>
  <c r="G145" i="949" s="1"/>
  <c r="A146" i="949"/>
  <c r="G146" i="949" s="1"/>
  <c r="A147" i="949"/>
  <c r="G147" i="949" s="1"/>
  <c r="A148" i="949"/>
  <c r="G148" i="949" s="1"/>
  <c r="A149" i="949"/>
  <c r="G149" i="949" s="1"/>
  <c r="A150" i="949"/>
  <c r="G150" i="949" s="1"/>
  <c r="A151" i="949"/>
  <c r="G151" i="949" s="1"/>
  <c r="A152" i="949"/>
  <c r="G152" i="949" s="1"/>
  <c r="A153" i="949"/>
  <c r="G153" i="949" s="1"/>
  <c r="A154" i="949"/>
  <c r="G154" i="949" s="1"/>
  <c r="A155" i="949"/>
  <c r="G155" i="949" s="1"/>
  <c r="A156" i="949"/>
  <c r="G156" i="949" s="1"/>
  <c r="A157" i="949"/>
  <c r="G157" i="949" s="1"/>
  <c r="A158" i="949"/>
  <c r="G158" i="949" s="1"/>
  <c r="A159" i="949"/>
  <c r="G159" i="949" s="1"/>
  <c r="A160" i="949"/>
  <c r="G160" i="949" s="1"/>
  <c r="A161" i="949"/>
  <c r="G161" i="949" s="1"/>
  <c r="A162" i="949"/>
  <c r="G162" i="949" s="1"/>
  <c r="A163" i="949"/>
  <c r="G163" i="949" s="1"/>
  <c r="A164" i="949"/>
  <c r="G164" i="949" s="1"/>
  <c r="A165" i="949"/>
  <c r="G165" i="949" s="1"/>
  <c r="A166" i="949"/>
  <c r="G166" i="949" s="1"/>
  <c r="A167" i="949"/>
  <c r="G167" i="949" s="1"/>
  <c r="A168" i="949"/>
  <c r="G168" i="949" s="1"/>
  <c r="A169" i="949"/>
  <c r="G169" i="949" s="1"/>
  <c r="A170" i="949"/>
  <c r="G170" i="949" s="1"/>
  <c r="A171" i="949"/>
  <c r="G171" i="949" s="1"/>
  <c r="A172" i="949"/>
  <c r="G172" i="949" s="1"/>
  <c r="A173" i="949"/>
  <c r="G173" i="949" s="1"/>
  <c r="A174" i="949"/>
  <c r="G174" i="949" s="1"/>
  <c r="A175" i="949"/>
  <c r="G175" i="949" s="1"/>
  <c r="A176" i="949"/>
  <c r="G176" i="949" s="1"/>
  <c r="A177" i="949"/>
  <c r="G177" i="949" s="1"/>
  <c r="A178" i="949"/>
  <c r="G178" i="949" s="1"/>
  <c r="A179" i="949"/>
  <c r="G179" i="949" s="1"/>
  <c r="A180" i="949"/>
  <c r="G180" i="949" s="1"/>
  <c r="A181" i="949"/>
  <c r="G181" i="949" s="1"/>
  <c r="A182" i="949"/>
  <c r="G182" i="949" s="1"/>
  <c r="A183" i="949"/>
  <c r="G183" i="949" s="1"/>
  <c r="A184" i="949"/>
  <c r="G184" i="949" s="1"/>
  <c r="A185" i="949"/>
  <c r="G185" i="949" s="1"/>
  <c r="A186" i="949"/>
  <c r="G186" i="949" s="1"/>
  <c r="A187" i="949"/>
  <c r="G187" i="949" s="1"/>
  <c r="A188" i="949"/>
  <c r="G188" i="949" s="1"/>
  <c r="A189" i="949"/>
  <c r="G189" i="949" s="1"/>
  <c r="A190" i="949"/>
  <c r="G190" i="949" s="1"/>
  <c r="A191" i="949"/>
  <c r="G191" i="949" s="1"/>
  <c r="A192" i="949"/>
  <c r="G192" i="949" s="1"/>
  <c r="A193" i="949"/>
  <c r="G193" i="949" s="1"/>
  <c r="A194" i="949"/>
  <c r="G194" i="949" s="1"/>
  <c r="A195" i="949"/>
  <c r="G195" i="949" s="1"/>
  <c r="A196" i="949"/>
  <c r="G196" i="949" s="1"/>
  <c r="A197" i="949"/>
  <c r="G197" i="949" s="1"/>
  <c r="A198" i="949"/>
  <c r="G198" i="949" s="1"/>
  <c r="A199" i="949"/>
  <c r="G199" i="949" s="1"/>
  <c r="A200" i="949"/>
  <c r="G200" i="949" s="1"/>
  <c r="A201" i="949"/>
  <c r="G201" i="949" s="1"/>
  <c r="A202" i="949"/>
  <c r="G202" i="949" s="1"/>
  <c r="A203" i="949"/>
  <c r="G203" i="949" s="1"/>
  <c r="A204" i="949"/>
  <c r="G204" i="949" s="1"/>
  <c r="A205" i="949"/>
  <c r="G205" i="949" s="1"/>
  <c r="A206" i="949"/>
  <c r="G206" i="949" s="1"/>
  <c r="A207" i="949"/>
  <c r="G207" i="949" s="1"/>
  <c r="A208" i="949"/>
  <c r="G208" i="949" s="1"/>
  <c r="A209" i="949"/>
  <c r="G209" i="949" s="1"/>
  <c r="A210" i="949"/>
  <c r="G210" i="949" s="1"/>
  <c r="A211" i="949"/>
  <c r="G211" i="949" s="1"/>
  <c r="A212" i="949"/>
  <c r="G212" i="949" s="1"/>
  <c r="A213" i="949"/>
  <c r="G213" i="949" s="1"/>
  <c r="A214" i="949"/>
  <c r="G214" i="949" s="1"/>
  <c r="A215" i="949"/>
  <c r="G215" i="949" s="1"/>
  <c r="A216" i="949"/>
  <c r="G216" i="949" s="1"/>
  <c r="A217" i="949"/>
  <c r="G217" i="949" s="1"/>
  <c r="A218" i="949"/>
  <c r="G218" i="949" s="1"/>
  <c r="A219" i="949"/>
  <c r="G219" i="949" s="1"/>
  <c r="A220" i="949"/>
  <c r="G220" i="949" s="1"/>
  <c r="A221" i="949"/>
  <c r="G221" i="949" s="1"/>
  <c r="A222" i="949"/>
  <c r="G222" i="949" s="1"/>
  <c r="A223" i="949"/>
  <c r="G223" i="949" s="1"/>
  <c r="A224" i="949"/>
  <c r="G224" i="949" s="1"/>
  <c r="A225" i="949"/>
  <c r="G225" i="949" s="1"/>
  <c r="A226" i="949"/>
  <c r="G226" i="949" s="1"/>
  <c r="A227" i="949"/>
  <c r="G227" i="949" s="1"/>
  <c r="A228" i="949"/>
  <c r="G228" i="949" s="1"/>
  <c r="A229" i="949"/>
  <c r="G229" i="949" s="1"/>
  <c r="A230" i="949"/>
  <c r="G230" i="949" s="1"/>
  <c r="A231" i="949"/>
  <c r="G231" i="949" s="1"/>
  <c r="A232" i="949"/>
  <c r="G232" i="949" s="1"/>
  <c r="A233" i="949"/>
  <c r="G233" i="949" s="1"/>
  <c r="A234" i="949"/>
  <c r="G234" i="949" s="1"/>
  <c r="A235" i="949"/>
  <c r="G235" i="949" s="1"/>
  <c r="A236" i="949"/>
  <c r="G236" i="949" s="1"/>
  <c r="A237" i="949"/>
  <c r="G237" i="949" s="1"/>
  <c r="A238" i="949"/>
  <c r="G238" i="949" s="1"/>
  <c r="A239" i="949"/>
  <c r="G239" i="949" s="1"/>
  <c r="A240" i="949"/>
  <c r="G240" i="949" s="1"/>
  <c r="A241" i="949"/>
  <c r="G241" i="949" s="1"/>
  <c r="A242" i="949"/>
  <c r="G242" i="949" s="1"/>
  <c r="A243" i="949"/>
  <c r="G243" i="949" s="1"/>
  <c r="A244" i="949"/>
  <c r="G244" i="949" s="1"/>
  <c r="A245" i="949"/>
  <c r="G245" i="949" s="1"/>
  <c r="A246" i="949"/>
  <c r="G246" i="949" s="1"/>
  <c r="A247" i="949"/>
  <c r="G247" i="949" s="1"/>
  <c r="A248" i="949"/>
  <c r="G248" i="949" s="1"/>
  <c r="A249" i="949"/>
  <c r="G249" i="949" s="1"/>
  <c r="A250" i="949"/>
  <c r="G250" i="949" s="1"/>
  <c r="A251" i="949"/>
  <c r="G251" i="949" s="1"/>
  <c r="A252" i="949"/>
  <c r="G252" i="949" s="1"/>
  <c r="A253" i="949"/>
  <c r="G253" i="949" s="1"/>
  <c r="A254" i="949"/>
  <c r="G254" i="949" s="1"/>
  <c r="A255" i="949"/>
  <c r="G255" i="949" s="1"/>
  <c r="A256" i="949"/>
  <c r="G256" i="949" s="1"/>
  <c r="A257" i="949"/>
  <c r="G257" i="949" s="1"/>
  <c r="A258" i="949"/>
  <c r="G258" i="949" s="1"/>
  <c r="A259" i="949"/>
  <c r="G259" i="949" s="1"/>
  <c r="A260" i="949"/>
  <c r="G260" i="949" s="1"/>
  <c r="A261" i="949"/>
  <c r="G261" i="949" s="1"/>
  <c r="A262" i="949"/>
  <c r="G262" i="949" s="1"/>
  <c r="A263" i="949"/>
  <c r="G263" i="949" s="1"/>
  <c r="A264" i="949"/>
  <c r="G264" i="949" s="1"/>
  <c r="A265" i="949"/>
  <c r="G265" i="949" s="1"/>
  <c r="A266" i="949"/>
  <c r="G266" i="949" s="1"/>
  <c r="A267" i="949"/>
  <c r="G267" i="949" s="1"/>
  <c r="A268" i="949"/>
  <c r="G268" i="949" s="1"/>
  <c r="A269" i="949"/>
  <c r="G269" i="949" s="1"/>
  <c r="A270" i="949"/>
  <c r="G270" i="949" s="1"/>
  <c r="A271" i="949"/>
  <c r="G271" i="949" s="1"/>
  <c r="A272" i="949"/>
  <c r="G272" i="949" s="1"/>
  <c r="A273" i="949"/>
  <c r="G273" i="949" s="1"/>
  <c r="A274" i="949"/>
  <c r="G274" i="949" s="1"/>
  <c r="A275" i="949"/>
  <c r="G275" i="949" s="1"/>
  <c r="A276" i="949"/>
  <c r="G276" i="949" s="1"/>
  <c r="A277" i="949"/>
  <c r="G277" i="949" s="1"/>
  <c r="A278" i="949"/>
  <c r="G278" i="949" s="1"/>
  <c r="A279" i="949"/>
  <c r="G279" i="949" s="1"/>
  <c r="A280" i="949"/>
  <c r="G280" i="949" s="1"/>
  <c r="A281" i="949"/>
  <c r="G281" i="949" s="1"/>
  <c r="A282" i="949"/>
  <c r="G282" i="949" s="1"/>
  <c r="A283" i="949"/>
  <c r="G283" i="949" s="1"/>
  <c r="A284" i="949"/>
  <c r="G284" i="949" s="1"/>
  <c r="A285" i="949"/>
  <c r="G285" i="949" s="1"/>
  <c r="A286" i="949"/>
  <c r="G286" i="949" s="1"/>
  <c r="A287" i="949"/>
  <c r="G287" i="949" s="1"/>
  <c r="A288" i="949"/>
  <c r="G288" i="949" s="1"/>
  <c r="A289" i="949"/>
  <c r="G289" i="949" s="1"/>
  <c r="A290" i="949"/>
  <c r="G290" i="949" s="1"/>
  <c r="A291" i="949"/>
  <c r="G291" i="949" s="1"/>
  <c r="A292" i="949"/>
  <c r="G292" i="949" s="1"/>
  <c r="A293" i="949"/>
  <c r="G293" i="949" s="1"/>
  <c r="A294" i="949"/>
  <c r="G294" i="949" s="1"/>
  <c r="A295" i="949"/>
  <c r="G295" i="949" s="1"/>
  <c r="A296" i="949"/>
  <c r="G296" i="949" s="1"/>
  <c r="A297" i="949"/>
  <c r="G297" i="949" s="1"/>
  <c r="A298" i="949"/>
  <c r="G298" i="949" s="1"/>
  <c r="A299" i="949"/>
  <c r="G299" i="949" s="1"/>
  <c r="A300" i="949"/>
  <c r="G300" i="949" s="1"/>
  <c r="A301" i="949"/>
  <c r="G301" i="949" s="1"/>
  <c r="A302" i="949"/>
  <c r="G302" i="949" s="1"/>
  <c r="A303" i="949"/>
  <c r="G303" i="949" s="1"/>
  <c r="A304" i="949"/>
  <c r="G304" i="949" s="1"/>
  <c r="A305" i="949"/>
  <c r="G305" i="949" s="1"/>
  <c r="A306" i="949"/>
  <c r="G306" i="949" s="1"/>
  <c r="A307" i="949"/>
  <c r="G307" i="949" s="1"/>
  <c r="A308" i="949"/>
  <c r="G308" i="949" s="1"/>
  <c r="A309" i="949"/>
  <c r="G309" i="949" s="1"/>
  <c r="A310" i="949"/>
  <c r="G310" i="949" s="1"/>
  <c r="A311" i="949"/>
  <c r="G311" i="949" s="1"/>
  <c r="A312" i="949"/>
  <c r="G312" i="949" s="1"/>
  <c r="A313" i="949"/>
  <c r="G313" i="949" s="1"/>
  <c r="A314" i="949"/>
  <c r="G314" i="949" s="1"/>
  <c r="A315" i="949"/>
  <c r="G315" i="949" s="1"/>
  <c r="A316" i="949"/>
  <c r="G316" i="949" s="1"/>
  <c r="A317" i="949"/>
  <c r="G317" i="949" s="1"/>
  <c r="A318" i="949"/>
  <c r="G318" i="949" s="1"/>
  <c r="A319" i="949"/>
  <c r="G319" i="949" s="1"/>
  <c r="A320" i="949"/>
  <c r="G320" i="949" s="1"/>
  <c r="A321" i="949"/>
  <c r="G321" i="949" s="1"/>
  <c r="A322" i="949"/>
  <c r="G322" i="949" s="1"/>
  <c r="A323" i="949"/>
  <c r="G323" i="949" s="1"/>
  <c r="A324" i="949"/>
  <c r="G324" i="949" s="1"/>
  <c r="A325" i="949"/>
  <c r="G325" i="949" s="1"/>
  <c r="A326" i="949"/>
  <c r="G326" i="949" s="1"/>
  <c r="A327" i="949"/>
  <c r="G327" i="949" s="1"/>
  <c r="A328" i="949"/>
  <c r="G328" i="949" s="1"/>
  <c r="A329" i="949"/>
  <c r="G329" i="949" s="1"/>
  <c r="A330" i="949"/>
  <c r="G330" i="949" s="1"/>
  <c r="A331" i="949"/>
  <c r="G331" i="949" s="1"/>
  <c r="A332" i="949"/>
  <c r="G332" i="949" s="1"/>
  <c r="A333" i="949"/>
  <c r="G333" i="949" s="1"/>
  <c r="A334" i="949"/>
  <c r="G334" i="949" s="1"/>
  <c r="A335" i="949"/>
  <c r="G335" i="949" s="1"/>
  <c r="A336" i="949"/>
  <c r="G336" i="949" s="1"/>
  <c r="A337" i="949"/>
  <c r="G337" i="949" s="1"/>
  <c r="A338" i="949"/>
  <c r="G338" i="949" s="1"/>
  <c r="A339" i="949"/>
  <c r="G339" i="949" s="1"/>
  <c r="A340" i="949"/>
  <c r="G340" i="949" s="1"/>
  <c r="A341" i="949"/>
  <c r="G341" i="949" s="1"/>
  <c r="A342" i="949"/>
  <c r="G342" i="949" s="1"/>
  <c r="A343" i="949"/>
  <c r="G343" i="949" s="1"/>
  <c r="A344" i="949"/>
  <c r="G344" i="949" s="1"/>
  <c r="A345" i="949"/>
  <c r="G345" i="949" s="1"/>
  <c r="A346" i="949"/>
  <c r="G346" i="949" s="1"/>
  <c r="A347" i="949"/>
  <c r="G347" i="949" s="1"/>
  <c r="A348" i="949"/>
  <c r="G348" i="949" s="1"/>
  <c r="A349" i="949"/>
  <c r="G349" i="949" s="1"/>
  <c r="A350" i="949"/>
  <c r="G350" i="949" s="1"/>
  <c r="A351" i="949"/>
  <c r="G351" i="949" s="1"/>
  <c r="A352" i="949"/>
  <c r="G352" i="949" s="1"/>
  <c r="A353" i="949"/>
  <c r="G353" i="949" s="1"/>
  <c r="A354" i="949"/>
  <c r="G354" i="949" s="1"/>
  <c r="A355" i="949"/>
  <c r="G355" i="949" s="1"/>
  <c r="A356" i="949"/>
  <c r="G356" i="949" s="1"/>
  <c r="A357" i="949"/>
  <c r="G357" i="949" s="1"/>
  <c r="A358" i="949"/>
  <c r="G358" i="949" s="1"/>
  <c r="A359" i="949"/>
  <c r="G359" i="949" s="1"/>
  <c r="A360" i="949"/>
  <c r="G360" i="949" s="1"/>
  <c r="A361" i="949"/>
  <c r="G361" i="949" s="1"/>
  <c r="A362" i="949"/>
  <c r="G362" i="949" s="1"/>
  <c r="A363" i="949"/>
  <c r="G363" i="949" s="1"/>
  <c r="A364" i="949"/>
  <c r="G364" i="949" s="1"/>
  <c r="A365" i="949"/>
  <c r="G365" i="949" s="1"/>
  <c r="A366" i="949"/>
  <c r="G366" i="949" s="1"/>
  <c r="A367" i="949"/>
  <c r="G367" i="949" s="1"/>
  <c r="A368" i="949"/>
  <c r="G368" i="949" s="1"/>
  <c r="A369" i="949"/>
  <c r="G369" i="949" s="1"/>
  <c r="A370" i="949"/>
  <c r="G370" i="949" s="1"/>
  <c r="A371" i="949"/>
  <c r="G371" i="949" s="1"/>
  <c r="A372" i="949"/>
  <c r="G372" i="949" s="1"/>
  <c r="A373" i="949"/>
  <c r="G373" i="949" s="1"/>
  <c r="A374" i="949"/>
  <c r="G374" i="949" s="1"/>
  <c r="A375" i="949"/>
  <c r="G375" i="949" s="1"/>
  <c r="A376" i="949"/>
  <c r="G376" i="949" s="1"/>
  <c r="A377" i="949"/>
  <c r="G377" i="949" s="1"/>
  <c r="A378" i="949"/>
  <c r="G378" i="949" s="1"/>
  <c r="A379" i="949"/>
  <c r="G379" i="949" s="1"/>
  <c r="A380" i="949"/>
  <c r="G380" i="949" s="1"/>
  <c r="A381" i="949"/>
  <c r="G381" i="949" s="1"/>
  <c r="A382" i="949"/>
  <c r="G382" i="949" s="1"/>
  <c r="A383" i="949"/>
  <c r="G383" i="949" s="1"/>
  <c r="A384" i="949"/>
  <c r="G384" i="949" s="1"/>
  <c r="A385" i="949"/>
  <c r="G385" i="949" s="1"/>
  <c r="A386" i="949"/>
  <c r="G386" i="949" s="1"/>
  <c r="A387" i="949"/>
  <c r="G387" i="949" s="1"/>
  <c r="A388" i="949"/>
  <c r="G388" i="949" s="1"/>
  <c r="A389" i="949"/>
  <c r="G389" i="949" s="1"/>
  <c r="A390" i="949"/>
  <c r="G390" i="949" s="1"/>
  <c r="A391" i="949"/>
  <c r="G391" i="949" s="1"/>
  <c r="A392" i="949"/>
  <c r="G392" i="949" s="1"/>
  <c r="A393" i="949"/>
  <c r="G393" i="949" s="1"/>
  <c r="A394" i="949"/>
  <c r="G394" i="949" s="1"/>
  <c r="A395" i="949"/>
  <c r="G395" i="949" s="1"/>
  <c r="A396" i="949"/>
  <c r="G396" i="949" s="1"/>
  <c r="A397" i="949"/>
  <c r="G397" i="949" s="1"/>
  <c r="A398" i="949"/>
  <c r="G398" i="949" s="1"/>
  <c r="A399" i="949"/>
  <c r="G399" i="949" s="1"/>
  <c r="A400" i="949"/>
  <c r="G400" i="949" s="1"/>
  <c r="A401" i="949"/>
  <c r="G401" i="949" s="1"/>
  <c r="A402" i="949"/>
  <c r="G402" i="949" s="1"/>
  <c r="A403" i="949"/>
  <c r="G403" i="949" s="1"/>
  <c r="A404" i="949"/>
  <c r="G404" i="949" s="1"/>
  <c r="A405" i="949"/>
  <c r="G405" i="949" s="1"/>
  <c r="A406" i="949"/>
  <c r="G406" i="949" s="1"/>
  <c r="A407" i="949"/>
  <c r="G407" i="949" s="1"/>
  <c r="A408" i="949"/>
  <c r="G408" i="949" s="1"/>
  <c r="A409" i="949"/>
  <c r="G409" i="949" s="1"/>
  <c r="A410" i="949"/>
  <c r="G410" i="949" s="1"/>
  <c r="A411" i="949"/>
  <c r="G411" i="949" s="1"/>
  <c r="A412" i="949"/>
  <c r="G412" i="949" s="1"/>
  <c r="A413" i="949"/>
  <c r="G413" i="949" s="1"/>
  <c r="A414" i="949"/>
  <c r="G414" i="949" s="1"/>
  <c r="A415" i="949"/>
  <c r="G415" i="949" s="1"/>
  <c r="A416" i="949"/>
  <c r="G416" i="949" s="1"/>
  <c r="A417" i="949"/>
  <c r="G417" i="949" s="1"/>
  <c r="A418" i="949"/>
  <c r="G418" i="949" s="1"/>
  <c r="A419" i="949"/>
  <c r="G419" i="949" s="1"/>
  <c r="A420" i="949"/>
  <c r="G420" i="949" s="1"/>
  <c r="A421" i="949"/>
  <c r="G421" i="949" s="1"/>
  <c r="A422" i="949"/>
  <c r="G422" i="949" s="1"/>
  <c r="A423" i="949"/>
  <c r="G423" i="949" s="1"/>
  <c r="A424" i="949"/>
  <c r="G424" i="949" s="1"/>
  <c r="A425" i="949"/>
  <c r="G425" i="949" s="1"/>
  <c r="A426" i="949"/>
  <c r="G426" i="949" s="1"/>
  <c r="A427" i="949"/>
  <c r="G427" i="949" s="1"/>
  <c r="A428" i="949"/>
  <c r="G428" i="949" s="1"/>
  <c r="A429" i="949"/>
  <c r="G429" i="949" s="1"/>
  <c r="A430" i="949"/>
  <c r="G430" i="949" s="1"/>
  <c r="A431" i="949"/>
  <c r="G431" i="949" s="1"/>
  <c r="A432" i="949"/>
  <c r="G432" i="949" s="1"/>
  <c r="A433" i="949"/>
  <c r="G433" i="949" s="1"/>
  <c r="A434" i="949"/>
  <c r="G434" i="949" s="1"/>
  <c r="A435" i="949"/>
  <c r="G435" i="949" s="1"/>
  <c r="A436" i="949"/>
  <c r="G436" i="949" s="1"/>
  <c r="A437" i="949"/>
  <c r="G437" i="949" s="1"/>
  <c r="A438" i="949"/>
  <c r="G438" i="949" s="1"/>
  <c r="A439" i="949"/>
  <c r="G439" i="949" s="1"/>
  <c r="A440" i="949"/>
  <c r="G440" i="949" s="1"/>
  <c r="A441" i="949"/>
  <c r="G441" i="949" s="1"/>
  <c r="A442" i="949"/>
  <c r="G442" i="949" s="1"/>
  <c r="A443" i="949"/>
  <c r="G443" i="949" s="1"/>
  <c r="A444" i="949"/>
  <c r="G444" i="949" s="1"/>
  <c r="A445" i="949"/>
  <c r="G445" i="949" s="1"/>
  <c r="A446" i="949"/>
  <c r="G446" i="949" s="1"/>
  <c r="A447" i="949"/>
  <c r="G447" i="949" s="1"/>
  <c r="A448" i="949"/>
  <c r="G448" i="949" s="1"/>
  <c r="A449" i="949"/>
  <c r="G449" i="949" s="1"/>
  <c r="A450" i="949"/>
  <c r="G450" i="949" s="1"/>
  <c r="A451" i="949"/>
  <c r="G451" i="949" s="1"/>
  <c r="A452" i="949"/>
  <c r="G452" i="949" s="1"/>
  <c r="A453" i="949"/>
  <c r="G453" i="949" s="1"/>
  <c r="A454" i="949"/>
  <c r="G454" i="949" s="1"/>
  <c r="A455" i="949"/>
  <c r="G455" i="949" s="1"/>
  <c r="A456" i="949"/>
  <c r="G456" i="949" s="1"/>
  <c r="A457" i="949"/>
  <c r="G457" i="949" s="1"/>
  <c r="A458" i="949"/>
  <c r="G458" i="949" s="1"/>
  <c r="A459" i="949"/>
  <c r="G459" i="949" s="1"/>
  <c r="A460" i="949"/>
  <c r="G460" i="949" s="1"/>
  <c r="A461" i="949"/>
  <c r="G461" i="949" s="1"/>
  <c r="A462" i="949"/>
  <c r="G462" i="949" s="1"/>
  <c r="A463" i="949"/>
  <c r="G463" i="949" s="1"/>
  <c r="A464" i="949"/>
  <c r="G464" i="949" s="1"/>
  <c r="A465" i="949"/>
  <c r="G465" i="949" s="1"/>
  <c r="A466" i="949"/>
  <c r="G466" i="949" s="1"/>
  <c r="A467" i="949"/>
  <c r="G467" i="949" s="1"/>
  <c r="A468" i="949"/>
  <c r="G468" i="949" s="1"/>
  <c r="A469" i="949"/>
  <c r="G469" i="949" s="1"/>
  <c r="A470" i="949"/>
  <c r="G470" i="949" s="1"/>
  <c r="A471" i="949"/>
  <c r="G471" i="949" s="1"/>
  <c r="A472" i="949"/>
  <c r="G472" i="949" s="1"/>
  <c r="A473" i="949"/>
  <c r="G473" i="949" s="1"/>
  <c r="A474" i="949"/>
  <c r="G474" i="949" s="1"/>
  <c r="A475" i="949"/>
  <c r="G475" i="949" s="1"/>
  <c r="A476" i="949"/>
  <c r="G476" i="949" s="1"/>
  <c r="A477" i="949"/>
  <c r="G477" i="949" s="1"/>
  <c r="A478" i="949"/>
  <c r="G478" i="949" s="1"/>
  <c r="A479" i="949"/>
  <c r="G479" i="949" s="1"/>
  <c r="A480" i="949"/>
  <c r="G480" i="949" s="1"/>
  <c r="A481" i="949"/>
  <c r="G481" i="949" s="1"/>
  <c r="A482" i="949"/>
  <c r="G482" i="949" s="1"/>
  <c r="A483" i="949"/>
  <c r="G483" i="949" s="1"/>
  <c r="A484" i="949"/>
  <c r="G484" i="949" s="1"/>
  <c r="A485" i="949"/>
  <c r="G485" i="949" s="1"/>
  <c r="A486" i="949"/>
  <c r="G486" i="949" s="1"/>
  <c r="A487" i="949"/>
  <c r="G487" i="949" s="1"/>
  <c r="A488" i="949"/>
  <c r="G488" i="949" s="1"/>
  <c r="A489" i="949"/>
  <c r="G489" i="949" s="1"/>
  <c r="A490" i="949"/>
  <c r="G490" i="949" s="1"/>
  <c r="A491" i="949"/>
  <c r="G491" i="949" s="1"/>
  <c r="A492" i="949"/>
  <c r="G492" i="949" s="1"/>
  <c r="A493" i="949"/>
  <c r="G493" i="949" s="1"/>
  <c r="A494" i="949"/>
  <c r="G494" i="949" s="1"/>
  <c r="A495" i="949"/>
  <c r="G495" i="949" s="1"/>
  <c r="A496" i="949"/>
  <c r="G496" i="949" s="1"/>
  <c r="A497" i="949"/>
  <c r="G497" i="949" s="1"/>
  <c r="A498" i="949"/>
  <c r="G498" i="949" s="1"/>
  <c r="A499" i="949"/>
  <c r="G499" i="949" s="1"/>
  <c r="A500" i="949"/>
  <c r="G500" i="949" s="1"/>
  <c r="A501" i="949"/>
  <c r="G501" i="949" s="1"/>
  <c r="A502" i="949"/>
  <c r="G502" i="949" s="1"/>
  <c r="A503" i="949"/>
  <c r="G503" i="949" s="1"/>
  <c r="A504" i="949"/>
  <c r="G504" i="949" s="1"/>
  <c r="A505" i="949"/>
  <c r="G505" i="949" s="1"/>
  <c r="A506" i="949"/>
  <c r="G506" i="949" s="1"/>
  <c r="A507" i="949"/>
  <c r="G507" i="949" s="1"/>
  <c r="A508" i="949"/>
  <c r="G508" i="949" s="1"/>
  <c r="A509" i="949"/>
  <c r="G509" i="949" s="1"/>
  <c r="A510" i="949"/>
  <c r="G510" i="949" s="1"/>
  <c r="A511" i="949"/>
  <c r="G511" i="949" s="1"/>
  <c r="A512" i="949"/>
  <c r="G512" i="949" s="1"/>
  <c r="A513" i="949"/>
  <c r="G513" i="949" s="1"/>
  <c r="A514" i="949"/>
  <c r="G514" i="949" s="1"/>
  <c r="A515" i="949"/>
  <c r="G515" i="949" s="1"/>
  <c r="A516" i="949"/>
  <c r="G516" i="949" s="1"/>
  <c r="A517" i="949"/>
  <c r="G517" i="949" s="1"/>
  <c r="A518" i="949"/>
  <c r="G518" i="949" s="1"/>
  <c r="A519" i="949"/>
  <c r="G519" i="949" s="1"/>
  <c r="A520" i="949"/>
  <c r="G520" i="949" s="1"/>
  <c r="A521" i="949"/>
  <c r="G521" i="949" s="1"/>
  <c r="A522" i="949"/>
  <c r="G522" i="949" s="1"/>
  <c r="A523" i="949"/>
  <c r="G523" i="949" s="1"/>
  <c r="A524" i="949"/>
  <c r="G524" i="949" s="1"/>
  <c r="A525" i="949"/>
  <c r="G525" i="949" s="1"/>
  <c r="A526" i="949"/>
  <c r="G526" i="949" s="1"/>
  <c r="A527" i="949"/>
  <c r="G527" i="949" s="1"/>
  <c r="A528" i="949"/>
  <c r="G528" i="949" s="1"/>
  <c r="A529" i="949"/>
  <c r="G529" i="949" s="1"/>
  <c r="A530" i="949"/>
  <c r="G530" i="949" s="1"/>
  <c r="A531" i="949"/>
  <c r="G531" i="949" s="1"/>
  <c r="A532" i="949"/>
  <c r="G532" i="949" s="1"/>
  <c r="A533" i="949"/>
  <c r="G533" i="949" s="1"/>
  <c r="A534" i="949"/>
  <c r="G534" i="949" s="1"/>
  <c r="A535" i="949"/>
  <c r="G535" i="949" s="1"/>
  <c r="A536" i="949"/>
  <c r="G536" i="949" s="1"/>
  <c r="A537" i="949"/>
  <c r="G537" i="949" s="1"/>
  <c r="A538" i="949"/>
  <c r="G538" i="949" s="1"/>
  <c r="A539" i="949"/>
  <c r="G539" i="949" s="1"/>
  <c r="A540" i="949"/>
  <c r="G540" i="949" s="1"/>
  <c r="A541" i="949"/>
  <c r="G541" i="949" s="1"/>
  <c r="A542" i="949"/>
  <c r="G542" i="949" s="1"/>
  <c r="A543" i="949"/>
  <c r="G543" i="949" s="1"/>
  <c r="A544" i="949"/>
  <c r="G544" i="949" s="1"/>
  <c r="A545" i="949"/>
  <c r="G545" i="949" s="1"/>
  <c r="A546" i="949"/>
  <c r="G546" i="949" s="1"/>
  <c r="A547" i="949"/>
  <c r="G547" i="949" s="1"/>
  <c r="A548" i="949"/>
  <c r="G548" i="949" s="1"/>
  <c r="A549" i="949"/>
  <c r="G549" i="949" s="1"/>
  <c r="A550" i="949"/>
  <c r="G550" i="949" s="1"/>
  <c r="A551" i="949"/>
  <c r="G551" i="949" s="1"/>
  <c r="A552" i="949"/>
  <c r="G552" i="949" s="1"/>
  <c r="A553" i="949"/>
  <c r="G553" i="949" s="1"/>
  <c r="A554" i="949"/>
  <c r="G554" i="949" s="1"/>
  <c r="A555" i="949"/>
  <c r="G555" i="949" s="1"/>
  <c r="A556" i="949"/>
  <c r="G556" i="949" s="1"/>
  <c r="A557" i="949"/>
  <c r="G557" i="949" s="1"/>
  <c r="A558" i="949"/>
  <c r="G558" i="949" s="1"/>
  <c r="A559" i="949"/>
  <c r="G559" i="949" s="1"/>
  <c r="A560" i="949"/>
  <c r="G560" i="949" s="1"/>
  <c r="A561" i="949"/>
  <c r="G561" i="949" s="1"/>
  <c r="A562" i="949"/>
  <c r="G562" i="949" s="1"/>
  <c r="A563" i="949"/>
  <c r="G563" i="949" s="1"/>
  <c r="A564" i="949"/>
  <c r="G564" i="949" s="1"/>
  <c r="A565" i="949"/>
  <c r="G565" i="949" s="1"/>
  <c r="A566" i="949"/>
  <c r="G566" i="949" s="1"/>
  <c r="A567" i="949"/>
  <c r="G567" i="949" s="1"/>
  <c r="A568" i="949"/>
  <c r="G568" i="949" s="1"/>
  <c r="A569" i="949"/>
  <c r="G569" i="949" s="1"/>
  <c r="A570" i="949"/>
  <c r="G570" i="949" s="1"/>
  <c r="A571" i="949"/>
  <c r="G571" i="949" s="1"/>
  <c r="A572" i="949"/>
  <c r="G572" i="949" s="1"/>
  <c r="A573" i="949"/>
  <c r="G573" i="949" s="1"/>
  <c r="A574" i="949"/>
  <c r="G574" i="949" s="1"/>
  <c r="A575" i="949"/>
  <c r="G575" i="949" s="1"/>
  <c r="A576" i="949"/>
  <c r="G576" i="949" s="1"/>
  <c r="A577" i="949"/>
  <c r="G577" i="949" s="1"/>
  <c r="A578" i="949"/>
  <c r="G578" i="949" s="1"/>
  <c r="A579" i="949"/>
  <c r="G579" i="949" s="1"/>
  <c r="A580" i="949"/>
  <c r="G580" i="949" s="1"/>
  <c r="A581" i="949"/>
  <c r="G581" i="949" s="1"/>
  <c r="A582" i="949"/>
  <c r="G582" i="949" s="1"/>
  <c r="A583" i="949"/>
  <c r="G583" i="949" s="1"/>
  <c r="A584" i="949"/>
  <c r="G584" i="949" s="1"/>
  <c r="A585" i="949"/>
  <c r="G585" i="949" s="1"/>
  <c r="A586" i="949"/>
  <c r="G586" i="949" s="1"/>
  <c r="A587" i="949"/>
  <c r="G587" i="949" s="1"/>
  <c r="A588" i="949"/>
  <c r="G588" i="949" s="1"/>
  <c r="A589" i="949"/>
  <c r="G589" i="949" s="1"/>
  <c r="A590" i="949"/>
  <c r="G590" i="949" s="1"/>
  <c r="A591" i="949"/>
  <c r="G591" i="949" s="1"/>
  <c r="A592" i="949"/>
  <c r="G592" i="949" s="1"/>
  <c r="A593" i="949"/>
  <c r="G593" i="949" s="1"/>
  <c r="A594" i="949"/>
  <c r="G594" i="949" s="1"/>
  <c r="A595" i="949"/>
  <c r="G595" i="949" s="1"/>
  <c r="A596" i="949"/>
  <c r="G596" i="949" s="1"/>
  <c r="A597" i="949"/>
  <c r="G597" i="949" s="1"/>
  <c r="A598" i="949"/>
  <c r="G598" i="949" s="1"/>
  <c r="A599" i="949"/>
  <c r="G599" i="949" s="1"/>
  <c r="A600" i="949"/>
  <c r="G600" i="949" s="1"/>
  <c r="A601" i="949"/>
  <c r="G601" i="949" s="1"/>
  <c r="A602" i="949"/>
  <c r="G602" i="949" s="1"/>
  <c r="A603" i="949"/>
  <c r="G603" i="949" s="1"/>
  <c r="A604" i="949"/>
  <c r="G604" i="949" s="1"/>
  <c r="A605" i="949"/>
  <c r="G605" i="949" s="1"/>
  <c r="A606" i="949"/>
  <c r="G606" i="949" s="1"/>
  <c r="A607" i="949"/>
  <c r="G607" i="949" s="1"/>
  <c r="A608" i="949"/>
  <c r="G608" i="949" s="1"/>
  <c r="A609" i="949"/>
  <c r="G609" i="949" s="1"/>
  <c r="A610" i="949"/>
  <c r="G610" i="949" s="1"/>
  <c r="A611" i="949"/>
  <c r="G611" i="949" s="1"/>
  <c r="A612" i="949"/>
  <c r="G612" i="949" s="1"/>
  <c r="A613" i="949"/>
  <c r="G613" i="949" s="1"/>
  <c r="A614" i="949"/>
  <c r="G614" i="949" s="1"/>
  <c r="A615" i="949"/>
  <c r="G615" i="949" s="1"/>
  <c r="A616" i="949"/>
  <c r="G616" i="949" s="1"/>
  <c r="A617" i="949"/>
  <c r="G617" i="949" s="1"/>
  <c r="A618" i="949"/>
  <c r="G618" i="949" s="1"/>
  <c r="A619" i="949"/>
  <c r="G619" i="949" s="1"/>
  <c r="A620" i="949"/>
  <c r="G620" i="949" s="1"/>
  <c r="A621" i="949"/>
  <c r="G621" i="949" s="1"/>
  <c r="A622" i="949"/>
  <c r="G622" i="949" s="1"/>
  <c r="A623" i="949"/>
  <c r="G623" i="949" s="1"/>
  <c r="A624" i="949"/>
  <c r="G624" i="949" s="1"/>
  <c r="A625" i="949"/>
  <c r="G625" i="949" s="1"/>
  <c r="A626" i="949"/>
  <c r="G626" i="949" s="1"/>
  <c r="A627" i="949"/>
  <c r="G627" i="949" s="1"/>
  <c r="A628" i="949"/>
  <c r="G628" i="949" s="1"/>
  <c r="A629" i="949"/>
  <c r="G629" i="949" s="1"/>
  <c r="A630" i="949"/>
  <c r="G630" i="949" s="1"/>
  <c r="A631" i="949"/>
  <c r="G631" i="949" s="1"/>
  <c r="A632" i="949"/>
  <c r="G632" i="949" s="1"/>
  <c r="A633" i="949"/>
  <c r="G633" i="949" s="1"/>
  <c r="A634" i="949"/>
  <c r="G634" i="949" s="1"/>
  <c r="A635" i="949"/>
  <c r="G635" i="949" s="1"/>
  <c r="A636" i="949"/>
  <c r="G636" i="949" s="1"/>
  <c r="A637" i="949"/>
  <c r="G637" i="949" s="1"/>
  <c r="A638" i="949"/>
  <c r="G638" i="949" s="1"/>
  <c r="A639" i="949"/>
  <c r="G639" i="949" s="1"/>
  <c r="A640" i="949"/>
  <c r="G640" i="949" s="1"/>
  <c r="A641" i="949"/>
  <c r="G641" i="949" s="1"/>
  <c r="A642" i="949"/>
  <c r="G642" i="949" s="1"/>
  <c r="A643" i="949"/>
  <c r="G643" i="949" s="1"/>
  <c r="A644" i="949"/>
  <c r="G644" i="949" s="1"/>
  <c r="A645" i="949"/>
  <c r="G645" i="949" s="1"/>
  <c r="A646" i="949"/>
  <c r="G646" i="949" s="1"/>
  <c r="A647" i="949"/>
  <c r="G647" i="949" s="1"/>
  <c r="A648" i="949"/>
  <c r="G648" i="949" s="1"/>
  <c r="A649" i="949"/>
  <c r="G649" i="949" s="1"/>
  <c r="A650" i="949"/>
  <c r="G650" i="949" s="1"/>
  <c r="A651" i="949"/>
  <c r="G651" i="949" s="1"/>
  <c r="A652" i="949"/>
  <c r="G652" i="949" s="1"/>
  <c r="A653" i="949"/>
  <c r="G653" i="949" s="1"/>
  <c r="A654" i="949"/>
  <c r="G654" i="949" s="1"/>
  <c r="A655" i="949"/>
  <c r="G655" i="949" s="1"/>
  <c r="A656" i="949"/>
  <c r="G656" i="949" s="1"/>
  <c r="A657" i="949"/>
  <c r="G657" i="949" s="1"/>
  <c r="A658" i="949"/>
  <c r="G658" i="949" s="1"/>
  <c r="A659" i="949"/>
  <c r="G659" i="949" s="1"/>
  <c r="A660" i="949"/>
  <c r="G660" i="949" s="1"/>
  <c r="A661" i="949"/>
  <c r="G661" i="949" s="1"/>
  <c r="A662" i="949"/>
  <c r="G662" i="949" s="1"/>
  <c r="A663" i="949"/>
  <c r="G663" i="949" s="1"/>
  <c r="A664" i="949"/>
  <c r="G664" i="949" s="1"/>
  <c r="A665" i="949"/>
  <c r="G665" i="949" s="1"/>
  <c r="A666" i="949"/>
  <c r="G666" i="949" s="1"/>
  <c r="A667" i="949"/>
  <c r="G667" i="949" s="1"/>
  <c r="A668" i="949"/>
  <c r="G668" i="949" s="1"/>
  <c r="A669" i="949"/>
  <c r="G669" i="949" s="1"/>
  <c r="A670" i="949"/>
  <c r="G670" i="949" s="1"/>
  <c r="A671" i="949"/>
  <c r="G671" i="949" s="1"/>
  <c r="A672" i="949"/>
  <c r="G672" i="949" s="1"/>
  <c r="A673" i="949"/>
  <c r="G673" i="949" s="1"/>
  <c r="A674" i="949"/>
  <c r="G674" i="949" s="1"/>
  <c r="A675" i="949"/>
  <c r="G675" i="949" s="1"/>
  <c r="A676" i="949"/>
  <c r="G676" i="949" s="1"/>
  <c r="A677" i="949"/>
  <c r="G677" i="949" s="1"/>
  <c r="A678" i="949"/>
  <c r="G678" i="949" s="1"/>
  <c r="A679" i="949"/>
  <c r="G679" i="949" s="1"/>
  <c r="A680" i="949"/>
  <c r="G680" i="949" s="1"/>
  <c r="A681" i="949"/>
  <c r="G681" i="949" s="1"/>
  <c r="A682" i="949"/>
  <c r="G682" i="949" s="1"/>
  <c r="A683" i="949"/>
  <c r="G683" i="949" s="1"/>
  <c r="A684" i="949"/>
  <c r="G684" i="949" s="1"/>
  <c r="A685" i="949"/>
  <c r="G685" i="949" s="1"/>
  <c r="A686" i="949"/>
  <c r="G686" i="949" s="1"/>
  <c r="A687" i="949"/>
  <c r="G687" i="949" s="1"/>
  <c r="A688" i="949"/>
  <c r="G688" i="949" s="1"/>
  <c r="A689" i="949"/>
  <c r="G689" i="949" s="1"/>
  <c r="A690" i="949"/>
  <c r="G690" i="949" s="1"/>
  <c r="A691" i="949"/>
  <c r="G691" i="949" s="1"/>
  <c r="A692" i="949"/>
  <c r="G692" i="949" s="1"/>
  <c r="A693" i="949"/>
  <c r="G693" i="949" s="1"/>
  <c r="A694" i="949"/>
  <c r="G694" i="949" s="1"/>
  <c r="A695" i="949"/>
  <c r="G695" i="949" s="1"/>
  <c r="A696" i="949"/>
  <c r="G696" i="949" s="1"/>
  <c r="A697" i="949"/>
  <c r="G697" i="949" s="1"/>
  <c r="A698" i="949"/>
  <c r="G698" i="949" s="1"/>
  <c r="A699" i="949"/>
  <c r="G699" i="949" s="1"/>
  <c r="A700" i="949"/>
  <c r="G700" i="949" s="1"/>
  <c r="A701" i="949"/>
  <c r="G701" i="949" s="1"/>
  <c r="A702" i="949"/>
  <c r="G702" i="949" s="1"/>
  <c r="A703" i="949"/>
  <c r="G703" i="949" s="1"/>
  <c r="A704" i="949"/>
  <c r="G704" i="949" s="1"/>
  <c r="A705" i="949"/>
  <c r="G705" i="949" s="1"/>
  <c r="A706" i="949"/>
  <c r="G706" i="949" s="1"/>
  <c r="A707" i="949"/>
  <c r="G707" i="949" s="1"/>
  <c r="A708" i="949"/>
  <c r="G708" i="949" s="1"/>
  <c r="A709" i="949"/>
  <c r="G709" i="949" s="1"/>
  <c r="A710" i="949"/>
  <c r="G710" i="949" s="1"/>
  <c r="A711" i="949"/>
  <c r="G711" i="949" s="1"/>
  <c r="A712" i="949"/>
  <c r="G712" i="949" s="1"/>
  <c r="A713" i="949"/>
  <c r="G713" i="949" s="1"/>
  <c r="A714" i="949"/>
  <c r="G714" i="949" s="1"/>
  <c r="A715" i="949"/>
  <c r="G715" i="949" s="1"/>
  <c r="A716" i="949"/>
  <c r="G716" i="949" s="1"/>
  <c r="A717" i="949"/>
  <c r="G717" i="949" s="1"/>
  <c r="A718" i="949"/>
  <c r="G718" i="949" s="1"/>
  <c r="A719" i="949"/>
  <c r="G719" i="949" s="1"/>
  <c r="A720" i="949"/>
  <c r="G720" i="949" s="1"/>
  <c r="A721" i="949"/>
  <c r="G721" i="949" s="1"/>
  <c r="A722" i="949"/>
  <c r="G722" i="949" s="1"/>
  <c r="A723" i="949"/>
  <c r="G723" i="949" s="1"/>
  <c r="A724" i="949"/>
  <c r="G724" i="949" s="1"/>
  <c r="A725" i="949"/>
  <c r="G725" i="949" s="1"/>
  <c r="A726" i="949"/>
  <c r="G726" i="949" s="1"/>
  <c r="A727" i="949"/>
  <c r="G727" i="949" s="1"/>
  <c r="A728" i="949"/>
  <c r="G728" i="949" s="1"/>
  <c r="A729" i="949"/>
  <c r="G729" i="949" s="1"/>
  <c r="A730" i="949"/>
  <c r="G730" i="949" s="1"/>
  <c r="A731" i="949"/>
  <c r="G731" i="949" s="1"/>
  <c r="A732" i="949"/>
  <c r="G732" i="949" s="1"/>
  <c r="A733" i="949"/>
  <c r="G733" i="949" s="1"/>
  <c r="A734" i="949"/>
  <c r="G734" i="949" s="1"/>
  <c r="A735" i="949"/>
  <c r="G735" i="949" s="1"/>
  <c r="A736" i="949"/>
  <c r="G736" i="949" s="1"/>
  <c r="A737" i="949"/>
  <c r="G737" i="949" s="1"/>
  <c r="A738" i="949"/>
  <c r="G738" i="949" s="1"/>
  <c r="A739" i="949"/>
  <c r="G739" i="949" s="1"/>
  <c r="A740" i="949"/>
  <c r="G740" i="949" s="1"/>
  <c r="A741" i="949"/>
  <c r="G741" i="949" s="1"/>
  <c r="A742" i="949"/>
  <c r="G742" i="949" s="1"/>
  <c r="A743" i="949"/>
  <c r="G743" i="949" s="1"/>
  <c r="A744" i="949"/>
  <c r="G744" i="949" s="1"/>
  <c r="A745" i="949"/>
  <c r="G745" i="949" s="1"/>
  <c r="A746" i="949"/>
  <c r="G746" i="949" s="1"/>
  <c r="A747" i="949"/>
  <c r="G747" i="949" s="1"/>
  <c r="A748" i="949"/>
  <c r="G748" i="949" s="1"/>
  <c r="A749" i="949"/>
  <c r="G749" i="949" s="1"/>
  <c r="A750" i="949"/>
  <c r="G750" i="949" s="1"/>
  <c r="A751" i="949"/>
  <c r="G751" i="949" s="1"/>
  <c r="A752" i="949"/>
  <c r="G752" i="949" s="1"/>
  <c r="A753" i="949"/>
  <c r="G753" i="949" s="1"/>
  <c r="A754" i="949"/>
  <c r="G754" i="949" s="1"/>
  <c r="A755" i="949"/>
  <c r="G755" i="949" s="1"/>
  <c r="A756" i="949"/>
  <c r="G756" i="949" s="1"/>
  <c r="A757" i="949"/>
  <c r="G757" i="949" s="1"/>
  <c r="A758" i="949"/>
  <c r="G758" i="949" s="1"/>
  <c r="A759" i="949"/>
  <c r="G759" i="949" s="1"/>
  <c r="A760" i="949"/>
  <c r="G760" i="949" s="1"/>
  <c r="A761" i="949"/>
  <c r="G761" i="949" s="1"/>
  <c r="A762" i="949"/>
  <c r="G762" i="949" s="1"/>
  <c r="A763" i="949"/>
  <c r="G763" i="949" s="1"/>
  <c r="A764" i="949"/>
  <c r="G764" i="949" s="1"/>
  <c r="A765" i="949"/>
  <c r="G765" i="949" s="1"/>
  <c r="A766" i="949"/>
  <c r="G766" i="949" s="1"/>
  <c r="A767" i="949"/>
  <c r="G767" i="949" s="1"/>
  <c r="A768" i="949"/>
  <c r="G768" i="949" s="1"/>
  <c r="A769" i="949"/>
  <c r="G769" i="949" s="1"/>
  <c r="A770" i="949"/>
  <c r="G770" i="949" s="1"/>
  <c r="A771" i="949"/>
  <c r="G771" i="949" s="1"/>
  <c r="A772" i="949"/>
  <c r="G772" i="949" s="1"/>
  <c r="A773" i="949"/>
  <c r="G773" i="949" s="1"/>
  <c r="A774" i="949"/>
  <c r="G774" i="949" s="1"/>
  <c r="A775" i="949"/>
  <c r="G775" i="949" s="1"/>
  <c r="A776" i="949"/>
  <c r="G776" i="949" s="1"/>
  <c r="A777" i="949"/>
  <c r="G777" i="949" s="1"/>
  <c r="A778" i="949"/>
  <c r="G778" i="949" s="1"/>
  <c r="A779" i="949"/>
  <c r="G779" i="949" s="1"/>
  <c r="A780" i="949"/>
  <c r="G780" i="949" s="1"/>
  <c r="A781" i="949"/>
  <c r="G781" i="949" s="1"/>
  <c r="A782" i="949"/>
  <c r="G782" i="949" s="1"/>
  <c r="A783" i="949"/>
  <c r="G783" i="949" s="1"/>
  <c r="A784" i="949"/>
  <c r="G784" i="949" s="1"/>
  <c r="A785" i="949"/>
  <c r="G785" i="949" s="1"/>
  <c r="A786" i="949"/>
  <c r="G786" i="949" s="1"/>
  <c r="A787" i="949"/>
  <c r="G787" i="949" s="1"/>
  <c r="A788" i="949"/>
  <c r="G788" i="949" s="1"/>
  <c r="A789" i="949"/>
  <c r="G789" i="949" s="1"/>
  <c r="A790" i="949"/>
  <c r="G790" i="949" s="1"/>
  <c r="A791" i="949"/>
  <c r="G791" i="949" s="1"/>
  <c r="A792" i="949"/>
  <c r="G792" i="949" s="1"/>
  <c r="A793" i="949"/>
  <c r="G793" i="949" s="1"/>
  <c r="A794" i="949"/>
  <c r="G794" i="949" s="1"/>
  <c r="A795" i="949"/>
  <c r="G795" i="949" s="1"/>
  <c r="A796" i="949"/>
  <c r="G796" i="949" s="1"/>
  <c r="A797" i="949"/>
  <c r="G797" i="949" s="1"/>
  <c r="A798" i="949"/>
  <c r="G798" i="949" s="1"/>
  <c r="A799" i="949"/>
  <c r="G799" i="949" s="1"/>
  <c r="A800" i="949"/>
  <c r="G800" i="949" s="1"/>
  <c r="A801" i="949"/>
  <c r="G801" i="949" s="1"/>
  <c r="A802" i="949"/>
  <c r="G802" i="949" s="1"/>
  <c r="A803" i="949"/>
  <c r="G803" i="949" s="1"/>
  <c r="A804" i="949"/>
  <c r="G804" i="949" s="1"/>
  <c r="A805" i="949"/>
  <c r="G805" i="949" s="1"/>
  <c r="A806" i="949"/>
  <c r="G806" i="949" s="1"/>
  <c r="A807" i="949"/>
  <c r="G807" i="949" s="1"/>
  <c r="A808" i="949"/>
  <c r="G808" i="949" s="1"/>
  <c r="A809" i="949"/>
  <c r="G809" i="949" s="1"/>
  <c r="A810" i="949"/>
  <c r="G810" i="949" s="1"/>
  <c r="A811" i="949"/>
  <c r="G811" i="949" s="1"/>
  <c r="A812" i="949"/>
  <c r="G812" i="949" s="1"/>
  <c r="A813" i="949"/>
  <c r="G813" i="949" s="1"/>
  <c r="A814" i="949"/>
  <c r="G814" i="949" s="1"/>
  <c r="A815" i="949"/>
  <c r="G815" i="949" s="1"/>
  <c r="A816" i="949"/>
  <c r="G816" i="949" s="1"/>
  <c r="A817" i="949"/>
  <c r="G817" i="949" s="1"/>
  <c r="A818" i="949"/>
  <c r="G818" i="949" s="1"/>
  <c r="A819" i="949"/>
  <c r="G819" i="949" s="1"/>
  <c r="A820" i="949"/>
  <c r="G820" i="949" s="1"/>
  <c r="A821" i="949"/>
  <c r="G821" i="949" s="1"/>
  <c r="A822" i="949"/>
  <c r="G822" i="949" s="1"/>
  <c r="A823" i="949"/>
  <c r="G823" i="949" s="1"/>
  <c r="A824" i="949"/>
  <c r="G824" i="949" s="1"/>
  <c r="A825" i="949"/>
  <c r="G825" i="949" s="1"/>
  <c r="A826" i="949"/>
  <c r="G826" i="949" s="1"/>
  <c r="A827" i="949"/>
  <c r="G827" i="949" s="1"/>
  <c r="A828" i="949"/>
  <c r="G828" i="949" s="1"/>
  <c r="A829" i="949"/>
  <c r="G829" i="949" s="1"/>
  <c r="A830" i="949"/>
  <c r="G830" i="949" s="1"/>
  <c r="A831" i="949"/>
  <c r="G831" i="949" s="1"/>
  <c r="A832" i="949"/>
  <c r="G832" i="949" s="1"/>
  <c r="A833" i="949"/>
  <c r="G833" i="949" s="1"/>
  <c r="A834" i="949"/>
  <c r="G834" i="949" s="1"/>
  <c r="A835" i="949"/>
  <c r="G835" i="949" s="1"/>
  <c r="A836" i="949"/>
  <c r="G836" i="949" s="1"/>
  <c r="A837" i="949"/>
  <c r="G837" i="949" s="1"/>
  <c r="A838" i="949"/>
  <c r="G838" i="949" s="1"/>
  <c r="A839" i="949"/>
  <c r="G839" i="949" s="1"/>
  <c r="A840" i="949"/>
  <c r="G840" i="949" s="1"/>
  <c r="A841" i="949"/>
  <c r="G841" i="949" s="1"/>
  <c r="A842" i="949"/>
  <c r="G842" i="949" s="1"/>
  <c r="A843" i="949"/>
  <c r="G843" i="949" s="1"/>
  <c r="A844" i="949"/>
  <c r="G844" i="949" s="1"/>
  <c r="A845" i="949"/>
  <c r="G845" i="949" s="1"/>
  <c r="A846" i="949"/>
  <c r="G846" i="949" s="1"/>
  <c r="A847" i="949"/>
  <c r="G847" i="949" s="1"/>
  <c r="A848" i="949"/>
  <c r="G848" i="949" s="1"/>
  <c r="A849" i="949"/>
  <c r="G849" i="949" s="1"/>
  <c r="A850" i="949"/>
  <c r="G850" i="949" s="1"/>
  <c r="A851" i="949"/>
  <c r="G851" i="949" s="1"/>
  <c r="A852" i="949"/>
  <c r="G852" i="949" s="1"/>
  <c r="A853" i="949"/>
  <c r="G853" i="949" s="1"/>
  <c r="A854" i="949"/>
  <c r="G854" i="949" s="1"/>
  <c r="A855" i="949"/>
  <c r="G855" i="949" s="1"/>
  <c r="A856" i="949"/>
  <c r="G856" i="949" s="1"/>
  <c r="A857" i="949"/>
  <c r="G857" i="949" s="1"/>
  <c r="A858" i="949"/>
  <c r="G858" i="949" s="1"/>
  <c r="A859" i="949"/>
  <c r="G859" i="949" s="1"/>
  <c r="A860" i="949"/>
  <c r="G860" i="949" s="1"/>
  <c r="A861" i="949"/>
  <c r="G861" i="949" s="1"/>
  <c r="A862" i="949"/>
  <c r="G862" i="949" s="1"/>
  <c r="A863" i="949"/>
  <c r="G863" i="949" s="1"/>
  <c r="A864" i="949"/>
  <c r="G864" i="949" s="1"/>
  <c r="A865" i="949"/>
  <c r="G865" i="949" s="1"/>
  <c r="A866" i="949"/>
  <c r="G866" i="949" s="1"/>
  <c r="A867" i="949"/>
  <c r="G867" i="949" s="1"/>
  <c r="A868" i="949"/>
  <c r="G868" i="949" s="1"/>
  <c r="A869" i="949"/>
  <c r="G869" i="949" s="1"/>
  <c r="A870" i="949"/>
  <c r="G870" i="949" s="1"/>
  <c r="A871" i="949"/>
  <c r="G871" i="949" s="1"/>
  <c r="A872" i="949"/>
  <c r="G872" i="949" s="1"/>
  <c r="A873" i="949"/>
  <c r="G873" i="949" s="1"/>
  <c r="A874" i="949"/>
  <c r="G874" i="949" s="1"/>
  <c r="A875" i="949"/>
  <c r="G875" i="949" s="1"/>
  <c r="A876" i="949"/>
  <c r="G876" i="949" s="1"/>
  <c r="A877" i="949"/>
  <c r="G877" i="949" s="1"/>
  <c r="A878" i="949"/>
  <c r="G878" i="949" s="1"/>
  <c r="A879" i="949"/>
  <c r="G879" i="949" s="1"/>
  <c r="A880" i="949"/>
  <c r="G880" i="949" s="1"/>
  <c r="A881" i="949"/>
  <c r="G881" i="949" s="1"/>
  <c r="A882" i="949"/>
  <c r="G882" i="949" s="1"/>
  <c r="A883" i="949"/>
  <c r="G883" i="949" s="1"/>
  <c r="A884" i="949"/>
  <c r="G884" i="949" s="1"/>
  <c r="A885" i="949"/>
  <c r="G885" i="949" s="1"/>
  <c r="A886" i="949"/>
  <c r="G886" i="949" s="1"/>
  <c r="A887" i="949"/>
  <c r="G887" i="949" s="1"/>
  <c r="A888" i="949"/>
  <c r="G888" i="949" s="1"/>
  <c r="A889" i="949"/>
  <c r="G889" i="949" s="1"/>
  <c r="A890" i="949"/>
  <c r="G890" i="949" s="1"/>
  <c r="A891" i="949"/>
  <c r="G891" i="949" s="1"/>
  <c r="A892" i="949"/>
  <c r="G892" i="949" s="1"/>
  <c r="A893" i="949"/>
  <c r="G893" i="949" s="1"/>
  <c r="A894" i="949"/>
  <c r="G894" i="949" s="1"/>
  <c r="A895" i="949"/>
  <c r="G895" i="949" s="1"/>
  <c r="A896" i="949"/>
  <c r="G896" i="949" s="1"/>
  <c r="A897" i="949"/>
  <c r="G897" i="949" s="1"/>
  <c r="A898" i="949"/>
  <c r="G898" i="949" s="1"/>
  <c r="A899" i="949"/>
  <c r="G899" i="949" s="1"/>
  <c r="A900" i="949"/>
  <c r="G900" i="949" s="1"/>
  <c r="A901" i="949"/>
  <c r="G901" i="949" s="1"/>
  <c r="A902" i="949"/>
  <c r="G902" i="949" s="1"/>
  <c r="A903" i="949"/>
  <c r="G903" i="949" s="1"/>
  <c r="A904" i="949"/>
  <c r="G904" i="949" s="1"/>
  <c r="A905" i="949"/>
  <c r="G905" i="949" s="1"/>
  <c r="A906" i="949"/>
  <c r="G906" i="949" s="1"/>
  <c r="A907" i="949"/>
  <c r="G907" i="949" s="1"/>
  <c r="A908" i="949"/>
  <c r="G908" i="949" s="1"/>
  <c r="A909" i="949"/>
  <c r="G909" i="949" s="1"/>
  <c r="A910" i="949"/>
  <c r="G910" i="949" s="1"/>
  <c r="A911" i="949"/>
  <c r="G911" i="949" s="1"/>
  <c r="A912" i="949"/>
  <c r="G912" i="949" s="1"/>
  <c r="A913" i="949"/>
  <c r="G913" i="949" s="1"/>
  <c r="A914" i="949"/>
  <c r="G914" i="949" s="1"/>
  <c r="A915" i="949"/>
  <c r="G915" i="949" s="1"/>
  <c r="A916" i="949"/>
  <c r="G916" i="949" s="1"/>
  <c r="A917" i="949"/>
  <c r="G917" i="949" s="1"/>
  <c r="A918" i="949"/>
  <c r="G918" i="949" s="1"/>
  <c r="A919" i="949"/>
  <c r="G919" i="949" s="1"/>
  <c r="A920" i="949"/>
  <c r="G920" i="949" s="1"/>
  <c r="A921" i="949"/>
  <c r="G921" i="949" s="1"/>
  <c r="A922" i="949"/>
  <c r="G922" i="949" s="1"/>
  <c r="A923" i="949"/>
  <c r="G923" i="949" s="1"/>
  <c r="A924" i="949"/>
  <c r="G924" i="949" s="1"/>
  <c r="A925" i="949"/>
  <c r="G925" i="949" s="1"/>
  <c r="A926" i="949"/>
  <c r="G926" i="949" s="1"/>
  <c r="A927" i="949"/>
  <c r="G927" i="949" s="1"/>
  <c r="A928" i="949"/>
  <c r="G928" i="949" s="1"/>
  <c r="A929" i="949"/>
  <c r="G929" i="949" s="1"/>
  <c r="A930" i="949"/>
  <c r="G930" i="949" s="1"/>
  <c r="A931" i="949"/>
  <c r="G931" i="949" s="1"/>
  <c r="A932" i="949"/>
  <c r="G932" i="949" s="1"/>
  <c r="A933" i="949"/>
  <c r="G933" i="949" s="1"/>
  <c r="A934" i="949"/>
  <c r="G934" i="949" s="1"/>
  <c r="A935" i="949"/>
  <c r="G935" i="949" s="1"/>
  <c r="A936" i="949"/>
  <c r="G936" i="949" s="1"/>
  <c r="A937" i="949"/>
  <c r="G937" i="949" s="1"/>
  <c r="A938" i="949"/>
  <c r="G938" i="949" s="1"/>
  <c r="A939" i="949"/>
  <c r="G939" i="949" s="1"/>
  <c r="A940" i="949"/>
  <c r="G940" i="949" s="1"/>
  <c r="A941" i="949"/>
  <c r="G941" i="949" s="1"/>
  <c r="A942" i="949"/>
  <c r="G942" i="949" s="1"/>
  <c r="A943" i="949"/>
  <c r="G943" i="949" s="1"/>
  <c r="A944" i="949"/>
  <c r="G944" i="949" s="1"/>
  <c r="A945" i="949"/>
  <c r="G945" i="949" s="1"/>
  <c r="A946" i="949"/>
  <c r="G946" i="949" s="1"/>
  <c r="A947" i="949"/>
  <c r="G947" i="949" s="1"/>
  <c r="A948" i="949"/>
  <c r="G948" i="949" s="1"/>
  <c r="A949" i="949"/>
  <c r="G949" i="949" s="1"/>
  <c r="A950" i="949"/>
  <c r="G950" i="949" s="1"/>
  <c r="A951" i="949"/>
  <c r="G951" i="949" s="1"/>
  <c r="A952" i="949"/>
  <c r="G952" i="949" s="1"/>
  <c r="A953" i="949"/>
  <c r="G953" i="949" s="1"/>
  <c r="A954" i="949"/>
  <c r="G954" i="949" s="1"/>
  <c r="A955" i="949"/>
  <c r="G955" i="949" s="1"/>
  <c r="A956" i="949"/>
  <c r="G956" i="949" s="1"/>
  <c r="A957" i="949"/>
  <c r="G957" i="949" s="1"/>
  <c r="A958" i="949"/>
  <c r="G958" i="949" s="1"/>
  <c r="A959" i="949"/>
  <c r="G959" i="949" s="1"/>
  <c r="A960" i="949"/>
  <c r="G960" i="949" s="1"/>
  <c r="A961" i="949"/>
  <c r="G961" i="949" s="1"/>
  <c r="A962" i="949"/>
  <c r="G962" i="949" s="1"/>
  <c r="A963" i="949"/>
  <c r="G963" i="949" s="1"/>
  <c r="A964" i="949"/>
  <c r="G964" i="949" s="1"/>
  <c r="A965" i="949"/>
  <c r="G965" i="949" s="1"/>
  <c r="A966" i="949"/>
  <c r="G966" i="949" s="1"/>
  <c r="A967" i="949"/>
  <c r="G967" i="949" s="1"/>
  <c r="A968" i="949"/>
  <c r="G968" i="949" s="1"/>
  <c r="A969" i="949"/>
  <c r="G969" i="949" s="1"/>
  <c r="A970" i="949"/>
  <c r="G970" i="949" s="1"/>
  <c r="A971" i="949"/>
  <c r="G971" i="949" s="1"/>
  <c r="A972" i="949"/>
  <c r="G972" i="949" s="1"/>
  <c r="A973" i="949"/>
  <c r="G973" i="949" s="1"/>
  <c r="A974" i="949"/>
  <c r="G974" i="949" s="1"/>
  <c r="A975" i="949"/>
  <c r="G975" i="949" s="1"/>
  <c r="A976" i="949"/>
  <c r="G976" i="949" s="1"/>
  <c r="A977" i="949"/>
  <c r="G977" i="949" s="1"/>
  <c r="A978" i="949"/>
  <c r="G978" i="949" s="1"/>
  <c r="A979" i="949"/>
  <c r="G979" i="949" s="1"/>
  <c r="A980" i="949"/>
  <c r="G980" i="949" s="1"/>
  <c r="A981" i="949"/>
  <c r="G981" i="949" s="1"/>
  <c r="A982" i="949"/>
  <c r="G982" i="949" s="1"/>
  <c r="A983" i="949"/>
  <c r="G983" i="949" s="1"/>
  <c r="A984" i="949"/>
  <c r="G984" i="949" s="1"/>
  <c r="A985" i="949"/>
  <c r="G985" i="949" s="1"/>
  <c r="A986" i="949"/>
  <c r="G986" i="949" s="1"/>
  <c r="A987" i="949"/>
  <c r="G987" i="949" s="1"/>
  <c r="A988" i="949"/>
  <c r="G988" i="949" s="1"/>
  <c r="A989" i="949"/>
  <c r="G989" i="949" s="1"/>
  <c r="A990" i="949"/>
  <c r="G990" i="949" s="1"/>
  <c r="A991" i="949"/>
  <c r="G991" i="949" s="1"/>
  <c r="A992" i="949"/>
  <c r="G992" i="949" s="1"/>
  <c r="A993" i="949"/>
  <c r="G993" i="949" s="1"/>
  <c r="A994" i="949"/>
  <c r="G994" i="949" s="1"/>
  <c r="A995" i="949"/>
  <c r="G995" i="949" s="1"/>
  <c r="A996" i="949"/>
  <c r="G996" i="949" s="1"/>
  <c r="A997" i="949"/>
  <c r="G997" i="949" s="1"/>
  <c r="A998" i="949"/>
  <c r="G998" i="949" s="1"/>
  <c r="A999" i="949"/>
  <c r="G999" i="949" s="1"/>
  <c r="A1000" i="949"/>
  <c r="G1000" i="949" s="1"/>
  <c r="A1001" i="949"/>
  <c r="G1001" i="949" s="1"/>
  <c r="A1002" i="949"/>
  <c r="G1002" i="949" s="1"/>
  <c r="A1003" i="949"/>
  <c r="G1003" i="949" s="1"/>
  <c r="A1004" i="949"/>
  <c r="G1004" i="949" s="1"/>
  <c r="A1005" i="949"/>
  <c r="G1005" i="949" s="1"/>
  <c r="A1006" i="949"/>
  <c r="G1006" i="949" s="1"/>
  <c r="A1007" i="949"/>
  <c r="G1007" i="949" s="1"/>
  <c r="A1008" i="949"/>
  <c r="G1008" i="949" s="1"/>
  <c r="A1009" i="949"/>
  <c r="G1009" i="949" s="1"/>
  <c r="A1010" i="949"/>
  <c r="G1010" i="949" s="1"/>
  <c r="A1011" i="949"/>
  <c r="G1011" i="949" s="1"/>
  <c r="A1012" i="949"/>
  <c r="G1012" i="949" s="1"/>
  <c r="A1013" i="949"/>
  <c r="G1013" i="949" s="1"/>
  <c r="A1014" i="949"/>
  <c r="G1014" i="949" s="1"/>
  <c r="A1015" i="949"/>
  <c r="G1015" i="949" s="1"/>
  <c r="A1016" i="949"/>
  <c r="G1016" i="949" s="1"/>
  <c r="A1017" i="949"/>
  <c r="G1017" i="949" s="1"/>
  <c r="A1018" i="949"/>
  <c r="G1018" i="949" s="1"/>
  <c r="A1019" i="949"/>
  <c r="G1019" i="949" s="1"/>
  <c r="A1020" i="949"/>
  <c r="G1020" i="949" s="1"/>
  <c r="A1021" i="949"/>
  <c r="G1021" i="949" s="1"/>
  <c r="A1022" i="949"/>
  <c r="G1022" i="949" s="1"/>
  <c r="A1023" i="949"/>
  <c r="G1023" i="949" s="1"/>
  <c r="A1024" i="949"/>
  <c r="G1024" i="949" s="1"/>
  <c r="A1025" i="949"/>
  <c r="G1025" i="949" s="1"/>
  <c r="A1026" i="949"/>
  <c r="G1026" i="949" s="1"/>
  <c r="A1027" i="949"/>
  <c r="G1027" i="949" s="1"/>
  <c r="A1028" i="949"/>
  <c r="G1028" i="949" s="1"/>
  <c r="A1029" i="949"/>
  <c r="G1029" i="949" s="1"/>
  <c r="A1030" i="949"/>
  <c r="G1030" i="949" s="1"/>
  <c r="A1031" i="949"/>
  <c r="G1031" i="949" s="1"/>
  <c r="A1032" i="949"/>
  <c r="G1032" i="949" s="1"/>
  <c r="A1033" i="949"/>
  <c r="G1033" i="949" s="1"/>
  <c r="A1034" i="949"/>
  <c r="G1034" i="949" s="1"/>
  <c r="A1035" i="949"/>
  <c r="G1035" i="949" s="1"/>
  <c r="A1036" i="949"/>
  <c r="G1036" i="949" s="1"/>
  <c r="A1037" i="949"/>
  <c r="G1037" i="949" s="1"/>
  <c r="A1038" i="949"/>
  <c r="G1038" i="949" s="1"/>
  <c r="A1039" i="949"/>
  <c r="G1039" i="949" s="1"/>
  <c r="A1040" i="949"/>
  <c r="G1040" i="949" s="1"/>
  <c r="A1041" i="949"/>
  <c r="G1041" i="949" s="1"/>
  <c r="A1042" i="949"/>
  <c r="G1042" i="949" s="1"/>
  <c r="A1043" i="949"/>
  <c r="G1043" i="949" s="1"/>
  <c r="A1044" i="949"/>
  <c r="G1044" i="949" s="1"/>
  <c r="A1045" i="949"/>
  <c r="G1045" i="949" s="1"/>
  <c r="A1046" i="949"/>
  <c r="G1046" i="949" s="1"/>
  <c r="A1047" i="949"/>
  <c r="G1047" i="949" s="1"/>
  <c r="A1048" i="949"/>
  <c r="G1048" i="949" s="1"/>
  <c r="A1049" i="949"/>
  <c r="G1049" i="949" s="1"/>
  <c r="A1050" i="949"/>
  <c r="G1050" i="949" s="1"/>
  <c r="A1051" i="949"/>
  <c r="G1051" i="949" s="1"/>
  <c r="A1052" i="949"/>
  <c r="G1052" i="949" s="1"/>
  <c r="A1053" i="949"/>
  <c r="G1053" i="949" s="1"/>
  <c r="A1054" i="949"/>
  <c r="G1054" i="949" s="1"/>
  <c r="A1055" i="949"/>
  <c r="G1055" i="949" s="1"/>
  <c r="A1056" i="949"/>
  <c r="G1056" i="949" s="1"/>
  <c r="A1057" i="949"/>
  <c r="G1057" i="949" s="1"/>
  <c r="A1058" i="949"/>
  <c r="G1058" i="949" s="1"/>
  <c r="A1059" i="949"/>
  <c r="G1059" i="949" s="1"/>
  <c r="A1060" i="949"/>
  <c r="G1060" i="949" s="1"/>
  <c r="A1061" i="949"/>
  <c r="G1061" i="949" s="1"/>
  <c r="A1062" i="949"/>
  <c r="G1062" i="949" s="1"/>
  <c r="A1063" i="949"/>
  <c r="G1063" i="949" s="1"/>
  <c r="A1064" i="949"/>
  <c r="G1064" i="949" s="1"/>
  <c r="A1065" i="949"/>
  <c r="G1065" i="949" s="1"/>
  <c r="A1066" i="949"/>
  <c r="G1066" i="949" s="1"/>
  <c r="A1067" i="949"/>
  <c r="G1067" i="949" s="1"/>
  <c r="A1068" i="949"/>
  <c r="G1068" i="949" s="1"/>
  <c r="A1069" i="949"/>
  <c r="G1069" i="949" s="1"/>
  <c r="A1070" i="949"/>
  <c r="G1070" i="949" s="1"/>
  <c r="A1071" i="949"/>
  <c r="G1071" i="949" s="1"/>
  <c r="A1072" i="949"/>
  <c r="G1072" i="949" s="1"/>
  <c r="A1073" i="949"/>
  <c r="G1073" i="949" s="1"/>
  <c r="A1074" i="949"/>
  <c r="G1074" i="949" s="1"/>
  <c r="A1075" i="949"/>
  <c r="G1075" i="949" s="1"/>
  <c r="A1076" i="949"/>
  <c r="G1076" i="949" s="1"/>
  <c r="A1077" i="949"/>
  <c r="G1077" i="949" s="1"/>
  <c r="A1078" i="949"/>
  <c r="G1078" i="949" s="1"/>
  <c r="A1079" i="949"/>
  <c r="G1079" i="949" s="1"/>
  <c r="A1080" i="949"/>
  <c r="G1080" i="949" s="1"/>
  <c r="A1081" i="949"/>
  <c r="G1081" i="949" s="1"/>
  <c r="A1082" i="949"/>
  <c r="G1082" i="949" s="1"/>
  <c r="A1083" i="949"/>
  <c r="G1083" i="949" s="1"/>
  <c r="A1084" i="949"/>
  <c r="G1084" i="949" s="1"/>
  <c r="A1085" i="949"/>
  <c r="G1085" i="949" s="1"/>
  <c r="A1086" i="949"/>
  <c r="G1086" i="949" s="1"/>
  <c r="A1087" i="949"/>
  <c r="G1087" i="949" s="1"/>
  <c r="A1088" i="949"/>
  <c r="G1088" i="949" s="1"/>
  <c r="A1089" i="949"/>
  <c r="G1089" i="949" s="1"/>
  <c r="A1090" i="949"/>
  <c r="G1090" i="949" s="1"/>
  <c r="A1091" i="949"/>
  <c r="G1091" i="949" s="1"/>
  <c r="A1092" i="949"/>
  <c r="G1092" i="949" s="1"/>
  <c r="A1093" i="949"/>
  <c r="G1093" i="949" s="1"/>
  <c r="A1094" i="949"/>
  <c r="G1094" i="949" s="1"/>
  <c r="A1095" i="949"/>
  <c r="G1095" i="949" s="1"/>
  <c r="A1096" i="949"/>
  <c r="G1096" i="949" s="1"/>
  <c r="A1097" i="949"/>
  <c r="G1097" i="949" s="1"/>
  <c r="A1098" i="949"/>
  <c r="G1098" i="949" s="1"/>
  <c r="A1099" i="949"/>
  <c r="G1099" i="949" s="1"/>
  <c r="A1100" i="949"/>
  <c r="G1100" i="949" s="1"/>
  <c r="A1101" i="949"/>
  <c r="G1101" i="949" s="1"/>
  <c r="A1102" i="949"/>
  <c r="G1102" i="949" s="1"/>
  <c r="A1103" i="949"/>
  <c r="G1103" i="949" s="1"/>
  <c r="A1104" i="949"/>
  <c r="G1104" i="949" s="1"/>
  <c r="A1105" i="949"/>
  <c r="G1105" i="949" s="1"/>
  <c r="A1106" i="949"/>
  <c r="G1106" i="949" s="1"/>
  <c r="A1107" i="949"/>
  <c r="G1107" i="949" s="1"/>
  <c r="A1108" i="949"/>
  <c r="G1108" i="949" s="1"/>
  <c r="A1109" i="949"/>
  <c r="G1109" i="949" s="1"/>
  <c r="A1110" i="949"/>
  <c r="G1110" i="949" s="1"/>
  <c r="A1111" i="949"/>
  <c r="G1111" i="949" s="1"/>
  <c r="A1112" i="949"/>
  <c r="G1112" i="949" s="1"/>
  <c r="A1113" i="949"/>
  <c r="G1113" i="949" s="1"/>
  <c r="A1114" i="949"/>
  <c r="G1114" i="949" s="1"/>
  <c r="A1115" i="949"/>
  <c r="G1115" i="949" s="1"/>
  <c r="A1116" i="949"/>
  <c r="G1116" i="949" s="1"/>
  <c r="A1117" i="949"/>
  <c r="G1117" i="949" s="1"/>
  <c r="A1118" i="949"/>
  <c r="G1118" i="949" s="1"/>
  <c r="A1119" i="949"/>
  <c r="G1119" i="949" s="1"/>
  <c r="A1120" i="949"/>
  <c r="G1120" i="949" s="1"/>
  <c r="A1121" i="949"/>
  <c r="G1121" i="949" s="1"/>
  <c r="A1122" i="949"/>
  <c r="G1122" i="949" s="1"/>
  <c r="A1123" i="949"/>
  <c r="G1123" i="949" s="1"/>
  <c r="A1124" i="949"/>
  <c r="G1124" i="949" s="1"/>
  <c r="A1125" i="949"/>
  <c r="G1125" i="949" s="1"/>
  <c r="A1126" i="949"/>
  <c r="G1126" i="949" s="1"/>
  <c r="A1127" i="949"/>
  <c r="G1127" i="949" s="1"/>
  <c r="A1128" i="949"/>
  <c r="G1128" i="949" s="1"/>
  <c r="A1129" i="949"/>
  <c r="G1129" i="949" s="1"/>
  <c r="A1130" i="949"/>
  <c r="G1130" i="949" s="1"/>
  <c r="A1131" i="949"/>
  <c r="G1131" i="949" s="1"/>
  <c r="A1132" i="949"/>
  <c r="G1132" i="949" s="1"/>
  <c r="A1133" i="949"/>
  <c r="G1133" i="949" s="1"/>
  <c r="A1134" i="949"/>
  <c r="G1134" i="949" s="1"/>
  <c r="A1135" i="949"/>
  <c r="G1135" i="949" s="1"/>
  <c r="A1136" i="949"/>
  <c r="G1136" i="949" s="1"/>
  <c r="A1137" i="949"/>
  <c r="G1137" i="949" s="1"/>
  <c r="A1138" i="949"/>
  <c r="G1138" i="949" s="1"/>
  <c r="A1139" i="949"/>
  <c r="G1139" i="949" s="1"/>
  <c r="A1140" i="949"/>
  <c r="G1140" i="949" s="1"/>
  <c r="A1141" i="949"/>
  <c r="G1141" i="949" s="1"/>
  <c r="A1142" i="949"/>
  <c r="G1142" i="949" s="1"/>
  <c r="A1143" i="949"/>
  <c r="G1143" i="949" s="1"/>
  <c r="A1144" i="949"/>
  <c r="G1144" i="949" s="1"/>
  <c r="A1145" i="949"/>
  <c r="G1145" i="949" s="1"/>
  <c r="A1146" i="949"/>
  <c r="G1146" i="949" s="1"/>
  <c r="A1147" i="949"/>
  <c r="G1147" i="949" s="1"/>
  <c r="A1148" i="949"/>
  <c r="G1148" i="949" s="1"/>
  <c r="A1149" i="949"/>
  <c r="G1149" i="949" s="1"/>
  <c r="A1150" i="949"/>
  <c r="G1150" i="949" s="1"/>
  <c r="A1151" i="949"/>
  <c r="G1151" i="949" s="1"/>
  <c r="A1152" i="949"/>
  <c r="G1152" i="949" s="1"/>
  <c r="A1153" i="949"/>
  <c r="G1153" i="949" s="1"/>
  <c r="A1154" i="949"/>
  <c r="G1154" i="949" s="1"/>
  <c r="A1155" i="949"/>
  <c r="G1155" i="949" s="1"/>
  <c r="A1156" i="949"/>
  <c r="G1156" i="949" s="1"/>
  <c r="A1157" i="949"/>
  <c r="G1157" i="949" s="1"/>
  <c r="A1158" i="949"/>
  <c r="G1158" i="949" s="1"/>
  <c r="A1159" i="949"/>
  <c r="G1159" i="949" s="1"/>
  <c r="A1160" i="949"/>
  <c r="G1160" i="949" s="1"/>
  <c r="A1161" i="949"/>
  <c r="G1161" i="949" s="1"/>
  <c r="A1162" i="949"/>
  <c r="G1162" i="949" s="1"/>
  <c r="A1163" i="949"/>
  <c r="G1163" i="949" s="1"/>
  <c r="A1164" i="949"/>
  <c r="G1164" i="949" s="1"/>
  <c r="A1165" i="949"/>
  <c r="G1165" i="949" s="1"/>
  <c r="A1166" i="949"/>
  <c r="G1166" i="949" s="1"/>
  <c r="A1167" i="949"/>
  <c r="G1167" i="949" s="1"/>
  <c r="A1168" i="949"/>
  <c r="G1168" i="949" s="1"/>
  <c r="A1169" i="949"/>
  <c r="G1169" i="949" s="1"/>
  <c r="A1170" i="949"/>
  <c r="G1170" i="949" s="1"/>
  <c r="A1171" i="949"/>
  <c r="G1171" i="949" s="1"/>
  <c r="A1172" i="949"/>
  <c r="G1172" i="949" s="1"/>
  <c r="A1173" i="949"/>
  <c r="G1173" i="949" s="1"/>
  <c r="A1174" i="949"/>
  <c r="G1174" i="949" s="1"/>
  <c r="A1175" i="949"/>
  <c r="G1175" i="949" s="1"/>
  <c r="A1176" i="949"/>
  <c r="G1176" i="949" s="1"/>
  <c r="A1177" i="949"/>
  <c r="G1177" i="949" s="1"/>
  <c r="A1178" i="949"/>
  <c r="G1178" i="949" s="1"/>
  <c r="A1179" i="949"/>
  <c r="G1179" i="949" s="1"/>
  <c r="A1180" i="949"/>
  <c r="G1180" i="949" s="1"/>
  <c r="A1181" i="949"/>
  <c r="G1181" i="949" s="1"/>
  <c r="A1182" i="949"/>
  <c r="G1182" i="949" s="1"/>
  <c r="A1183" i="949"/>
  <c r="G1183" i="949" s="1"/>
  <c r="A1184" i="949"/>
  <c r="G1184" i="949" s="1"/>
  <c r="A1185" i="949"/>
  <c r="G1185" i="949" s="1"/>
  <c r="A1186" i="949"/>
  <c r="G1186" i="949" s="1"/>
  <c r="A1187" i="949"/>
  <c r="G1187" i="949" s="1"/>
  <c r="A1188" i="949"/>
  <c r="G1188" i="949" s="1"/>
  <c r="A1189" i="949"/>
  <c r="G1189" i="949" s="1"/>
  <c r="A1190" i="949"/>
  <c r="G1190" i="949" s="1"/>
  <c r="A1191" i="949"/>
  <c r="G1191" i="949" s="1"/>
  <c r="A1192" i="949"/>
  <c r="G1192" i="949" s="1"/>
  <c r="A1193" i="949"/>
  <c r="G1193" i="949" s="1"/>
  <c r="A1194" i="949"/>
  <c r="G1194" i="949" s="1"/>
  <c r="A1195" i="949"/>
  <c r="G1195" i="949" s="1"/>
  <c r="A1196" i="949"/>
  <c r="G1196" i="949" s="1"/>
  <c r="A1197" i="949"/>
  <c r="G1197" i="949" s="1"/>
  <c r="A1198" i="949"/>
  <c r="G1198" i="949" s="1"/>
  <c r="A1199" i="949"/>
  <c r="G1199" i="949" s="1"/>
  <c r="A1200" i="949"/>
  <c r="G1200" i="949" s="1"/>
  <c r="A1201" i="949"/>
  <c r="G1201" i="949" s="1"/>
  <c r="A1202" i="949"/>
  <c r="G1202" i="949" s="1"/>
  <c r="A1203" i="949"/>
  <c r="G1203" i="949" s="1"/>
  <c r="A1204" i="949"/>
  <c r="G1204" i="949" s="1"/>
  <c r="A1205" i="949"/>
  <c r="G1205" i="949" s="1"/>
  <c r="A1206" i="949"/>
  <c r="G1206" i="949" s="1"/>
  <c r="A1207" i="949"/>
  <c r="G1207" i="949" s="1"/>
  <c r="A1208" i="949"/>
  <c r="G1208" i="949" s="1"/>
  <c r="A1209" i="949"/>
  <c r="G1209" i="949" s="1"/>
  <c r="A1210" i="949"/>
  <c r="G1210" i="949" s="1"/>
  <c r="A1211" i="949"/>
  <c r="G1211" i="949" s="1"/>
  <c r="A1212" i="949"/>
  <c r="G1212" i="949" s="1"/>
  <c r="A1213" i="949"/>
  <c r="G1213" i="949" s="1"/>
  <c r="A1214" i="949"/>
  <c r="G1214" i="949" s="1"/>
  <c r="A1215" i="949"/>
  <c r="G1215" i="949" s="1"/>
  <c r="A1216" i="949"/>
  <c r="G1216" i="949" s="1"/>
  <c r="A1217" i="949"/>
  <c r="G1217" i="949" s="1"/>
  <c r="A1218" i="949"/>
  <c r="G1218" i="949" s="1"/>
  <c r="A1219" i="949"/>
  <c r="G1219" i="949" s="1"/>
  <c r="A1220" i="949"/>
  <c r="G1220" i="949" s="1"/>
  <c r="A1221" i="949"/>
  <c r="G1221" i="949" s="1"/>
  <c r="A1222" i="949"/>
  <c r="G1222" i="949" s="1"/>
  <c r="A1223" i="949"/>
  <c r="G1223" i="949" s="1"/>
  <c r="A1224" i="949"/>
  <c r="G1224" i="949" s="1"/>
  <c r="A1225" i="949"/>
  <c r="G1225" i="949" s="1"/>
  <c r="A1226" i="949"/>
  <c r="G1226" i="949" s="1"/>
  <c r="A1227" i="949"/>
  <c r="G1227" i="949" s="1"/>
  <c r="A1228" i="949"/>
  <c r="G1228" i="949" s="1"/>
  <c r="A1229" i="949"/>
  <c r="G1229" i="949" s="1"/>
  <c r="A1230" i="949"/>
  <c r="G1230" i="949" s="1"/>
  <c r="A1231" i="949"/>
  <c r="G1231" i="949" s="1"/>
  <c r="A1232" i="949"/>
  <c r="G1232" i="949" s="1"/>
  <c r="A1233" i="949"/>
  <c r="G1233" i="949" s="1"/>
  <c r="A1234" i="949"/>
  <c r="G1234" i="949" s="1"/>
  <c r="A1235" i="949"/>
  <c r="G1235" i="949" s="1"/>
  <c r="A1236" i="949"/>
  <c r="G1236" i="949" s="1"/>
  <c r="A1237" i="949"/>
  <c r="G1237" i="949" s="1"/>
  <c r="A1238" i="949"/>
  <c r="G1238" i="949" s="1"/>
  <c r="A1239" i="949"/>
  <c r="G1239" i="949" s="1"/>
  <c r="A1240" i="949"/>
  <c r="G1240" i="949" s="1"/>
  <c r="A1241" i="949"/>
  <c r="G1241" i="949" s="1"/>
  <c r="A1242" i="949"/>
  <c r="G1242" i="949" s="1"/>
  <c r="A1243" i="949"/>
  <c r="G1243" i="949" s="1"/>
  <c r="A1244" i="949"/>
  <c r="G1244" i="949" s="1"/>
  <c r="A1245" i="949"/>
  <c r="G1245" i="949" s="1"/>
  <c r="A1246" i="949"/>
  <c r="G1246" i="949" s="1"/>
  <c r="A1247" i="949"/>
  <c r="G1247" i="949" s="1"/>
  <c r="A1248" i="949"/>
  <c r="G1248" i="949" s="1"/>
  <c r="A1249" i="949"/>
  <c r="G1249" i="949" s="1"/>
  <c r="A1250" i="949"/>
  <c r="G1250" i="949" s="1"/>
  <c r="A1251" i="949"/>
  <c r="G1251" i="949" s="1"/>
  <c r="A1252" i="949"/>
  <c r="G1252" i="949" s="1"/>
  <c r="A1253" i="949"/>
  <c r="G1253" i="949" s="1"/>
  <c r="A1254" i="949"/>
  <c r="G1254" i="949" s="1"/>
  <c r="A1255" i="949"/>
  <c r="G1255" i="949" s="1"/>
  <c r="A1256" i="949"/>
  <c r="G1256" i="949" s="1"/>
  <c r="A1257" i="949"/>
  <c r="G1257" i="949" s="1"/>
  <c r="A1258" i="949"/>
  <c r="G1258" i="949" s="1"/>
  <c r="A1259" i="949"/>
  <c r="G1259" i="949" s="1"/>
  <c r="A1260" i="949"/>
  <c r="G1260" i="949" s="1"/>
  <c r="A1261" i="949"/>
  <c r="G1261" i="949" s="1"/>
  <c r="A1262" i="949"/>
  <c r="G1262" i="949" s="1"/>
  <c r="A1263" i="949"/>
  <c r="G1263" i="949" s="1"/>
  <c r="A1264" i="949"/>
  <c r="G1264" i="949" s="1"/>
  <c r="A1265" i="949"/>
  <c r="G1265" i="949" s="1"/>
  <c r="A1266" i="949"/>
  <c r="G1266" i="949" s="1"/>
  <c r="A1267" i="949"/>
  <c r="G1267" i="949" s="1"/>
  <c r="A1268" i="949"/>
  <c r="G1268" i="949" s="1"/>
  <c r="A1269" i="949"/>
  <c r="G1269" i="949" s="1"/>
  <c r="A1270" i="949"/>
  <c r="G1270" i="949" s="1"/>
  <c r="A1271" i="949"/>
  <c r="G1271" i="949" s="1"/>
  <c r="A1272" i="949"/>
  <c r="G1272" i="949" s="1"/>
  <c r="A1273" i="949"/>
  <c r="G1273" i="949" s="1"/>
  <c r="A1274" i="949"/>
  <c r="G1274" i="949" s="1"/>
  <c r="A1275" i="949"/>
  <c r="G1275" i="949" s="1"/>
  <c r="A1276" i="949"/>
  <c r="G1276" i="949" s="1"/>
  <c r="A1277" i="949"/>
  <c r="G1277" i="949" s="1"/>
  <c r="A1278" i="949"/>
  <c r="G1278" i="949" s="1"/>
  <c r="A1279" i="949"/>
  <c r="G1279" i="949" s="1"/>
  <c r="A1280" i="949"/>
  <c r="G1280" i="949" s="1"/>
  <c r="A1281" i="949"/>
  <c r="G1281" i="949" s="1"/>
  <c r="A1282" i="949"/>
  <c r="G1282" i="949" s="1"/>
  <c r="A1283" i="949"/>
  <c r="G1283" i="949" s="1"/>
  <c r="A1284" i="949"/>
  <c r="G1284" i="949" s="1"/>
  <c r="A1285" i="949"/>
  <c r="G1285" i="949" s="1"/>
  <c r="A1286" i="949"/>
  <c r="G1286" i="949" s="1"/>
  <c r="A1287" i="949"/>
  <c r="G1287" i="949" s="1"/>
  <c r="A1288" i="949"/>
  <c r="G1288" i="949" s="1"/>
  <c r="A1289" i="949"/>
  <c r="G1289" i="949" s="1"/>
  <c r="A1290" i="949"/>
  <c r="G1290" i="949" s="1"/>
  <c r="A1291" i="949"/>
  <c r="G1291" i="949" s="1"/>
  <c r="A1292" i="949"/>
  <c r="G1292" i="949" s="1"/>
  <c r="A1293" i="949"/>
  <c r="G1293" i="949" s="1"/>
  <c r="A1294" i="949"/>
  <c r="G1294" i="949" s="1"/>
  <c r="A1295" i="949"/>
  <c r="G1295" i="949" s="1"/>
  <c r="A1296" i="949"/>
  <c r="G1296" i="949" s="1"/>
  <c r="A1297" i="949"/>
  <c r="G1297" i="949" s="1"/>
  <c r="A1298" i="949"/>
  <c r="G1298" i="949" s="1"/>
  <c r="A1299" i="949"/>
  <c r="G1299" i="949" s="1"/>
  <c r="A1300" i="949"/>
  <c r="G1300" i="949" s="1"/>
  <c r="A1301" i="949"/>
  <c r="G1301" i="949" s="1"/>
  <c r="A1302" i="949"/>
  <c r="G1302" i="949" s="1"/>
  <c r="A1303" i="949"/>
  <c r="G1303" i="949" s="1"/>
  <c r="A1304" i="949"/>
  <c r="G1304" i="949" s="1"/>
  <c r="A1305" i="949"/>
  <c r="G1305" i="949" s="1"/>
  <c r="A1306" i="949"/>
  <c r="G1306" i="949" s="1"/>
  <c r="A1307" i="949"/>
  <c r="G1307" i="949" s="1"/>
  <c r="A1308" i="949"/>
  <c r="G1308" i="949" s="1"/>
  <c r="A1309" i="949"/>
  <c r="G1309" i="949" s="1"/>
  <c r="A1310" i="949"/>
  <c r="G1310" i="949" s="1"/>
  <c r="A1311" i="949"/>
  <c r="G1311" i="949" s="1"/>
  <c r="A1312" i="949"/>
  <c r="G1312" i="949" s="1"/>
  <c r="A1313" i="949"/>
  <c r="G1313" i="949" s="1"/>
  <c r="A1314" i="949"/>
  <c r="G1314" i="949" s="1"/>
  <c r="A1315" i="949"/>
  <c r="G1315" i="949" s="1"/>
  <c r="A1316" i="949"/>
  <c r="G1316" i="949" s="1"/>
  <c r="A1317" i="949"/>
  <c r="G1317" i="949" s="1"/>
  <c r="A1318" i="949"/>
  <c r="G1318" i="949" s="1"/>
  <c r="A1319" i="949"/>
  <c r="G1319" i="949" s="1"/>
  <c r="A1320" i="949"/>
  <c r="G1320" i="949" s="1"/>
  <c r="A1321" i="949"/>
  <c r="G1321" i="949" s="1"/>
  <c r="A1322" i="949"/>
  <c r="G1322" i="949" s="1"/>
  <c r="A1323" i="949"/>
  <c r="G1323" i="949" s="1"/>
  <c r="A1324" i="949"/>
  <c r="G1324" i="949" s="1"/>
  <c r="A1325" i="949"/>
  <c r="G1325" i="949" s="1"/>
  <c r="A1326" i="949"/>
  <c r="G1326" i="949" s="1"/>
  <c r="A1327" i="949"/>
  <c r="G1327" i="949" s="1"/>
  <c r="A1328" i="949"/>
  <c r="G1328" i="949" s="1"/>
  <c r="A1329" i="949"/>
  <c r="G1329" i="949" s="1"/>
  <c r="A1330" i="949"/>
  <c r="G1330" i="949" s="1"/>
  <c r="A1331" i="949"/>
  <c r="G1331" i="949" s="1"/>
  <c r="A1332" i="949"/>
  <c r="G1332" i="949" s="1"/>
  <c r="A1333" i="949"/>
  <c r="G1333" i="949" s="1"/>
  <c r="A1334" i="949"/>
  <c r="G1334" i="949" s="1"/>
  <c r="A1335" i="949"/>
  <c r="G1335" i="949" s="1"/>
  <c r="A1336" i="949"/>
  <c r="G1336" i="949" s="1"/>
  <c r="A1337" i="949"/>
  <c r="G1337" i="949" s="1"/>
  <c r="A1338" i="949"/>
  <c r="G1338" i="949" s="1"/>
  <c r="A1339" i="949"/>
  <c r="G1339" i="949" s="1"/>
  <c r="A1340" i="949"/>
  <c r="G1340" i="949" s="1"/>
  <c r="A1341" i="949"/>
  <c r="G1341" i="949" s="1"/>
  <c r="A1342" i="949"/>
  <c r="G1342" i="949" s="1"/>
  <c r="A1343" i="949"/>
  <c r="G1343" i="949" s="1"/>
  <c r="A1344" i="949"/>
  <c r="G1344" i="949" s="1"/>
  <c r="A1345" i="949"/>
  <c r="G1345" i="949" s="1"/>
  <c r="A1346" i="949"/>
  <c r="G1346" i="949" s="1"/>
  <c r="A1347" i="949"/>
  <c r="G1347" i="949" s="1"/>
  <c r="A1348" i="949"/>
  <c r="G1348" i="949" s="1"/>
  <c r="A1349" i="949"/>
  <c r="G1349" i="949" s="1"/>
  <c r="A1350" i="949"/>
  <c r="G1350" i="949" s="1"/>
  <c r="A1351" i="949"/>
  <c r="G1351" i="949" s="1"/>
  <c r="A1352" i="949"/>
  <c r="G1352" i="949" s="1"/>
  <c r="A1353" i="949"/>
  <c r="G1353" i="949" s="1"/>
  <c r="A1354" i="949"/>
  <c r="G1354" i="949" s="1"/>
  <c r="A1355" i="949"/>
  <c r="G1355" i="949" s="1"/>
  <c r="A1356" i="949"/>
  <c r="G1356" i="949" s="1"/>
  <c r="A1357" i="949"/>
  <c r="G1357" i="949" s="1"/>
  <c r="A1358" i="949"/>
  <c r="G1358" i="949" s="1"/>
  <c r="A1359" i="949"/>
  <c r="G1359" i="949" s="1"/>
  <c r="A1360" i="949"/>
  <c r="G1360" i="949" s="1"/>
  <c r="A1361" i="949"/>
  <c r="G1361" i="949" s="1"/>
  <c r="A1362" i="949"/>
  <c r="G1362" i="949" s="1"/>
  <c r="A1363" i="949"/>
  <c r="G1363" i="949" s="1"/>
  <c r="A1364" i="949"/>
  <c r="G1364" i="949" s="1"/>
  <c r="A1365" i="949"/>
  <c r="G1365" i="949" s="1"/>
  <c r="A1366" i="949"/>
  <c r="G1366" i="949" s="1"/>
  <c r="A1367" i="949"/>
  <c r="G1367" i="949" s="1"/>
  <c r="A1368" i="949"/>
  <c r="G1368" i="949" s="1"/>
  <c r="A1369" i="949"/>
  <c r="G1369" i="949" s="1"/>
  <c r="A1370" i="949"/>
  <c r="G1370" i="949" s="1"/>
  <c r="A1371" i="949"/>
  <c r="G1371" i="949" s="1"/>
  <c r="A1372" i="949"/>
  <c r="G1372" i="949" s="1"/>
  <c r="A1373" i="949"/>
  <c r="G1373" i="949" s="1"/>
  <c r="A1374" i="949"/>
  <c r="G1374" i="949" s="1"/>
  <c r="A1375" i="949"/>
  <c r="G1375" i="949" s="1"/>
  <c r="A1376" i="949"/>
  <c r="G1376" i="949" s="1"/>
  <c r="A1377" i="949"/>
  <c r="G1377" i="949" s="1"/>
  <c r="A1378" i="949"/>
  <c r="G1378" i="949" s="1"/>
  <c r="A1379" i="949"/>
  <c r="G1379" i="949" s="1"/>
  <c r="A1380" i="949"/>
  <c r="G1380" i="949" s="1"/>
  <c r="A1381" i="949"/>
  <c r="G1381" i="949" s="1"/>
  <c r="A1382" i="949"/>
  <c r="G1382" i="949" s="1"/>
  <c r="A1383" i="949"/>
  <c r="G1383" i="949" s="1"/>
  <c r="A1384" i="949"/>
  <c r="G1384" i="949" s="1"/>
  <c r="A1385" i="949"/>
  <c r="G1385" i="949" s="1"/>
  <c r="A1386" i="949"/>
  <c r="G1386" i="949" s="1"/>
  <c r="A1387" i="949"/>
  <c r="G1387" i="949" s="1"/>
  <c r="A1388" i="949"/>
  <c r="G1388" i="949" s="1"/>
  <c r="A1389" i="949"/>
  <c r="G1389" i="949" s="1"/>
  <c r="A1390" i="949"/>
  <c r="G1390" i="949" s="1"/>
  <c r="A1391" i="949"/>
  <c r="G1391" i="949" s="1"/>
  <c r="A1392" i="949"/>
  <c r="G1392" i="949" s="1"/>
  <c r="A1393" i="949"/>
  <c r="G1393" i="949" s="1"/>
  <c r="A1394" i="949"/>
  <c r="G1394" i="949" s="1"/>
  <c r="A1395" i="949"/>
  <c r="G1395" i="949" s="1"/>
  <c r="A1396" i="949"/>
  <c r="G1396" i="949" s="1"/>
  <c r="A1397" i="949"/>
  <c r="G1397" i="949" s="1"/>
  <c r="A1398" i="949"/>
  <c r="G1398" i="949" s="1"/>
  <c r="A1399" i="949"/>
  <c r="G1399" i="949" s="1"/>
  <c r="A1400" i="949"/>
  <c r="G1400" i="949" s="1"/>
  <c r="A1401" i="949"/>
  <c r="G1401" i="949" s="1"/>
  <c r="A1402" i="949"/>
  <c r="G1402" i="949" s="1"/>
  <c r="A1403" i="949"/>
  <c r="G1403" i="949" s="1"/>
  <c r="A1404" i="949"/>
  <c r="G1404" i="949" s="1"/>
  <c r="A1405" i="949"/>
  <c r="G1405" i="949" s="1"/>
  <c r="A1406" i="949"/>
  <c r="G1406" i="949" s="1"/>
  <c r="A1407" i="949"/>
  <c r="G1407" i="949" s="1"/>
  <c r="A1408" i="949"/>
  <c r="G1408" i="949" s="1"/>
  <c r="A1409" i="949"/>
  <c r="G1409" i="949" s="1"/>
  <c r="A1410" i="949"/>
  <c r="G1410" i="949" s="1"/>
  <c r="A1411" i="949"/>
  <c r="G1411" i="949" s="1"/>
  <c r="A1412" i="949"/>
  <c r="G1412" i="949" s="1"/>
  <c r="A1413" i="949"/>
  <c r="G1413" i="949" s="1"/>
  <c r="A1414" i="949"/>
  <c r="G1414" i="949" s="1"/>
  <c r="A1415" i="949"/>
  <c r="G1415" i="949" s="1"/>
  <c r="A1416" i="949"/>
  <c r="G1416" i="949" s="1"/>
  <c r="A1417" i="949"/>
  <c r="G1417" i="949" s="1"/>
  <c r="A1418" i="949"/>
  <c r="G1418" i="949" s="1"/>
  <c r="A1419" i="949"/>
  <c r="G1419" i="949" s="1"/>
  <c r="A1420" i="949"/>
  <c r="G1420" i="949" s="1"/>
  <c r="A1421" i="949"/>
  <c r="G1421" i="949" s="1"/>
  <c r="A1422" i="949"/>
  <c r="G1422" i="949" s="1"/>
  <c r="A1423" i="949"/>
  <c r="G1423" i="949" s="1"/>
  <c r="A1424" i="949"/>
  <c r="G1424" i="949" s="1"/>
  <c r="A1425" i="949"/>
  <c r="G1425" i="949" s="1"/>
  <c r="A1426" i="949"/>
  <c r="G1426" i="949" s="1"/>
  <c r="A1427" i="949"/>
  <c r="G1427" i="949" s="1"/>
  <c r="A1428" i="949"/>
  <c r="G1428" i="949" s="1"/>
  <c r="A1429" i="949"/>
  <c r="G1429" i="949" s="1"/>
  <c r="A1430" i="949"/>
  <c r="G1430" i="949" s="1"/>
  <c r="A1431" i="949"/>
  <c r="G1431" i="949" s="1"/>
  <c r="A1432" i="949"/>
  <c r="G1432" i="949" s="1"/>
  <c r="A1433" i="949"/>
  <c r="G1433" i="949" s="1"/>
  <c r="A1434" i="949"/>
  <c r="G1434" i="949" s="1"/>
  <c r="A1435" i="949"/>
  <c r="G1435" i="949" s="1"/>
  <c r="A1436" i="949"/>
  <c r="G1436" i="949" s="1"/>
  <c r="A1437" i="949"/>
  <c r="G1437" i="949" s="1"/>
  <c r="A1438" i="949"/>
  <c r="G1438" i="949" s="1"/>
  <c r="A1439" i="949"/>
  <c r="G1439" i="949" s="1"/>
  <c r="A1440" i="949"/>
  <c r="G1440" i="949" s="1"/>
  <c r="A1441" i="949"/>
  <c r="G1441" i="949" s="1"/>
  <c r="A1442" i="949"/>
  <c r="G1442" i="949" s="1"/>
  <c r="A1443" i="949"/>
  <c r="G1443" i="949" s="1"/>
  <c r="A1444" i="949"/>
  <c r="G1444" i="949" s="1"/>
  <c r="A1445" i="949"/>
  <c r="G1445" i="949" s="1"/>
  <c r="A1446" i="949"/>
  <c r="G1446" i="949" s="1"/>
  <c r="A1447" i="949"/>
  <c r="G1447" i="949" s="1"/>
  <c r="A1448" i="949"/>
  <c r="G1448" i="949" s="1"/>
  <c r="A1449" i="949"/>
  <c r="G1449" i="949" s="1"/>
  <c r="A1450" i="949"/>
  <c r="G1450" i="949" s="1"/>
  <c r="A1451" i="949"/>
  <c r="G1451" i="949" s="1"/>
  <c r="A1452" i="949"/>
  <c r="G1452" i="949" s="1"/>
  <c r="A1453" i="949"/>
  <c r="G1453" i="949" s="1"/>
  <c r="A1454" i="949"/>
  <c r="G1454" i="949" s="1"/>
  <c r="A1455" i="949"/>
  <c r="G1455" i="949" s="1"/>
  <c r="A1456" i="949"/>
  <c r="G1456" i="949" s="1"/>
  <c r="A1457" i="949"/>
  <c r="G1457" i="949" s="1"/>
  <c r="A1458" i="949"/>
  <c r="G1458" i="949" s="1"/>
  <c r="A1459" i="949"/>
  <c r="G1459" i="949" s="1"/>
  <c r="A1460" i="949"/>
  <c r="G1460" i="949" s="1"/>
  <c r="A1461" i="949"/>
  <c r="G1461" i="949" s="1"/>
  <c r="A1462" i="949"/>
  <c r="G1462" i="949" s="1"/>
  <c r="A1463" i="949"/>
  <c r="G1463" i="949" s="1"/>
  <c r="A1464" i="949"/>
  <c r="G1464" i="949" s="1"/>
  <c r="A1465" i="949"/>
  <c r="G1465" i="949" s="1"/>
  <c r="A1466" i="949"/>
  <c r="G1466" i="949" s="1"/>
  <c r="A1467" i="949"/>
  <c r="G1467" i="949" s="1"/>
  <c r="A1468" i="949"/>
  <c r="G1468" i="949" s="1"/>
  <c r="A1469" i="949"/>
  <c r="G1469" i="949" s="1"/>
  <c r="A1470" i="949"/>
  <c r="G1470" i="949" s="1"/>
  <c r="A1471" i="949"/>
  <c r="G1471" i="949" s="1"/>
  <c r="A1472" i="949"/>
  <c r="G1472" i="949" s="1"/>
  <c r="A1473" i="949"/>
  <c r="G1473" i="949" s="1"/>
  <c r="A1474" i="949"/>
  <c r="G1474" i="949" s="1"/>
  <c r="A1475" i="949"/>
  <c r="G1475" i="949" s="1"/>
  <c r="A1476" i="949"/>
  <c r="G1476" i="949" s="1"/>
  <c r="A1477" i="949"/>
  <c r="G1477" i="949" s="1"/>
  <c r="A1478" i="949"/>
  <c r="G1478" i="949" s="1"/>
  <c r="A1479" i="949"/>
  <c r="G1479" i="949" s="1"/>
  <c r="A1480" i="949"/>
  <c r="G1480" i="949" s="1"/>
  <c r="A1481" i="949"/>
  <c r="G1481" i="949" s="1"/>
  <c r="A1482" i="949"/>
  <c r="G1482" i="949" s="1"/>
  <c r="A1483" i="949"/>
  <c r="G1483" i="949" s="1"/>
  <c r="A1484" i="949"/>
  <c r="G1484" i="949" s="1"/>
  <c r="A1485" i="949"/>
  <c r="G1485" i="949" s="1"/>
  <c r="A1486" i="949"/>
  <c r="G1486" i="949" s="1"/>
  <c r="A1487" i="949"/>
  <c r="G1487" i="949" s="1"/>
  <c r="A1488" i="949"/>
  <c r="G1488" i="949" s="1"/>
  <c r="A1489" i="949"/>
  <c r="G1489" i="949" s="1"/>
  <c r="A1490" i="949"/>
  <c r="G1490" i="949" s="1"/>
  <c r="A1491" i="949"/>
  <c r="G1491" i="949" s="1"/>
  <c r="A1492" i="949"/>
  <c r="G1492" i="949" s="1"/>
  <c r="A1493" i="949"/>
  <c r="G1493" i="949" s="1"/>
  <c r="A1494" i="949"/>
  <c r="G1494" i="949" s="1"/>
  <c r="A1495" i="949"/>
  <c r="G1495" i="949" s="1"/>
  <c r="A1496" i="949"/>
  <c r="G1496" i="949" s="1"/>
  <c r="A1497" i="949"/>
  <c r="G1497" i="949" s="1"/>
  <c r="A1498" i="949"/>
  <c r="G1498" i="949" s="1"/>
  <c r="A1499" i="949"/>
  <c r="G1499" i="949" s="1"/>
  <c r="A1500" i="949"/>
  <c r="G1500" i="949" s="1"/>
  <c r="A1501" i="949"/>
  <c r="G1501" i="949" s="1"/>
  <c r="A1502" i="949"/>
  <c r="G1502" i="949" s="1"/>
  <c r="A1503" i="949"/>
  <c r="G1503" i="949" s="1"/>
  <c r="A1504" i="949"/>
  <c r="G1504" i="949" s="1"/>
  <c r="A1505" i="949"/>
  <c r="G1505" i="949" s="1"/>
  <c r="A1506" i="949"/>
  <c r="G1506" i="949" s="1"/>
  <c r="A1507" i="949"/>
  <c r="G1507" i="949" s="1"/>
  <c r="A1508" i="949"/>
  <c r="G1508" i="949" s="1"/>
  <c r="A1509" i="949"/>
  <c r="G1509" i="949" s="1"/>
  <c r="A1510" i="949"/>
  <c r="G1510" i="949" s="1"/>
  <c r="A1511" i="949"/>
  <c r="G1511" i="949" s="1"/>
  <c r="A1512" i="949"/>
  <c r="G1512" i="949" s="1"/>
  <c r="A1513" i="949"/>
  <c r="G1513" i="949" s="1"/>
  <c r="A1514" i="949"/>
  <c r="G1514" i="949" s="1"/>
  <c r="A1515" i="949"/>
  <c r="G1515" i="949" s="1"/>
  <c r="A1516" i="949"/>
  <c r="G1516" i="949" s="1"/>
  <c r="A1517" i="949"/>
  <c r="G1517" i="949" s="1"/>
  <c r="A1518" i="949"/>
  <c r="G1518" i="949" s="1"/>
  <c r="A1519" i="949"/>
  <c r="G1519" i="949" s="1"/>
  <c r="A1520" i="949"/>
  <c r="G1520" i="949" s="1"/>
  <c r="A1521" i="949"/>
  <c r="G1521" i="949" s="1"/>
  <c r="A1522" i="949"/>
  <c r="G1522" i="949" s="1"/>
  <c r="A1523" i="949"/>
  <c r="G1523" i="949" s="1"/>
  <c r="A1524" i="949"/>
  <c r="G1524" i="949" s="1"/>
  <c r="A1525" i="949"/>
  <c r="G1525" i="949" s="1"/>
  <c r="A1526" i="949"/>
  <c r="G1526" i="949" s="1"/>
  <c r="A1527" i="949"/>
  <c r="G1527" i="949" s="1"/>
  <c r="A1528" i="949"/>
  <c r="G1528" i="949" s="1"/>
  <c r="A1529" i="949"/>
  <c r="G1529" i="949" s="1"/>
  <c r="A1530" i="949"/>
  <c r="G1530" i="949" s="1"/>
  <c r="A1531" i="949"/>
  <c r="G1531" i="949" s="1"/>
  <c r="A1532" i="949"/>
  <c r="G1532" i="949" s="1"/>
  <c r="A1533" i="949"/>
  <c r="G1533" i="949" s="1"/>
  <c r="A1534" i="949"/>
  <c r="G1534" i="949" s="1"/>
  <c r="A1535" i="949"/>
  <c r="G1535" i="949" s="1"/>
  <c r="A1536" i="949"/>
  <c r="G1536" i="949" s="1"/>
  <c r="A1537" i="949"/>
  <c r="G1537" i="949" s="1"/>
  <c r="A1538" i="949"/>
  <c r="G1538" i="949" s="1"/>
  <c r="A1539" i="949"/>
  <c r="G1539" i="949" s="1"/>
  <c r="A1540" i="949"/>
  <c r="G1540" i="949" s="1"/>
  <c r="A1541" i="949"/>
  <c r="G1541" i="949" s="1"/>
  <c r="A1542" i="949"/>
  <c r="G1542" i="949" s="1"/>
  <c r="A1543" i="949"/>
  <c r="G1543" i="949" s="1"/>
  <c r="A1544" i="949"/>
  <c r="G1544" i="949" s="1"/>
  <c r="A1545" i="949"/>
  <c r="G1545" i="949" s="1"/>
  <c r="A1546" i="949"/>
  <c r="G1546" i="949" s="1"/>
  <c r="A1547" i="949"/>
  <c r="G1547" i="949" s="1"/>
  <c r="A1548" i="949"/>
  <c r="G1548" i="949" s="1"/>
  <c r="A1549" i="949"/>
  <c r="G1549" i="949" s="1"/>
  <c r="A1550" i="949"/>
  <c r="G1550" i="949" s="1"/>
  <c r="A1551" i="949"/>
  <c r="G1551" i="949" s="1"/>
  <c r="A1552" i="949"/>
  <c r="G1552" i="949" s="1"/>
  <c r="A1553" i="949"/>
  <c r="G1553" i="949" s="1"/>
  <c r="A1554" i="949"/>
  <c r="G1554" i="949" s="1"/>
  <c r="A1555" i="949"/>
  <c r="G1555" i="949" s="1"/>
  <c r="A1556" i="949"/>
  <c r="G1556" i="949" s="1"/>
  <c r="A1557" i="949"/>
  <c r="G1557" i="949" s="1"/>
  <c r="A1558" i="949"/>
  <c r="G1558" i="949" s="1"/>
  <c r="A1559" i="949"/>
  <c r="G1559" i="949" s="1"/>
  <c r="A1560" i="949"/>
  <c r="G1560" i="949" s="1"/>
  <c r="A1561" i="949"/>
  <c r="G1561" i="949" s="1"/>
  <c r="A1562" i="949"/>
  <c r="G1562" i="949" s="1"/>
  <c r="A1563" i="949"/>
  <c r="G1563" i="949" s="1"/>
  <c r="A1564" i="949"/>
  <c r="G1564" i="949" s="1"/>
  <c r="A1565" i="949"/>
  <c r="G1565" i="949" s="1"/>
  <c r="A1566" i="949"/>
  <c r="G1566" i="949" s="1"/>
  <c r="A1567" i="949"/>
  <c r="G1567" i="949" s="1"/>
  <c r="A1568" i="949"/>
  <c r="G1568" i="949" s="1"/>
  <c r="A1569" i="949"/>
  <c r="G1569" i="949" s="1"/>
  <c r="A1570" i="949"/>
  <c r="G1570" i="949" s="1"/>
  <c r="A1571" i="949"/>
  <c r="G1571" i="949" s="1"/>
  <c r="A1572" i="949"/>
  <c r="G1572" i="949" s="1"/>
  <c r="A1573" i="949"/>
  <c r="G1573" i="949" s="1"/>
  <c r="A1574" i="949"/>
  <c r="G1574" i="949" s="1"/>
  <c r="A1575" i="949"/>
  <c r="G1575" i="949" s="1"/>
  <c r="A1576" i="949"/>
  <c r="G1576" i="949" s="1"/>
  <c r="A1577" i="949"/>
  <c r="G1577" i="949" s="1"/>
  <c r="A1578" i="949"/>
  <c r="G1578" i="949" s="1"/>
  <c r="A1579" i="949"/>
  <c r="G1579" i="949" s="1"/>
  <c r="A1580" i="949"/>
  <c r="G1580" i="949" s="1"/>
  <c r="A1581" i="949"/>
  <c r="G1581" i="949" s="1"/>
  <c r="A1582" i="949"/>
  <c r="G1582" i="949" s="1"/>
  <c r="A2" i="949"/>
  <c r="G2" i="949" s="1"/>
  <c r="A3" i="952"/>
  <c r="A8" i="952"/>
  <c r="G8" i="952" s="1"/>
  <c r="A9" i="952"/>
  <c r="G9" i="952" s="1"/>
  <c r="A10" i="952"/>
  <c r="G10" i="952" s="1"/>
  <c r="A11" i="952"/>
  <c r="G11" i="952" s="1"/>
  <c r="A12" i="952"/>
  <c r="G12" i="952" s="1"/>
  <c r="A13" i="952"/>
  <c r="G13" i="952" s="1"/>
  <c r="A14" i="952"/>
  <c r="G14" i="952" s="1"/>
  <c r="A15" i="952"/>
  <c r="G15" i="952" s="1"/>
  <c r="A16" i="952"/>
  <c r="G16" i="952" s="1"/>
  <c r="A17" i="952"/>
  <c r="G17" i="952" s="1"/>
  <c r="A18" i="952"/>
  <c r="G18" i="952" s="1"/>
  <c r="A19" i="952"/>
  <c r="G19" i="952" s="1"/>
  <c r="A20" i="952"/>
  <c r="G20" i="952" s="1"/>
  <c r="A21" i="952"/>
  <c r="G21" i="952" s="1"/>
  <c r="A22" i="952"/>
  <c r="G22" i="952" s="1"/>
  <c r="A23" i="952"/>
  <c r="G23" i="952" s="1"/>
  <c r="A24" i="952"/>
  <c r="G24" i="952" s="1"/>
  <c r="A25" i="952"/>
  <c r="G25" i="952" s="1"/>
  <c r="A26" i="952"/>
  <c r="G26" i="952" s="1"/>
  <c r="A27" i="952"/>
  <c r="G27" i="952" s="1"/>
  <c r="A28" i="952"/>
  <c r="G28" i="952" s="1"/>
  <c r="A29" i="952"/>
  <c r="G29" i="952" s="1"/>
  <c r="A30" i="952"/>
  <c r="G30" i="952" s="1"/>
  <c r="A31" i="952"/>
  <c r="G31" i="952" s="1"/>
  <c r="A32" i="952"/>
  <c r="G32" i="952" s="1"/>
  <c r="A33" i="952"/>
  <c r="G33" i="952" s="1"/>
  <c r="A34" i="952"/>
  <c r="G34" i="952" s="1"/>
  <c r="A35" i="952"/>
  <c r="G35" i="952" s="1"/>
  <c r="A36" i="952"/>
  <c r="G36" i="952" s="1"/>
  <c r="A37" i="952"/>
  <c r="G37" i="952" s="1"/>
  <c r="A38" i="952"/>
  <c r="G38" i="952" s="1"/>
  <c r="A39" i="952"/>
  <c r="G39" i="952" s="1"/>
  <c r="A40" i="952"/>
  <c r="G40" i="952" s="1"/>
  <c r="A41" i="952"/>
  <c r="G41" i="952" s="1"/>
  <c r="A42" i="952"/>
  <c r="G42" i="952" s="1"/>
  <c r="A43" i="952"/>
  <c r="G43" i="952" s="1"/>
  <c r="A44" i="952"/>
  <c r="G44" i="952" s="1"/>
  <c r="A45" i="952"/>
  <c r="G45" i="952" s="1"/>
  <c r="A46" i="952"/>
  <c r="G46" i="952" s="1"/>
  <c r="A47" i="952"/>
  <c r="G47" i="952" s="1"/>
  <c r="A48" i="952"/>
  <c r="G48" i="952" s="1"/>
  <c r="A49" i="952"/>
  <c r="G49" i="952" s="1"/>
  <c r="A50" i="952"/>
  <c r="G50" i="952" s="1"/>
  <c r="A51" i="952"/>
  <c r="G51" i="952" s="1"/>
  <c r="A52" i="952"/>
  <c r="G52" i="952" s="1"/>
  <c r="A53" i="952"/>
  <c r="G53" i="952" s="1"/>
  <c r="A54" i="952"/>
  <c r="G54" i="952" s="1"/>
  <c r="A55" i="952"/>
  <c r="G55" i="952" s="1"/>
  <c r="A56" i="952"/>
  <c r="G56" i="952" s="1"/>
  <c r="A57" i="952"/>
  <c r="G57" i="952" s="1"/>
  <c r="A58" i="952"/>
  <c r="G58" i="952" s="1"/>
  <c r="A59" i="952"/>
  <c r="G59" i="952" s="1"/>
  <c r="A60" i="952"/>
  <c r="G60" i="952" s="1"/>
  <c r="A61" i="952"/>
  <c r="G61" i="952" s="1"/>
  <c r="A62" i="952"/>
  <c r="G62" i="952" s="1"/>
  <c r="A63" i="952"/>
  <c r="G63" i="952" s="1"/>
  <c r="A64" i="952"/>
  <c r="G64" i="952" s="1"/>
  <c r="A65" i="952"/>
  <c r="G65" i="952" s="1"/>
  <c r="A66" i="952"/>
  <c r="G66" i="952" s="1"/>
  <c r="A67" i="952"/>
  <c r="G67" i="952" s="1"/>
  <c r="A68" i="952"/>
  <c r="G68" i="952" s="1"/>
  <c r="A69" i="952"/>
  <c r="G69" i="952" s="1"/>
  <c r="A70" i="952"/>
  <c r="G70" i="952" s="1"/>
  <c r="A71" i="952"/>
  <c r="G71" i="952" s="1"/>
  <c r="A72" i="952"/>
  <c r="G72" i="952" s="1"/>
  <c r="A73" i="952"/>
  <c r="G73" i="952" s="1"/>
  <c r="A74" i="952"/>
  <c r="G74" i="952" s="1"/>
  <c r="A75" i="952"/>
  <c r="G75" i="952" s="1"/>
  <c r="A76" i="952"/>
  <c r="G76" i="952" s="1"/>
  <c r="A77" i="952"/>
  <c r="G77" i="952" s="1"/>
  <c r="A78" i="952"/>
  <c r="G78" i="952" s="1"/>
  <c r="A79" i="952"/>
  <c r="G79" i="952" s="1"/>
  <c r="A80" i="952"/>
  <c r="G80" i="952" s="1"/>
  <c r="A81" i="952"/>
  <c r="G81" i="952" s="1"/>
  <c r="A82" i="952"/>
  <c r="G82" i="952" s="1"/>
  <c r="A83" i="952"/>
  <c r="G83" i="952" s="1"/>
  <c r="A84" i="952"/>
  <c r="G84" i="952" s="1"/>
  <c r="A85" i="952"/>
  <c r="G85" i="952" s="1"/>
  <c r="A86" i="952"/>
  <c r="G86" i="952" s="1"/>
  <c r="A87" i="952"/>
  <c r="G87" i="952" s="1"/>
  <c r="A88" i="952"/>
  <c r="G88" i="952" s="1"/>
  <c r="A89" i="952"/>
  <c r="G89" i="952" s="1"/>
  <c r="A90" i="952"/>
  <c r="G90" i="952" s="1"/>
  <c r="A91" i="952"/>
  <c r="G91" i="952" s="1"/>
  <c r="A92" i="952"/>
  <c r="G92" i="952" s="1"/>
  <c r="A93" i="952"/>
  <c r="G93" i="952" s="1"/>
  <c r="A94" i="952"/>
  <c r="G94" i="952" s="1"/>
  <c r="A95" i="952"/>
  <c r="G95" i="952" s="1"/>
  <c r="A96" i="952"/>
  <c r="G96" i="952" s="1"/>
  <c r="A97" i="952"/>
  <c r="G97" i="952" s="1"/>
  <c r="A98" i="952"/>
  <c r="G98" i="952" s="1"/>
  <c r="A99" i="952"/>
  <c r="G99" i="952" s="1"/>
  <c r="A100" i="952"/>
  <c r="G100" i="952" s="1"/>
  <c r="A101" i="952"/>
  <c r="G101" i="952" s="1"/>
  <c r="A102" i="952"/>
  <c r="G102" i="952" s="1"/>
  <c r="A103" i="952"/>
  <c r="G103" i="952" s="1"/>
  <c r="A104" i="952"/>
  <c r="G104" i="952" s="1"/>
  <c r="A105" i="952"/>
  <c r="G105" i="952" s="1"/>
  <c r="A106" i="952"/>
  <c r="G106" i="952" s="1"/>
  <c r="A107" i="952"/>
  <c r="G107" i="952" s="1"/>
  <c r="A108" i="952"/>
  <c r="G108" i="952" s="1"/>
  <c r="A109" i="952"/>
  <c r="G109" i="952" s="1"/>
  <c r="A110" i="952"/>
  <c r="G110" i="952" s="1"/>
  <c r="A111" i="952"/>
  <c r="G111" i="952" s="1"/>
  <c r="A112" i="952"/>
  <c r="G112" i="952" s="1"/>
  <c r="A113" i="952"/>
  <c r="G113" i="952" s="1"/>
  <c r="A114" i="952"/>
  <c r="G114" i="952" s="1"/>
  <c r="A115" i="952"/>
  <c r="G115" i="952" s="1"/>
  <c r="A116" i="952"/>
  <c r="G116" i="952" s="1"/>
  <c r="A117" i="952"/>
  <c r="G117" i="952" s="1"/>
  <c r="A118" i="952"/>
  <c r="G118" i="952" s="1"/>
  <c r="A119" i="952"/>
  <c r="G119" i="952" s="1"/>
  <c r="A120" i="952"/>
  <c r="G120" i="952" s="1"/>
  <c r="A121" i="952"/>
  <c r="G121" i="952" s="1"/>
  <c r="A122" i="952"/>
  <c r="G122" i="952" s="1"/>
  <c r="A123" i="952"/>
  <c r="G123" i="952" s="1"/>
  <c r="A124" i="952"/>
  <c r="G124" i="952" s="1"/>
  <c r="A125" i="952"/>
  <c r="G125" i="952" s="1"/>
  <c r="A126" i="952"/>
  <c r="G126" i="952" s="1"/>
  <c r="A127" i="952"/>
  <c r="G127" i="952" s="1"/>
  <c r="A128" i="952"/>
  <c r="G128" i="952" s="1"/>
  <c r="A129" i="952"/>
  <c r="G129" i="952" s="1"/>
  <c r="A130" i="952"/>
  <c r="G130" i="952" s="1"/>
  <c r="A131" i="952"/>
  <c r="G131" i="952" s="1"/>
  <c r="A132" i="952"/>
  <c r="G132" i="952" s="1"/>
  <c r="A133" i="952"/>
  <c r="G133" i="952" s="1"/>
  <c r="A134" i="952"/>
  <c r="G134" i="952" s="1"/>
  <c r="A135" i="952"/>
  <c r="G135" i="952" s="1"/>
  <c r="A136" i="952"/>
  <c r="G136" i="952" s="1"/>
  <c r="A137" i="952"/>
  <c r="G137" i="952" s="1"/>
  <c r="A138" i="952"/>
  <c r="G138" i="952" s="1"/>
  <c r="A139" i="952"/>
  <c r="G139" i="952" s="1"/>
  <c r="A140" i="952"/>
  <c r="G140" i="952" s="1"/>
  <c r="A141" i="952"/>
  <c r="G141" i="952" s="1"/>
  <c r="A142" i="952"/>
  <c r="G142" i="952" s="1"/>
  <c r="A143" i="952"/>
  <c r="G143" i="952" s="1"/>
  <c r="A144" i="952"/>
  <c r="G144" i="952" s="1"/>
  <c r="A145" i="952"/>
  <c r="G145" i="952" s="1"/>
  <c r="A146" i="952"/>
  <c r="G146" i="952" s="1"/>
  <c r="A147" i="952"/>
  <c r="G147" i="952" s="1"/>
  <c r="A148" i="952"/>
  <c r="G148" i="952" s="1"/>
  <c r="A149" i="952"/>
  <c r="G149" i="952" s="1"/>
  <c r="A150" i="952"/>
  <c r="G150" i="952" s="1"/>
  <c r="A151" i="952"/>
  <c r="G151" i="952" s="1"/>
  <c r="A152" i="952"/>
  <c r="G152" i="952" s="1"/>
  <c r="A153" i="952"/>
  <c r="G153" i="952" s="1"/>
  <c r="A154" i="952"/>
  <c r="G154" i="952" s="1"/>
  <c r="A155" i="952"/>
  <c r="G155" i="952" s="1"/>
  <c r="A156" i="952"/>
  <c r="G156" i="952" s="1"/>
  <c r="A157" i="952"/>
  <c r="G157" i="952" s="1"/>
  <c r="A158" i="952"/>
  <c r="G158" i="952" s="1"/>
  <c r="A159" i="952"/>
  <c r="G159" i="952" s="1"/>
  <c r="A160" i="952"/>
  <c r="G160" i="952" s="1"/>
  <c r="A161" i="952"/>
  <c r="G161" i="952" s="1"/>
  <c r="A162" i="952"/>
  <c r="G162" i="952" s="1"/>
  <c r="A163" i="952"/>
  <c r="G163" i="952" s="1"/>
  <c r="A164" i="952"/>
  <c r="G164" i="952" s="1"/>
  <c r="A165" i="952"/>
  <c r="G165" i="952" s="1"/>
  <c r="A166" i="952"/>
  <c r="G166" i="952" s="1"/>
  <c r="A167" i="952"/>
  <c r="G167" i="952" s="1"/>
  <c r="A168" i="952"/>
  <c r="G168" i="952" s="1"/>
  <c r="A169" i="952"/>
  <c r="G169" i="952" s="1"/>
  <c r="A170" i="952"/>
  <c r="G170" i="952" s="1"/>
  <c r="A171" i="952"/>
  <c r="G171" i="952" s="1"/>
  <c r="A172" i="952"/>
  <c r="G172" i="952" s="1"/>
  <c r="A173" i="952"/>
  <c r="G173" i="952" s="1"/>
  <c r="A174" i="952"/>
  <c r="G174" i="952" s="1"/>
  <c r="A175" i="952"/>
  <c r="G175" i="952" s="1"/>
  <c r="A176" i="952"/>
  <c r="G176" i="952" s="1"/>
  <c r="A177" i="952"/>
  <c r="G177" i="952" s="1"/>
  <c r="A178" i="952"/>
  <c r="G178" i="952" s="1"/>
  <c r="A179" i="952"/>
  <c r="G179" i="952" s="1"/>
  <c r="A180" i="952"/>
  <c r="G180" i="952" s="1"/>
  <c r="A181" i="952"/>
  <c r="G181" i="952" s="1"/>
  <c r="A182" i="952"/>
  <c r="G182" i="952" s="1"/>
  <c r="A183" i="952"/>
  <c r="G183" i="952" s="1"/>
  <c r="A184" i="952"/>
  <c r="G184" i="952" s="1"/>
  <c r="A185" i="952"/>
  <c r="G185" i="952" s="1"/>
  <c r="A186" i="952"/>
  <c r="G186" i="952" s="1"/>
  <c r="A187" i="952"/>
  <c r="G187" i="952" s="1"/>
  <c r="A188" i="952"/>
  <c r="G188" i="952" s="1"/>
  <c r="A189" i="952"/>
  <c r="G189" i="952" s="1"/>
  <c r="A190" i="952"/>
  <c r="G190" i="952" s="1"/>
  <c r="A191" i="952"/>
  <c r="G191" i="952" s="1"/>
  <c r="A192" i="952"/>
  <c r="G192" i="952" s="1"/>
  <c r="A193" i="952"/>
  <c r="G193" i="952" s="1"/>
  <c r="A194" i="952"/>
  <c r="G194" i="952" s="1"/>
  <c r="A195" i="952"/>
  <c r="G195" i="952" s="1"/>
  <c r="A196" i="952"/>
  <c r="G196" i="952" s="1"/>
  <c r="A197" i="952"/>
  <c r="G197" i="952" s="1"/>
  <c r="A198" i="952"/>
  <c r="G198" i="952" s="1"/>
  <c r="A199" i="952"/>
  <c r="G199" i="952" s="1"/>
  <c r="A200" i="952"/>
  <c r="G200" i="952" s="1"/>
  <c r="A201" i="952"/>
  <c r="G201" i="952" s="1"/>
  <c r="A202" i="952"/>
  <c r="G202" i="952" s="1"/>
  <c r="A203" i="952"/>
  <c r="G203" i="952" s="1"/>
  <c r="A204" i="952"/>
  <c r="G204" i="952" s="1"/>
  <c r="A205" i="952"/>
  <c r="G205" i="952" s="1"/>
  <c r="A206" i="952"/>
  <c r="G206" i="952" s="1"/>
  <c r="A207" i="952"/>
  <c r="G207" i="952" s="1"/>
  <c r="A208" i="952"/>
  <c r="G208" i="952" s="1"/>
  <c r="A209" i="952"/>
  <c r="G209" i="952" s="1"/>
  <c r="A210" i="952"/>
  <c r="G210" i="952" s="1"/>
  <c r="A211" i="952"/>
  <c r="G211" i="952" s="1"/>
  <c r="A212" i="952"/>
  <c r="G212" i="952" s="1"/>
  <c r="A213" i="952"/>
  <c r="G213" i="952" s="1"/>
  <c r="A214" i="952"/>
  <c r="G214" i="952" s="1"/>
  <c r="A215" i="952"/>
  <c r="G215" i="952" s="1"/>
  <c r="A216" i="952"/>
  <c r="G216" i="952" s="1"/>
  <c r="A217" i="952"/>
  <c r="G217" i="952" s="1"/>
  <c r="A218" i="952"/>
  <c r="G218" i="952" s="1"/>
  <c r="A219" i="952"/>
  <c r="G219" i="952" s="1"/>
  <c r="A220" i="952"/>
  <c r="G220" i="952" s="1"/>
  <c r="A221" i="952"/>
  <c r="G221" i="952" s="1"/>
  <c r="A222" i="952"/>
  <c r="G222" i="952" s="1"/>
  <c r="A223" i="952"/>
  <c r="G223" i="952" s="1"/>
  <c r="A224" i="952"/>
  <c r="G224" i="952" s="1"/>
  <c r="A225" i="952"/>
  <c r="G225" i="952" s="1"/>
  <c r="A226" i="952"/>
  <c r="G226" i="952" s="1"/>
  <c r="A227" i="952"/>
  <c r="G227" i="952" s="1"/>
  <c r="A228" i="952"/>
  <c r="G228" i="952" s="1"/>
  <c r="A229" i="952"/>
  <c r="G229" i="952" s="1"/>
  <c r="A230" i="952"/>
  <c r="G230" i="952" s="1"/>
  <c r="A231" i="952"/>
  <c r="G231" i="952" s="1"/>
  <c r="A232" i="952"/>
  <c r="G232" i="952" s="1"/>
  <c r="A233" i="952"/>
  <c r="G233" i="952" s="1"/>
  <c r="A234" i="952"/>
  <c r="G234" i="952" s="1"/>
  <c r="A235" i="952"/>
  <c r="G235" i="952" s="1"/>
  <c r="A236" i="952"/>
  <c r="G236" i="952" s="1"/>
  <c r="A237" i="952"/>
  <c r="G237" i="952" s="1"/>
  <c r="A238" i="952"/>
  <c r="G238" i="952" s="1"/>
  <c r="A239" i="952"/>
  <c r="G239" i="952" s="1"/>
  <c r="A240" i="952"/>
  <c r="G240" i="952" s="1"/>
  <c r="A241" i="952"/>
  <c r="G241" i="952" s="1"/>
  <c r="A242" i="952"/>
  <c r="G242" i="952" s="1"/>
  <c r="A243" i="952"/>
  <c r="G243" i="952" s="1"/>
  <c r="A244" i="952"/>
  <c r="G244" i="952" s="1"/>
  <c r="A245" i="952"/>
  <c r="G245" i="952" s="1"/>
  <c r="A246" i="952"/>
  <c r="G246" i="952" s="1"/>
  <c r="A247" i="952"/>
  <c r="G247" i="952" s="1"/>
  <c r="A248" i="952"/>
  <c r="G248" i="952" s="1"/>
  <c r="A249" i="952"/>
  <c r="G249" i="952" s="1"/>
  <c r="A250" i="952"/>
  <c r="G250" i="952" s="1"/>
  <c r="A251" i="952"/>
  <c r="G251" i="952" s="1"/>
  <c r="A252" i="952"/>
  <c r="G252" i="952" s="1"/>
  <c r="A253" i="952"/>
  <c r="G253" i="952" s="1"/>
  <c r="A254" i="952"/>
  <c r="G254" i="952" s="1"/>
  <c r="A255" i="952"/>
  <c r="G255" i="952" s="1"/>
  <c r="A256" i="952"/>
  <c r="G256" i="952" s="1"/>
  <c r="A257" i="952"/>
  <c r="G257" i="952" s="1"/>
  <c r="A258" i="952"/>
  <c r="G258" i="952" s="1"/>
  <c r="A259" i="952"/>
  <c r="G259" i="952" s="1"/>
  <c r="A260" i="952"/>
  <c r="G260" i="952" s="1"/>
  <c r="A261" i="952"/>
  <c r="G261" i="952" s="1"/>
  <c r="A262" i="952"/>
  <c r="G262" i="952" s="1"/>
  <c r="A263" i="952"/>
  <c r="G263" i="952" s="1"/>
  <c r="A264" i="952"/>
  <c r="G264" i="952" s="1"/>
  <c r="A265" i="952"/>
  <c r="G265" i="952" s="1"/>
  <c r="A266" i="952"/>
  <c r="G266" i="952" s="1"/>
  <c r="A267" i="952"/>
  <c r="G267" i="952" s="1"/>
  <c r="A268" i="952"/>
  <c r="G268" i="952" s="1"/>
  <c r="A269" i="952"/>
  <c r="G269" i="952" s="1"/>
  <c r="A270" i="952"/>
  <c r="G270" i="952" s="1"/>
  <c r="A271" i="952"/>
  <c r="G271" i="952" s="1"/>
  <c r="A272" i="952"/>
  <c r="G272" i="952" s="1"/>
  <c r="A273" i="952"/>
  <c r="G273" i="952" s="1"/>
  <c r="A274" i="952"/>
  <c r="G274" i="952" s="1"/>
  <c r="A275" i="952"/>
  <c r="G275" i="952" s="1"/>
  <c r="A276" i="952"/>
  <c r="G276" i="952" s="1"/>
  <c r="A277" i="952"/>
  <c r="G277" i="952" s="1"/>
  <c r="A278" i="952"/>
  <c r="G278" i="952" s="1"/>
  <c r="A279" i="952"/>
  <c r="G279" i="952" s="1"/>
  <c r="A280" i="952"/>
  <c r="G280" i="952" s="1"/>
  <c r="A281" i="952"/>
  <c r="G281" i="952" s="1"/>
  <c r="A282" i="952"/>
  <c r="G282" i="952" s="1"/>
  <c r="A283" i="952"/>
  <c r="G283" i="952" s="1"/>
  <c r="A284" i="952"/>
  <c r="G284" i="952" s="1"/>
  <c r="A285" i="952"/>
  <c r="G285" i="952" s="1"/>
  <c r="A286" i="952"/>
  <c r="G286" i="952" s="1"/>
  <c r="A287" i="952"/>
  <c r="G287" i="952" s="1"/>
  <c r="A288" i="952"/>
  <c r="G288" i="952" s="1"/>
  <c r="A289" i="952"/>
  <c r="G289" i="952" s="1"/>
  <c r="A290" i="952"/>
  <c r="G290" i="952" s="1"/>
  <c r="A291" i="952"/>
  <c r="G291" i="952" s="1"/>
  <c r="A292" i="952"/>
  <c r="G292" i="952" s="1"/>
  <c r="A293" i="952"/>
  <c r="G293" i="952" s="1"/>
  <c r="A294" i="952"/>
  <c r="G294" i="952" s="1"/>
  <c r="A295" i="952"/>
  <c r="G295" i="952" s="1"/>
  <c r="A296" i="952"/>
  <c r="G296" i="952" s="1"/>
  <c r="A297" i="952"/>
  <c r="G297" i="952" s="1"/>
  <c r="A298" i="952"/>
  <c r="G298" i="952" s="1"/>
  <c r="A299" i="952"/>
  <c r="G299" i="952" s="1"/>
  <c r="A300" i="952"/>
  <c r="G300" i="952" s="1"/>
  <c r="A301" i="952"/>
  <c r="G301" i="952" s="1"/>
  <c r="A302" i="952"/>
  <c r="G302" i="952" s="1"/>
  <c r="A303" i="952"/>
  <c r="G303" i="952" s="1"/>
  <c r="A304" i="952"/>
  <c r="G304" i="952" s="1"/>
  <c r="A305" i="952"/>
  <c r="G305" i="952" s="1"/>
  <c r="A306" i="952"/>
  <c r="G306" i="952" s="1"/>
  <c r="A307" i="952"/>
  <c r="G307" i="952" s="1"/>
  <c r="A308" i="952"/>
  <c r="G308" i="952" s="1"/>
  <c r="A309" i="952"/>
  <c r="G309" i="952" s="1"/>
  <c r="A310" i="952"/>
  <c r="G310" i="952" s="1"/>
  <c r="A311" i="952"/>
  <c r="G311" i="952" s="1"/>
  <c r="A312" i="952"/>
  <c r="G312" i="952" s="1"/>
  <c r="A313" i="952"/>
  <c r="G313" i="952" s="1"/>
  <c r="A314" i="952"/>
  <c r="G314" i="952" s="1"/>
  <c r="A315" i="952"/>
  <c r="G315" i="952" s="1"/>
  <c r="A316" i="952"/>
  <c r="G316" i="952" s="1"/>
  <c r="A317" i="952"/>
  <c r="G317" i="952" s="1"/>
  <c r="A318" i="952"/>
  <c r="G318" i="952" s="1"/>
  <c r="A319" i="952"/>
  <c r="G319" i="952" s="1"/>
  <c r="A320" i="952"/>
  <c r="G320" i="952" s="1"/>
  <c r="A321" i="952"/>
  <c r="G321" i="952" s="1"/>
  <c r="A322" i="952"/>
  <c r="G322" i="952" s="1"/>
  <c r="A323" i="952"/>
  <c r="G323" i="952" s="1"/>
  <c r="A324" i="952"/>
  <c r="G324" i="952" s="1"/>
  <c r="A325" i="952"/>
  <c r="G325" i="952" s="1"/>
  <c r="A326" i="952"/>
  <c r="G326" i="952" s="1"/>
  <c r="A327" i="952"/>
  <c r="G327" i="952" s="1"/>
  <c r="A328" i="952"/>
  <c r="G328" i="952" s="1"/>
  <c r="A329" i="952"/>
  <c r="G329" i="952" s="1"/>
  <c r="A330" i="952"/>
  <c r="G330" i="952" s="1"/>
  <c r="A331" i="952"/>
  <c r="G331" i="952" s="1"/>
  <c r="A332" i="952"/>
  <c r="G332" i="952" s="1"/>
  <c r="A333" i="952"/>
  <c r="G333" i="952" s="1"/>
  <c r="A334" i="952"/>
  <c r="G334" i="952" s="1"/>
  <c r="A335" i="952"/>
  <c r="G335" i="952" s="1"/>
  <c r="A336" i="952"/>
  <c r="G336" i="952" s="1"/>
  <c r="A337" i="952"/>
  <c r="G337" i="952" s="1"/>
  <c r="A338" i="952"/>
  <c r="G338" i="952" s="1"/>
  <c r="A339" i="952"/>
  <c r="G339" i="952" s="1"/>
  <c r="A340" i="952"/>
  <c r="G340" i="952" s="1"/>
  <c r="A341" i="952"/>
  <c r="G341" i="952" s="1"/>
  <c r="A342" i="952"/>
  <c r="G342" i="952" s="1"/>
  <c r="A343" i="952"/>
  <c r="G343" i="952" s="1"/>
  <c r="A344" i="952"/>
  <c r="G344" i="952" s="1"/>
  <c r="A345" i="952"/>
  <c r="G345" i="952" s="1"/>
  <c r="A346" i="952"/>
  <c r="G346" i="952" s="1"/>
  <c r="A347" i="952"/>
  <c r="G347" i="952" s="1"/>
  <c r="A348" i="952"/>
  <c r="G348" i="952" s="1"/>
  <c r="A349" i="952"/>
  <c r="G349" i="952" s="1"/>
  <c r="A350" i="952"/>
  <c r="G350" i="952" s="1"/>
  <c r="A351" i="952"/>
  <c r="G351" i="952" s="1"/>
  <c r="A352" i="952"/>
  <c r="G352" i="952" s="1"/>
  <c r="A353" i="952"/>
  <c r="G353" i="952" s="1"/>
  <c r="A354" i="952"/>
  <c r="G354" i="952" s="1"/>
  <c r="A355" i="952"/>
  <c r="G355" i="952" s="1"/>
  <c r="A356" i="952"/>
  <c r="G356" i="952" s="1"/>
  <c r="A357" i="952"/>
  <c r="G357" i="952" s="1"/>
  <c r="A358" i="952"/>
  <c r="G358" i="952" s="1"/>
  <c r="A359" i="952"/>
  <c r="G359" i="952" s="1"/>
  <c r="A360" i="952"/>
  <c r="G360" i="952" s="1"/>
  <c r="A361" i="952"/>
  <c r="G361" i="952" s="1"/>
  <c r="A362" i="952"/>
  <c r="G362" i="952" s="1"/>
  <c r="A363" i="952"/>
  <c r="G363" i="952" s="1"/>
  <c r="A364" i="952"/>
  <c r="G364" i="952" s="1"/>
  <c r="A365" i="952"/>
  <c r="G365" i="952" s="1"/>
  <c r="A366" i="952"/>
  <c r="G366" i="952" s="1"/>
  <c r="A367" i="952"/>
  <c r="G367" i="952" s="1"/>
  <c r="A368" i="952"/>
  <c r="G368" i="952" s="1"/>
  <c r="A369" i="952"/>
  <c r="G369" i="952" s="1"/>
  <c r="A370" i="952"/>
  <c r="G370" i="952" s="1"/>
  <c r="A371" i="952"/>
  <c r="G371" i="952" s="1"/>
  <c r="A372" i="952"/>
  <c r="G372" i="952" s="1"/>
  <c r="A373" i="952"/>
  <c r="G373" i="952" s="1"/>
  <c r="A374" i="952"/>
  <c r="G374" i="952" s="1"/>
  <c r="A375" i="952"/>
  <c r="G375" i="952" s="1"/>
  <c r="A376" i="952"/>
  <c r="G376" i="952" s="1"/>
  <c r="A377" i="952"/>
  <c r="G377" i="952" s="1"/>
  <c r="A378" i="952"/>
  <c r="G378" i="952" s="1"/>
  <c r="A379" i="952"/>
  <c r="G379" i="952" s="1"/>
  <c r="A380" i="952"/>
  <c r="G380" i="952" s="1"/>
  <c r="A381" i="952"/>
  <c r="G381" i="952" s="1"/>
  <c r="A382" i="952"/>
  <c r="G382" i="952" s="1"/>
  <c r="A383" i="952"/>
  <c r="G383" i="952" s="1"/>
  <c r="A384" i="952"/>
  <c r="G384" i="952" s="1"/>
  <c r="A385" i="952"/>
  <c r="G385" i="952" s="1"/>
  <c r="A386" i="952"/>
  <c r="G386" i="952" s="1"/>
  <c r="A387" i="952"/>
  <c r="G387" i="952" s="1"/>
  <c r="A388" i="952"/>
  <c r="G388" i="952" s="1"/>
  <c r="A389" i="952"/>
  <c r="G389" i="952" s="1"/>
  <c r="A390" i="952"/>
  <c r="G390" i="952" s="1"/>
  <c r="A391" i="952"/>
  <c r="G391" i="952" s="1"/>
  <c r="A392" i="952"/>
  <c r="G392" i="952" s="1"/>
  <c r="A393" i="952"/>
  <c r="G393" i="952" s="1"/>
  <c r="A394" i="952"/>
  <c r="G394" i="952" s="1"/>
  <c r="A395" i="952"/>
  <c r="G395" i="952" s="1"/>
  <c r="A396" i="952"/>
  <c r="G396" i="952" s="1"/>
  <c r="A397" i="952"/>
  <c r="G397" i="952" s="1"/>
  <c r="A398" i="952"/>
  <c r="G398" i="952" s="1"/>
  <c r="A399" i="952"/>
  <c r="G399" i="952" s="1"/>
  <c r="A400" i="952"/>
  <c r="G400" i="952" s="1"/>
  <c r="A401" i="952"/>
  <c r="G401" i="952" s="1"/>
  <c r="A402" i="952"/>
  <c r="G402" i="952" s="1"/>
  <c r="A403" i="952"/>
  <c r="G403" i="952" s="1"/>
  <c r="A404" i="952"/>
  <c r="G404" i="952" s="1"/>
  <c r="A405" i="952"/>
  <c r="G405" i="952" s="1"/>
  <c r="A406" i="952"/>
  <c r="G406" i="952" s="1"/>
  <c r="A407" i="952"/>
  <c r="G407" i="952" s="1"/>
  <c r="A408" i="952"/>
  <c r="G408" i="952" s="1"/>
  <c r="A409" i="952"/>
  <c r="G409" i="952" s="1"/>
  <c r="A410" i="952"/>
  <c r="G410" i="952" s="1"/>
  <c r="A411" i="952"/>
  <c r="G411" i="952" s="1"/>
  <c r="A412" i="952"/>
  <c r="G412" i="952" s="1"/>
  <c r="A413" i="952"/>
  <c r="G413" i="952" s="1"/>
  <c r="A414" i="952"/>
  <c r="G414" i="952" s="1"/>
  <c r="A415" i="952"/>
  <c r="G415" i="952" s="1"/>
  <c r="A416" i="952"/>
  <c r="G416" i="952" s="1"/>
  <c r="A417" i="952"/>
  <c r="G417" i="952" s="1"/>
  <c r="A418" i="952"/>
  <c r="G418" i="952" s="1"/>
  <c r="A419" i="952"/>
  <c r="G419" i="952" s="1"/>
  <c r="A420" i="952"/>
  <c r="G420" i="952" s="1"/>
  <c r="A421" i="952"/>
  <c r="G421" i="952" s="1"/>
  <c r="A422" i="952"/>
  <c r="G422" i="952" s="1"/>
  <c r="A423" i="952"/>
  <c r="G423" i="952" s="1"/>
  <c r="A424" i="952"/>
  <c r="G424" i="952" s="1"/>
  <c r="A425" i="952"/>
  <c r="G425" i="952" s="1"/>
  <c r="A426" i="952"/>
  <c r="G426" i="952" s="1"/>
  <c r="A427" i="952"/>
  <c r="G427" i="952" s="1"/>
  <c r="A428" i="952"/>
  <c r="G428" i="952" s="1"/>
  <c r="A429" i="952"/>
  <c r="G429" i="952" s="1"/>
  <c r="A430" i="952"/>
  <c r="G430" i="952" s="1"/>
  <c r="A431" i="952"/>
  <c r="G431" i="952" s="1"/>
  <c r="A432" i="952"/>
  <c r="G432" i="952" s="1"/>
  <c r="A433" i="952"/>
  <c r="G433" i="952" s="1"/>
  <c r="A434" i="952"/>
  <c r="G434" i="952" s="1"/>
  <c r="A435" i="952"/>
  <c r="G435" i="952" s="1"/>
  <c r="A436" i="952"/>
  <c r="G436" i="952" s="1"/>
  <c r="A437" i="952"/>
  <c r="G437" i="952" s="1"/>
  <c r="A438" i="952"/>
  <c r="G438" i="952" s="1"/>
  <c r="A439" i="952"/>
  <c r="G439" i="952" s="1"/>
  <c r="A440" i="952"/>
  <c r="G440" i="952" s="1"/>
  <c r="A441" i="952"/>
  <c r="G441" i="952" s="1"/>
  <c r="A442" i="952"/>
  <c r="G442" i="952" s="1"/>
  <c r="A443" i="952"/>
  <c r="G443" i="952" s="1"/>
  <c r="A444" i="952"/>
  <c r="G444" i="952" s="1"/>
  <c r="A445" i="952"/>
  <c r="G445" i="952" s="1"/>
  <c r="A446" i="952"/>
  <c r="G446" i="952" s="1"/>
  <c r="A447" i="952"/>
  <c r="G447" i="952" s="1"/>
  <c r="A448" i="952"/>
  <c r="G448" i="952" s="1"/>
  <c r="A449" i="952"/>
  <c r="G449" i="952" s="1"/>
  <c r="A450" i="952"/>
  <c r="G450" i="952" s="1"/>
  <c r="A451" i="952"/>
  <c r="G451" i="952" s="1"/>
  <c r="A452" i="952"/>
  <c r="G452" i="952" s="1"/>
  <c r="A453" i="952"/>
  <c r="G453" i="952" s="1"/>
  <c r="A454" i="952"/>
  <c r="G454" i="952" s="1"/>
  <c r="A455" i="952"/>
  <c r="G455" i="952" s="1"/>
  <c r="A456" i="952"/>
  <c r="G456" i="952" s="1"/>
  <c r="A457" i="952"/>
  <c r="G457" i="952" s="1"/>
  <c r="A458" i="952"/>
  <c r="G458" i="952" s="1"/>
  <c r="A459" i="952"/>
  <c r="G459" i="952" s="1"/>
  <c r="A460" i="952"/>
  <c r="G460" i="952" s="1"/>
  <c r="A461" i="952"/>
  <c r="G461" i="952" s="1"/>
  <c r="A462" i="952"/>
  <c r="G462" i="952" s="1"/>
  <c r="A463" i="952"/>
  <c r="G463" i="952" s="1"/>
  <c r="A464" i="952"/>
  <c r="G464" i="952" s="1"/>
  <c r="A465" i="952"/>
  <c r="G465" i="952" s="1"/>
  <c r="A466" i="952"/>
  <c r="G466" i="952" s="1"/>
  <c r="A467" i="952"/>
  <c r="G467" i="952" s="1"/>
  <c r="A468" i="952"/>
  <c r="G468" i="952" s="1"/>
  <c r="A469" i="952"/>
  <c r="G469" i="952" s="1"/>
  <c r="A470" i="952"/>
  <c r="G470" i="952" s="1"/>
  <c r="A471" i="952"/>
  <c r="G471" i="952" s="1"/>
  <c r="A472" i="952"/>
  <c r="G472" i="952" s="1"/>
  <c r="A473" i="952"/>
  <c r="G473" i="952" s="1"/>
  <c r="A474" i="952"/>
  <c r="G474" i="952" s="1"/>
  <c r="A475" i="952"/>
  <c r="G475" i="952" s="1"/>
  <c r="A476" i="952"/>
  <c r="G476" i="952" s="1"/>
  <c r="A477" i="952"/>
  <c r="G477" i="952" s="1"/>
  <c r="A478" i="952"/>
  <c r="G478" i="952" s="1"/>
  <c r="A479" i="952"/>
  <c r="G479" i="952" s="1"/>
  <c r="A480" i="952"/>
  <c r="G480" i="952" s="1"/>
  <c r="A481" i="952"/>
  <c r="G481" i="952" s="1"/>
  <c r="A482" i="952"/>
  <c r="G482" i="952" s="1"/>
  <c r="A483" i="952"/>
  <c r="G483" i="952" s="1"/>
  <c r="A484" i="952"/>
  <c r="G484" i="952" s="1"/>
  <c r="A485" i="952"/>
  <c r="G485" i="952" s="1"/>
  <c r="A486" i="952"/>
  <c r="G486" i="952" s="1"/>
  <c r="A487" i="952"/>
  <c r="G487" i="952" s="1"/>
  <c r="A488" i="952"/>
  <c r="G488" i="952" s="1"/>
  <c r="A489" i="952"/>
  <c r="G489" i="952" s="1"/>
  <c r="A490" i="952"/>
  <c r="G490" i="952" s="1"/>
  <c r="A491" i="952"/>
  <c r="G491" i="952" s="1"/>
  <c r="A492" i="952"/>
  <c r="G492" i="952" s="1"/>
  <c r="A493" i="952"/>
  <c r="G493" i="952" s="1"/>
  <c r="A494" i="952"/>
  <c r="G494" i="952" s="1"/>
  <c r="A495" i="952"/>
  <c r="G495" i="952" s="1"/>
  <c r="A496" i="952"/>
  <c r="G496" i="952" s="1"/>
  <c r="A497" i="952"/>
  <c r="G497" i="952" s="1"/>
  <c r="A498" i="952"/>
  <c r="G498" i="952" s="1"/>
  <c r="A499" i="952"/>
  <c r="G499" i="952" s="1"/>
  <c r="A500" i="952"/>
  <c r="G500" i="952" s="1"/>
  <c r="A501" i="952"/>
  <c r="G501" i="952" s="1"/>
  <c r="A502" i="952"/>
  <c r="G502" i="952" s="1"/>
  <c r="A503" i="952"/>
  <c r="G503" i="952" s="1"/>
  <c r="A504" i="952"/>
  <c r="G504" i="952" s="1"/>
  <c r="A505" i="952"/>
  <c r="G505" i="952" s="1"/>
  <c r="A506" i="952"/>
  <c r="G506" i="952" s="1"/>
  <c r="A507" i="952"/>
  <c r="G507" i="952" s="1"/>
  <c r="A508" i="952"/>
  <c r="G508" i="952" s="1"/>
  <c r="A509" i="952"/>
  <c r="G509" i="952" s="1"/>
  <c r="A510" i="952"/>
  <c r="G510" i="952" s="1"/>
  <c r="A511" i="952"/>
  <c r="G511" i="952" s="1"/>
  <c r="A512" i="952"/>
  <c r="G512" i="952" s="1"/>
  <c r="A513" i="952"/>
  <c r="G513" i="952" s="1"/>
  <c r="A514" i="952"/>
  <c r="G514" i="952" s="1"/>
  <c r="A515" i="952"/>
  <c r="G515" i="952" s="1"/>
  <c r="A516" i="952"/>
  <c r="G516" i="952" s="1"/>
  <c r="A517" i="952"/>
  <c r="G517" i="952" s="1"/>
  <c r="A518" i="952"/>
  <c r="G518" i="952" s="1"/>
  <c r="A519" i="952"/>
  <c r="G519" i="952" s="1"/>
  <c r="A520" i="952"/>
  <c r="G520" i="952" s="1"/>
  <c r="A521" i="952"/>
  <c r="G521" i="952" s="1"/>
  <c r="A522" i="952"/>
  <c r="G522" i="952" s="1"/>
  <c r="A523" i="952"/>
  <c r="G523" i="952" s="1"/>
  <c r="A524" i="952"/>
  <c r="G524" i="952" s="1"/>
  <c r="A525" i="952"/>
  <c r="G525" i="952" s="1"/>
  <c r="A526" i="952"/>
  <c r="G526" i="952" s="1"/>
  <c r="A527" i="952"/>
  <c r="G527" i="952" s="1"/>
  <c r="A528" i="952"/>
  <c r="G528" i="952" s="1"/>
  <c r="A529" i="952"/>
  <c r="G529" i="952" s="1"/>
  <c r="A530" i="952"/>
  <c r="G530" i="952" s="1"/>
  <c r="A531" i="952"/>
  <c r="G531" i="952" s="1"/>
  <c r="A532" i="952"/>
  <c r="G532" i="952" s="1"/>
  <c r="A533" i="952"/>
  <c r="G533" i="952" s="1"/>
  <c r="A534" i="952"/>
  <c r="G534" i="952" s="1"/>
  <c r="A535" i="952"/>
  <c r="G535" i="952" s="1"/>
  <c r="A536" i="952"/>
  <c r="G536" i="952" s="1"/>
  <c r="A537" i="952"/>
  <c r="G537" i="952" s="1"/>
  <c r="A538" i="952"/>
  <c r="G538" i="952" s="1"/>
  <c r="A539" i="952"/>
  <c r="G539" i="952" s="1"/>
  <c r="A540" i="952"/>
  <c r="G540" i="952" s="1"/>
  <c r="A541" i="952"/>
  <c r="G541" i="952" s="1"/>
  <c r="A542" i="952"/>
  <c r="G542" i="952" s="1"/>
  <c r="A543" i="952"/>
  <c r="G543" i="952" s="1"/>
  <c r="A544" i="952"/>
  <c r="G544" i="952" s="1"/>
  <c r="A545" i="952"/>
  <c r="G545" i="952" s="1"/>
  <c r="A546" i="952"/>
  <c r="G546" i="952" s="1"/>
  <c r="A547" i="952"/>
  <c r="G547" i="952" s="1"/>
  <c r="A548" i="952"/>
  <c r="G548" i="952" s="1"/>
  <c r="A549" i="952"/>
  <c r="G549" i="952" s="1"/>
  <c r="A550" i="952"/>
  <c r="G550" i="952" s="1"/>
  <c r="A551" i="952"/>
  <c r="G551" i="952" s="1"/>
  <c r="A552" i="952"/>
  <c r="G552" i="952" s="1"/>
  <c r="A553" i="952"/>
  <c r="G553" i="952" s="1"/>
  <c r="A554" i="952"/>
  <c r="G554" i="952" s="1"/>
  <c r="A555" i="952"/>
  <c r="G555" i="952" s="1"/>
  <c r="A556" i="952"/>
  <c r="G556" i="952" s="1"/>
  <c r="A557" i="952"/>
  <c r="G557" i="952" s="1"/>
  <c r="A558" i="952"/>
  <c r="G558" i="952" s="1"/>
  <c r="A559" i="952"/>
  <c r="G559" i="952" s="1"/>
  <c r="A560" i="952"/>
  <c r="G560" i="952" s="1"/>
  <c r="A561" i="952"/>
  <c r="G561" i="952" s="1"/>
  <c r="A562" i="952"/>
  <c r="G562" i="952" s="1"/>
  <c r="A563" i="952"/>
  <c r="G563" i="952" s="1"/>
  <c r="A564" i="952"/>
  <c r="G564" i="952" s="1"/>
  <c r="A565" i="952"/>
  <c r="G565" i="952" s="1"/>
  <c r="A566" i="952"/>
  <c r="G566" i="952" s="1"/>
  <c r="A567" i="952"/>
  <c r="G567" i="952" s="1"/>
  <c r="A568" i="952"/>
  <c r="G568" i="952" s="1"/>
  <c r="A569" i="952"/>
  <c r="G569" i="952" s="1"/>
  <c r="A570" i="952"/>
  <c r="G570" i="952" s="1"/>
  <c r="A571" i="952"/>
  <c r="G571" i="952" s="1"/>
  <c r="A572" i="952"/>
  <c r="G572" i="952" s="1"/>
  <c r="A573" i="952"/>
  <c r="G573" i="952" s="1"/>
  <c r="A574" i="952"/>
  <c r="G574" i="952" s="1"/>
  <c r="A575" i="952"/>
  <c r="G575" i="952" s="1"/>
  <c r="A576" i="952"/>
  <c r="G576" i="952" s="1"/>
  <c r="A577" i="952"/>
  <c r="G577" i="952" s="1"/>
  <c r="A578" i="952"/>
  <c r="G578" i="952" s="1"/>
  <c r="A579" i="952"/>
  <c r="G579" i="952" s="1"/>
  <c r="A580" i="952"/>
  <c r="G580" i="952" s="1"/>
  <c r="A581" i="952"/>
  <c r="G581" i="952" s="1"/>
  <c r="A582" i="952"/>
  <c r="G582" i="952" s="1"/>
  <c r="A583" i="952"/>
  <c r="G583" i="952" s="1"/>
  <c r="A584" i="952"/>
  <c r="G584" i="952" s="1"/>
  <c r="A585" i="952"/>
  <c r="G585" i="952" s="1"/>
  <c r="A586" i="952"/>
  <c r="G586" i="952" s="1"/>
  <c r="A587" i="952"/>
  <c r="G587" i="952" s="1"/>
  <c r="A588" i="952"/>
  <c r="G588" i="952" s="1"/>
  <c r="A589" i="952"/>
  <c r="G589" i="952" s="1"/>
  <c r="A590" i="952"/>
  <c r="G590" i="952" s="1"/>
  <c r="A591" i="952"/>
  <c r="G591" i="952" s="1"/>
  <c r="A592" i="952"/>
  <c r="G592" i="952" s="1"/>
  <c r="A593" i="952"/>
  <c r="G593" i="952" s="1"/>
  <c r="A594" i="952"/>
  <c r="G594" i="952" s="1"/>
  <c r="A595" i="952"/>
  <c r="G595" i="952" s="1"/>
  <c r="A596" i="952"/>
  <c r="G596" i="952" s="1"/>
  <c r="A597" i="952"/>
  <c r="G597" i="952" s="1"/>
  <c r="A598" i="952"/>
  <c r="G598" i="952" s="1"/>
  <c r="A599" i="952"/>
  <c r="G599" i="952" s="1"/>
  <c r="A600" i="952"/>
  <c r="G600" i="952" s="1"/>
  <c r="A601" i="952"/>
  <c r="G601" i="952" s="1"/>
  <c r="A602" i="952"/>
  <c r="G602" i="952" s="1"/>
  <c r="A603" i="952"/>
  <c r="G603" i="952" s="1"/>
  <c r="A604" i="952"/>
  <c r="G604" i="952" s="1"/>
  <c r="A605" i="952"/>
  <c r="G605" i="952" s="1"/>
  <c r="A606" i="952"/>
  <c r="G606" i="952" s="1"/>
  <c r="A607" i="952"/>
  <c r="G607" i="952" s="1"/>
  <c r="A608" i="952"/>
  <c r="G608" i="952" s="1"/>
  <c r="A609" i="952"/>
  <c r="G609" i="952" s="1"/>
  <c r="A610" i="952"/>
  <c r="G610" i="952" s="1"/>
  <c r="A611" i="952"/>
  <c r="G611" i="952" s="1"/>
  <c r="A612" i="952"/>
  <c r="G612" i="952" s="1"/>
  <c r="A613" i="952"/>
  <c r="G613" i="952" s="1"/>
  <c r="A614" i="952"/>
  <c r="G614" i="952" s="1"/>
  <c r="A615" i="952"/>
  <c r="G615" i="952" s="1"/>
  <c r="A616" i="952"/>
  <c r="G616" i="952" s="1"/>
  <c r="A617" i="952"/>
  <c r="G617" i="952" s="1"/>
  <c r="A618" i="952"/>
  <c r="G618" i="952" s="1"/>
  <c r="A619" i="952"/>
  <c r="G619" i="952" s="1"/>
  <c r="A620" i="952"/>
  <c r="G620" i="952" s="1"/>
  <c r="A621" i="952"/>
  <c r="G621" i="952" s="1"/>
  <c r="A622" i="952"/>
  <c r="G622" i="952" s="1"/>
  <c r="A623" i="952"/>
  <c r="G623" i="952" s="1"/>
  <c r="A624" i="952"/>
  <c r="G624" i="952" s="1"/>
  <c r="A625" i="952"/>
  <c r="G625" i="952" s="1"/>
  <c r="A626" i="952"/>
  <c r="G626" i="952" s="1"/>
  <c r="A627" i="952"/>
  <c r="G627" i="952" s="1"/>
  <c r="A628" i="952"/>
  <c r="G628" i="952" s="1"/>
  <c r="A629" i="952"/>
  <c r="G629" i="952" s="1"/>
  <c r="A630" i="952"/>
  <c r="G630" i="952" s="1"/>
  <c r="A631" i="952"/>
  <c r="G631" i="952" s="1"/>
  <c r="A632" i="952"/>
  <c r="G632" i="952" s="1"/>
  <c r="A633" i="952"/>
  <c r="G633" i="952" s="1"/>
  <c r="A634" i="952"/>
  <c r="G634" i="952" s="1"/>
  <c r="A635" i="952"/>
  <c r="G635" i="952" s="1"/>
  <c r="A636" i="952"/>
  <c r="G636" i="952" s="1"/>
  <c r="A637" i="952"/>
  <c r="G637" i="952" s="1"/>
  <c r="A638" i="952"/>
  <c r="G638" i="952" s="1"/>
  <c r="A639" i="952"/>
  <c r="G639" i="952" s="1"/>
  <c r="A640" i="952"/>
  <c r="G640" i="952" s="1"/>
  <c r="A641" i="952"/>
  <c r="G641" i="952" s="1"/>
  <c r="A642" i="952"/>
  <c r="G642" i="952" s="1"/>
  <c r="A643" i="952"/>
  <c r="G643" i="952" s="1"/>
  <c r="A644" i="952"/>
  <c r="G644" i="952" s="1"/>
  <c r="A645" i="952"/>
  <c r="G645" i="952" s="1"/>
  <c r="A646" i="952"/>
  <c r="G646" i="952" s="1"/>
  <c r="A647" i="952"/>
  <c r="G647" i="952" s="1"/>
  <c r="A648" i="952"/>
  <c r="G648" i="952" s="1"/>
  <c r="A649" i="952"/>
  <c r="G649" i="952" s="1"/>
  <c r="A650" i="952"/>
  <c r="G650" i="952" s="1"/>
  <c r="A651" i="952"/>
  <c r="G651" i="952" s="1"/>
  <c r="A652" i="952"/>
  <c r="G652" i="952" s="1"/>
  <c r="A653" i="952"/>
  <c r="G653" i="952" s="1"/>
  <c r="A654" i="952"/>
  <c r="G654" i="952" s="1"/>
  <c r="A655" i="952"/>
  <c r="G655" i="952" s="1"/>
  <c r="A656" i="952"/>
  <c r="G656" i="952" s="1"/>
  <c r="A657" i="952"/>
  <c r="G657" i="952" s="1"/>
  <c r="A658" i="952"/>
  <c r="G658" i="952" s="1"/>
  <c r="A659" i="952"/>
  <c r="G659" i="952" s="1"/>
  <c r="A660" i="952"/>
  <c r="G660" i="952" s="1"/>
  <c r="A661" i="952"/>
  <c r="G661" i="952" s="1"/>
  <c r="A662" i="952"/>
  <c r="G662" i="952" s="1"/>
  <c r="A663" i="952"/>
  <c r="G663" i="952" s="1"/>
  <c r="A664" i="952"/>
  <c r="G664" i="952" s="1"/>
  <c r="A665" i="952"/>
  <c r="G665" i="952" s="1"/>
  <c r="A666" i="952"/>
  <c r="G666" i="952" s="1"/>
  <c r="A667" i="952"/>
  <c r="G667" i="952" s="1"/>
  <c r="A668" i="952"/>
  <c r="G668" i="952" s="1"/>
  <c r="A669" i="952"/>
  <c r="G669" i="952" s="1"/>
  <c r="A670" i="952"/>
  <c r="G670" i="952" s="1"/>
  <c r="A671" i="952"/>
  <c r="G671" i="952" s="1"/>
  <c r="A672" i="952"/>
  <c r="G672" i="952" s="1"/>
  <c r="A673" i="952"/>
  <c r="G673" i="952" s="1"/>
  <c r="A674" i="952"/>
  <c r="G674" i="952" s="1"/>
  <c r="A675" i="952"/>
  <c r="G675" i="952" s="1"/>
  <c r="A676" i="952"/>
  <c r="G676" i="952" s="1"/>
  <c r="A677" i="952"/>
  <c r="G677" i="952" s="1"/>
  <c r="A678" i="952"/>
  <c r="G678" i="952" s="1"/>
  <c r="A679" i="952"/>
  <c r="G679" i="952" s="1"/>
  <c r="A680" i="952"/>
  <c r="G680" i="952" s="1"/>
  <c r="A681" i="952"/>
  <c r="G681" i="952" s="1"/>
  <c r="A682" i="952"/>
  <c r="G682" i="952" s="1"/>
  <c r="A683" i="952"/>
  <c r="G683" i="952" s="1"/>
  <c r="A684" i="952"/>
  <c r="G684" i="952" s="1"/>
  <c r="A685" i="952"/>
  <c r="G685" i="952" s="1"/>
  <c r="A686" i="952"/>
  <c r="G686" i="952" s="1"/>
  <c r="A687" i="952"/>
  <c r="G687" i="952" s="1"/>
  <c r="A688" i="952"/>
  <c r="G688" i="952" s="1"/>
  <c r="A689" i="952"/>
  <c r="G689" i="952" s="1"/>
  <c r="A690" i="952"/>
  <c r="G690" i="952" s="1"/>
  <c r="A691" i="952"/>
  <c r="G691" i="952" s="1"/>
  <c r="A692" i="952"/>
  <c r="G692" i="952" s="1"/>
  <c r="A693" i="952"/>
  <c r="G693" i="952" s="1"/>
  <c r="A694" i="952"/>
  <c r="G694" i="952" s="1"/>
  <c r="A695" i="952"/>
  <c r="G695" i="952" s="1"/>
  <c r="A696" i="952"/>
  <c r="G696" i="952" s="1"/>
  <c r="A697" i="952"/>
  <c r="G697" i="952" s="1"/>
  <c r="A698" i="952"/>
  <c r="G698" i="952" s="1"/>
  <c r="A699" i="952"/>
  <c r="G699" i="952" s="1"/>
  <c r="A700" i="952"/>
  <c r="G700" i="952" s="1"/>
  <c r="A701" i="952"/>
  <c r="G701" i="952" s="1"/>
  <c r="A702" i="952"/>
  <c r="G702" i="952" s="1"/>
  <c r="A703" i="952"/>
  <c r="G703" i="952" s="1"/>
  <c r="A704" i="952"/>
  <c r="G704" i="952" s="1"/>
  <c r="A705" i="952"/>
  <c r="G705" i="952" s="1"/>
  <c r="A706" i="952"/>
  <c r="G706" i="952" s="1"/>
  <c r="A707" i="952"/>
  <c r="G707" i="952" s="1"/>
  <c r="A708" i="952"/>
  <c r="G708" i="952" s="1"/>
  <c r="A709" i="952"/>
  <c r="G709" i="952" s="1"/>
  <c r="A710" i="952"/>
  <c r="G710" i="952" s="1"/>
  <c r="A711" i="952"/>
  <c r="G711" i="952" s="1"/>
  <c r="A712" i="952"/>
  <c r="G712" i="952" s="1"/>
  <c r="A713" i="952"/>
  <c r="G713" i="952" s="1"/>
  <c r="A714" i="952"/>
  <c r="G714" i="952" s="1"/>
  <c r="A715" i="952"/>
  <c r="G715" i="952" s="1"/>
  <c r="A716" i="952"/>
  <c r="G716" i="952" s="1"/>
  <c r="A717" i="952"/>
  <c r="G717" i="952" s="1"/>
  <c r="A718" i="952"/>
  <c r="G718" i="952" s="1"/>
  <c r="A719" i="952"/>
  <c r="G719" i="952" s="1"/>
  <c r="A720" i="952"/>
  <c r="G720" i="952" s="1"/>
  <c r="A721" i="952"/>
  <c r="G721" i="952" s="1"/>
  <c r="A722" i="952"/>
  <c r="G722" i="952" s="1"/>
  <c r="A723" i="952"/>
  <c r="G723" i="952" s="1"/>
  <c r="A724" i="952"/>
  <c r="G724" i="952" s="1"/>
  <c r="A725" i="952"/>
  <c r="G725" i="952" s="1"/>
  <c r="A726" i="952"/>
  <c r="G726" i="952" s="1"/>
  <c r="A727" i="952"/>
  <c r="G727" i="952" s="1"/>
  <c r="A728" i="952"/>
  <c r="G728" i="952" s="1"/>
  <c r="A729" i="952"/>
  <c r="G729" i="952" s="1"/>
  <c r="A730" i="952"/>
  <c r="G730" i="952" s="1"/>
  <c r="A731" i="952"/>
  <c r="G731" i="952" s="1"/>
  <c r="A732" i="952"/>
  <c r="G732" i="952" s="1"/>
  <c r="A733" i="952"/>
  <c r="G733" i="952" s="1"/>
  <c r="A734" i="952"/>
  <c r="G734" i="952" s="1"/>
  <c r="A735" i="952"/>
  <c r="G735" i="952" s="1"/>
  <c r="A736" i="952"/>
  <c r="G736" i="952" s="1"/>
  <c r="A737" i="952"/>
  <c r="G737" i="952" s="1"/>
  <c r="A738" i="952"/>
  <c r="G738" i="952" s="1"/>
  <c r="A739" i="952"/>
  <c r="G739" i="952" s="1"/>
  <c r="A740" i="952"/>
  <c r="G740" i="952" s="1"/>
  <c r="A741" i="952"/>
  <c r="G741" i="952" s="1"/>
  <c r="A742" i="952"/>
  <c r="G742" i="952" s="1"/>
  <c r="A743" i="952"/>
  <c r="G743" i="952" s="1"/>
  <c r="A744" i="952"/>
  <c r="G744" i="952" s="1"/>
  <c r="A745" i="952"/>
  <c r="G745" i="952" s="1"/>
  <c r="A746" i="952"/>
  <c r="G746" i="952" s="1"/>
  <c r="A747" i="952"/>
  <c r="G747" i="952" s="1"/>
  <c r="A748" i="952"/>
  <c r="G748" i="952" s="1"/>
  <c r="A749" i="952"/>
  <c r="G749" i="952" s="1"/>
  <c r="A750" i="952"/>
  <c r="G750" i="952" s="1"/>
  <c r="A751" i="952"/>
  <c r="G751" i="952" s="1"/>
  <c r="A752" i="952"/>
  <c r="G752" i="952" s="1"/>
  <c r="A753" i="952"/>
  <c r="G753" i="952" s="1"/>
  <c r="A754" i="952"/>
  <c r="G754" i="952" s="1"/>
  <c r="A755" i="952"/>
  <c r="G755" i="952" s="1"/>
  <c r="A756" i="952"/>
  <c r="G756" i="952" s="1"/>
  <c r="A757" i="952"/>
  <c r="G757" i="952" s="1"/>
  <c r="A758" i="952"/>
  <c r="G758" i="952" s="1"/>
  <c r="A759" i="952"/>
  <c r="G759" i="952" s="1"/>
  <c r="A760" i="952"/>
  <c r="G760" i="952" s="1"/>
  <c r="A761" i="952"/>
  <c r="G761" i="952" s="1"/>
  <c r="A762" i="952"/>
  <c r="G762" i="952" s="1"/>
  <c r="A763" i="952"/>
  <c r="G763" i="952" s="1"/>
  <c r="A764" i="952"/>
  <c r="G764" i="952" s="1"/>
  <c r="A765" i="952"/>
  <c r="G765" i="952" s="1"/>
  <c r="A766" i="952"/>
  <c r="G766" i="952" s="1"/>
  <c r="A767" i="952"/>
  <c r="G767" i="952" s="1"/>
  <c r="A768" i="952"/>
  <c r="G768" i="952" s="1"/>
  <c r="A769" i="952"/>
  <c r="G769" i="952" s="1"/>
  <c r="A770" i="952"/>
  <c r="G770" i="952" s="1"/>
  <c r="A771" i="952"/>
  <c r="G771" i="952" s="1"/>
  <c r="A772" i="952"/>
  <c r="G772" i="952" s="1"/>
  <c r="A773" i="952"/>
  <c r="G773" i="952" s="1"/>
  <c r="A774" i="952"/>
  <c r="G774" i="952" s="1"/>
  <c r="A775" i="952"/>
  <c r="G775" i="952" s="1"/>
  <c r="A776" i="952"/>
  <c r="G776" i="952" s="1"/>
  <c r="A777" i="952"/>
  <c r="G777" i="952" s="1"/>
  <c r="A778" i="952"/>
  <c r="G778" i="952" s="1"/>
  <c r="A779" i="952"/>
  <c r="G779" i="952" s="1"/>
  <c r="A780" i="952"/>
  <c r="G780" i="952" s="1"/>
  <c r="A781" i="952"/>
  <c r="G781" i="952" s="1"/>
  <c r="A782" i="952"/>
  <c r="G782" i="952" s="1"/>
  <c r="A783" i="952"/>
  <c r="G783" i="952" s="1"/>
  <c r="A784" i="952"/>
  <c r="G784" i="952" s="1"/>
  <c r="A785" i="952"/>
  <c r="G785" i="952" s="1"/>
  <c r="A786" i="952"/>
  <c r="G786" i="952" s="1"/>
  <c r="A787" i="952"/>
  <c r="G787" i="952" s="1"/>
  <c r="A788" i="952"/>
  <c r="G788" i="952" s="1"/>
  <c r="A789" i="952"/>
  <c r="G789" i="952" s="1"/>
  <c r="A790" i="952"/>
  <c r="G790" i="952" s="1"/>
  <c r="A791" i="952"/>
  <c r="G791" i="952" s="1"/>
  <c r="A792" i="952"/>
  <c r="G792" i="952" s="1"/>
  <c r="A793" i="952"/>
  <c r="G793" i="952" s="1"/>
  <c r="A794" i="952"/>
  <c r="G794" i="952" s="1"/>
  <c r="A795" i="952"/>
  <c r="G795" i="952" s="1"/>
  <c r="A796" i="952"/>
  <c r="G796" i="952" s="1"/>
  <c r="A797" i="952"/>
  <c r="G797" i="952" s="1"/>
  <c r="A798" i="952"/>
  <c r="G798" i="952" s="1"/>
  <c r="A799" i="952"/>
  <c r="G799" i="952" s="1"/>
  <c r="A800" i="952"/>
  <c r="G800" i="952" s="1"/>
  <c r="A801" i="952"/>
  <c r="G801" i="952" s="1"/>
  <c r="A802" i="952"/>
  <c r="G802" i="952" s="1"/>
  <c r="A803" i="952"/>
  <c r="G803" i="952" s="1"/>
  <c r="A804" i="952"/>
  <c r="G804" i="952" s="1"/>
  <c r="A805" i="952"/>
  <c r="G805" i="952" s="1"/>
  <c r="A806" i="952"/>
  <c r="G806" i="952" s="1"/>
  <c r="A807" i="952"/>
  <c r="G807" i="952" s="1"/>
  <c r="A808" i="952"/>
  <c r="G808" i="952" s="1"/>
  <c r="A809" i="952"/>
  <c r="G809" i="952" s="1"/>
  <c r="A810" i="952"/>
  <c r="G810" i="952" s="1"/>
  <c r="A811" i="952"/>
  <c r="G811" i="952" s="1"/>
  <c r="A812" i="952"/>
  <c r="G812" i="952" s="1"/>
  <c r="A813" i="952"/>
  <c r="G813" i="952" s="1"/>
  <c r="A814" i="952"/>
  <c r="G814" i="952" s="1"/>
  <c r="A815" i="952"/>
  <c r="G815" i="952" s="1"/>
  <c r="A816" i="952"/>
  <c r="G816" i="952" s="1"/>
  <c r="A817" i="952"/>
  <c r="G817" i="952" s="1"/>
  <c r="A818" i="952"/>
  <c r="G818" i="952" s="1"/>
  <c r="A819" i="952"/>
  <c r="G819" i="952" s="1"/>
  <c r="A820" i="952"/>
  <c r="G820" i="952" s="1"/>
  <c r="A821" i="952"/>
  <c r="G821" i="952" s="1"/>
  <c r="A822" i="952"/>
  <c r="G822" i="952" s="1"/>
  <c r="A823" i="952"/>
  <c r="G823" i="952" s="1"/>
  <c r="A824" i="952"/>
  <c r="G824" i="952" s="1"/>
  <c r="A825" i="952"/>
  <c r="G825" i="952" s="1"/>
  <c r="A826" i="952"/>
  <c r="G826" i="952" s="1"/>
  <c r="A827" i="952"/>
  <c r="G827" i="952" s="1"/>
  <c r="A828" i="952"/>
  <c r="G828" i="952" s="1"/>
  <c r="A829" i="952"/>
  <c r="G829" i="952" s="1"/>
  <c r="A830" i="952"/>
  <c r="G830" i="952" s="1"/>
  <c r="A831" i="952"/>
  <c r="G831" i="952" s="1"/>
  <c r="A832" i="952"/>
  <c r="G832" i="952" s="1"/>
  <c r="A833" i="952"/>
  <c r="G833" i="952" s="1"/>
  <c r="A834" i="952"/>
  <c r="G834" i="952" s="1"/>
  <c r="A835" i="952"/>
  <c r="G835" i="952" s="1"/>
  <c r="A836" i="952"/>
  <c r="G836" i="952" s="1"/>
  <c r="A837" i="952"/>
  <c r="G837" i="952" s="1"/>
  <c r="A838" i="952"/>
  <c r="G838" i="952" s="1"/>
  <c r="A839" i="952"/>
  <c r="G839" i="952" s="1"/>
  <c r="A840" i="952"/>
  <c r="G840" i="952" s="1"/>
  <c r="A841" i="952"/>
  <c r="G841" i="952" s="1"/>
  <c r="A842" i="952"/>
  <c r="G842" i="952" s="1"/>
  <c r="A843" i="952"/>
  <c r="G843" i="952" s="1"/>
  <c r="A844" i="952"/>
  <c r="G844" i="952" s="1"/>
  <c r="A845" i="952"/>
  <c r="G845" i="952" s="1"/>
  <c r="A846" i="952"/>
  <c r="G846" i="952" s="1"/>
  <c r="A847" i="952"/>
  <c r="G847" i="952" s="1"/>
  <c r="A848" i="952"/>
  <c r="G848" i="952" s="1"/>
  <c r="A849" i="952"/>
  <c r="G849" i="952" s="1"/>
  <c r="A850" i="952"/>
  <c r="G850" i="952" s="1"/>
  <c r="A851" i="952"/>
  <c r="G851" i="952" s="1"/>
  <c r="A852" i="952"/>
  <c r="G852" i="952" s="1"/>
  <c r="A853" i="952"/>
  <c r="G853" i="952" s="1"/>
  <c r="A854" i="952"/>
  <c r="G854" i="952" s="1"/>
  <c r="A855" i="952"/>
  <c r="G855" i="952" s="1"/>
  <c r="A856" i="952"/>
  <c r="G856" i="952" s="1"/>
  <c r="A857" i="952"/>
  <c r="G857" i="952" s="1"/>
  <c r="A858" i="952"/>
  <c r="G858" i="952" s="1"/>
  <c r="A859" i="952"/>
  <c r="G859" i="952" s="1"/>
  <c r="A860" i="952"/>
  <c r="G860" i="952" s="1"/>
  <c r="A861" i="952"/>
  <c r="G861" i="952" s="1"/>
  <c r="A862" i="952"/>
  <c r="G862" i="952" s="1"/>
  <c r="A863" i="952"/>
  <c r="G863" i="952" s="1"/>
  <c r="A864" i="952"/>
  <c r="G864" i="952" s="1"/>
  <c r="A865" i="952"/>
  <c r="G865" i="952" s="1"/>
  <c r="A866" i="952"/>
  <c r="G866" i="952" s="1"/>
  <c r="A867" i="952"/>
  <c r="G867" i="952" s="1"/>
  <c r="A868" i="952"/>
  <c r="G868" i="952" s="1"/>
  <c r="A869" i="952"/>
  <c r="G869" i="952" s="1"/>
  <c r="A870" i="952"/>
  <c r="G870" i="952" s="1"/>
  <c r="A871" i="952"/>
  <c r="G871" i="952" s="1"/>
  <c r="A872" i="952"/>
  <c r="G872" i="952" s="1"/>
  <c r="A873" i="952"/>
  <c r="G873" i="952" s="1"/>
  <c r="A874" i="952"/>
  <c r="G874" i="952" s="1"/>
  <c r="A875" i="952"/>
  <c r="G875" i="952" s="1"/>
  <c r="A876" i="952"/>
  <c r="G876" i="952" s="1"/>
  <c r="A877" i="952"/>
  <c r="G877" i="952" s="1"/>
  <c r="A878" i="952"/>
  <c r="G878" i="952" s="1"/>
  <c r="A879" i="952"/>
  <c r="G879" i="952" s="1"/>
  <c r="A880" i="952"/>
  <c r="G880" i="952" s="1"/>
  <c r="A881" i="952"/>
  <c r="G881" i="952" s="1"/>
  <c r="A882" i="952"/>
  <c r="G882" i="952" s="1"/>
  <c r="A883" i="952"/>
  <c r="G883" i="952" s="1"/>
  <c r="A884" i="952"/>
  <c r="G884" i="952" s="1"/>
  <c r="A885" i="952"/>
  <c r="G885" i="952" s="1"/>
  <c r="A886" i="952"/>
  <c r="G886" i="952" s="1"/>
  <c r="A887" i="952"/>
  <c r="G887" i="952" s="1"/>
  <c r="A888" i="952"/>
  <c r="G888" i="952" s="1"/>
  <c r="A889" i="952"/>
  <c r="G889" i="952" s="1"/>
  <c r="A890" i="952"/>
  <c r="G890" i="952" s="1"/>
  <c r="A891" i="952"/>
  <c r="G891" i="952" s="1"/>
  <c r="A892" i="952"/>
  <c r="G892" i="952" s="1"/>
  <c r="A893" i="952"/>
  <c r="G893" i="952" s="1"/>
  <c r="A894" i="952"/>
  <c r="G894" i="952" s="1"/>
  <c r="A895" i="952"/>
  <c r="G895" i="952" s="1"/>
  <c r="A896" i="952"/>
  <c r="G896" i="952" s="1"/>
  <c r="A897" i="952"/>
  <c r="G897" i="952" s="1"/>
  <c r="A898" i="952"/>
  <c r="G898" i="952" s="1"/>
  <c r="A899" i="952"/>
  <c r="G899" i="952" s="1"/>
  <c r="A900" i="952"/>
  <c r="G900" i="952" s="1"/>
  <c r="A901" i="952"/>
  <c r="G901" i="952" s="1"/>
  <c r="A902" i="952"/>
  <c r="G902" i="952" s="1"/>
  <c r="A903" i="952"/>
  <c r="G903" i="952" s="1"/>
  <c r="A904" i="952"/>
  <c r="G904" i="952" s="1"/>
  <c r="A905" i="952"/>
  <c r="G905" i="952" s="1"/>
  <c r="A906" i="952"/>
  <c r="G906" i="952" s="1"/>
  <c r="A907" i="952"/>
  <c r="G907" i="952" s="1"/>
  <c r="A908" i="952"/>
  <c r="G908" i="952" s="1"/>
  <c r="A909" i="952"/>
  <c r="G909" i="952" s="1"/>
  <c r="A910" i="952"/>
  <c r="G910" i="952" s="1"/>
  <c r="A911" i="952"/>
  <c r="G911" i="952" s="1"/>
  <c r="A912" i="952"/>
  <c r="G912" i="952" s="1"/>
  <c r="A913" i="952"/>
  <c r="G913" i="952" s="1"/>
  <c r="A914" i="952"/>
  <c r="G914" i="952" s="1"/>
  <c r="A915" i="952"/>
  <c r="G915" i="952" s="1"/>
  <c r="A916" i="952"/>
  <c r="G916" i="952" s="1"/>
  <c r="A917" i="952"/>
  <c r="G917" i="952" s="1"/>
  <c r="A918" i="952"/>
  <c r="G918" i="952" s="1"/>
  <c r="A919" i="952"/>
  <c r="G919" i="952" s="1"/>
  <c r="A920" i="952"/>
  <c r="G920" i="952" s="1"/>
  <c r="A921" i="952"/>
  <c r="G921" i="952" s="1"/>
  <c r="A922" i="952"/>
  <c r="G922" i="952" s="1"/>
  <c r="A923" i="952"/>
  <c r="G923" i="952" s="1"/>
  <c r="A924" i="952"/>
  <c r="G924" i="952" s="1"/>
  <c r="A925" i="952"/>
  <c r="G925" i="952" s="1"/>
  <c r="A926" i="952"/>
  <c r="G926" i="952" s="1"/>
  <c r="A927" i="952"/>
  <c r="G927" i="952" s="1"/>
  <c r="A928" i="952"/>
  <c r="G928" i="952" s="1"/>
  <c r="A929" i="952"/>
  <c r="G929" i="952" s="1"/>
  <c r="A930" i="952"/>
  <c r="G930" i="952" s="1"/>
  <c r="A931" i="952"/>
  <c r="G931" i="952" s="1"/>
  <c r="A932" i="952"/>
  <c r="G932" i="952" s="1"/>
  <c r="A933" i="952"/>
  <c r="G933" i="952" s="1"/>
  <c r="A934" i="952"/>
  <c r="G934" i="952" s="1"/>
  <c r="A935" i="952"/>
  <c r="G935" i="952" s="1"/>
  <c r="A936" i="952"/>
  <c r="G936" i="952" s="1"/>
  <c r="A937" i="952"/>
  <c r="G937" i="952" s="1"/>
  <c r="A938" i="952"/>
  <c r="G938" i="952" s="1"/>
  <c r="A939" i="952"/>
  <c r="G939" i="952" s="1"/>
  <c r="A940" i="952"/>
  <c r="G940" i="952" s="1"/>
  <c r="A941" i="952"/>
  <c r="G941" i="952" s="1"/>
  <c r="A942" i="952"/>
  <c r="G942" i="952" s="1"/>
  <c r="A943" i="952"/>
  <c r="G943" i="952" s="1"/>
  <c r="A944" i="952"/>
  <c r="G944" i="952" s="1"/>
  <c r="A945" i="952"/>
  <c r="G945" i="952" s="1"/>
  <c r="A946" i="952"/>
  <c r="G946" i="952" s="1"/>
  <c r="A947" i="952"/>
  <c r="G947" i="952" s="1"/>
  <c r="A948" i="952"/>
  <c r="G948" i="952" s="1"/>
  <c r="A949" i="952"/>
  <c r="G949" i="952" s="1"/>
  <c r="A950" i="952"/>
  <c r="G950" i="952" s="1"/>
  <c r="A951" i="952"/>
  <c r="G951" i="952" s="1"/>
  <c r="A952" i="952"/>
  <c r="G952" i="952" s="1"/>
  <c r="A953" i="952"/>
  <c r="G953" i="952" s="1"/>
  <c r="A954" i="952"/>
  <c r="G954" i="952" s="1"/>
  <c r="A955" i="952"/>
  <c r="G955" i="952" s="1"/>
  <c r="A956" i="952"/>
  <c r="G956" i="952" s="1"/>
  <c r="A957" i="952"/>
  <c r="G957" i="952" s="1"/>
  <c r="A958" i="952"/>
  <c r="G958" i="952" s="1"/>
  <c r="A959" i="952"/>
  <c r="G959" i="952" s="1"/>
  <c r="A960" i="952"/>
  <c r="G960" i="952" s="1"/>
  <c r="A961" i="952"/>
  <c r="G961" i="952" s="1"/>
  <c r="A962" i="952"/>
  <c r="G962" i="952" s="1"/>
  <c r="A963" i="952"/>
  <c r="G963" i="952" s="1"/>
  <c r="A964" i="952"/>
  <c r="G964" i="952" s="1"/>
  <c r="A965" i="952"/>
  <c r="G965" i="952" s="1"/>
  <c r="A966" i="952"/>
  <c r="G966" i="952" s="1"/>
  <c r="A967" i="952"/>
  <c r="G967" i="952" s="1"/>
  <c r="A968" i="952"/>
  <c r="G968" i="952" s="1"/>
  <c r="A969" i="952"/>
  <c r="G969" i="952" s="1"/>
  <c r="A970" i="952"/>
  <c r="G970" i="952" s="1"/>
  <c r="A971" i="952"/>
  <c r="G971" i="952" s="1"/>
  <c r="A972" i="952"/>
  <c r="G972" i="952" s="1"/>
  <c r="A973" i="952"/>
  <c r="G973" i="952" s="1"/>
  <c r="A974" i="952"/>
  <c r="G974" i="952" s="1"/>
  <c r="A975" i="952"/>
  <c r="G975" i="952" s="1"/>
  <c r="A976" i="952"/>
  <c r="G976" i="952" s="1"/>
  <c r="A977" i="952"/>
  <c r="G977" i="952" s="1"/>
  <c r="A978" i="952"/>
  <c r="G978" i="952" s="1"/>
  <c r="A979" i="952"/>
  <c r="G979" i="952" s="1"/>
  <c r="A980" i="952"/>
  <c r="G980" i="952" s="1"/>
  <c r="A981" i="952"/>
  <c r="G981" i="952" s="1"/>
  <c r="A982" i="952"/>
  <c r="G982" i="952" s="1"/>
  <c r="A983" i="952"/>
  <c r="G983" i="952" s="1"/>
  <c r="A984" i="952"/>
  <c r="G984" i="952" s="1"/>
  <c r="A985" i="952"/>
  <c r="G985" i="952" s="1"/>
  <c r="A986" i="952"/>
  <c r="G986" i="952" s="1"/>
  <c r="A987" i="952"/>
  <c r="G987" i="952" s="1"/>
  <c r="A988" i="952"/>
  <c r="G988" i="952" s="1"/>
  <c r="A989" i="952"/>
  <c r="G989" i="952" s="1"/>
  <c r="A990" i="952"/>
  <c r="G990" i="952" s="1"/>
  <c r="C6" i="950" l="1"/>
  <c r="D3" i="949"/>
  <c r="D4" i="949"/>
  <c r="D5" i="949"/>
  <c r="D6" i="949"/>
  <c r="D7" i="949"/>
  <c r="D8" i="949"/>
  <c r="D9" i="949"/>
  <c r="D10" i="949"/>
  <c r="D11" i="949"/>
  <c r="D12" i="949"/>
  <c r="D13" i="949"/>
  <c r="D14" i="949"/>
  <c r="D15" i="949"/>
  <c r="D16" i="949"/>
  <c r="D17" i="949"/>
  <c r="D18" i="949"/>
  <c r="D19" i="949"/>
  <c r="D20" i="949"/>
  <c r="D21" i="949"/>
  <c r="D22" i="949"/>
  <c r="D23" i="949"/>
  <c r="D24" i="949"/>
  <c r="D25" i="949"/>
  <c r="D26" i="949"/>
  <c r="D27" i="949"/>
  <c r="D28" i="949"/>
  <c r="D29" i="949"/>
  <c r="D30" i="949"/>
  <c r="D31" i="949"/>
  <c r="D32" i="949"/>
  <c r="D33" i="949"/>
  <c r="D34" i="949"/>
  <c r="D35" i="949"/>
  <c r="D36" i="949"/>
  <c r="D37" i="949"/>
  <c r="D38" i="949"/>
  <c r="D39" i="949"/>
  <c r="D40" i="949"/>
  <c r="D41" i="949"/>
  <c r="D42" i="949"/>
  <c r="D43" i="949"/>
  <c r="D44" i="949"/>
  <c r="D45" i="949"/>
  <c r="D46" i="949"/>
  <c r="D47" i="949"/>
  <c r="D48" i="949"/>
  <c r="D49" i="949"/>
  <c r="D50" i="949"/>
  <c r="D51" i="949"/>
  <c r="D52" i="949"/>
  <c r="D53" i="949"/>
  <c r="D54" i="949"/>
  <c r="D55" i="949"/>
  <c r="D56" i="949"/>
  <c r="D57" i="949"/>
  <c r="D58" i="949"/>
  <c r="D59" i="949"/>
  <c r="D60" i="949"/>
  <c r="D61" i="949"/>
  <c r="D62" i="949"/>
  <c r="D63" i="949"/>
  <c r="D64" i="949"/>
  <c r="D65" i="949"/>
  <c r="D66" i="949"/>
  <c r="D67" i="949"/>
  <c r="D68" i="949"/>
  <c r="D69" i="949"/>
  <c r="D70" i="949"/>
  <c r="D71" i="949"/>
  <c r="D72" i="949"/>
  <c r="D73" i="949"/>
  <c r="D74" i="949"/>
  <c r="D75" i="949"/>
  <c r="D76" i="949"/>
  <c r="D77" i="949"/>
  <c r="D78" i="949"/>
  <c r="D79" i="949"/>
  <c r="D80" i="949"/>
  <c r="D81" i="949"/>
  <c r="D82" i="949"/>
  <c r="D83" i="949"/>
  <c r="D84" i="949"/>
  <c r="D85" i="949"/>
  <c r="D86" i="949"/>
  <c r="D87" i="949"/>
  <c r="D88" i="949"/>
  <c r="D89" i="949"/>
  <c r="D90" i="949"/>
  <c r="D91" i="949"/>
  <c r="D92" i="949"/>
  <c r="D93" i="949"/>
  <c r="D94" i="949"/>
  <c r="D95" i="949"/>
  <c r="D96" i="949"/>
  <c r="D97" i="949"/>
  <c r="D98" i="949"/>
  <c r="D99" i="949"/>
  <c r="D100" i="949"/>
  <c r="D101" i="949"/>
  <c r="D102" i="949"/>
  <c r="D103" i="949"/>
  <c r="D104" i="949"/>
  <c r="D105" i="949"/>
  <c r="D106" i="949"/>
  <c r="D107" i="949"/>
  <c r="D108" i="949"/>
  <c r="D109" i="949"/>
  <c r="D110" i="949"/>
  <c r="D111" i="949"/>
  <c r="D112" i="949"/>
  <c r="D113" i="949"/>
  <c r="D114" i="949"/>
  <c r="D115" i="949"/>
  <c r="D116" i="949"/>
  <c r="D117" i="949"/>
  <c r="D118" i="949"/>
  <c r="D119" i="949"/>
  <c r="D120" i="949"/>
  <c r="D121" i="949"/>
  <c r="D122" i="949"/>
  <c r="D123" i="949"/>
  <c r="D124" i="949"/>
  <c r="D125" i="949"/>
  <c r="D126" i="949"/>
  <c r="D127" i="949"/>
  <c r="D128" i="949"/>
  <c r="D129" i="949"/>
  <c r="D130" i="949"/>
  <c r="D131" i="949"/>
  <c r="D132" i="949"/>
  <c r="D133" i="949"/>
  <c r="D134" i="949"/>
  <c r="D135" i="949"/>
  <c r="D136" i="949"/>
  <c r="D137" i="949"/>
  <c r="D138" i="949"/>
  <c r="D139" i="949"/>
  <c r="D140" i="949"/>
  <c r="D141" i="949"/>
  <c r="D142" i="949"/>
  <c r="D143" i="949"/>
  <c r="D144" i="949"/>
  <c r="D145" i="949"/>
  <c r="D146" i="949"/>
  <c r="D147" i="949"/>
  <c r="D148" i="949"/>
  <c r="D149" i="949"/>
  <c r="D150" i="949"/>
  <c r="D151" i="949"/>
  <c r="D152" i="949"/>
  <c r="D153" i="949"/>
  <c r="D154" i="949"/>
  <c r="D155" i="949"/>
  <c r="D156" i="949"/>
  <c r="D157" i="949"/>
  <c r="D158" i="949"/>
  <c r="D159" i="949"/>
  <c r="D160" i="949"/>
  <c r="D161" i="949"/>
  <c r="D162" i="949"/>
  <c r="D163" i="949"/>
  <c r="D164" i="949"/>
  <c r="D165" i="949"/>
  <c r="D166" i="949"/>
  <c r="D167" i="949"/>
  <c r="D168" i="949"/>
  <c r="D169" i="949"/>
  <c r="D170" i="949"/>
  <c r="D171" i="949"/>
  <c r="D172" i="949"/>
  <c r="D173" i="949"/>
  <c r="D174" i="949"/>
  <c r="D175" i="949"/>
  <c r="D176" i="949"/>
  <c r="D177" i="949"/>
  <c r="D178" i="949"/>
  <c r="D179" i="949"/>
  <c r="D180" i="949"/>
  <c r="D181" i="949"/>
  <c r="D182" i="949"/>
  <c r="D183" i="949"/>
  <c r="D184" i="949"/>
  <c r="D185" i="949"/>
  <c r="D186" i="949"/>
  <c r="D187" i="949"/>
  <c r="D188" i="949"/>
  <c r="D189" i="949"/>
  <c r="D190" i="949"/>
  <c r="D191" i="949"/>
  <c r="D192" i="949"/>
  <c r="D193" i="949"/>
  <c r="D194" i="949"/>
  <c r="D195" i="949"/>
  <c r="D196" i="949"/>
  <c r="D197" i="949"/>
  <c r="D198" i="949"/>
  <c r="D199" i="949"/>
  <c r="D200" i="949"/>
  <c r="D201" i="949"/>
  <c r="D202" i="949"/>
  <c r="D203" i="949"/>
  <c r="D204" i="949"/>
  <c r="D205" i="949"/>
  <c r="D206" i="949"/>
  <c r="D207" i="949"/>
  <c r="D208" i="949"/>
  <c r="D209" i="949"/>
  <c r="D210" i="949"/>
  <c r="D211" i="949"/>
  <c r="D212" i="949"/>
  <c r="D213" i="949"/>
  <c r="D214" i="949"/>
  <c r="D215" i="949"/>
  <c r="D216" i="949"/>
  <c r="D217" i="949"/>
  <c r="D218" i="949"/>
  <c r="D219" i="949"/>
  <c r="D220" i="949"/>
  <c r="D221" i="949"/>
  <c r="D222" i="949"/>
  <c r="D223" i="949"/>
  <c r="D224" i="949"/>
  <c r="D225" i="949"/>
  <c r="D226" i="949"/>
  <c r="D227" i="949"/>
  <c r="D228" i="949"/>
  <c r="D229" i="949"/>
  <c r="D230" i="949"/>
  <c r="D231" i="949"/>
  <c r="D232" i="949"/>
  <c r="D233" i="949"/>
  <c r="D234" i="949"/>
  <c r="D235" i="949"/>
  <c r="D236" i="949"/>
  <c r="D237" i="949"/>
  <c r="D238" i="949"/>
  <c r="D239" i="949"/>
  <c r="D240" i="949"/>
  <c r="D241" i="949"/>
  <c r="D242" i="949"/>
  <c r="D243" i="949"/>
  <c r="D244" i="949"/>
  <c r="D245" i="949"/>
  <c r="D246" i="949"/>
  <c r="D247" i="949"/>
  <c r="D248" i="949"/>
  <c r="D249" i="949"/>
  <c r="D250" i="949"/>
  <c r="D251" i="949"/>
  <c r="D252" i="949"/>
  <c r="D253" i="949"/>
  <c r="D254" i="949"/>
  <c r="D255" i="949"/>
  <c r="D256" i="949"/>
  <c r="D257" i="949"/>
  <c r="D258" i="949"/>
  <c r="D259" i="949"/>
  <c r="D260" i="949"/>
  <c r="D261" i="949"/>
  <c r="D262" i="949"/>
  <c r="D263" i="949"/>
  <c r="D264" i="949"/>
  <c r="D265" i="949"/>
  <c r="D266" i="949"/>
  <c r="D267" i="949"/>
  <c r="D268" i="949"/>
  <c r="D269" i="949"/>
  <c r="D270" i="949"/>
  <c r="D271" i="949"/>
  <c r="D272" i="949"/>
  <c r="D273" i="949"/>
  <c r="D274" i="949"/>
  <c r="D275" i="949"/>
  <c r="D276" i="949"/>
  <c r="D277" i="949"/>
  <c r="D278" i="949"/>
  <c r="D279" i="949"/>
  <c r="D280" i="949"/>
  <c r="D281" i="949"/>
  <c r="D282" i="949"/>
  <c r="D283" i="949"/>
  <c r="D284" i="949"/>
  <c r="D285" i="949"/>
  <c r="D286" i="949"/>
  <c r="D287" i="949"/>
  <c r="D288" i="949"/>
  <c r="D289" i="949"/>
  <c r="D290" i="949"/>
  <c r="D291" i="949"/>
  <c r="D292" i="949"/>
  <c r="D293" i="949"/>
  <c r="D294" i="949"/>
  <c r="D295" i="949"/>
  <c r="D296" i="949"/>
  <c r="D297" i="949"/>
  <c r="D298" i="949"/>
  <c r="D299" i="949"/>
  <c r="D300" i="949"/>
  <c r="D301" i="949"/>
  <c r="D302" i="949"/>
  <c r="D303" i="949"/>
  <c r="D304" i="949"/>
  <c r="D305" i="949"/>
  <c r="D306" i="949"/>
  <c r="D307" i="949"/>
  <c r="D308" i="949"/>
  <c r="D309" i="949"/>
  <c r="D310" i="949"/>
  <c r="D311" i="949"/>
  <c r="D312" i="949"/>
  <c r="D313" i="949"/>
  <c r="D314" i="949"/>
  <c r="D315" i="949"/>
  <c r="D316" i="949"/>
  <c r="D317" i="949"/>
  <c r="D318" i="949"/>
  <c r="D319" i="949"/>
  <c r="D320" i="949"/>
  <c r="D321" i="949"/>
  <c r="D322" i="949"/>
  <c r="D323" i="949"/>
  <c r="D324" i="949"/>
  <c r="D325" i="949"/>
  <c r="D326" i="949"/>
  <c r="D327" i="949"/>
  <c r="D328" i="949"/>
  <c r="D329" i="949"/>
  <c r="D330" i="949"/>
  <c r="D331" i="949"/>
  <c r="D332" i="949"/>
  <c r="D333" i="949"/>
  <c r="D334" i="949"/>
  <c r="D335" i="949"/>
  <c r="D336" i="949"/>
  <c r="D337" i="949"/>
  <c r="D338" i="949"/>
  <c r="D339" i="949"/>
  <c r="D340" i="949"/>
  <c r="D341" i="949"/>
  <c r="D342" i="949"/>
  <c r="D343" i="949"/>
  <c r="D344" i="949"/>
  <c r="D345" i="949"/>
  <c r="D346" i="949"/>
  <c r="D347" i="949"/>
  <c r="D348" i="949"/>
  <c r="D349" i="949"/>
  <c r="D350" i="949"/>
  <c r="D351" i="949"/>
  <c r="D352" i="949"/>
  <c r="D353" i="949"/>
  <c r="D354" i="949"/>
  <c r="D355" i="949"/>
  <c r="D356" i="949"/>
  <c r="D357" i="949"/>
  <c r="D358" i="949"/>
  <c r="D359" i="949"/>
  <c r="D360" i="949"/>
  <c r="D361" i="949"/>
  <c r="D362" i="949"/>
  <c r="D363" i="949"/>
  <c r="D364" i="949"/>
  <c r="D365" i="949"/>
  <c r="D366" i="949"/>
  <c r="D367" i="949"/>
  <c r="D368" i="949"/>
  <c r="D369" i="949"/>
  <c r="D370" i="949"/>
  <c r="D371" i="949"/>
  <c r="D372" i="949"/>
  <c r="D373" i="949"/>
  <c r="D374" i="949"/>
  <c r="D375" i="949"/>
  <c r="D376" i="949"/>
  <c r="D377" i="949"/>
  <c r="D378" i="949"/>
  <c r="D379" i="949"/>
  <c r="D380" i="949"/>
  <c r="D381" i="949"/>
  <c r="D382" i="949"/>
  <c r="D383" i="949"/>
  <c r="D384" i="949"/>
  <c r="D385" i="949"/>
  <c r="D386" i="949"/>
  <c r="D387" i="949"/>
  <c r="D388" i="949"/>
  <c r="D389" i="949"/>
  <c r="D390" i="949"/>
  <c r="D391" i="949"/>
  <c r="D392" i="949"/>
  <c r="D393" i="949"/>
  <c r="D394" i="949"/>
  <c r="D395" i="949"/>
  <c r="D396" i="949"/>
  <c r="D397" i="949"/>
  <c r="D398" i="949"/>
  <c r="D399" i="949"/>
  <c r="D400" i="949"/>
  <c r="D401" i="949"/>
  <c r="D402" i="949"/>
  <c r="D403" i="949"/>
  <c r="D404" i="949"/>
  <c r="D405" i="949"/>
  <c r="D406" i="949"/>
  <c r="D407" i="949"/>
  <c r="D408" i="949"/>
  <c r="D409" i="949"/>
  <c r="D410" i="949"/>
  <c r="D411" i="949"/>
  <c r="D412" i="949"/>
  <c r="D413" i="949"/>
  <c r="D414" i="949"/>
  <c r="D415" i="949"/>
  <c r="D416" i="949"/>
  <c r="D417" i="949"/>
  <c r="D418" i="949"/>
  <c r="D419" i="949"/>
  <c r="D420" i="949"/>
  <c r="D421" i="949"/>
  <c r="D422" i="949"/>
  <c r="D423" i="949"/>
  <c r="D424" i="949"/>
  <c r="D425" i="949"/>
  <c r="D426" i="949"/>
  <c r="D427" i="949"/>
  <c r="D428" i="949"/>
  <c r="D429" i="949"/>
  <c r="D430" i="949"/>
  <c r="D431" i="949"/>
  <c r="D432" i="949"/>
  <c r="D433" i="949"/>
  <c r="D434" i="949"/>
  <c r="D435" i="949"/>
  <c r="D436" i="949"/>
  <c r="D437" i="949"/>
  <c r="D438" i="949"/>
  <c r="D439" i="949"/>
  <c r="D440" i="949"/>
  <c r="D441" i="949"/>
  <c r="D442" i="949"/>
  <c r="D443" i="949"/>
  <c r="D444" i="949"/>
  <c r="D445" i="949"/>
  <c r="D446" i="949"/>
  <c r="D447" i="949"/>
  <c r="D448" i="949"/>
  <c r="D449" i="949"/>
  <c r="D450" i="949"/>
  <c r="D451" i="949"/>
  <c r="D452" i="949"/>
  <c r="D453" i="949"/>
  <c r="D454" i="949"/>
  <c r="D455" i="949"/>
  <c r="D456" i="949"/>
  <c r="D457" i="949"/>
  <c r="D458" i="949"/>
  <c r="D459" i="949"/>
  <c r="D460" i="949"/>
  <c r="D461" i="949"/>
  <c r="D462" i="949"/>
  <c r="D463" i="949"/>
  <c r="D464" i="949"/>
  <c r="D465" i="949"/>
  <c r="D466" i="949"/>
  <c r="D467" i="949"/>
  <c r="D468" i="949"/>
  <c r="D469" i="949"/>
  <c r="D470" i="949"/>
  <c r="D471" i="949"/>
  <c r="D472" i="949"/>
  <c r="D473" i="949"/>
  <c r="D474" i="949"/>
  <c r="D475" i="949"/>
  <c r="D476" i="949"/>
  <c r="D477" i="949"/>
  <c r="D478" i="949"/>
  <c r="D479" i="949"/>
  <c r="D480" i="949"/>
  <c r="D481" i="949"/>
  <c r="D482" i="949"/>
  <c r="D483" i="949"/>
  <c r="D484" i="949"/>
  <c r="D485" i="949"/>
  <c r="D486" i="949"/>
  <c r="D487" i="949"/>
  <c r="D488" i="949"/>
  <c r="D489" i="949"/>
  <c r="D490" i="949"/>
  <c r="D491" i="949"/>
  <c r="D492" i="949"/>
  <c r="D493" i="949"/>
  <c r="D494" i="949"/>
  <c r="D495" i="949"/>
  <c r="D496" i="949"/>
  <c r="D497" i="949"/>
  <c r="D498" i="949"/>
  <c r="D499" i="949"/>
  <c r="D500" i="949"/>
  <c r="D501" i="949"/>
  <c r="D502" i="949"/>
  <c r="D503" i="949"/>
  <c r="D504" i="949"/>
  <c r="D505" i="949"/>
  <c r="D506" i="949"/>
  <c r="D507" i="949"/>
  <c r="D508" i="949"/>
  <c r="D509" i="949"/>
  <c r="D510" i="949"/>
  <c r="D511" i="949"/>
  <c r="D512" i="949"/>
  <c r="D513" i="949"/>
  <c r="D514" i="949"/>
  <c r="D515" i="949"/>
  <c r="D516" i="949"/>
  <c r="D517" i="949"/>
  <c r="D518" i="949"/>
  <c r="D519" i="949"/>
  <c r="D520" i="949"/>
  <c r="D521" i="949"/>
  <c r="D522" i="949"/>
  <c r="D523" i="949"/>
  <c r="D524" i="949"/>
  <c r="D525" i="949"/>
  <c r="D526" i="949"/>
  <c r="D527" i="949"/>
  <c r="D528" i="949"/>
  <c r="D529" i="949"/>
  <c r="D530" i="949"/>
  <c r="D531" i="949"/>
  <c r="D532" i="949"/>
  <c r="D533" i="949"/>
  <c r="D534" i="949"/>
  <c r="D535" i="949"/>
  <c r="D536" i="949"/>
  <c r="D537" i="949"/>
  <c r="D538" i="949"/>
  <c r="D539" i="949"/>
  <c r="D540" i="949"/>
  <c r="D541" i="949"/>
  <c r="D542" i="949"/>
  <c r="D543" i="949"/>
  <c r="D544" i="949"/>
  <c r="D545" i="949"/>
  <c r="D546" i="949"/>
  <c r="D547" i="949"/>
  <c r="D548" i="949"/>
  <c r="D549" i="949"/>
  <c r="D550" i="949"/>
  <c r="D551" i="949"/>
  <c r="D552" i="949"/>
  <c r="D553" i="949"/>
  <c r="D554" i="949"/>
  <c r="D555" i="949"/>
  <c r="D556" i="949"/>
  <c r="D557" i="949"/>
  <c r="D558" i="949"/>
  <c r="D559" i="949"/>
  <c r="D560" i="949"/>
  <c r="D561" i="949"/>
  <c r="D562" i="949"/>
  <c r="D563" i="949"/>
  <c r="D564" i="949"/>
  <c r="D565" i="949"/>
  <c r="D566" i="949"/>
  <c r="D567" i="949"/>
  <c r="D568" i="949"/>
  <c r="D569" i="949"/>
  <c r="D570" i="949"/>
  <c r="D571" i="949"/>
  <c r="D572" i="949"/>
  <c r="D573" i="949"/>
  <c r="D574" i="949"/>
  <c r="D575" i="949"/>
  <c r="D576" i="949"/>
  <c r="D577" i="949"/>
  <c r="D578" i="949"/>
  <c r="D579" i="949"/>
  <c r="D580" i="949"/>
  <c r="D581" i="949"/>
  <c r="D582" i="949"/>
  <c r="D583" i="949"/>
  <c r="D584" i="949"/>
  <c r="D585" i="949"/>
  <c r="D586" i="949"/>
  <c r="D587" i="949"/>
  <c r="D588" i="949"/>
  <c r="D589" i="949"/>
  <c r="D590" i="949"/>
  <c r="D591" i="949"/>
  <c r="D592" i="949"/>
  <c r="D593" i="949"/>
  <c r="D594" i="949"/>
  <c r="D595" i="949"/>
  <c r="D596" i="949"/>
  <c r="D597" i="949"/>
  <c r="D598" i="949"/>
  <c r="D599" i="949"/>
  <c r="D600" i="949"/>
  <c r="D601" i="949"/>
  <c r="D602" i="949"/>
  <c r="D603" i="949"/>
  <c r="D604" i="949"/>
  <c r="D605" i="949"/>
  <c r="D606" i="949"/>
  <c r="D607" i="949"/>
  <c r="D608" i="949"/>
  <c r="D609" i="949"/>
  <c r="D610" i="949"/>
  <c r="D611" i="949"/>
  <c r="D612" i="949"/>
  <c r="D613" i="949"/>
  <c r="D614" i="949"/>
  <c r="D615" i="949"/>
  <c r="D616" i="949"/>
  <c r="D617" i="949"/>
  <c r="D618" i="949"/>
  <c r="D619" i="949"/>
  <c r="D620" i="949"/>
  <c r="D621" i="949"/>
  <c r="D622" i="949"/>
  <c r="D623" i="949"/>
  <c r="D624" i="949"/>
  <c r="D625" i="949"/>
  <c r="D626" i="949"/>
  <c r="D627" i="949"/>
  <c r="D628" i="949"/>
  <c r="D629" i="949"/>
  <c r="D630" i="949"/>
  <c r="D631" i="949"/>
  <c r="D632" i="949"/>
  <c r="D633" i="949"/>
  <c r="D634" i="949"/>
  <c r="D635" i="949"/>
  <c r="D636" i="949"/>
  <c r="D637" i="949"/>
  <c r="D638" i="949"/>
  <c r="D639" i="949"/>
  <c r="D640" i="949"/>
  <c r="D641" i="949"/>
  <c r="D642" i="949"/>
  <c r="D643" i="949"/>
  <c r="D644" i="949"/>
  <c r="D645" i="949"/>
  <c r="D646" i="949"/>
  <c r="D647" i="949"/>
  <c r="D648" i="949"/>
  <c r="D649" i="949"/>
  <c r="D650" i="949"/>
  <c r="D651" i="949"/>
  <c r="D652" i="949"/>
  <c r="D653" i="949"/>
  <c r="D654" i="949"/>
  <c r="D655" i="949"/>
  <c r="D656" i="949"/>
  <c r="D657" i="949"/>
  <c r="D658" i="949"/>
  <c r="D659" i="949"/>
  <c r="D660" i="949"/>
  <c r="D661" i="949"/>
  <c r="D662" i="949"/>
  <c r="D663" i="949"/>
  <c r="D664" i="949"/>
  <c r="D665" i="949"/>
  <c r="D666" i="949"/>
  <c r="D667" i="949"/>
  <c r="D668" i="949"/>
  <c r="D669" i="949"/>
  <c r="D670" i="949"/>
  <c r="D671" i="949"/>
  <c r="D672" i="949"/>
  <c r="D673" i="949"/>
  <c r="D674" i="949"/>
  <c r="D675" i="949"/>
  <c r="D676" i="949"/>
  <c r="D677" i="949"/>
  <c r="D678" i="949"/>
  <c r="D679" i="949"/>
  <c r="D680" i="949"/>
  <c r="D681" i="949"/>
  <c r="D682" i="949"/>
  <c r="D683" i="949"/>
  <c r="D684" i="949"/>
  <c r="D685" i="949"/>
  <c r="D686" i="949"/>
  <c r="D687" i="949"/>
  <c r="D688" i="949"/>
  <c r="D689" i="949"/>
  <c r="D690" i="949"/>
  <c r="D691" i="949"/>
  <c r="D692" i="949"/>
  <c r="D693" i="949"/>
  <c r="D694" i="949"/>
  <c r="D695" i="949"/>
  <c r="D696" i="949"/>
  <c r="D697" i="949"/>
  <c r="D698" i="949"/>
  <c r="D699" i="949"/>
  <c r="D700" i="949"/>
  <c r="D701" i="949"/>
  <c r="D702" i="949"/>
  <c r="D703" i="949"/>
  <c r="D704" i="949"/>
  <c r="D705" i="949"/>
  <c r="D706" i="949"/>
  <c r="D707" i="949"/>
  <c r="D708" i="949"/>
  <c r="D709" i="949"/>
  <c r="D710" i="949"/>
  <c r="D711" i="949"/>
  <c r="D712" i="949"/>
  <c r="D713" i="949"/>
  <c r="D714" i="949"/>
  <c r="D715" i="949"/>
  <c r="D716" i="949"/>
  <c r="D717" i="949"/>
  <c r="D718" i="949"/>
  <c r="D719" i="949"/>
  <c r="D720" i="949"/>
  <c r="D721" i="949"/>
  <c r="D722" i="949"/>
  <c r="D723" i="949"/>
  <c r="D724" i="949"/>
  <c r="D725" i="949"/>
  <c r="D726" i="949"/>
  <c r="D727" i="949"/>
  <c r="D728" i="949"/>
  <c r="D729" i="949"/>
  <c r="D730" i="949"/>
  <c r="D731" i="949"/>
  <c r="D732" i="949"/>
  <c r="D733" i="949"/>
  <c r="D734" i="949"/>
  <c r="D735" i="949"/>
  <c r="D736" i="949"/>
  <c r="D737" i="949"/>
  <c r="D738" i="949"/>
  <c r="D739" i="949"/>
  <c r="D740" i="949"/>
  <c r="D741" i="949"/>
  <c r="D742" i="949"/>
  <c r="D743" i="949"/>
  <c r="D744" i="949"/>
  <c r="D745" i="949"/>
  <c r="D746" i="949"/>
  <c r="D747" i="949"/>
  <c r="D748" i="949"/>
  <c r="D749" i="949"/>
  <c r="D750" i="949"/>
  <c r="D751" i="949"/>
  <c r="D752" i="949"/>
  <c r="D753" i="949"/>
  <c r="D754" i="949"/>
  <c r="D755" i="949"/>
  <c r="D756" i="949"/>
  <c r="D757" i="949"/>
  <c r="D758" i="949"/>
  <c r="D759" i="949"/>
  <c r="D760" i="949"/>
  <c r="D761" i="949"/>
  <c r="D762" i="949"/>
  <c r="D763" i="949"/>
  <c r="D764" i="949"/>
  <c r="D765" i="949"/>
  <c r="D766" i="949"/>
  <c r="D767" i="949"/>
  <c r="D768" i="949"/>
  <c r="D769" i="949"/>
  <c r="D770" i="949"/>
  <c r="D771" i="949"/>
  <c r="D772" i="949"/>
  <c r="D773" i="949"/>
  <c r="D774" i="949"/>
  <c r="D775" i="949"/>
  <c r="D776" i="949"/>
  <c r="D777" i="949"/>
  <c r="D778" i="949"/>
  <c r="D779" i="949"/>
  <c r="D780" i="949"/>
  <c r="D781" i="949"/>
  <c r="D782" i="949"/>
  <c r="D783" i="949"/>
  <c r="D784" i="949"/>
  <c r="D785" i="949"/>
  <c r="D786" i="949"/>
  <c r="D787" i="949"/>
  <c r="D788" i="949"/>
  <c r="D789" i="949"/>
  <c r="D790" i="949"/>
  <c r="D791" i="949"/>
  <c r="D792" i="949"/>
  <c r="D793" i="949"/>
  <c r="D794" i="949"/>
  <c r="D795" i="949"/>
  <c r="D796" i="949"/>
  <c r="D797" i="949"/>
  <c r="D798" i="949"/>
  <c r="D799" i="949"/>
  <c r="D800" i="949"/>
  <c r="D801" i="949"/>
  <c r="D802" i="949"/>
  <c r="D803" i="949"/>
  <c r="D804" i="949"/>
  <c r="D805" i="949"/>
  <c r="D806" i="949"/>
  <c r="D807" i="949"/>
  <c r="D808" i="949"/>
  <c r="D809" i="949"/>
  <c r="D810" i="949"/>
  <c r="D811" i="949"/>
  <c r="D812" i="949"/>
  <c r="D813" i="949"/>
  <c r="D814" i="949"/>
  <c r="D815" i="949"/>
  <c r="D816" i="949"/>
  <c r="D817" i="949"/>
  <c r="D818" i="949"/>
  <c r="D819" i="949"/>
  <c r="D820" i="949"/>
  <c r="D821" i="949"/>
  <c r="D822" i="949"/>
  <c r="D823" i="949"/>
  <c r="D824" i="949"/>
  <c r="D825" i="949"/>
  <c r="D826" i="949"/>
  <c r="D827" i="949"/>
  <c r="D828" i="949"/>
  <c r="D829" i="949"/>
  <c r="D830" i="949"/>
  <c r="D831" i="949"/>
  <c r="D832" i="949"/>
  <c r="D833" i="949"/>
  <c r="D834" i="949"/>
  <c r="D835" i="949"/>
  <c r="D836" i="949"/>
  <c r="D837" i="949"/>
  <c r="D838" i="949"/>
  <c r="D839" i="949"/>
  <c r="D840" i="949"/>
  <c r="D841" i="949"/>
  <c r="D842" i="949"/>
  <c r="D843" i="949"/>
  <c r="D844" i="949"/>
  <c r="D845" i="949"/>
  <c r="D846" i="949"/>
  <c r="D847" i="949"/>
  <c r="D848" i="949"/>
  <c r="D849" i="949"/>
  <c r="D850" i="949"/>
  <c r="D851" i="949"/>
  <c r="D852" i="949"/>
  <c r="D853" i="949"/>
  <c r="D854" i="949"/>
  <c r="D855" i="949"/>
  <c r="D856" i="949"/>
  <c r="D857" i="949"/>
  <c r="D858" i="949"/>
  <c r="D859" i="949"/>
  <c r="D860" i="949"/>
  <c r="D861" i="949"/>
  <c r="D862" i="949"/>
  <c r="D863" i="949"/>
  <c r="D864" i="949"/>
  <c r="D865" i="949"/>
  <c r="D866" i="949"/>
  <c r="D867" i="949"/>
  <c r="D868" i="949"/>
  <c r="D869" i="949"/>
  <c r="D870" i="949"/>
  <c r="D871" i="949"/>
  <c r="D872" i="949"/>
  <c r="D873" i="949"/>
  <c r="D874" i="949"/>
  <c r="D875" i="949"/>
  <c r="D876" i="949"/>
  <c r="D877" i="949"/>
  <c r="D878" i="949"/>
  <c r="D879" i="949"/>
  <c r="D880" i="949"/>
  <c r="D881" i="949"/>
  <c r="D882" i="949"/>
  <c r="D883" i="949"/>
  <c r="D884" i="949"/>
  <c r="D885" i="949"/>
  <c r="D886" i="949"/>
  <c r="D887" i="949"/>
  <c r="D888" i="949"/>
  <c r="D889" i="949"/>
  <c r="D890" i="949"/>
  <c r="D891" i="949"/>
  <c r="D892" i="949"/>
  <c r="D893" i="949"/>
  <c r="D894" i="949"/>
  <c r="D895" i="949"/>
  <c r="D896" i="949"/>
  <c r="D897" i="949"/>
  <c r="D898" i="949"/>
  <c r="D899" i="949"/>
  <c r="D900" i="949"/>
  <c r="D901" i="949"/>
  <c r="D902" i="949"/>
  <c r="D903" i="949"/>
  <c r="D904" i="949"/>
  <c r="D905" i="949"/>
  <c r="D906" i="949"/>
  <c r="D907" i="949"/>
  <c r="D908" i="949"/>
  <c r="D909" i="949"/>
  <c r="D910" i="949"/>
  <c r="D911" i="949"/>
  <c r="D912" i="949"/>
  <c r="D913" i="949"/>
  <c r="D914" i="949"/>
  <c r="D915" i="949"/>
  <c r="D916" i="949"/>
  <c r="D917" i="949"/>
  <c r="D918" i="949"/>
  <c r="D919" i="949"/>
  <c r="D920" i="949"/>
  <c r="D921" i="949"/>
  <c r="D922" i="949"/>
  <c r="D923" i="949"/>
  <c r="D924" i="949"/>
  <c r="D925" i="949"/>
  <c r="D926" i="949"/>
  <c r="D927" i="949"/>
  <c r="D928" i="949"/>
  <c r="D929" i="949"/>
  <c r="D930" i="949"/>
  <c r="D931" i="949"/>
  <c r="D932" i="949"/>
  <c r="D933" i="949"/>
  <c r="D934" i="949"/>
  <c r="D935" i="949"/>
  <c r="D936" i="949"/>
  <c r="D937" i="949"/>
  <c r="D938" i="949"/>
  <c r="D939" i="949"/>
  <c r="D940" i="949"/>
  <c r="D941" i="949"/>
  <c r="D942" i="949"/>
  <c r="D943" i="949"/>
  <c r="D944" i="949"/>
  <c r="D945" i="949"/>
  <c r="D946" i="949"/>
  <c r="D947" i="949"/>
  <c r="D948" i="949"/>
  <c r="D949" i="949"/>
  <c r="D950" i="949"/>
  <c r="D951" i="949"/>
  <c r="D952" i="949"/>
  <c r="D953" i="949"/>
  <c r="D954" i="949"/>
  <c r="D955" i="949"/>
  <c r="D956" i="949"/>
  <c r="D957" i="949"/>
  <c r="D958" i="949"/>
  <c r="D959" i="949"/>
  <c r="D960" i="949"/>
  <c r="D961" i="949"/>
  <c r="D962" i="949"/>
  <c r="D963" i="949"/>
  <c r="D964" i="949"/>
  <c r="D965" i="949"/>
  <c r="D966" i="949"/>
  <c r="D967" i="949"/>
  <c r="D968" i="949"/>
  <c r="D969" i="949"/>
  <c r="D970" i="949"/>
  <c r="D971" i="949"/>
  <c r="D972" i="949"/>
  <c r="D973" i="949"/>
  <c r="D974" i="949"/>
  <c r="D975" i="949"/>
  <c r="D976" i="949"/>
  <c r="D977" i="949"/>
  <c r="D978" i="949"/>
  <c r="D979" i="949"/>
  <c r="D980" i="949"/>
  <c r="D981" i="949"/>
  <c r="D982" i="949"/>
  <c r="D983" i="949"/>
  <c r="D984" i="949"/>
  <c r="D985" i="949"/>
  <c r="D986" i="949"/>
  <c r="D987" i="949"/>
  <c r="D988" i="949"/>
  <c r="D989" i="949"/>
  <c r="D990" i="949"/>
  <c r="D991" i="949"/>
  <c r="D992" i="949"/>
  <c r="D993" i="949"/>
  <c r="D994" i="949"/>
  <c r="D995" i="949"/>
  <c r="D996" i="949"/>
  <c r="D997" i="949"/>
  <c r="D998" i="949"/>
  <c r="D999" i="949"/>
  <c r="D1000" i="949"/>
  <c r="D1001" i="949"/>
  <c r="D1002" i="949"/>
  <c r="D1003" i="949"/>
  <c r="D1004" i="949"/>
  <c r="D1005" i="949"/>
  <c r="D1006" i="949"/>
  <c r="D1007" i="949"/>
  <c r="D1008" i="949"/>
  <c r="D1009" i="949"/>
  <c r="D1010" i="949"/>
  <c r="D1011" i="949"/>
  <c r="D1012" i="949"/>
  <c r="D1013" i="949"/>
  <c r="D1014" i="949"/>
  <c r="D1015" i="949"/>
  <c r="D1016" i="949"/>
  <c r="D1017" i="949"/>
  <c r="D1018" i="949"/>
  <c r="D1019" i="949"/>
  <c r="D1020" i="949"/>
  <c r="D1021" i="949"/>
  <c r="D1022" i="949"/>
  <c r="D1023" i="949"/>
  <c r="D1024" i="949"/>
  <c r="D1025" i="949"/>
  <c r="D1026" i="949"/>
  <c r="D1027" i="949"/>
  <c r="D1028" i="949"/>
  <c r="D1029" i="949"/>
  <c r="D1030" i="949"/>
  <c r="D1031" i="949"/>
  <c r="D1032" i="949"/>
  <c r="D1033" i="949"/>
  <c r="D1034" i="949"/>
  <c r="D1035" i="949"/>
  <c r="D1036" i="949"/>
  <c r="D1037" i="949"/>
  <c r="D1038" i="949"/>
  <c r="D1039" i="949"/>
  <c r="D1040" i="949"/>
  <c r="D1041" i="949"/>
  <c r="D1042" i="949"/>
  <c r="D1043" i="949"/>
  <c r="D1044" i="949"/>
  <c r="D1045" i="949"/>
  <c r="D1046" i="949"/>
  <c r="D1047" i="949"/>
  <c r="D1048" i="949"/>
  <c r="D1049" i="949"/>
  <c r="D1050" i="949"/>
  <c r="D1051" i="949"/>
  <c r="D1052" i="949"/>
  <c r="D1053" i="949"/>
  <c r="D1054" i="949"/>
  <c r="D1055" i="949"/>
  <c r="D1056" i="949"/>
  <c r="D1057" i="949"/>
  <c r="D1058" i="949"/>
  <c r="D1059" i="949"/>
  <c r="D1060" i="949"/>
  <c r="D1061" i="949"/>
  <c r="D1062" i="949"/>
  <c r="D1063" i="949"/>
  <c r="D1064" i="949"/>
  <c r="D1065" i="949"/>
  <c r="D1066" i="949"/>
  <c r="D1067" i="949"/>
  <c r="D1068" i="949"/>
  <c r="D1069" i="949"/>
  <c r="D1070" i="949"/>
  <c r="D1071" i="949"/>
  <c r="D1072" i="949"/>
  <c r="D1073" i="949"/>
  <c r="D1074" i="949"/>
  <c r="D1075" i="949"/>
  <c r="D1076" i="949"/>
  <c r="D1077" i="949"/>
  <c r="D1078" i="949"/>
  <c r="D1079" i="949"/>
  <c r="D1080" i="949"/>
  <c r="D1081" i="949"/>
  <c r="D1082" i="949"/>
  <c r="D1083" i="949"/>
  <c r="D1084" i="949"/>
  <c r="D1085" i="949"/>
  <c r="D1086" i="949"/>
  <c r="D1087" i="949"/>
  <c r="D1088" i="949"/>
  <c r="D1089" i="949"/>
  <c r="D1090" i="949"/>
  <c r="D1091" i="949"/>
  <c r="D1092" i="949"/>
  <c r="D1093" i="949"/>
  <c r="D1094" i="949"/>
  <c r="D1095" i="949"/>
  <c r="D1096" i="949"/>
  <c r="D1097" i="949"/>
  <c r="D1098" i="949"/>
  <c r="D1099" i="949"/>
  <c r="D1100" i="949"/>
  <c r="D1101" i="949"/>
  <c r="D1102" i="949"/>
  <c r="D1103" i="949"/>
  <c r="D1104" i="949"/>
  <c r="D1105" i="949"/>
  <c r="D1106" i="949"/>
  <c r="D1107" i="949"/>
  <c r="D1108" i="949"/>
  <c r="D1109" i="949"/>
  <c r="D1110" i="949"/>
  <c r="D1111" i="949"/>
  <c r="D1112" i="949"/>
  <c r="D1113" i="949"/>
  <c r="D1114" i="949"/>
  <c r="D1115" i="949"/>
  <c r="D1116" i="949"/>
  <c r="D1117" i="949"/>
  <c r="D1118" i="949"/>
  <c r="D1119" i="949"/>
  <c r="D1120" i="949"/>
  <c r="D1121" i="949"/>
  <c r="D1122" i="949"/>
  <c r="D1123" i="949"/>
  <c r="D1124" i="949"/>
  <c r="D1125" i="949"/>
  <c r="D1126" i="949"/>
  <c r="D1127" i="949"/>
  <c r="D1128" i="949"/>
  <c r="D1129" i="949"/>
  <c r="D1130" i="949"/>
  <c r="D1131" i="949"/>
  <c r="D1132" i="949"/>
  <c r="D1133" i="949"/>
  <c r="D1134" i="949"/>
  <c r="D1135" i="949"/>
  <c r="D1136" i="949"/>
  <c r="D1137" i="949"/>
  <c r="D1138" i="949"/>
  <c r="D1139" i="949"/>
  <c r="D1140" i="949"/>
  <c r="D1141" i="949"/>
  <c r="D1142" i="949"/>
  <c r="D1143" i="949"/>
  <c r="D1144" i="949"/>
  <c r="D1145" i="949"/>
  <c r="D1146" i="949"/>
  <c r="D1147" i="949"/>
  <c r="D1148" i="949"/>
  <c r="D1149" i="949"/>
  <c r="D1150" i="949"/>
  <c r="D1151" i="949"/>
  <c r="D1152" i="949"/>
  <c r="D1153" i="949"/>
  <c r="D1154" i="949"/>
  <c r="D1155" i="949"/>
  <c r="D1156" i="949"/>
  <c r="D1157" i="949"/>
  <c r="D1158" i="949"/>
  <c r="D1159" i="949"/>
  <c r="D1160" i="949"/>
  <c r="D1161" i="949"/>
  <c r="D1162" i="949"/>
  <c r="D1163" i="949"/>
  <c r="D1164" i="949"/>
  <c r="D1165" i="949"/>
  <c r="D1166" i="949"/>
  <c r="D1167" i="949"/>
  <c r="D1168" i="949"/>
  <c r="D1169" i="949"/>
  <c r="D1170" i="949"/>
  <c r="D1171" i="949"/>
  <c r="D1172" i="949"/>
  <c r="D1173" i="949"/>
  <c r="D1174" i="949"/>
  <c r="D1175" i="949"/>
  <c r="D1176" i="949"/>
  <c r="D1177" i="949"/>
  <c r="D1178" i="949"/>
  <c r="D1179" i="949"/>
  <c r="D1180" i="949"/>
  <c r="D1181" i="949"/>
  <c r="D1182" i="949"/>
  <c r="D1183" i="949"/>
  <c r="D1184" i="949"/>
  <c r="D1185" i="949"/>
  <c r="D1186" i="949"/>
  <c r="D1187" i="949"/>
  <c r="D1188" i="949"/>
  <c r="D1189" i="949"/>
  <c r="D1190" i="949"/>
  <c r="D1191" i="949"/>
  <c r="D1192" i="949"/>
  <c r="D1193" i="949"/>
  <c r="D1194" i="949"/>
  <c r="D1195" i="949"/>
  <c r="D1196" i="949"/>
  <c r="D1197" i="949"/>
  <c r="D1198" i="949"/>
  <c r="D1199" i="949"/>
  <c r="D1200" i="949"/>
  <c r="D1201" i="949"/>
  <c r="D1202" i="949"/>
  <c r="D1203" i="949"/>
  <c r="D1204" i="949"/>
  <c r="D1205" i="949"/>
  <c r="D1206" i="949"/>
  <c r="D1207" i="949"/>
  <c r="D1208" i="949"/>
  <c r="D1209" i="949"/>
  <c r="D1210" i="949"/>
  <c r="D1211" i="949"/>
  <c r="D1212" i="949"/>
  <c r="D1213" i="949"/>
  <c r="D1214" i="949"/>
  <c r="D1215" i="949"/>
  <c r="D1216" i="949"/>
  <c r="D1217" i="949"/>
  <c r="D1218" i="949"/>
  <c r="D1219" i="949"/>
  <c r="D1220" i="949"/>
  <c r="D1221" i="949"/>
  <c r="D1222" i="949"/>
  <c r="D1223" i="949"/>
  <c r="D1224" i="949"/>
  <c r="D1225" i="949"/>
  <c r="D1226" i="949"/>
  <c r="D1227" i="949"/>
  <c r="D1228" i="949"/>
  <c r="D1229" i="949"/>
  <c r="D1230" i="949"/>
  <c r="D1231" i="949"/>
  <c r="D1232" i="949"/>
  <c r="D1233" i="949"/>
  <c r="D1234" i="949"/>
  <c r="D1235" i="949"/>
  <c r="D1236" i="949"/>
  <c r="D1237" i="949"/>
  <c r="D1238" i="949"/>
  <c r="D1239" i="949"/>
  <c r="D1240" i="949"/>
  <c r="D1241" i="949"/>
  <c r="D1242" i="949"/>
  <c r="D1243" i="949"/>
  <c r="D1244" i="949"/>
  <c r="D1245" i="949"/>
  <c r="D1246" i="949"/>
  <c r="D1247" i="949"/>
  <c r="D1248" i="949"/>
  <c r="D1249" i="949"/>
  <c r="D1250" i="949"/>
  <c r="D1251" i="949"/>
  <c r="D1252" i="949"/>
  <c r="D1253" i="949"/>
  <c r="D1254" i="949"/>
  <c r="D1255" i="949"/>
  <c r="D1256" i="949"/>
  <c r="D1257" i="949"/>
  <c r="D1258" i="949"/>
  <c r="D1259" i="949"/>
  <c r="D1260" i="949"/>
  <c r="D1261" i="949"/>
  <c r="D1262" i="949"/>
  <c r="D1263" i="949"/>
  <c r="D1264" i="949"/>
  <c r="D1265" i="949"/>
  <c r="D1266" i="949"/>
  <c r="D1267" i="949"/>
  <c r="D1268" i="949"/>
  <c r="D1269" i="949"/>
  <c r="D1270" i="949"/>
  <c r="D1271" i="949"/>
  <c r="D1272" i="949"/>
  <c r="D1273" i="949"/>
  <c r="D1274" i="949"/>
  <c r="D1275" i="949"/>
  <c r="D1276" i="949"/>
  <c r="D1277" i="949"/>
  <c r="D1278" i="949"/>
  <c r="D1279" i="949"/>
  <c r="D1280" i="949"/>
  <c r="D1281" i="949"/>
  <c r="D1282" i="949"/>
  <c r="D1283" i="949"/>
  <c r="D1284" i="949"/>
  <c r="D1285" i="949"/>
  <c r="D1286" i="949"/>
  <c r="D1287" i="949"/>
  <c r="D1288" i="949"/>
  <c r="D1289" i="949"/>
  <c r="D1290" i="949"/>
  <c r="D1291" i="949"/>
  <c r="D1292" i="949"/>
  <c r="D1293" i="949"/>
  <c r="D1294" i="949"/>
  <c r="D1295" i="949"/>
  <c r="D1296" i="949"/>
  <c r="D1297" i="949"/>
  <c r="D1298" i="949"/>
  <c r="D1299" i="949"/>
  <c r="D1300" i="949"/>
  <c r="D1301" i="949"/>
  <c r="D1302" i="949"/>
  <c r="D1303" i="949"/>
  <c r="D1304" i="949"/>
  <c r="D1305" i="949"/>
  <c r="D1306" i="949"/>
  <c r="D1307" i="949"/>
  <c r="D1308" i="949"/>
  <c r="D1309" i="949"/>
  <c r="D1310" i="949"/>
  <c r="D1311" i="949"/>
  <c r="D1312" i="949"/>
  <c r="D1313" i="949"/>
  <c r="D1314" i="949"/>
  <c r="D1315" i="949"/>
  <c r="D1316" i="949"/>
  <c r="D1317" i="949"/>
  <c r="D1318" i="949"/>
  <c r="D1319" i="949"/>
  <c r="D1320" i="949"/>
  <c r="D1321" i="949"/>
  <c r="D1322" i="949"/>
  <c r="D1323" i="949"/>
  <c r="D1324" i="949"/>
  <c r="D1325" i="949"/>
  <c r="D1326" i="949"/>
  <c r="D1327" i="949"/>
  <c r="D1328" i="949"/>
  <c r="D1329" i="949"/>
  <c r="D1330" i="949"/>
  <c r="D1331" i="949"/>
  <c r="D1332" i="949"/>
  <c r="D1333" i="949"/>
  <c r="D1334" i="949"/>
  <c r="D1335" i="949"/>
  <c r="D1336" i="949"/>
  <c r="D1337" i="949"/>
  <c r="D1338" i="949"/>
  <c r="D1339" i="949"/>
  <c r="D1340" i="949"/>
  <c r="D1341" i="949"/>
  <c r="D1342" i="949"/>
  <c r="D1343" i="949"/>
  <c r="D1344" i="949"/>
  <c r="D1345" i="949"/>
  <c r="D1346" i="949"/>
  <c r="D1347" i="949"/>
  <c r="D1348" i="949"/>
  <c r="D1349" i="949"/>
  <c r="D1350" i="949"/>
  <c r="D1351" i="949"/>
  <c r="D1352" i="949"/>
  <c r="D1353" i="949"/>
  <c r="D1354" i="949"/>
  <c r="D1355" i="949"/>
  <c r="D1356" i="949"/>
  <c r="D1357" i="949"/>
  <c r="D1358" i="949"/>
  <c r="D1359" i="949"/>
  <c r="D1360" i="949"/>
  <c r="D1361" i="949"/>
  <c r="D1362" i="949"/>
  <c r="D1363" i="949"/>
  <c r="D1364" i="949"/>
  <c r="D1365" i="949"/>
  <c r="D1366" i="949"/>
  <c r="D1367" i="949"/>
  <c r="D1368" i="949"/>
  <c r="D1369" i="949"/>
  <c r="D1370" i="949"/>
  <c r="D1371" i="949"/>
  <c r="D1372" i="949"/>
  <c r="D1373" i="949"/>
  <c r="D1374" i="949"/>
  <c r="D1375" i="949"/>
  <c r="D1376" i="949"/>
  <c r="D1377" i="949"/>
  <c r="D1378" i="949"/>
  <c r="D1379" i="949"/>
  <c r="D1380" i="949"/>
  <c r="D1381" i="949"/>
  <c r="D1382" i="949"/>
  <c r="D1383" i="949"/>
  <c r="D1384" i="949"/>
  <c r="D1385" i="949"/>
  <c r="D1386" i="949"/>
  <c r="D1387" i="949"/>
  <c r="D1388" i="949"/>
  <c r="D1389" i="949"/>
  <c r="D1390" i="949"/>
  <c r="D1391" i="949"/>
  <c r="D1392" i="949"/>
  <c r="D1393" i="949"/>
  <c r="D1394" i="949"/>
  <c r="D1395" i="949"/>
  <c r="D1396" i="949"/>
  <c r="D1397" i="949"/>
  <c r="D1398" i="949"/>
  <c r="D1399" i="949"/>
  <c r="D1400" i="949"/>
  <c r="D1401" i="949"/>
  <c r="D1402" i="949"/>
  <c r="D1403" i="949"/>
  <c r="D1404" i="949"/>
  <c r="D1405" i="949"/>
  <c r="D1406" i="949"/>
  <c r="D1407" i="949"/>
  <c r="D1408" i="949"/>
  <c r="D1409" i="949"/>
  <c r="D1410" i="949"/>
  <c r="D1411" i="949"/>
  <c r="D1412" i="949"/>
  <c r="D1413" i="949"/>
  <c r="D1414" i="949"/>
  <c r="D1415" i="949"/>
  <c r="D1416" i="949"/>
  <c r="D1417" i="949"/>
  <c r="D1418" i="949"/>
  <c r="D1419" i="949"/>
  <c r="D1420" i="949"/>
  <c r="D1421" i="949"/>
  <c r="D1422" i="949"/>
  <c r="D1423" i="949"/>
  <c r="D1424" i="949"/>
  <c r="D1425" i="949"/>
  <c r="D1426" i="949"/>
  <c r="D1427" i="949"/>
  <c r="D1428" i="949"/>
  <c r="D1429" i="949"/>
  <c r="D1430" i="949"/>
  <c r="D1431" i="949"/>
  <c r="D1432" i="949"/>
  <c r="D1433" i="949"/>
  <c r="D1434" i="949"/>
  <c r="D1435" i="949"/>
  <c r="D1436" i="949"/>
  <c r="D1437" i="949"/>
  <c r="D1438" i="949"/>
  <c r="D1439" i="949"/>
  <c r="D1440" i="949"/>
  <c r="D1441" i="949"/>
  <c r="D1442" i="949"/>
  <c r="D1443" i="949"/>
  <c r="D1444" i="949"/>
  <c r="D1445" i="949"/>
  <c r="D1446" i="949"/>
  <c r="D1447" i="949"/>
  <c r="D1448" i="949"/>
  <c r="D1449" i="949"/>
  <c r="D1450" i="949"/>
  <c r="D1451" i="949"/>
  <c r="D1452" i="949"/>
  <c r="D1453" i="949"/>
  <c r="D1454" i="949"/>
  <c r="D1455" i="949"/>
  <c r="D1456" i="949"/>
  <c r="D1457" i="949"/>
  <c r="D1458" i="949"/>
  <c r="D1459" i="949"/>
  <c r="D1460" i="949"/>
  <c r="D1461" i="949"/>
  <c r="D1462" i="949"/>
  <c r="D1463" i="949"/>
  <c r="D1464" i="949"/>
  <c r="D1465" i="949"/>
  <c r="D1466" i="949"/>
  <c r="D1467" i="949"/>
  <c r="D1468" i="949"/>
  <c r="D1469" i="949"/>
  <c r="D1470" i="949"/>
  <c r="D1471" i="949"/>
  <c r="D1472" i="949"/>
  <c r="D1473" i="949"/>
  <c r="D1474" i="949"/>
  <c r="D1475" i="949"/>
  <c r="D1476" i="949"/>
  <c r="D1477" i="949"/>
  <c r="D1478" i="949"/>
  <c r="D1479" i="949"/>
  <c r="D1480" i="949"/>
  <c r="D1481" i="949"/>
  <c r="D1482" i="949"/>
  <c r="D1483" i="949"/>
  <c r="D1484" i="949"/>
  <c r="D1485" i="949"/>
  <c r="D1486" i="949"/>
  <c r="D1487" i="949"/>
  <c r="D1488" i="949"/>
  <c r="D1489" i="949"/>
  <c r="D1490" i="949"/>
  <c r="D1491" i="949"/>
  <c r="D1492" i="949"/>
  <c r="D1493" i="949"/>
  <c r="D1494" i="949"/>
  <c r="D1495" i="949"/>
  <c r="D1496" i="949"/>
  <c r="D1497" i="949"/>
  <c r="D1498" i="949"/>
  <c r="D1499" i="949"/>
  <c r="D1500" i="949"/>
  <c r="D1501" i="949"/>
  <c r="D1502" i="949"/>
  <c r="D1503" i="949"/>
  <c r="D1504" i="949"/>
  <c r="D1505" i="949"/>
  <c r="D1506" i="949"/>
  <c r="D1507" i="949"/>
  <c r="D1508" i="949"/>
  <c r="D1509" i="949"/>
  <c r="D1510" i="949"/>
  <c r="D1511" i="949"/>
  <c r="D1512" i="949"/>
  <c r="D1513" i="949"/>
  <c r="D1514" i="949"/>
  <c r="D1515" i="949"/>
  <c r="D1516" i="949"/>
  <c r="D1517" i="949"/>
  <c r="D1518" i="949"/>
  <c r="D1519" i="949"/>
  <c r="D1520" i="949"/>
  <c r="D1521" i="949"/>
  <c r="D1522" i="949"/>
  <c r="D1523" i="949"/>
  <c r="D1524" i="949"/>
  <c r="D1525" i="949"/>
  <c r="D1526" i="949"/>
  <c r="D1527" i="949"/>
  <c r="D1528" i="949"/>
  <c r="D1529" i="949"/>
  <c r="D1530" i="949"/>
  <c r="D1531" i="949"/>
  <c r="D1532" i="949"/>
  <c r="D1533" i="949"/>
  <c r="D1534" i="949"/>
  <c r="D1535" i="949"/>
  <c r="D1536" i="949"/>
  <c r="D1537" i="949"/>
  <c r="D1538" i="949"/>
  <c r="D1539" i="949"/>
  <c r="D1540" i="949"/>
  <c r="D1541" i="949"/>
  <c r="D1542" i="949"/>
  <c r="D1543" i="949"/>
  <c r="D1544" i="949"/>
  <c r="D1545" i="949"/>
  <c r="D1546" i="949"/>
  <c r="D1547" i="949"/>
  <c r="D1548" i="949"/>
  <c r="D1549" i="949"/>
  <c r="D1550" i="949"/>
  <c r="D1551" i="949"/>
  <c r="D1552" i="949"/>
  <c r="D1553" i="949"/>
  <c r="D1554" i="949"/>
  <c r="D1555" i="949"/>
  <c r="D1556" i="949"/>
  <c r="D1557" i="949"/>
  <c r="D1558" i="949"/>
  <c r="D1559" i="949"/>
  <c r="D1560" i="949"/>
  <c r="D1561" i="949"/>
  <c r="D1562" i="949"/>
  <c r="D1563" i="949"/>
  <c r="D1564" i="949"/>
  <c r="D1565" i="949"/>
  <c r="D1566" i="949"/>
  <c r="D1567" i="949"/>
  <c r="D1568" i="949"/>
  <c r="D1569" i="949"/>
  <c r="D1570" i="949"/>
  <c r="D1571" i="949"/>
  <c r="D1572" i="949"/>
  <c r="D1573" i="949"/>
  <c r="D1574" i="949"/>
  <c r="D1575" i="949"/>
  <c r="D1576" i="949"/>
  <c r="D1577" i="949"/>
  <c r="D1578" i="949"/>
  <c r="D1579" i="949"/>
  <c r="D1580" i="949"/>
  <c r="D1581" i="949"/>
  <c r="D1582" i="949"/>
  <c r="D1583" i="949"/>
  <c r="D1584" i="949"/>
  <c r="D1585" i="949"/>
  <c r="D1586" i="949"/>
  <c r="D1587" i="949"/>
  <c r="D1588" i="949"/>
  <c r="D1589" i="949"/>
  <c r="D1590" i="949"/>
  <c r="D1591" i="949"/>
  <c r="D1592" i="949"/>
  <c r="D1593" i="949"/>
  <c r="D1594" i="949"/>
  <c r="D1595" i="949"/>
  <c r="D1596" i="949"/>
  <c r="D1597" i="949"/>
  <c r="D1598" i="949"/>
  <c r="D1599" i="949"/>
  <c r="D1600" i="949"/>
  <c r="D1601" i="949"/>
  <c r="D1602" i="949"/>
  <c r="D1603" i="949"/>
  <c r="D1604" i="949"/>
  <c r="D1605" i="949"/>
  <c r="D1606" i="949"/>
  <c r="D1607" i="949"/>
  <c r="D1608" i="949"/>
  <c r="D1609" i="949"/>
  <c r="D1610" i="949"/>
  <c r="D1611" i="949"/>
  <c r="D1612" i="949"/>
  <c r="D1613" i="949"/>
  <c r="D1614" i="949"/>
  <c r="D1615" i="949"/>
  <c r="D1616" i="949"/>
  <c r="D1617" i="949"/>
  <c r="D1618" i="949"/>
  <c r="D1619" i="949"/>
  <c r="D1620" i="949"/>
  <c r="D1621" i="949"/>
  <c r="D1622" i="949"/>
  <c r="D1623" i="949"/>
  <c r="D1624" i="949"/>
  <c r="D1625" i="949"/>
  <c r="D1626" i="949"/>
  <c r="D1627" i="949"/>
  <c r="D1628" i="949"/>
  <c r="D1629" i="949"/>
  <c r="D1630" i="949"/>
  <c r="D1631" i="949"/>
  <c r="D1632" i="949"/>
  <c r="D1633" i="949"/>
  <c r="D1634" i="949"/>
  <c r="D1635" i="949"/>
  <c r="D1636" i="949"/>
  <c r="D1637" i="949"/>
  <c r="D1638" i="949"/>
  <c r="D1639" i="949"/>
  <c r="D1640" i="949"/>
  <c r="D1641" i="949"/>
  <c r="D1642" i="949"/>
  <c r="D1643" i="949"/>
  <c r="D1644" i="949"/>
  <c r="D1645" i="949"/>
  <c r="D1646" i="949"/>
  <c r="D1647" i="949"/>
  <c r="D1648" i="949"/>
  <c r="D1649" i="949"/>
  <c r="D1650" i="949"/>
  <c r="D1651" i="949"/>
  <c r="D1652" i="949"/>
  <c r="D1653" i="949"/>
  <c r="D1654" i="949"/>
  <c r="D1655" i="949"/>
  <c r="D1656" i="949"/>
  <c r="D1657" i="949"/>
  <c r="D1658" i="949"/>
  <c r="D1659" i="949"/>
  <c r="D1660" i="949"/>
  <c r="D1661" i="949"/>
  <c r="D1662" i="949"/>
  <c r="D1663" i="949"/>
  <c r="D1664" i="949"/>
  <c r="D1665" i="949"/>
  <c r="D1666" i="949"/>
  <c r="D1667" i="949"/>
  <c r="D1668" i="949"/>
  <c r="D1669" i="949"/>
  <c r="D1670" i="949"/>
  <c r="D1671" i="949"/>
  <c r="D1672" i="949"/>
  <c r="D1673" i="949"/>
  <c r="D1674" i="949"/>
  <c r="D1675" i="949"/>
  <c r="D1676" i="949"/>
  <c r="D1677" i="949"/>
  <c r="D1678" i="949"/>
  <c r="D1679" i="949"/>
  <c r="D1680" i="949"/>
  <c r="D1681" i="949"/>
  <c r="D1682" i="949"/>
  <c r="D1683" i="949"/>
  <c r="D1684" i="949"/>
  <c r="D1685" i="949"/>
  <c r="D1686" i="949"/>
  <c r="D1687" i="949"/>
  <c r="D1688" i="949"/>
  <c r="D1689" i="949"/>
  <c r="D1690" i="949"/>
  <c r="D1691" i="949"/>
  <c r="D1692" i="949"/>
  <c r="D1693" i="949"/>
  <c r="D1694" i="949"/>
  <c r="D1695" i="949"/>
  <c r="D1696" i="949"/>
  <c r="D1697" i="949"/>
  <c r="D1698" i="949"/>
  <c r="D1699" i="949"/>
  <c r="D1700" i="949"/>
  <c r="D1701" i="949"/>
  <c r="D1702" i="949"/>
  <c r="D1703" i="949"/>
  <c r="D1704" i="949"/>
  <c r="D1705" i="949"/>
  <c r="D1706" i="949"/>
  <c r="D1707" i="949"/>
  <c r="D1708" i="949"/>
  <c r="D1709" i="949"/>
  <c r="D1710" i="949"/>
  <c r="D1711" i="949"/>
  <c r="D1712" i="949"/>
  <c r="D1713" i="949"/>
  <c r="D1714" i="949"/>
  <c r="D1715" i="949"/>
  <c r="D1716" i="949"/>
  <c r="D1717" i="949"/>
  <c r="D1718" i="949"/>
  <c r="D1719" i="949"/>
  <c r="D1720" i="949"/>
  <c r="D1721" i="949"/>
  <c r="D1722" i="949"/>
  <c r="D1723" i="949"/>
  <c r="D1724" i="949"/>
  <c r="D1725" i="949"/>
  <c r="D1726" i="949"/>
  <c r="D1727" i="949"/>
  <c r="D1728" i="949"/>
  <c r="D1729" i="949"/>
  <c r="D1730" i="949"/>
  <c r="D1731" i="949"/>
  <c r="D1732" i="949"/>
  <c r="D1733" i="949"/>
  <c r="D1734" i="949"/>
  <c r="D1735" i="949"/>
  <c r="D1736" i="949"/>
  <c r="D1737" i="949"/>
  <c r="D1738" i="949"/>
  <c r="D1739" i="949"/>
  <c r="D1740" i="949"/>
  <c r="D1741" i="949"/>
  <c r="D1742" i="949"/>
  <c r="D1743" i="949"/>
  <c r="D1744" i="949"/>
  <c r="D1745" i="949"/>
  <c r="D1746" i="949"/>
  <c r="D1747" i="949"/>
  <c r="D1748" i="949"/>
  <c r="D1749" i="949"/>
  <c r="D1750" i="949"/>
  <c r="D1751" i="949"/>
  <c r="D1752" i="949"/>
  <c r="D1753" i="949"/>
  <c r="D1754" i="949"/>
  <c r="D1755" i="949"/>
  <c r="D1756" i="949"/>
  <c r="D1757" i="949"/>
  <c r="D1758" i="949"/>
  <c r="D1759" i="949"/>
  <c r="D1760" i="949"/>
  <c r="D1761" i="949"/>
  <c r="D1762" i="949"/>
  <c r="D1763" i="949"/>
  <c r="D1764" i="949"/>
  <c r="D1765" i="949"/>
  <c r="D1766" i="949"/>
  <c r="D1767" i="949"/>
  <c r="D1768" i="949"/>
  <c r="D1769" i="949"/>
  <c r="D1770" i="949"/>
  <c r="D1771" i="949"/>
  <c r="D1772" i="949"/>
  <c r="D1773" i="949"/>
  <c r="D1774" i="949"/>
  <c r="D1775" i="949"/>
  <c r="D1776" i="949"/>
  <c r="D1777" i="949"/>
  <c r="D1778" i="949"/>
  <c r="D1779" i="949"/>
  <c r="D1780" i="949"/>
  <c r="D1781" i="949"/>
  <c r="D1782" i="949"/>
  <c r="D1783" i="949"/>
  <c r="D1784" i="949"/>
  <c r="D1785" i="949"/>
  <c r="D1786" i="949"/>
  <c r="D1787" i="949"/>
  <c r="D1788" i="949"/>
  <c r="D1789" i="949"/>
  <c r="D1790" i="949"/>
  <c r="D1791" i="949"/>
  <c r="D1792" i="949"/>
  <c r="D1793" i="949"/>
  <c r="D1794" i="949"/>
  <c r="D1795" i="949"/>
  <c r="D1796" i="949"/>
  <c r="D1797" i="949"/>
  <c r="D1798" i="949"/>
  <c r="D1799" i="949"/>
  <c r="D1800" i="949"/>
  <c r="D1801" i="949"/>
  <c r="D1802" i="949"/>
  <c r="D1803" i="949"/>
  <c r="D1804" i="949"/>
  <c r="D1805" i="949"/>
  <c r="D1806" i="949"/>
  <c r="D1807" i="949"/>
  <c r="D1808" i="949"/>
  <c r="D1809" i="949"/>
  <c r="D1810" i="949"/>
  <c r="D1811" i="949"/>
  <c r="D1812" i="949"/>
  <c r="D1813" i="949"/>
  <c r="D1814" i="949"/>
  <c r="D1815" i="949"/>
  <c r="D1816" i="949"/>
  <c r="D1817" i="949"/>
  <c r="D1818" i="949"/>
  <c r="D1819" i="949"/>
  <c r="D1820" i="949"/>
  <c r="D1821" i="949"/>
  <c r="D1822" i="949"/>
  <c r="D1823" i="949"/>
  <c r="D1824" i="949"/>
  <c r="D1825" i="949"/>
  <c r="D1826" i="949"/>
  <c r="D1827" i="949"/>
  <c r="D1828" i="949"/>
  <c r="D1829" i="949"/>
  <c r="D1830" i="949"/>
  <c r="D1831" i="949"/>
  <c r="D1832" i="949"/>
  <c r="D1833" i="949"/>
  <c r="D1834" i="949"/>
  <c r="D1835" i="949"/>
  <c r="D1836" i="949"/>
  <c r="D1837" i="949"/>
  <c r="D1838" i="949"/>
  <c r="D1839" i="949"/>
  <c r="D1840" i="949"/>
  <c r="D1841" i="949"/>
  <c r="D1842" i="949"/>
  <c r="D1843" i="949"/>
  <c r="D1844" i="949"/>
  <c r="D1845" i="949"/>
  <c r="D1846" i="949"/>
  <c r="D1847" i="949"/>
  <c r="D1848" i="949"/>
  <c r="D1849" i="949"/>
  <c r="D1850" i="949"/>
  <c r="D1851" i="949"/>
  <c r="D1852" i="949"/>
  <c r="D1853" i="949"/>
  <c r="D1854" i="949"/>
  <c r="D1855" i="949"/>
  <c r="D1856" i="949"/>
  <c r="D1857" i="949"/>
  <c r="D1858" i="949"/>
  <c r="D1859" i="949"/>
  <c r="D1860" i="949"/>
  <c r="D1861" i="949"/>
  <c r="D1862" i="949"/>
  <c r="D1863" i="949"/>
  <c r="D1864" i="949"/>
  <c r="D1865" i="949"/>
  <c r="D1866" i="949"/>
  <c r="D1867" i="949"/>
  <c r="D1868" i="949"/>
  <c r="D1869" i="949"/>
  <c r="D1870" i="949"/>
  <c r="D1871" i="949"/>
  <c r="D1872" i="949"/>
  <c r="D1873" i="949"/>
  <c r="D1874" i="949"/>
  <c r="D1875" i="949"/>
  <c r="D1876" i="949"/>
  <c r="D1877" i="949"/>
  <c r="D1878" i="949"/>
  <c r="D1879" i="949"/>
  <c r="D1880" i="949"/>
  <c r="D1881" i="949"/>
  <c r="D1882" i="949"/>
  <c r="D1883" i="949"/>
  <c r="D1884" i="949"/>
  <c r="D1885" i="949"/>
  <c r="D1886" i="949"/>
  <c r="D1887" i="949"/>
  <c r="D1888" i="949"/>
  <c r="D1889" i="949"/>
  <c r="D1890" i="949"/>
  <c r="D1891" i="949"/>
  <c r="D1892" i="949"/>
  <c r="D1893" i="949"/>
  <c r="D1894" i="949"/>
  <c r="D1895" i="949"/>
  <c r="D1896" i="949"/>
  <c r="D1897" i="949"/>
  <c r="D1898" i="949"/>
  <c r="D1899" i="949"/>
  <c r="D1900" i="949"/>
  <c r="D1901" i="949"/>
  <c r="D1902" i="949"/>
  <c r="D1903" i="949"/>
  <c r="D1904" i="949"/>
  <c r="D1905" i="949"/>
  <c r="D1906" i="949"/>
  <c r="D1907" i="949"/>
  <c r="D1908" i="949"/>
  <c r="D1909" i="949"/>
  <c r="D1910" i="949"/>
  <c r="D1911" i="949"/>
  <c r="D1912" i="949"/>
  <c r="D1913" i="949"/>
  <c r="D1914" i="949"/>
  <c r="D1915" i="949"/>
  <c r="D1916" i="949"/>
  <c r="D1917" i="949"/>
  <c r="D1918" i="949"/>
  <c r="D1919" i="949"/>
  <c r="D1920" i="949"/>
  <c r="D1921" i="949"/>
  <c r="D1922" i="949"/>
  <c r="D1923" i="949"/>
  <c r="D1924" i="949"/>
  <c r="D1925" i="949"/>
  <c r="D1926" i="949"/>
  <c r="D1927" i="949"/>
  <c r="D1928" i="949"/>
  <c r="D1929" i="949"/>
  <c r="D1930" i="949"/>
  <c r="D1931" i="949"/>
  <c r="D1932" i="949"/>
  <c r="D1933" i="949"/>
  <c r="D1934" i="949"/>
  <c r="D1935" i="949"/>
  <c r="D1936" i="949"/>
  <c r="D1937" i="949"/>
  <c r="D1938" i="949"/>
  <c r="D1939" i="949"/>
  <c r="D1940" i="949"/>
  <c r="D1941" i="949"/>
  <c r="D1942" i="949"/>
  <c r="D1943" i="949"/>
  <c r="D1944" i="949"/>
  <c r="D1945" i="949"/>
  <c r="D1946" i="949"/>
  <c r="D1947" i="949"/>
  <c r="D1948" i="949"/>
  <c r="D1949" i="949"/>
  <c r="D1950" i="949"/>
  <c r="D1951" i="949"/>
  <c r="D1952" i="949"/>
  <c r="D1953" i="949"/>
  <c r="D1954" i="949"/>
  <c r="D1955" i="949"/>
  <c r="D1956" i="949"/>
  <c r="D1957" i="949"/>
  <c r="D1958" i="949"/>
  <c r="D1959" i="949"/>
  <c r="D1960" i="949"/>
  <c r="D1961" i="949"/>
  <c r="D1962" i="949"/>
  <c r="D1963" i="949"/>
  <c r="D1964" i="949"/>
  <c r="D1965" i="949"/>
  <c r="D1966" i="949"/>
  <c r="D1967" i="949"/>
  <c r="D1968" i="949"/>
  <c r="D1969" i="949"/>
  <c r="D1970" i="949"/>
  <c r="D1971" i="949"/>
  <c r="D1972" i="949"/>
  <c r="D1973" i="949"/>
  <c r="D1974" i="949"/>
  <c r="D1975" i="949"/>
  <c r="D1976" i="949"/>
  <c r="D1977" i="949"/>
  <c r="D1978" i="949"/>
  <c r="D1979" i="949"/>
  <c r="D1980" i="949"/>
  <c r="D1981" i="949"/>
  <c r="D1982" i="949"/>
  <c r="D1983" i="949"/>
  <c r="D1984" i="949"/>
  <c r="D1985" i="949"/>
  <c r="D1986" i="949"/>
  <c r="D1987" i="949"/>
  <c r="D1988" i="949"/>
  <c r="D1989" i="949"/>
  <c r="D1990" i="949"/>
  <c r="D1991" i="949"/>
  <c r="D1992" i="949"/>
  <c r="D1993" i="949"/>
  <c r="D1994" i="949"/>
  <c r="D1995" i="949"/>
  <c r="D1996" i="949"/>
  <c r="D1997" i="949"/>
  <c r="D1998" i="949"/>
  <c r="D1999" i="949"/>
  <c r="D2000" i="949"/>
  <c r="D2001" i="949"/>
  <c r="D2002" i="949"/>
  <c r="D2003" i="949"/>
  <c r="D2004" i="949"/>
  <c r="D2005" i="949"/>
  <c r="D2006" i="949"/>
  <c r="D2007" i="949"/>
  <c r="D2008" i="949"/>
  <c r="D2009" i="949"/>
  <c r="D2010" i="949"/>
  <c r="D2011" i="949"/>
  <c r="D2012" i="949"/>
  <c r="D2013" i="949"/>
  <c r="D2014" i="949"/>
  <c r="D2015" i="949"/>
  <c r="D2016" i="949"/>
  <c r="D2017" i="949"/>
  <c r="D2018" i="949"/>
  <c r="D2019" i="949"/>
  <c r="D2020" i="949"/>
  <c r="D2021" i="949"/>
  <c r="D2022" i="949"/>
  <c r="D2023" i="949"/>
  <c r="D2024" i="949"/>
  <c r="D2025" i="949"/>
  <c r="D2026" i="949"/>
  <c r="D2027" i="949"/>
  <c r="D2028" i="949"/>
  <c r="D2029" i="949"/>
  <c r="D2030" i="949"/>
  <c r="D2031" i="949"/>
  <c r="D2032" i="949"/>
  <c r="D2033" i="949"/>
  <c r="D2034" i="949"/>
  <c r="D2035" i="949"/>
  <c r="D2036" i="949"/>
  <c r="D2037" i="949"/>
  <c r="D2038" i="949"/>
  <c r="D2039" i="949"/>
  <c r="D2040" i="949"/>
  <c r="D2041" i="949"/>
  <c r="D2042" i="949"/>
  <c r="D2043" i="949"/>
  <c r="D2044" i="949"/>
  <c r="D2045" i="949"/>
  <c r="D2046" i="949"/>
  <c r="D2047" i="949"/>
  <c r="D2048" i="949"/>
  <c r="D2" i="949"/>
  <c r="D2" i="952"/>
  <c r="E2" i="952" s="1"/>
  <c r="E3" i="949"/>
  <c r="E4" i="949"/>
  <c r="E5" i="949"/>
  <c r="E6" i="949"/>
  <c r="E7" i="949"/>
  <c r="E8" i="949"/>
  <c r="E9" i="949"/>
  <c r="E10" i="949"/>
  <c r="E11" i="949"/>
  <c r="E12" i="949"/>
  <c r="E13" i="949"/>
  <c r="E14" i="949"/>
  <c r="E15" i="949"/>
  <c r="E16" i="949"/>
  <c r="E17" i="949"/>
  <c r="E18" i="949"/>
  <c r="E19" i="949"/>
  <c r="E20" i="949"/>
  <c r="E21" i="949"/>
  <c r="E22" i="949"/>
  <c r="E23" i="949"/>
  <c r="E24" i="949"/>
  <c r="E25" i="949"/>
  <c r="E26" i="949"/>
  <c r="E27" i="949"/>
  <c r="E28" i="949"/>
  <c r="E29" i="949"/>
  <c r="E30" i="949"/>
  <c r="E31" i="949"/>
  <c r="E32" i="949"/>
  <c r="E33" i="949"/>
  <c r="E34" i="949"/>
  <c r="E35" i="949"/>
  <c r="E36" i="949"/>
  <c r="E37" i="949"/>
  <c r="E38" i="949"/>
  <c r="E39" i="949"/>
  <c r="E40" i="949"/>
  <c r="E41" i="949"/>
  <c r="E42" i="949"/>
  <c r="E43" i="949"/>
  <c r="E44" i="949"/>
  <c r="E45" i="949"/>
  <c r="E46" i="949"/>
  <c r="E47" i="949"/>
  <c r="E48" i="949"/>
  <c r="E49" i="949"/>
  <c r="E50" i="949"/>
  <c r="E51" i="949"/>
  <c r="E52" i="949"/>
  <c r="E53" i="949"/>
  <c r="E54" i="949"/>
  <c r="E55" i="949"/>
  <c r="E56" i="949"/>
  <c r="E57" i="949"/>
  <c r="E58" i="949"/>
  <c r="E59" i="949"/>
  <c r="E60" i="949"/>
  <c r="E61" i="949"/>
  <c r="E62" i="949"/>
  <c r="E63" i="949"/>
  <c r="E64" i="949"/>
  <c r="E65" i="949"/>
  <c r="E66" i="949"/>
  <c r="E67" i="949"/>
  <c r="E68" i="949"/>
  <c r="E69" i="949"/>
  <c r="E70" i="949"/>
  <c r="E71" i="949"/>
  <c r="E72" i="949"/>
  <c r="E73" i="949"/>
  <c r="E74" i="949"/>
  <c r="E75" i="949"/>
  <c r="E76" i="949"/>
  <c r="E77" i="949"/>
  <c r="E78" i="949"/>
  <c r="E79" i="949"/>
  <c r="E80" i="949"/>
  <c r="E81" i="949"/>
  <c r="E82" i="949"/>
  <c r="E83" i="949"/>
  <c r="E84" i="949"/>
  <c r="E85" i="949"/>
  <c r="E86" i="949"/>
  <c r="E87" i="949"/>
  <c r="E88" i="949"/>
  <c r="E89" i="949"/>
  <c r="E90" i="949"/>
  <c r="E91" i="949"/>
  <c r="E92" i="949"/>
  <c r="E93" i="949"/>
  <c r="E94" i="949"/>
  <c r="E95" i="949"/>
  <c r="E96" i="949"/>
  <c r="E97" i="949"/>
  <c r="E98" i="949"/>
  <c r="E99" i="949"/>
  <c r="E100" i="949"/>
  <c r="E101" i="949"/>
  <c r="E102" i="949"/>
  <c r="E103" i="949"/>
  <c r="E104" i="949"/>
  <c r="E105" i="949"/>
  <c r="E106" i="949"/>
  <c r="E107" i="949"/>
  <c r="E108" i="949"/>
  <c r="E109" i="949"/>
  <c r="E110" i="949"/>
  <c r="E111" i="949"/>
  <c r="E112" i="949"/>
  <c r="E113" i="949"/>
  <c r="E114" i="949"/>
  <c r="E115" i="949"/>
  <c r="E116" i="949"/>
  <c r="E117" i="949"/>
  <c r="E118" i="949"/>
  <c r="E119" i="949"/>
  <c r="E120" i="949"/>
  <c r="E121" i="949"/>
  <c r="E122" i="949"/>
  <c r="E123" i="949"/>
  <c r="E124" i="949"/>
  <c r="E125" i="949"/>
  <c r="E126" i="949"/>
  <c r="E127" i="949"/>
  <c r="E128" i="949"/>
  <c r="E129" i="949"/>
  <c r="E130" i="949"/>
  <c r="E131" i="949"/>
  <c r="E132" i="949"/>
  <c r="E133" i="949"/>
  <c r="E134" i="949"/>
  <c r="E135" i="949"/>
  <c r="E136" i="949"/>
  <c r="E137" i="949"/>
  <c r="E138" i="949"/>
  <c r="E139" i="949"/>
  <c r="E140" i="949"/>
  <c r="E141" i="949"/>
  <c r="E142" i="949"/>
  <c r="E143" i="949"/>
  <c r="E144" i="949"/>
  <c r="E145" i="949"/>
  <c r="E146" i="949"/>
  <c r="E147" i="949"/>
  <c r="E148" i="949"/>
  <c r="E149" i="949"/>
  <c r="E150" i="949"/>
  <c r="E151" i="949"/>
  <c r="E152" i="949"/>
  <c r="E153" i="949"/>
  <c r="E154" i="949"/>
  <c r="E155" i="949"/>
  <c r="E156" i="949"/>
  <c r="E157" i="949"/>
  <c r="E158" i="949"/>
  <c r="E159" i="949"/>
  <c r="E160" i="949"/>
  <c r="E161" i="949"/>
  <c r="E162" i="949"/>
  <c r="E163" i="949"/>
  <c r="E164" i="949"/>
  <c r="E165" i="949"/>
  <c r="E166" i="949"/>
  <c r="E167" i="949"/>
  <c r="E168" i="949"/>
  <c r="E169" i="949"/>
  <c r="E170" i="949"/>
  <c r="E171" i="949"/>
  <c r="E172" i="949"/>
  <c r="E173" i="949"/>
  <c r="E174" i="949"/>
  <c r="E175" i="949"/>
  <c r="E176" i="949"/>
  <c r="E177" i="949"/>
  <c r="E178" i="949"/>
  <c r="E179" i="949"/>
  <c r="E180" i="949"/>
  <c r="E181" i="949"/>
  <c r="E182" i="949"/>
  <c r="E183" i="949"/>
  <c r="E184" i="949"/>
  <c r="E185" i="949"/>
  <c r="E186" i="949"/>
  <c r="E187" i="949"/>
  <c r="E188" i="949"/>
  <c r="E189" i="949"/>
  <c r="E190" i="949"/>
  <c r="E191" i="949"/>
  <c r="E192" i="949"/>
  <c r="E193" i="949"/>
  <c r="E194" i="949"/>
  <c r="E195" i="949"/>
  <c r="E196" i="949"/>
  <c r="E197" i="949"/>
  <c r="E198" i="949"/>
  <c r="E199" i="949"/>
  <c r="E200" i="949"/>
  <c r="E201" i="949"/>
  <c r="E202" i="949"/>
  <c r="E203" i="949"/>
  <c r="E204" i="949"/>
  <c r="E205" i="949"/>
  <c r="E206" i="949"/>
  <c r="E207" i="949"/>
  <c r="E208" i="949"/>
  <c r="E209" i="949"/>
  <c r="E210" i="949"/>
  <c r="E211" i="949"/>
  <c r="E212" i="949"/>
  <c r="E213" i="949"/>
  <c r="E214" i="949"/>
  <c r="E215" i="949"/>
  <c r="E216" i="949"/>
  <c r="E217" i="949"/>
  <c r="E218" i="949"/>
  <c r="E219" i="949"/>
  <c r="E220" i="949"/>
  <c r="E221" i="949"/>
  <c r="E222" i="949"/>
  <c r="E223" i="949"/>
  <c r="E224" i="949"/>
  <c r="E225" i="949"/>
  <c r="E226" i="949"/>
  <c r="E227" i="949"/>
  <c r="E228" i="949"/>
  <c r="E229" i="949"/>
  <c r="E230" i="949"/>
  <c r="E231" i="949"/>
  <c r="E232" i="949"/>
  <c r="E233" i="949"/>
  <c r="E234" i="949"/>
  <c r="E235" i="949"/>
  <c r="E236" i="949"/>
  <c r="E237" i="949"/>
  <c r="E238" i="949"/>
  <c r="E239" i="949"/>
  <c r="E240" i="949"/>
  <c r="E241" i="949"/>
  <c r="E242" i="949"/>
  <c r="E243" i="949"/>
  <c r="E244" i="949"/>
  <c r="E245" i="949"/>
  <c r="E246" i="949"/>
  <c r="E247" i="949"/>
  <c r="E248" i="949"/>
  <c r="E249" i="949"/>
  <c r="E250" i="949"/>
  <c r="E251" i="949"/>
  <c r="E252" i="949"/>
  <c r="E253" i="949"/>
  <c r="E254" i="949"/>
  <c r="E255" i="949"/>
  <c r="E256" i="949"/>
  <c r="E257" i="949"/>
  <c r="E258" i="949"/>
  <c r="E259" i="949"/>
  <c r="E260" i="949"/>
  <c r="E261" i="949"/>
  <c r="E262" i="949"/>
  <c r="E263" i="949"/>
  <c r="E264" i="949"/>
  <c r="E265" i="949"/>
  <c r="E266" i="949"/>
  <c r="E267" i="949"/>
  <c r="E268" i="949"/>
  <c r="E269" i="949"/>
  <c r="E270" i="949"/>
  <c r="E271" i="949"/>
  <c r="E272" i="949"/>
  <c r="E273" i="949"/>
  <c r="E274" i="949"/>
  <c r="E275" i="949"/>
  <c r="E276" i="949"/>
  <c r="E277" i="949"/>
  <c r="E278" i="949"/>
  <c r="E279" i="949"/>
  <c r="E280" i="949"/>
  <c r="E281" i="949"/>
  <c r="E282" i="949"/>
  <c r="E283" i="949"/>
  <c r="E284" i="949"/>
  <c r="E285" i="949"/>
  <c r="E286" i="949"/>
  <c r="E287" i="949"/>
  <c r="E288" i="949"/>
  <c r="E289" i="949"/>
  <c r="E290" i="949"/>
  <c r="E291" i="949"/>
  <c r="E292" i="949"/>
  <c r="E293" i="949"/>
  <c r="E294" i="949"/>
  <c r="E295" i="949"/>
  <c r="E296" i="949"/>
  <c r="E297" i="949"/>
  <c r="E298" i="949"/>
  <c r="E299" i="949"/>
  <c r="E300" i="949"/>
  <c r="E301" i="949"/>
  <c r="E302" i="949"/>
  <c r="E303" i="949"/>
  <c r="E304" i="949"/>
  <c r="E305" i="949"/>
  <c r="E306" i="949"/>
  <c r="E307" i="949"/>
  <c r="E308" i="949"/>
  <c r="E309" i="949"/>
  <c r="E310" i="949"/>
  <c r="E311" i="949"/>
  <c r="E312" i="949"/>
  <c r="E313" i="949"/>
  <c r="E314" i="949"/>
  <c r="E315" i="949"/>
  <c r="E316" i="949"/>
  <c r="E317" i="949"/>
  <c r="E318" i="949"/>
  <c r="E319" i="949"/>
  <c r="E320" i="949"/>
  <c r="E321" i="949"/>
  <c r="E322" i="949"/>
  <c r="E323" i="949"/>
  <c r="E324" i="949"/>
  <c r="E325" i="949"/>
  <c r="E326" i="949"/>
  <c r="E327" i="949"/>
  <c r="E328" i="949"/>
  <c r="E329" i="949"/>
  <c r="E330" i="949"/>
  <c r="E331" i="949"/>
  <c r="E332" i="949"/>
  <c r="E333" i="949"/>
  <c r="E334" i="949"/>
  <c r="E335" i="949"/>
  <c r="E336" i="949"/>
  <c r="E337" i="949"/>
  <c r="E338" i="949"/>
  <c r="E339" i="949"/>
  <c r="E340" i="949"/>
  <c r="E341" i="949"/>
  <c r="E342" i="949"/>
  <c r="E343" i="949"/>
  <c r="E344" i="949"/>
  <c r="E345" i="949"/>
  <c r="E346" i="949"/>
  <c r="E347" i="949"/>
  <c r="E348" i="949"/>
  <c r="E349" i="949"/>
  <c r="E350" i="949"/>
  <c r="E351" i="949"/>
  <c r="E352" i="949"/>
  <c r="E353" i="949"/>
  <c r="E354" i="949"/>
  <c r="E355" i="949"/>
  <c r="E356" i="949"/>
  <c r="E357" i="949"/>
  <c r="E358" i="949"/>
  <c r="E359" i="949"/>
  <c r="E360" i="949"/>
  <c r="E361" i="949"/>
  <c r="E362" i="949"/>
  <c r="E363" i="949"/>
  <c r="E364" i="949"/>
  <c r="E365" i="949"/>
  <c r="E366" i="949"/>
  <c r="E367" i="949"/>
  <c r="E368" i="949"/>
  <c r="E369" i="949"/>
  <c r="E370" i="949"/>
  <c r="E371" i="949"/>
  <c r="E372" i="949"/>
  <c r="E373" i="949"/>
  <c r="E374" i="949"/>
  <c r="E375" i="949"/>
  <c r="E376" i="949"/>
  <c r="E377" i="949"/>
  <c r="E378" i="949"/>
  <c r="E379" i="949"/>
  <c r="E380" i="949"/>
  <c r="E381" i="949"/>
  <c r="E382" i="949"/>
  <c r="E383" i="949"/>
  <c r="E384" i="949"/>
  <c r="E385" i="949"/>
  <c r="E386" i="949"/>
  <c r="E387" i="949"/>
  <c r="E388" i="949"/>
  <c r="E389" i="949"/>
  <c r="E390" i="949"/>
  <c r="E391" i="949"/>
  <c r="E392" i="949"/>
  <c r="E393" i="949"/>
  <c r="E394" i="949"/>
  <c r="E395" i="949"/>
  <c r="E396" i="949"/>
  <c r="E397" i="949"/>
  <c r="E398" i="949"/>
  <c r="E399" i="949"/>
  <c r="E400" i="949"/>
  <c r="E401" i="949"/>
  <c r="E402" i="949"/>
  <c r="E403" i="949"/>
  <c r="E404" i="949"/>
  <c r="E405" i="949"/>
  <c r="E406" i="949"/>
  <c r="E407" i="949"/>
  <c r="E408" i="949"/>
  <c r="E409" i="949"/>
  <c r="E410" i="949"/>
  <c r="E411" i="949"/>
  <c r="E412" i="949"/>
  <c r="E413" i="949"/>
  <c r="E414" i="949"/>
  <c r="E415" i="949"/>
  <c r="E416" i="949"/>
  <c r="E417" i="949"/>
  <c r="E418" i="949"/>
  <c r="E419" i="949"/>
  <c r="E420" i="949"/>
  <c r="E421" i="949"/>
  <c r="E422" i="949"/>
  <c r="E423" i="949"/>
  <c r="E424" i="949"/>
  <c r="E425" i="949"/>
  <c r="E426" i="949"/>
  <c r="E427" i="949"/>
  <c r="E428" i="949"/>
  <c r="E429" i="949"/>
  <c r="E430" i="949"/>
  <c r="E431" i="949"/>
  <c r="E432" i="949"/>
  <c r="E433" i="949"/>
  <c r="E434" i="949"/>
  <c r="E435" i="949"/>
  <c r="E436" i="949"/>
  <c r="E437" i="949"/>
  <c r="E438" i="949"/>
  <c r="E439" i="949"/>
  <c r="E440" i="949"/>
  <c r="E441" i="949"/>
  <c r="E442" i="949"/>
  <c r="E443" i="949"/>
  <c r="E444" i="949"/>
  <c r="E445" i="949"/>
  <c r="E446" i="949"/>
  <c r="E447" i="949"/>
  <c r="E448" i="949"/>
  <c r="E449" i="949"/>
  <c r="E450" i="949"/>
  <c r="E451" i="949"/>
  <c r="E452" i="949"/>
  <c r="E453" i="949"/>
  <c r="E454" i="949"/>
  <c r="E455" i="949"/>
  <c r="E456" i="949"/>
  <c r="E457" i="949"/>
  <c r="E458" i="949"/>
  <c r="E459" i="949"/>
  <c r="E460" i="949"/>
  <c r="E461" i="949"/>
  <c r="E462" i="949"/>
  <c r="E463" i="949"/>
  <c r="E464" i="949"/>
  <c r="E465" i="949"/>
  <c r="E466" i="949"/>
  <c r="E467" i="949"/>
  <c r="E468" i="949"/>
  <c r="E469" i="949"/>
  <c r="E470" i="949"/>
  <c r="E471" i="949"/>
  <c r="E472" i="949"/>
  <c r="E473" i="949"/>
  <c r="E474" i="949"/>
  <c r="E475" i="949"/>
  <c r="E476" i="949"/>
  <c r="E477" i="949"/>
  <c r="E478" i="949"/>
  <c r="E479" i="949"/>
  <c r="E480" i="949"/>
  <c r="E481" i="949"/>
  <c r="E482" i="949"/>
  <c r="E483" i="949"/>
  <c r="E484" i="949"/>
  <c r="E485" i="949"/>
  <c r="E486" i="949"/>
  <c r="E487" i="949"/>
  <c r="E488" i="949"/>
  <c r="E489" i="949"/>
  <c r="E490" i="949"/>
  <c r="E491" i="949"/>
  <c r="E492" i="949"/>
  <c r="E493" i="949"/>
  <c r="E494" i="949"/>
  <c r="E495" i="949"/>
  <c r="E496" i="949"/>
  <c r="E497" i="949"/>
  <c r="E498" i="949"/>
  <c r="E499" i="949"/>
  <c r="E500" i="949"/>
  <c r="E501" i="949"/>
  <c r="E502" i="949"/>
  <c r="E503" i="949"/>
  <c r="E504" i="949"/>
  <c r="E505" i="949"/>
  <c r="E506" i="949"/>
  <c r="E507" i="949"/>
  <c r="E508" i="949"/>
  <c r="E509" i="949"/>
  <c r="E510" i="949"/>
  <c r="E511" i="949"/>
  <c r="E512" i="949"/>
  <c r="E513" i="949"/>
  <c r="E514" i="949"/>
  <c r="E515" i="949"/>
  <c r="E516" i="949"/>
  <c r="E517" i="949"/>
  <c r="E518" i="949"/>
  <c r="E519" i="949"/>
  <c r="E520" i="949"/>
  <c r="E521" i="949"/>
  <c r="E522" i="949"/>
  <c r="E523" i="949"/>
  <c r="E524" i="949"/>
  <c r="E525" i="949"/>
  <c r="E526" i="949"/>
  <c r="E527" i="949"/>
  <c r="E528" i="949"/>
  <c r="E529" i="949"/>
  <c r="E530" i="949"/>
  <c r="E531" i="949"/>
  <c r="E532" i="949"/>
  <c r="E533" i="949"/>
  <c r="E534" i="949"/>
  <c r="E535" i="949"/>
  <c r="E536" i="949"/>
  <c r="E537" i="949"/>
  <c r="E538" i="949"/>
  <c r="E539" i="949"/>
  <c r="E540" i="949"/>
  <c r="E541" i="949"/>
  <c r="E542" i="949"/>
  <c r="E543" i="949"/>
  <c r="E544" i="949"/>
  <c r="E545" i="949"/>
  <c r="E546" i="949"/>
  <c r="E547" i="949"/>
  <c r="E548" i="949"/>
  <c r="E549" i="949"/>
  <c r="E550" i="949"/>
  <c r="E551" i="949"/>
  <c r="E552" i="949"/>
  <c r="E553" i="949"/>
  <c r="E554" i="949"/>
  <c r="E555" i="949"/>
  <c r="E556" i="949"/>
  <c r="E557" i="949"/>
  <c r="E558" i="949"/>
  <c r="E559" i="949"/>
  <c r="E560" i="949"/>
  <c r="E561" i="949"/>
  <c r="E562" i="949"/>
  <c r="E563" i="949"/>
  <c r="E564" i="949"/>
  <c r="E565" i="949"/>
  <c r="E566" i="949"/>
  <c r="E567" i="949"/>
  <c r="E568" i="949"/>
  <c r="E569" i="949"/>
  <c r="E570" i="949"/>
  <c r="E571" i="949"/>
  <c r="E572" i="949"/>
  <c r="E573" i="949"/>
  <c r="E574" i="949"/>
  <c r="E575" i="949"/>
  <c r="E576" i="949"/>
  <c r="E577" i="949"/>
  <c r="E578" i="949"/>
  <c r="E579" i="949"/>
  <c r="E580" i="949"/>
  <c r="E581" i="949"/>
  <c r="E582" i="949"/>
  <c r="E583" i="949"/>
  <c r="E584" i="949"/>
  <c r="E585" i="949"/>
  <c r="E586" i="949"/>
  <c r="E587" i="949"/>
  <c r="E588" i="949"/>
  <c r="E589" i="949"/>
  <c r="E590" i="949"/>
  <c r="E591" i="949"/>
  <c r="E592" i="949"/>
  <c r="E593" i="949"/>
  <c r="E594" i="949"/>
  <c r="E595" i="949"/>
  <c r="E596" i="949"/>
  <c r="E597" i="949"/>
  <c r="E598" i="949"/>
  <c r="E599" i="949"/>
  <c r="E600" i="949"/>
  <c r="E601" i="949"/>
  <c r="E602" i="949"/>
  <c r="E603" i="949"/>
  <c r="E604" i="949"/>
  <c r="E605" i="949"/>
  <c r="E606" i="949"/>
  <c r="E607" i="949"/>
  <c r="E608" i="949"/>
  <c r="E609" i="949"/>
  <c r="E610" i="949"/>
  <c r="E611" i="949"/>
  <c r="E612" i="949"/>
  <c r="E613" i="949"/>
  <c r="E614" i="949"/>
  <c r="E615" i="949"/>
  <c r="E616" i="949"/>
  <c r="E617" i="949"/>
  <c r="E618" i="949"/>
  <c r="E619" i="949"/>
  <c r="E620" i="949"/>
  <c r="E621" i="949"/>
  <c r="E622" i="949"/>
  <c r="E623" i="949"/>
  <c r="E624" i="949"/>
  <c r="E625" i="949"/>
  <c r="E626" i="949"/>
  <c r="E627" i="949"/>
  <c r="E628" i="949"/>
  <c r="E629" i="949"/>
  <c r="E630" i="949"/>
  <c r="E631" i="949"/>
  <c r="E632" i="949"/>
  <c r="E633" i="949"/>
  <c r="E634" i="949"/>
  <c r="E635" i="949"/>
  <c r="E636" i="949"/>
  <c r="E637" i="949"/>
  <c r="E638" i="949"/>
  <c r="E639" i="949"/>
  <c r="E640" i="949"/>
  <c r="E641" i="949"/>
  <c r="E642" i="949"/>
  <c r="E643" i="949"/>
  <c r="E644" i="949"/>
  <c r="E645" i="949"/>
  <c r="E646" i="949"/>
  <c r="E647" i="949"/>
  <c r="E648" i="949"/>
  <c r="E649" i="949"/>
  <c r="E650" i="949"/>
  <c r="E651" i="949"/>
  <c r="E652" i="949"/>
  <c r="E653" i="949"/>
  <c r="E654" i="949"/>
  <c r="E655" i="949"/>
  <c r="E656" i="949"/>
  <c r="E657" i="949"/>
  <c r="E658" i="949"/>
  <c r="E659" i="949"/>
  <c r="E660" i="949"/>
  <c r="E661" i="949"/>
  <c r="E662" i="949"/>
  <c r="E663" i="949"/>
  <c r="E664" i="949"/>
  <c r="E665" i="949"/>
  <c r="E666" i="949"/>
  <c r="E667" i="949"/>
  <c r="E668" i="949"/>
  <c r="E669" i="949"/>
  <c r="E670" i="949"/>
  <c r="E671" i="949"/>
  <c r="E672" i="949"/>
  <c r="E673" i="949"/>
  <c r="E674" i="949"/>
  <c r="E675" i="949"/>
  <c r="E676" i="949"/>
  <c r="E677" i="949"/>
  <c r="E678" i="949"/>
  <c r="E679" i="949"/>
  <c r="E680" i="949"/>
  <c r="E681" i="949"/>
  <c r="E682" i="949"/>
  <c r="E683" i="949"/>
  <c r="E684" i="949"/>
  <c r="E685" i="949"/>
  <c r="E686" i="949"/>
  <c r="E687" i="949"/>
  <c r="E688" i="949"/>
  <c r="E689" i="949"/>
  <c r="E690" i="949"/>
  <c r="E691" i="949"/>
  <c r="E692" i="949"/>
  <c r="E693" i="949"/>
  <c r="E694" i="949"/>
  <c r="E695" i="949"/>
  <c r="E696" i="949"/>
  <c r="E697" i="949"/>
  <c r="E698" i="949"/>
  <c r="E699" i="949"/>
  <c r="E700" i="949"/>
  <c r="E701" i="949"/>
  <c r="E702" i="949"/>
  <c r="E703" i="949"/>
  <c r="E704" i="949"/>
  <c r="E705" i="949"/>
  <c r="E706" i="949"/>
  <c r="E707" i="949"/>
  <c r="E708" i="949"/>
  <c r="E709" i="949"/>
  <c r="E710" i="949"/>
  <c r="E711" i="949"/>
  <c r="E712" i="949"/>
  <c r="E713" i="949"/>
  <c r="E714" i="949"/>
  <c r="E715" i="949"/>
  <c r="E716" i="949"/>
  <c r="E717" i="949"/>
  <c r="E718" i="949"/>
  <c r="E719" i="949"/>
  <c r="E720" i="949"/>
  <c r="E721" i="949"/>
  <c r="E722" i="949"/>
  <c r="E723" i="949"/>
  <c r="E724" i="949"/>
  <c r="E725" i="949"/>
  <c r="E726" i="949"/>
  <c r="E727" i="949"/>
  <c r="E728" i="949"/>
  <c r="E729" i="949"/>
  <c r="E730" i="949"/>
  <c r="E731" i="949"/>
  <c r="E732" i="949"/>
  <c r="E733" i="949"/>
  <c r="E734" i="949"/>
  <c r="E735" i="949"/>
  <c r="E736" i="949"/>
  <c r="E737" i="949"/>
  <c r="E738" i="949"/>
  <c r="E739" i="949"/>
  <c r="E740" i="949"/>
  <c r="E741" i="949"/>
  <c r="E742" i="949"/>
  <c r="E743" i="949"/>
  <c r="E744" i="949"/>
  <c r="E745" i="949"/>
  <c r="E746" i="949"/>
  <c r="E747" i="949"/>
  <c r="E748" i="949"/>
  <c r="E749" i="949"/>
  <c r="E750" i="949"/>
  <c r="E751" i="949"/>
  <c r="E752" i="949"/>
  <c r="E753" i="949"/>
  <c r="E754" i="949"/>
  <c r="E755" i="949"/>
  <c r="E756" i="949"/>
  <c r="E757" i="949"/>
  <c r="E758" i="949"/>
  <c r="E759" i="949"/>
  <c r="E760" i="949"/>
  <c r="E761" i="949"/>
  <c r="E762" i="949"/>
  <c r="E763" i="949"/>
  <c r="E764" i="949"/>
  <c r="E765" i="949"/>
  <c r="E766" i="949"/>
  <c r="E767" i="949"/>
  <c r="E768" i="949"/>
  <c r="E769" i="949"/>
  <c r="E770" i="949"/>
  <c r="E771" i="949"/>
  <c r="E772" i="949"/>
  <c r="E773" i="949"/>
  <c r="E774" i="949"/>
  <c r="E775" i="949"/>
  <c r="E776" i="949"/>
  <c r="E777" i="949"/>
  <c r="E778" i="949"/>
  <c r="E779" i="949"/>
  <c r="E780" i="949"/>
  <c r="E781" i="949"/>
  <c r="E782" i="949"/>
  <c r="E783" i="949"/>
  <c r="E784" i="949"/>
  <c r="E785" i="949"/>
  <c r="E786" i="949"/>
  <c r="E787" i="949"/>
  <c r="E788" i="949"/>
  <c r="E789" i="949"/>
  <c r="E790" i="949"/>
  <c r="E791" i="949"/>
  <c r="E792" i="949"/>
  <c r="E793" i="949"/>
  <c r="E794" i="949"/>
  <c r="E795" i="949"/>
  <c r="E796" i="949"/>
  <c r="E797" i="949"/>
  <c r="E798" i="949"/>
  <c r="E799" i="949"/>
  <c r="E800" i="949"/>
  <c r="E801" i="949"/>
  <c r="E802" i="949"/>
  <c r="E803" i="949"/>
  <c r="E804" i="949"/>
  <c r="E805" i="949"/>
  <c r="E806" i="949"/>
  <c r="E807" i="949"/>
  <c r="E808" i="949"/>
  <c r="E809" i="949"/>
  <c r="E810" i="949"/>
  <c r="E811" i="949"/>
  <c r="E812" i="949"/>
  <c r="E813" i="949"/>
  <c r="E814" i="949"/>
  <c r="E815" i="949"/>
  <c r="E816" i="949"/>
  <c r="E817" i="949"/>
  <c r="E818" i="949"/>
  <c r="E819" i="949"/>
  <c r="E820" i="949"/>
  <c r="E821" i="949"/>
  <c r="E822" i="949"/>
  <c r="E823" i="949"/>
  <c r="E824" i="949"/>
  <c r="E825" i="949"/>
  <c r="E826" i="949"/>
  <c r="E827" i="949"/>
  <c r="E828" i="949"/>
  <c r="E829" i="949"/>
  <c r="E830" i="949"/>
  <c r="E831" i="949"/>
  <c r="E832" i="949"/>
  <c r="E833" i="949"/>
  <c r="E834" i="949"/>
  <c r="E835" i="949"/>
  <c r="E836" i="949"/>
  <c r="E837" i="949"/>
  <c r="E838" i="949"/>
  <c r="E839" i="949"/>
  <c r="E840" i="949"/>
  <c r="E841" i="949"/>
  <c r="E842" i="949"/>
  <c r="E843" i="949"/>
  <c r="E844" i="949"/>
  <c r="E845" i="949"/>
  <c r="E846" i="949"/>
  <c r="E847" i="949"/>
  <c r="E848" i="949"/>
  <c r="E849" i="949"/>
  <c r="E850" i="949"/>
  <c r="E851" i="949"/>
  <c r="E852" i="949"/>
  <c r="E853" i="949"/>
  <c r="E854" i="949"/>
  <c r="E855" i="949"/>
  <c r="E856" i="949"/>
  <c r="E857" i="949"/>
  <c r="E858" i="949"/>
  <c r="E859" i="949"/>
  <c r="E860" i="949"/>
  <c r="E861" i="949"/>
  <c r="E862" i="949"/>
  <c r="E863" i="949"/>
  <c r="E864" i="949"/>
  <c r="E865" i="949"/>
  <c r="E866" i="949"/>
  <c r="E867" i="949"/>
  <c r="E868" i="949"/>
  <c r="E869" i="949"/>
  <c r="E870" i="949"/>
  <c r="E871" i="949"/>
  <c r="E872" i="949"/>
  <c r="E873" i="949"/>
  <c r="E874" i="949"/>
  <c r="E875" i="949"/>
  <c r="E876" i="949"/>
  <c r="E877" i="949"/>
  <c r="E878" i="949"/>
  <c r="E879" i="949"/>
  <c r="E880" i="949"/>
  <c r="E881" i="949"/>
  <c r="E882" i="949"/>
  <c r="E883" i="949"/>
  <c r="E884" i="949"/>
  <c r="E885" i="949"/>
  <c r="E886" i="949"/>
  <c r="E887" i="949"/>
  <c r="E888" i="949"/>
  <c r="E889" i="949"/>
  <c r="E890" i="949"/>
  <c r="E891" i="949"/>
  <c r="E892" i="949"/>
  <c r="E893" i="949"/>
  <c r="E894" i="949"/>
  <c r="E895" i="949"/>
  <c r="E896" i="949"/>
  <c r="E897" i="949"/>
  <c r="E898" i="949"/>
  <c r="E899" i="949"/>
  <c r="E900" i="949"/>
  <c r="E901" i="949"/>
  <c r="E902" i="949"/>
  <c r="E903" i="949"/>
  <c r="E904" i="949"/>
  <c r="E905" i="949"/>
  <c r="E906" i="949"/>
  <c r="E907" i="949"/>
  <c r="E908" i="949"/>
  <c r="E909" i="949"/>
  <c r="E910" i="949"/>
  <c r="E911" i="949"/>
  <c r="E912" i="949"/>
  <c r="E913" i="949"/>
  <c r="E914" i="949"/>
  <c r="E915" i="949"/>
  <c r="E916" i="949"/>
  <c r="E917" i="949"/>
  <c r="E918" i="949"/>
  <c r="E919" i="949"/>
  <c r="E920" i="949"/>
  <c r="E921" i="949"/>
  <c r="E922" i="949"/>
  <c r="E923" i="949"/>
  <c r="E924" i="949"/>
  <c r="E925" i="949"/>
  <c r="E926" i="949"/>
  <c r="E927" i="949"/>
  <c r="E928" i="949"/>
  <c r="E929" i="949"/>
  <c r="E930" i="949"/>
  <c r="E931" i="949"/>
  <c r="E932" i="949"/>
  <c r="E933" i="949"/>
  <c r="E934" i="949"/>
  <c r="E935" i="949"/>
  <c r="E936" i="949"/>
  <c r="E937" i="949"/>
  <c r="E938" i="949"/>
  <c r="E939" i="949"/>
  <c r="E940" i="949"/>
  <c r="E941" i="949"/>
  <c r="E942" i="949"/>
  <c r="E943" i="949"/>
  <c r="E944" i="949"/>
  <c r="E945" i="949"/>
  <c r="E946" i="949"/>
  <c r="E947" i="949"/>
  <c r="E948" i="949"/>
  <c r="E949" i="949"/>
  <c r="E950" i="949"/>
  <c r="E951" i="949"/>
  <c r="E952" i="949"/>
  <c r="E953" i="949"/>
  <c r="E954" i="949"/>
  <c r="E955" i="949"/>
  <c r="E956" i="949"/>
  <c r="E957" i="949"/>
  <c r="E958" i="949"/>
  <c r="E959" i="949"/>
  <c r="E960" i="949"/>
  <c r="E961" i="949"/>
  <c r="E962" i="949"/>
  <c r="E963" i="949"/>
  <c r="E964" i="949"/>
  <c r="E965" i="949"/>
  <c r="E966" i="949"/>
  <c r="E967" i="949"/>
  <c r="E968" i="949"/>
  <c r="E969" i="949"/>
  <c r="E970" i="949"/>
  <c r="E971" i="949"/>
  <c r="E972" i="949"/>
  <c r="E973" i="949"/>
  <c r="E974" i="949"/>
  <c r="E975" i="949"/>
  <c r="E976" i="949"/>
  <c r="E977" i="949"/>
  <c r="E978" i="949"/>
  <c r="E979" i="949"/>
  <c r="E980" i="949"/>
  <c r="E981" i="949"/>
  <c r="E982" i="949"/>
  <c r="E983" i="949"/>
  <c r="E984" i="949"/>
  <c r="E985" i="949"/>
  <c r="E986" i="949"/>
  <c r="E987" i="949"/>
  <c r="E988" i="949"/>
  <c r="E989" i="949"/>
  <c r="E990" i="949"/>
  <c r="E991" i="949"/>
  <c r="E992" i="949"/>
  <c r="E993" i="949"/>
  <c r="E994" i="949"/>
  <c r="E995" i="949"/>
  <c r="E996" i="949"/>
  <c r="E997" i="949"/>
  <c r="E998" i="949"/>
  <c r="E999" i="949"/>
  <c r="E1000" i="949"/>
  <c r="E1001" i="949"/>
  <c r="E1002" i="949"/>
  <c r="E1003" i="949"/>
  <c r="E1004" i="949"/>
  <c r="E1005" i="949"/>
  <c r="E1006" i="949"/>
  <c r="E1007" i="949"/>
  <c r="E1008" i="949"/>
  <c r="E1009" i="949"/>
  <c r="E1010" i="949"/>
  <c r="E1011" i="949"/>
  <c r="E1012" i="949"/>
  <c r="E1013" i="949"/>
  <c r="E1014" i="949"/>
  <c r="E1015" i="949"/>
  <c r="E1016" i="949"/>
  <c r="E1017" i="949"/>
  <c r="E1018" i="949"/>
  <c r="E1019" i="949"/>
  <c r="E1020" i="949"/>
  <c r="E1021" i="949"/>
  <c r="E1022" i="949"/>
  <c r="E1023" i="949"/>
  <c r="E1024" i="949"/>
  <c r="E1025" i="949"/>
  <c r="E1026" i="949"/>
  <c r="E1027" i="949"/>
  <c r="E1028" i="949"/>
  <c r="E1029" i="949"/>
  <c r="E1030" i="949"/>
  <c r="E1031" i="949"/>
  <c r="E1032" i="949"/>
  <c r="E1033" i="949"/>
  <c r="E1034" i="949"/>
  <c r="E1035" i="949"/>
  <c r="E1036" i="949"/>
  <c r="E1037" i="949"/>
  <c r="E1038" i="949"/>
  <c r="E1039" i="949"/>
  <c r="E1040" i="949"/>
  <c r="E1041" i="949"/>
  <c r="E1042" i="949"/>
  <c r="E1043" i="949"/>
  <c r="E1044" i="949"/>
  <c r="E1045" i="949"/>
  <c r="E1046" i="949"/>
  <c r="E1047" i="949"/>
  <c r="E1048" i="949"/>
  <c r="E1049" i="949"/>
  <c r="E1050" i="949"/>
  <c r="E1051" i="949"/>
  <c r="E1052" i="949"/>
  <c r="E1053" i="949"/>
  <c r="E1054" i="949"/>
  <c r="E1055" i="949"/>
  <c r="E1056" i="949"/>
  <c r="E1057" i="949"/>
  <c r="E1058" i="949"/>
  <c r="E1059" i="949"/>
  <c r="E1060" i="949"/>
  <c r="E1061" i="949"/>
  <c r="E1062" i="949"/>
  <c r="E1063" i="949"/>
  <c r="E1064" i="949"/>
  <c r="E1065" i="949"/>
  <c r="E1066" i="949"/>
  <c r="E1067" i="949"/>
  <c r="E1068" i="949"/>
  <c r="E1069" i="949"/>
  <c r="E1070" i="949"/>
  <c r="E1071" i="949"/>
  <c r="E1072" i="949"/>
  <c r="E1073" i="949"/>
  <c r="E1074" i="949"/>
  <c r="E1075" i="949"/>
  <c r="E1076" i="949"/>
  <c r="E1077" i="949"/>
  <c r="E1078" i="949"/>
  <c r="E1079" i="949"/>
  <c r="E1080" i="949"/>
  <c r="E1081" i="949"/>
  <c r="E1082" i="949"/>
  <c r="E1083" i="949"/>
  <c r="E1084" i="949"/>
  <c r="E1085" i="949"/>
  <c r="E1086" i="949"/>
  <c r="E1087" i="949"/>
  <c r="E1088" i="949"/>
  <c r="E1089" i="949"/>
  <c r="E1090" i="949"/>
  <c r="E1091" i="949"/>
  <c r="E1092" i="949"/>
  <c r="E1093" i="949"/>
  <c r="E1094" i="949"/>
  <c r="E1095" i="949"/>
  <c r="E1096" i="949"/>
  <c r="E1097" i="949"/>
  <c r="E1098" i="949"/>
  <c r="E1099" i="949"/>
  <c r="E1100" i="949"/>
  <c r="E1101" i="949"/>
  <c r="E1102" i="949"/>
  <c r="E1103" i="949"/>
  <c r="E1104" i="949"/>
  <c r="E1105" i="949"/>
  <c r="E1106" i="949"/>
  <c r="E1107" i="949"/>
  <c r="E1108" i="949"/>
  <c r="E1109" i="949"/>
  <c r="E1110" i="949"/>
  <c r="E1111" i="949"/>
  <c r="E1112" i="949"/>
  <c r="E1113" i="949"/>
  <c r="E1114" i="949"/>
  <c r="E1115" i="949"/>
  <c r="E1116" i="949"/>
  <c r="E1117" i="949"/>
  <c r="E1118" i="949"/>
  <c r="E1119" i="949"/>
  <c r="E1120" i="949"/>
  <c r="E1121" i="949"/>
  <c r="E1122" i="949"/>
  <c r="E1123" i="949"/>
  <c r="E1124" i="949"/>
  <c r="E1125" i="949"/>
  <c r="E1126" i="949"/>
  <c r="E1127" i="949"/>
  <c r="E1128" i="949"/>
  <c r="E1129" i="949"/>
  <c r="E1130" i="949"/>
  <c r="E1131" i="949"/>
  <c r="E1132" i="949"/>
  <c r="E1133" i="949"/>
  <c r="E1134" i="949"/>
  <c r="E1135" i="949"/>
  <c r="E1136" i="949"/>
  <c r="E1137" i="949"/>
  <c r="E1138" i="949"/>
  <c r="E1139" i="949"/>
  <c r="E1140" i="949"/>
  <c r="E1141" i="949"/>
  <c r="E1142" i="949"/>
  <c r="E1143" i="949"/>
  <c r="E1144" i="949"/>
  <c r="E1145" i="949"/>
  <c r="E1146" i="949"/>
  <c r="E1147" i="949"/>
  <c r="E1148" i="949"/>
  <c r="E1149" i="949"/>
  <c r="E1150" i="949"/>
  <c r="E1151" i="949"/>
  <c r="E1152" i="949"/>
  <c r="E1153" i="949"/>
  <c r="E1154" i="949"/>
  <c r="E1155" i="949"/>
  <c r="E1156" i="949"/>
  <c r="E1157" i="949"/>
  <c r="E1158" i="949"/>
  <c r="E1159" i="949"/>
  <c r="E1160" i="949"/>
  <c r="E1161" i="949"/>
  <c r="E1162" i="949"/>
  <c r="E1163" i="949"/>
  <c r="E1164" i="949"/>
  <c r="E1165" i="949"/>
  <c r="E1166" i="949"/>
  <c r="E1167" i="949"/>
  <c r="E1168" i="949"/>
  <c r="E1169" i="949"/>
  <c r="E1170" i="949"/>
  <c r="E1171" i="949"/>
  <c r="E1172" i="949"/>
  <c r="E1173" i="949"/>
  <c r="E1174" i="949"/>
  <c r="E1175" i="949"/>
  <c r="E1176" i="949"/>
  <c r="E1177" i="949"/>
  <c r="E1178" i="949"/>
  <c r="E1179" i="949"/>
  <c r="E1180" i="949"/>
  <c r="E1181" i="949"/>
  <c r="E1182" i="949"/>
  <c r="E1183" i="949"/>
  <c r="E1184" i="949"/>
  <c r="E1185" i="949"/>
  <c r="E1186" i="949"/>
  <c r="E1187" i="949"/>
  <c r="E1188" i="949"/>
  <c r="E1189" i="949"/>
  <c r="E1190" i="949"/>
  <c r="E1191" i="949"/>
  <c r="E1192" i="949"/>
  <c r="E1193" i="949"/>
  <c r="E1194" i="949"/>
  <c r="E1195" i="949"/>
  <c r="E1196" i="949"/>
  <c r="E1197" i="949"/>
  <c r="E1198" i="949"/>
  <c r="E1199" i="949"/>
  <c r="E1200" i="949"/>
  <c r="E1201" i="949"/>
  <c r="E1202" i="949"/>
  <c r="E1203" i="949"/>
  <c r="E1204" i="949"/>
  <c r="E1205" i="949"/>
  <c r="E1206" i="949"/>
  <c r="E1207" i="949"/>
  <c r="E1208" i="949"/>
  <c r="E1209" i="949"/>
  <c r="E1210" i="949"/>
  <c r="E1211" i="949"/>
  <c r="E1212" i="949"/>
  <c r="E1213" i="949"/>
  <c r="E1214" i="949"/>
  <c r="E1215" i="949"/>
  <c r="E1216" i="949"/>
  <c r="E1217" i="949"/>
  <c r="E1218" i="949"/>
  <c r="E1219" i="949"/>
  <c r="E1220" i="949"/>
  <c r="E1221" i="949"/>
  <c r="E1222" i="949"/>
  <c r="E1223" i="949"/>
  <c r="E1224" i="949"/>
  <c r="E1225" i="949"/>
  <c r="E1226" i="949"/>
  <c r="E1227" i="949"/>
  <c r="E1228" i="949"/>
  <c r="E1229" i="949"/>
  <c r="E1230" i="949"/>
  <c r="E1231" i="949"/>
  <c r="E1232" i="949"/>
  <c r="E1233" i="949"/>
  <c r="E1234" i="949"/>
  <c r="E1235" i="949"/>
  <c r="E1236" i="949"/>
  <c r="E1237" i="949"/>
  <c r="E1238" i="949"/>
  <c r="E1239" i="949"/>
  <c r="E1240" i="949"/>
  <c r="E1241" i="949"/>
  <c r="E1242" i="949"/>
  <c r="E1243" i="949"/>
  <c r="E1244" i="949"/>
  <c r="E1245" i="949"/>
  <c r="E1246" i="949"/>
  <c r="E1247" i="949"/>
  <c r="E1248" i="949"/>
  <c r="E1249" i="949"/>
  <c r="E1250" i="949"/>
  <c r="E1251" i="949"/>
  <c r="E1252" i="949"/>
  <c r="E1253" i="949"/>
  <c r="E1254" i="949"/>
  <c r="E1255" i="949"/>
  <c r="E1256" i="949"/>
  <c r="E1257" i="949"/>
  <c r="E1258" i="949"/>
  <c r="E1259" i="949"/>
  <c r="E1260" i="949"/>
  <c r="E1261" i="949"/>
  <c r="E1262" i="949"/>
  <c r="E1263" i="949"/>
  <c r="E1264" i="949"/>
  <c r="E1265" i="949"/>
  <c r="E1266" i="949"/>
  <c r="E1267" i="949"/>
  <c r="E1268" i="949"/>
  <c r="E1269" i="949"/>
  <c r="E1270" i="949"/>
  <c r="E1271" i="949"/>
  <c r="E1272" i="949"/>
  <c r="E1273" i="949"/>
  <c r="E1274" i="949"/>
  <c r="E1275" i="949"/>
  <c r="E1276" i="949"/>
  <c r="E1277" i="949"/>
  <c r="E1278" i="949"/>
  <c r="E1279" i="949"/>
  <c r="E1280" i="949"/>
  <c r="E1281" i="949"/>
  <c r="E1282" i="949"/>
  <c r="E1283" i="949"/>
  <c r="E1284" i="949"/>
  <c r="E1285" i="949"/>
  <c r="E1286" i="949"/>
  <c r="E1287" i="949"/>
  <c r="E1288" i="949"/>
  <c r="E1289" i="949"/>
  <c r="E1290" i="949"/>
  <c r="E1291" i="949"/>
  <c r="E1292" i="949"/>
  <c r="E1293" i="949"/>
  <c r="E1294" i="949"/>
  <c r="E1295" i="949"/>
  <c r="E1296" i="949"/>
  <c r="E1297" i="949"/>
  <c r="E1298" i="949"/>
  <c r="E1299" i="949"/>
  <c r="E1300" i="949"/>
  <c r="E1301" i="949"/>
  <c r="E1302" i="949"/>
  <c r="E1303" i="949"/>
  <c r="E1304" i="949"/>
  <c r="E1305" i="949"/>
  <c r="E1306" i="949"/>
  <c r="E1307" i="949"/>
  <c r="E1308" i="949"/>
  <c r="E1309" i="949"/>
  <c r="E1310" i="949"/>
  <c r="E1311" i="949"/>
  <c r="E1312" i="949"/>
  <c r="E1313" i="949"/>
  <c r="E1314" i="949"/>
  <c r="E1315" i="949"/>
  <c r="E1316" i="949"/>
  <c r="E1317" i="949"/>
  <c r="E1318" i="949"/>
  <c r="E1319" i="949"/>
  <c r="E1320" i="949"/>
  <c r="E1321" i="949"/>
  <c r="E1322" i="949"/>
  <c r="E1323" i="949"/>
  <c r="E1324" i="949"/>
  <c r="E1325" i="949"/>
  <c r="E1326" i="949"/>
  <c r="E1327" i="949"/>
  <c r="E1328" i="949"/>
  <c r="E1329" i="949"/>
  <c r="E1330" i="949"/>
  <c r="E1331" i="949"/>
  <c r="E1332" i="949"/>
  <c r="E1333" i="949"/>
  <c r="E1334" i="949"/>
  <c r="E1335" i="949"/>
  <c r="E1336" i="949"/>
  <c r="E1337" i="949"/>
  <c r="E1338" i="949"/>
  <c r="E1339" i="949"/>
  <c r="E1340" i="949"/>
  <c r="E1341" i="949"/>
  <c r="E1342" i="949"/>
  <c r="E1343" i="949"/>
  <c r="E1344" i="949"/>
  <c r="E1345" i="949"/>
  <c r="E1346" i="949"/>
  <c r="E1347" i="949"/>
  <c r="E1348" i="949"/>
  <c r="E1349" i="949"/>
  <c r="E1350" i="949"/>
  <c r="E1351" i="949"/>
  <c r="E1352" i="949"/>
  <c r="E1353" i="949"/>
  <c r="E1354" i="949"/>
  <c r="E1355" i="949"/>
  <c r="E1356" i="949"/>
  <c r="E1357" i="949"/>
  <c r="E1358" i="949"/>
  <c r="E1359" i="949"/>
  <c r="E1360" i="949"/>
  <c r="E1361" i="949"/>
  <c r="E1362" i="949"/>
  <c r="E1363" i="949"/>
  <c r="E1364" i="949"/>
  <c r="E1365" i="949"/>
  <c r="E1366" i="949"/>
  <c r="E1367" i="949"/>
  <c r="E1368" i="949"/>
  <c r="E1369" i="949"/>
  <c r="E1370" i="949"/>
  <c r="E1371" i="949"/>
  <c r="E1372" i="949"/>
  <c r="E1373" i="949"/>
  <c r="E1374" i="949"/>
  <c r="E1375" i="949"/>
  <c r="E1376" i="949"/>
  <c r="E1377" i="949"/>
  <c r="E1378" i="949"/>
  <c r="E1379" i="949"/>
  <c r="E1380" i="949"/>
  <c r="E1381" i="949"/>
  <c r="E1382" i="949"/>
  <c r="E1383" i="949"/>
  <c r="E1384" i="949"/>
  <c r="E1385" i="949"/>
  <c r="E1386" i="949"/>
  <c r="E1387" i="949"/>
  <c r="E1388" i="949"/>
  <c r="E1389" i="949"/>
  <c r="E1390" i="949"/>
  <c r="E1391" i="949"/>
  <c r="E1392" i="949"/>
  <c r="E1393" i="949"/>
  <c r="E1394" i="949"/>
  <c r="E1395" i="949"/>
  <c r="E1396" i="949"/>
  <c r="E1397" i="949"/>
  <c r="E1398" i="949"/>
  <c r="E1399" i="949"/>
  <c r="E1400" i="949"/>
  <c r="E1401" i="949"/>
  <c r="E1402" i="949"/>
  <c r="E1403" i="949"/>
  <c r="E1404" i="949"/>
  <c r="E1405" i="949"/>
  <c r="E1406" i="949"/>
  <c r="E1407" i="949"/>
  <c r="E1408" i="949"/>
  <c r="E1409" i="949"/>
  <c r="E1410" i="949"/>
  <c r="E1411" i="949"/>
  <c r="E1412" i="949"/>
  <c r="E1413" i="949"/>
  <c r="E1414" i="949"/>
  <c r="E1415" i="949"/>
  <c r="E1416" i="949"/>
  <c r="E1417" i="949"/>
  <c r="E1418" i="949"/>
  <c r="E1419" i="949"/>
  <c r="E1420" i="949"/>
  <c r="E1421" i="949"/>
  <c r="E1422" i="949"/>
  <c r="E1423" i="949"/>
  <c r="E1424" i="949"/>
  <c r="E1425" i="949"/>
  <c r="E1426" i="949"/>
  <c r="E1427" i="949"/>
  <c r="E1428" i="949"/>
  <c r="E1429" i="949"/>
  <c r="E1430" i="949"/>
  <c r="E1431" i="949"/>
  <c r="E1432" i="949"/>
  <c r="E1433" i="949"/>
  <c r="E1434" i="949"/>
  <c r="E1435" i="949"/>
  <c r="E1436" i="949"/>
  <c r="E1437" i="949"/>
  <c r="E1438" i="949"/>
  <c r="E1439" i="949"/>
  <c r="E1440" i="949"/>
  <c r="E1441" i="949"/>
  <c r="E1442" i="949"/>
  <c r="E1443" i="949"/>
  <c r="E1444" i="949"/>
  <c r="E1445" i="949"/>
  <c r="E1446" i="949"/>
  <c r="E1447" i="949"/>
  <c r="E1448" i="949"/>
  <c r="E1449" i="949"/>
  <c r="E1450" i="949"/>
  <c r="E1451" i="949"/>
  <c r="E1452" i="949"/>
  <c r="E1453" i="949"/>
  <c r="E1454" i="949"/>
  <c r="E1455" i="949"/>
  <c r="E1456" i="949"/>
  <c r="E1457" i="949"/>
  <c r="E1458" i="949"/>
  <c r="E1459" i="949"/>
  <c r="E1460" i="949"/>
  <c r="E1461" i="949"/>
  <c r="E1462" i="949"/>
  <c r="E1463" i="949"/>
  <c r="E1464" i="949"/>
  <c r="E1465" i="949"/>
  <c r="E1466" i="949"/>
  <c r="E1467" i="949"/>
  <c r="E1468" i="949"/>
  <c r="E1469" i="949"/>
  <c r="E1470" i="949"/>
  <c r="E1471" i="949"/>
  <c r="E1472" i="949"/>
  <c r="E1473" i="949"/>
  <c r="E1474" i="949"/>
  <c r="E1475" i="949"/>
  <c r="E1476" i="949"/>
  <c r="E1477" i="949"/>
  <c r="E1478" i="949"/>
  <c r="E1479" i="949"/>
  <c r="E1480" i="949"/>
  <c r="E1481" i="949"/>
  <c r="E1482" i="949"/>
  <c r="E1483" i="949"/>
  <c r="E1484" i="949"/>
  <c r="E1485" i="949"/>
  <c r="E1486" i="949"/>
  <c r="E1487" i="949"/>
  <c r="E1488" i="949"/>
  <c r="E1489" i="949"/>
  <c r="E1490" i="949"/>
  <c r="E1491" i="949"/>
  <c r="E1492" i="949"/>
  <c r="E1493" i="949"/>
  <c r="E1494" i="949"/>
  <c r="E1495" i="949"/>
  <c r="E1496" i="949"/>
  <c r="E1497" i="949"/>
  <c r="E1498" i="949"/>
  <c r="E1499" i="949"/>
  <c r="E1500" i="949"/>
  <c r="E1501" i="949"/>
  <c r="E1502" i="949"/>
  <c r="E1503" i="949"/>
  <c r="E1504" i="949"/>
  <c r="E1505" i="949"/>
  <c r="E1506" i="949"/>
  <c r="E1507" i="949"/>
  <c r="E1508" i="949"/>
  <c r="E1509" i="949"/>
  <c r="E1510" i="949"/>
  <c r="E1511" i="949"/>
  <c r="E1512" i="949"/>
  <c r="E1513" i="949"/>
  <c r="E1514" i="949"/>
  <c r="E1515" i="949"/>
  <c r="E1516" i="949"/>
  <c r="E1517" i="949"/>
  <c r="E1518" i="949"/>
  <c r="E1519" i="949"/>
  <c r="E1520" i="949"/>
  <c r="E1521" i="949"/>
  <c r="E1522" i="949"/>
  <c r="E1523" i="949"/>
  <c r="E1524" i="949"/>
  <c r="E1525" i="949"/>
  <c r="E1526" i="949"/>
  <c r="E1527" i="949"/>
  <c r="E1528" i="949"/>
  <c r="E1529" i="949"/>
  <c r="E1530" i="949"/>
  <c r="E1531" i="949"/>
  <c r="E1532" i="949"/>
  <c r="E1533" i="949"/>
  <c r="E1534" i="949"/>
  <c r="E1535" i="949"/>
  <c r="E1536" i="949"/>
  <c r="E1537" i="949"/>
  <c r="E1538" i="949"/>
  <c r="E1539" i="949"/>
  <c r="E1540" i="949"/>
  <c r="E1541" i="949"/>
  <c r="E1542" i="949"/>
  <c r="E1543" i="949"/>
  <c r="E1544" i="949"/>
  <c r="E1545" i="949"/>
  <c r="E1546" i="949"/>
  <c r="E1547" i="949"/>
  <c r="E1548" i="949"/>
  <c r="E1549" i="949"/>
  <c r="E1550" i="949"/>
  <c r="E1551" i="949"/>
  <c r="E1552" i="949"/>
  <c r="E1553" i="949"/>
  <c r="E1554" i="949"/>
  <c r="E1555" i="949"/>
  <c r="E1556" i="949"/>
  <c r="E1557" i="949"/>
  <c r="E1558" i="949"/>
  <c r="E1559" i="949"/>
  <c r="E1560" i="949"/>
  <c r="E1561" i="949"/>
  <c r="E1562" i="949"/>
  <c r="E1563" i="949"/>
  <c r="E1564" i="949"/>
  <c r="E1565" i="949"/>
  <c r="E1566" i="949"/>
  <c r="E1567" i="949"/>
  <c r="E1568" i="949"/>
  <c r="E1569" i="949"/>
  <c r="E1570" i="949"/>
  <c r="E1571" i="949"/>
  <c r="E1572" i="949"/>
  <c r="E1573" i="949"/>
  <c r="E1574" i="949"/>
  <c r="E1575" i="949"/>
  <c r="E1576" i="949"/>
  <c r="E1577" i="949"/>
  <c r="E1578" i="949"/>
  <c r="E1579" i="949"/>
  <c r="E1580" i="949"/>
  <c r="E1581" i="949"/>
  <c r="E1582" i="949"/>
  <c r="E1583" i="949"/>
  <c r="E1584" i="949"/>
  <c r="E1585" i="949"/>
  <c r="E1586" i="949"/>
  <c r="E1587" i="949"/>
  <c r="E1588" i="949"/>
  <c r="E1589" i="949"/>
  <c r="E1590" i="949"/>
  <c r="E1591" i="949"/>
  <c r="E1592" i="949"/>
  <c r="E1593" i="949"/>
  <c r="E1594" i="949"/>
  <c r="E1595" i="949"/>
  <c r="E1596" i="949"/>
  <c r="E1597" i="949"/>
  <c r="E1598" i="949"/>
  <c r="E1599" i="949"/>
  <c r="E1600" i="949"/>
  <c r="E1601" i="949"/>
  <c r="E1602" i="949"/>
  <c r="E1603" i="949"/>
  <c r="E1604" i="949"/>
  <c r="E1605" i="949"/>
  <c r="E1606" i="949"/>
  <c r="E1607" i="949"/>
  <c r="E1608" i="949"/>
  <c r="E1609" i="949"/>
  <c r="E1610" i="949"/>
  <c r="E1611" i="949"/>
  <c r="E1612" i="949"/>
  <c r="E1613" i="949"/>
  <c r="E1614" i="949"/>
  <c r="E1615" i="949"/>
  <c r="E1616" i="949"/>
  <c r="E1617" i="949"/>
  <c r="E1618" i="949"/>
  <c r="E1619" i="949"/>
  <c r="E1620" i="949"/>
  <c r="E1621" i="949"/>
  <c r="E1622" i="949"/>
  <c r="E1623" i="949"/>
  <c r="E1624" i="949"/>
  <c r="E1625" i="949"/>
  <c r="E1626" i="949"/>
  <c r="E1627" i="949"/>
  <c r="E1628" i="949"/>
  <c r="E1629" i="949"/>
  <c r="E1630" i="949"/>
  <c r="E1631" i="949"/>
  <c r="E1632" i="949"/>
  <c r="E1633" i="949"/>
  <c r="E1634" i="949"/>
  <c r="E1635" i="949"/>
  <c r="E1636" i="949"/>
  <c r="E1637" i="949"/>
  <c r="E1638" i="949"/>
  <c r="E1639" i="949"/>
  <c r="E1640" i="949"/>
  <c r="E1641" i="949"/>
  <c r="E1642" i="949"/>
  <c r="E1643" i="949"/>
  <c r="E1644" i="949"/>
  <c r="E1645" i="949"/>
  <c r="E1646" i="949"/>
  <c r="E1647" i="949"/>
  <c r="E1648" i="949"/>
  <c r="E1649" i="949"/>
  <c r="E1650" i="949"/>
  <c r="E1651" i="949"/>
  <c r="E1652" i="949"/>
  <c r="E1653" i="949"/>
  <c r="E1654" i="949"/>
  <c r="E1655" i="949"/>
  <c r="E1656" i="949"/>
  <c r="E1657" i="949"/>
  <c r="E1658" i="949"/>
  <c r="E1659" i="949"/>
  <c r="E1660" i="949"/>
  <c r="E1661" i="949"/>
  <c r="E1662" i="949"/>
  <c r="E1663" i="949"/>
  <c r="E1664" i="949"/>
  <c r="E1665" i="949"/>
  <c r="E1666" i="949"/>
  <c r="E1667" i="949"/>
  <c r="E1668" i="949"/>
  <c r="E1669" i="949"/>
  <c r="E1670" i="949"/>
  <c r="E1671" i="949"/>
  <c r="E1672" i="949"/>
  <c r="E1673" i="949"/>
  <c r="E1674" i="949"/>
  <c r="E1675" i="949"/>
  <c r="E1676" i="949"/>
  <c r="E1677" i="949"/>
  <c r="E1678" i="949"/>
  <c r="E1679" i="949"/>
  <c r="E1680" i="949"/>
  <c r="E1681" i="949"/>
  <c r="E1682" i="949"/>
  <c r="E1683" i="949"/>
  <c r="E1684" i="949"/>
  <c r="E1685" i="949"/>
  <c r="E1686" i="949"/>
  <c r="E1687" i="949"/>
  <c r="E1688" i="949"/>
  <c r="E1689" i="949"/>
  <c r="E1690" i="949"/>
  <c r="E1691" i="949"/>
  <c r="E1692" i="949"/>
  <c r="E1693" i="949"/>
  <c r="E1694" i="949"/>
  <c r="E1695" i="949"/>
  <c r="E1696" i="949"/>
  <c r="E1697" i="949"/>
  <c r="E1698" i="949"/>
  <c r="E1699" i="949"/>
  <c r="E1700" i="949"/>
  <c r="E1701" i="949"/>
  <c r="E1702" i="949"/>
  <c r="E1703" i="949"/>
  <c r="E1704" i="949"/>
  <c r="E1705" i="949"/>
  <c r="E1706" i="949"/>
  <c r="E1707" i="949"/>
  <c r="E1708" i="949"/>
  <c r="E1709" i="949"/>
  <c r="E1710" i="949"/>
  <c r="E1711" i="949"/>
  <c r="E1712" i="949"/>
  <c r="E1713" i="949"/>
  <c r="E1714" i="949"/>
  <c r="E1715" i="949"/>
  <c r="E1716" i="949"/>
  <c r="E1717" i="949"/>
  <c r="E1718" i="949"/>
  <c r="E1719" i="949"/>
  <c r="E1720" i="949"/>
  <c r="E1721" i="949"/>
  <c r="E1722" i="949"/>
  <c r="E1723" i="949"/>
  <c r="E1724" i="949"/>
  <c r="E1725" i="949"/>
  <c r="E1726" i="949"/>
  <c r="E1727" i="949"/>
  <c r="E1728" i="949"/>
  <c r="E1729" i="949"/>
  <c r="E1730" i="949"/>
  <c r="E1731" i="949"/>
  <c r="E1732" i="949"/>
  <c r="E1733" i="949"/>
  <c r="E1734" i="949"/>
  <c r="E1735" i="949"/>
  <c r="E1736" i="949"/>
  <c r="E1737" i="949"/>
  <c r="E1738" i="949"/>
  <c r="E1739" i="949"/>
  <c r="E1740" i="949"/>
  <c r="E1741" i="949"/>
  <c r="E1742" i="949"/>
  <c r="E1743" i="949"/>
  <c r="E1744" i="949"/>
  <c r="E1745" i="949"/>
  <c r="E1746" i="949"/>
  <c r="E1747" i="949"/>
  <c r="E1748" i="949"/>
  <c r="E1749" i="949"/>
  <c r="E1750" i="949"/>
  <c r="E1751" i="949"/>
  <c r="E1752" i="949"/>
  <c r="E1753" i="949"/>
  <c r="E1754" i="949"/>
  <c r="E1755" i="949"/>
  <c r="E1756" i="949"/>
  <c r="E1757" i="949"/>
  <c r="E1758" i="949"/>
  <c r="E1759" i="949"/>
  <c r="E1760" i="949"/>
  <c r="E1761" i="949"/>
  <c r="E1762" i="949"/>
  <c r="E1763" i="949"/>
  <c r="E1764" i="949"/>
  <c r="E1765" i="949"/>
  <c r="E1766" i="949"/>
  <c r="E1767" i="949"/>
  <c r="E1768" i="949"/>
  <c r="E1769" i="949"/>
  <c r="E1770" i="949"/>
  <c r="E1771" i="949"/>
  <c r="E1772" i="949"/>
  <c r="E1773" i="949"/>
  <c r="E1774" i="949"/>
  <c r="E1775" i="949"/>
  <c r="E1776" i="949"/>
  <c r="E1777" i="949"/>
  <c r="E1778" i="949"/>
  <c r="E1779" i="949"/>
  <c r="E1780" i="949"/>
  <c r="E1781" i="949"/>
  <c r="E1782" i="949"/>
  <c r="E1783" i="949"/>
  <c r="E1784" i="949"/>
  <c r="E1785" i="949"/>
  <c r="E1786" i="949"/>
  <c r="E1787" i="949"/>
  <c r="E1788" i="949"/>
  <c r="E1789" i="949"/>
  <c r="E1790" i="949"/>
  <c r="E1791" i="949"/>
  <c r="E1792" i="949"/>
  <c r="E1793" i="949"/>
  <c r="E1794" i="949"/>
  <c r="E1795" i="949"/>
  <c r="E1796" i="949"/>
  <c r="E1797" i="949"/>
  <c r="E1798" i="949"/>
  <c r="E1799" i="949"/>
  <c r="E1800" i="949"/>
  <c r="E1801" i="949"/>
  <c r="E1802" i="949"/>
  <c r="E1803" i="949"/>
  <c r="E1804" i="949"/>
  <c r="E1805" i="949"/>
  <c r="E1806" i="949"/>
  <c r="E1807" i="949"/>
  <c r="E1808" i="949"/>
  <c r="E1809" i="949"/>
  <c r="E1810" i="949"/>
  <c r="E1811" i="949"/>
  <c r="E1812" i="949"/>
  <c r="E1813" i="949"/>
  <c r="E1814" i="949"/>
  <c r="E1815" i="949"/>
  <c r="E1816" i="949"/>
  <c r="E1817" i="949"/>
  <c r="E1818" i="949"/>
  <c r="E1819" i="949"/>
  <c r="E1820" i="949"/>
  <c r="E1821" i="949"/>
  <c r="E1822" i="949"/>
  <c r="E1823" i="949"/>
  <c r="E1824" i="949"/>
  <c r="E1825" i="949"/>
  <c r="E1826" i="949"/>
  <c r="E1827" i="949"/>
  <c r="E1828" i="949"/>
  <c r="E1829" i="949"/>
  <c r="E1830" i="949"/>
  <c r="E1831" i="949"/>
  <c r="E1832" i="949"/>
  <c r="E1833" i="949"/>
  <c r="E1834" i="949"/>
  <c r="E1835" i="949"/>
  <c r="E1836" i="949"/>
  <c r="E1837" i="949"/>
  <c r="E1838" i="949"/>
  <c r="E1839" i="949"/>
  <c r="E1840" i="949"/>
  <c r="E1841" i="949"/>
  <c r="E1842" i="949"/>
  <c r="E1843" i="949"/>
  <c r="E1844" i="949"/>
  <c r="E1845" i="949"/>
  <c r="E1846" i="949"/>
  <c r="E1847" i="949"/>
  <c r="E1848" i="949"/>
  <c r="E1849" i="949"/>
  <c r="E1850" i="949"/>
  <c r="E1851" i="949"/>
  <c r="E1852" i="949"/>
  <c r="E1853" i="949"/>
  <c r="E1854" i="949"/>
  <c r="E1855" i="949"/>
  <c r="E1856" i="949"/>
  <c r="E1857" i="949"/>
  <c r="E1858" i="949"/>
  <c r="E1859" i="949"/>
  <c r="E1860" i="949"/>
  <c r="E1861" i="949"/>
  <c r="E1862" i="949"/>
  <c r="E1863" i="949"/>
  <c r="E1864" i="949"/>
  <c r="E1865" i="949"/>
  <c r="E1866" i="949"/>
  <c r="E1867" i="949"/>
  <c r="E1868" i="949"/>
  <c r="E1869" i="949"/>
  <c r="E1870" i="949"/>
  <c r="E1871" i="949"/>
  <c r="E1872" i="949"/>
  <c r="E1873" i="949"/>
  <c r="E1874" i="949"/>
  <c r="E1875" i="949"/>
  <c r="E1876" i="949"/>
  <c r="E1877" i="949"/>
  <c r="E1878" i="949"/>
  <c r="E1879" i="949"/>
  <c r="E1880" i="949"/>
  <c r="E1881" i="949"/>
  <c r="E1882" i="949"/>
  <c r="E1883" i="949"/>
  <c r="E1884" i="949"/>
  <c r="E1885" i="949"/>
  <c r="E1886" i="949"/>
  <c r="E1887" i="949"/>
  <c r="E1888" i="949"/>
  <c r="E1889" i="949"/>
  <c r="E1890" i="949"/>
  <c r="E1891" i="949"/>
  <c r="E1892" i="949"/>
  <c r="E1893" i="949"/>
  <c r="E1894" i="949"/>
  <c r="E1895" i="949"/>
  <c r="E1896" i="949"/>
  <c r="E1897" i="949"/>
  <c r="E1898" i="949"/>
  <c r="E1899" i="949"/>
  <c r="E1900" i="949"/>
  <c r="E1901" i="949"/>
  <c r="E1902" i="949"/>
  <c r="E1903" i="949"/>
  <c r="E1904" i="949"/>
  <c r="E1905" i="949"/>
  <c r="E1906" i="949"/>
  <c r="E1907" i="949"/>
  <c r="E1908" i="949"/>
  <c r="E1909" i="949"/>
  <c r="E1910" i="949"/>
  <c r="E1911" i="949"/>
  <c r="E1912" i="949"/>
  <c r="E1913" i="949"/>
  <c r="E1914" i="949"/>
  <c r="E1915" i="949"/>
  <c r="E1916" i="949"/>
  <c r="E1917" i="949"/>
  <c r="E1918" i="949"/>
  <c r="E1919" i="949"/>
  <c r="E1920" i="949"/>
  <c r="E1921" i="949"/>
  <c r="E1922" i="949"/>
  <c r="E1923" i="949"/>
  <c r="E1924" i="949"/>
  <c r="E1925" i="949"/>
  <c r="E1926" i="949"/>
  <c r="E1927" i="949"/>
  <c r="E1928" i="949"/>
  <c r="E1929" i="949"/>
  <c r="E1930" i="949"/>
  <c r="E1931" i="949"/>
  <c r="E1932" i="949"/>
  <c r="E1933" i="949"/>
  <c r="E1934" i="949"/>
  <c r="E1935" i="949"/>
  <c r="E1936" i="949"/>
  <c r="E1937" i="949"/>
  <c r="E1938" i="949"/>
  <c r="E1939" i="949"/>
  <c r="E1940" i="949"/>
  <c r="E1941" i="949"/>
  <c r="E1942" i="949"/>
  <c r="E1943" i="949"/>
  <c r="E1944" i="949"/>
  <c r="E1945" i="949"/>
  <c r="E1946" i="949"/>
  <c r="E1947" i="949"/>
  <c r="E1948" i="949"/>
  <c r="E1949" i="949"/>
  <c r="E1950" i="949"/>
  <c r="E1951" i="949"/>
  <c r="E1952" i="949"/>
  <c r="E1953" i="949"/>
  <c r="E1954" i="949"/>
  <c r="E1955" i="949"/>
  <c r="E1956" i="949"/>
  <c r="E1957" i="949"/>
  <c r="E1958" i="949"/>
  <c r="E1959" i="949"/>
  <c r="E1960" i="949"/>
  <c r="E1961" i="949"/>
  <c r="E1962" i="949"/>
  <c r="E1963" i="949"/>
  <c r="E1964" i="949"/>
  <c r="E1965" i="949"/>
  <c r="E1966" i="949"/>
  <c r="E1967" i="949"/>
  <c r="E1968" i="949"/>
  <c r="E1969" i="949"/>
  <c r="E1970" i="949"/>
  <c r="E1971" i="949"/>
  <c r="E1972" i="949"/>
  <c r="E1973" i="949"/>
  <c r="E1974" i="949"/>
  <c r="E1975" i="949"/>
  <c r="E1976" i="949"/>
  <c r="E1977" i="949"/>
  <c r="E1978" i="949"/>
  <c r="E1979" i="949"/>
  <c r="E1980" i="949"/>
  <c r="E1981" i="949"/>
  <c r="E1982" i="949"/>
  <c r="E1983" i="949"/>
  <c r="E1984" i="949"/>
  <c r="E1985" i="949"/>
  <c r="E1986" i="949"/>
  <c r="E1987" i="949"/>
  <c r="E1988" i="949"/>
  <c r="E1989" i="949"/>
  <c r="E1990" i="949"/>
  <c r="E1991" i="949"/>
  <c r="E1992" i="949"/>
  <c r="E1993" i="949"/>
  <c r="E1994" i="949"/>
  <c r="E1995" i="949"/>
  <c r="E1996" i="949"/>
  <c r="E1997" i="949"/>
  <c r="E1998" i="949"/>
  <c r="E1999" i="949"/>
  <c r="E2000" i="949"/>
  <c r="E2001" i="949"/>
  <c r="E2002" i="949"/>
  <c r="E2003" i="949"/>
  <c r="E2004" i="949"/>
  <c r="E2005" i="949"/>
  <c r="E2006" i="949"/>
  <c r="E2007" i="949"/>
  <c r="E2008" i="949"/>
  <c r="E2009" i="949"/>
  <c r="E2010" i="949"/>
  <c r="E2011" i="949"/>
  <c r="E2012" i="949"/>
  <c r="E2013" i="949"/>
  <c r="E2014" i="949"/>
  <c r="E2015" i="949"/>
  <c r="E2016" i="949"/>
  <c r="E2017" i="949"/>
  <c r="E2018" i="949"/>
  <c r="E2019" i="949"/>
  <c r="E2020" i="949"/>
  <c r="E2021" i="949"/>
  <c r="E2022" i="949"/>
  <c r="E2023" i="949"/>
  <c r="E2024" i="949"/>
  <c r="E2025" i="949"/>
  <c r="E2026" i="949"/>
  <c r="E2027" i="949"/>
  <c r="E2028" i="949"/>
  <c r="E2029" i="949"/>
  <c r="E2030" i="949"/>
  <c r="E2031" i="949"/>
  <c r="E2032" i="949"/>
  <c r="E2033" i="949"/>
  <c r="E2034" i="949"/>
  <c r="E2035" i="949"/>
  <c r="E2036" i="949"/>
  <c r="E2037" i="949"/>
  <c r="E2038" i="949"/>
  <c r="E2039" i="949"/>
  <c r="E2040" i="949"/>
  <c r="E2041" i="949"/>
  <c r="E2042" i="949"/>
  <c r="E2043" i="949"/>
  <c r="E2044" i="949"/>
  <c r="E2045" i="949"/>
  <c r="E2046" i="949"/>
  <c r="E2047" i="949"/>
  <c r="E2048" i="949"/>
  <c r="D3" i="952"/>
  <c r="D4" i="952"/>
  <c r="E4" i="952" s="1"/>
  <c r="D5" i="952"/>
  <c r="E5" i="952" s="1"/>
  <c r="D6" i="952"/>
  <c r="D7" i="952"/>
  <c r="E7" i="952" s="1"/>
  <c r="D8" i="952"/>
  <c r="D9" i="952"/>
  <c r="D10" i="952"/>
  <c r="D11" i="952"/>
  <c r="D12" i="952"/>
  <c r="D13" i="952"/>
  <c r="D14" i="952"/>
  <c r="D15" i="952"/>
  <c r="D16" i="952"/>
  <c r="D17" i="952"/>
  <c r="D18" i="952"/>
  <c r="D19" i="952"/>
  <c r="D20" i="952"/>
  <c r="D21" i="952"/>
  <c r="D22" i="952"/>
  <c r="D23" i="952"/>
  <c r="D24" i="952"/>
  <c r="D25" i="952"/>
  <c r="D26" i="952"/>
  <c r="D27" i="952"/>
  <c r="D28" i="952"/>
  <c r="D29" i="952"/>
  <c r="D30" i="952"/>
  <c r="D31" i="952"/>
  <c r="D32" i="952"/>
  <c r="D33" i="952"/>
  <c r="D34" i="952"/>
  <c r="D35" i="952"/>
  <c r="D36" i="952"/>
  <c r="D37" i="952"/>
  <c r="D38" i="952"/>
  <c r="D39" i="952"/>
  <c r="D40" i="952"/>
  <c r="D41" i="952"/>
  <c r="D42" i="952"/>
  <c r="D43" i="952"/>
  <c r="D44" i="952"/>
  <c r="D45" i="952"/>
  <c r="D46" i="952"/>
  <c r="D47" i="952"/>
  <c r="D48" i="952"/>
  <c r="D49" i="952"/>
  <c r="D50" i="952"/>
  <c r="D51" i="952"/>
  <c r="D52" i="952"/>
  <c r="D53" i="952"/>
  <c r="D54" i="952"/>
  <c r="D55" i="952"/>
  <c r="D56" i="952"/>
  <c r="D57" i="952"/>
  <c r="D58" i="952"/>
  <c r="D59" i="952"/>
  <c r="D60" i="952"/>
  <c r="D61" i="952"/>
  <c r="D62" i="952"/>
  <c r="D63" i="952"/>
  <c r="D64" i="952"/>
  <c r="D65" i="952"/>
  <c r="D66" i="952"/>
  <c r="D67" i="952"/>
  <c r="D68" i="952"/>
  <c r="D69" i="952"/>
  <c r="D70" i="952"/>
  <c r="D71" i="952"/>
  <c r="D72" i="952"/>
  <c r="D73" i="952"/>
  <c r="D74" i="952"/>
  <c r="D75" i="952"/>
  <c r="D76" i="952"/>
  <c r="D77" i="952"/>
  <c r="D78" i="952"/>
  <c r="D79" i="952"/>
  <c r="D80" i="952"/>
  <c r="D81" i="952"/>
  <c r="D82" i="952"/>
  <c r="D83" i="952"/>
  <c r="D84" i="952"/>
  <c r="D85" i="952"/>
  <c r="D86" i="952"/>
  <c r="D87" i="952"/>
  <c r="D88" i="952"/>
  <c r="D89" i="952"/>
  <c r="D90" i="952"/>
  <c r="D91" i="952"/>
  <c r="D92" i="952"/>
  <c r="D93" i="952"/>
  <c r="D94" i="952"/>
  <c r="D95" i="952"/>
  <c r="D96" i="952"/>
  <c r="D97" i="952"/>
  <c r="D98" i="952"/>
  <c r="D99" i="952"/>
  <c r="D100" i="952"/>
  <c r="D101" i="952"/>
  <c r="D102" i="952"/>
  <c r="D103" i="952"/>
  <c r="D104" i="952"/>
  <c r="D105" i="952"/>
  <c r="D106" i="952"/>
  <c r="D107" i="952"/>
  <c r="D108" i="952"/>
  <c r="D109" i="952"/>
  <c r="D110" i="952"/>
  <c r="D111" i="952"/>
  <c r="D112" i="952"/>
  <c r="D113" i="952"/>
  <c r="D114" i="952"/>
  <c r="D115" i="952"/>
  <c r="D116" i="952"/>
  <c r="D117" i="952"/>
  <c r="D118" i="952"/>
  <c r="D119" i="952"/>
  <c r="D120" i="952"/>
  <c r="D121" i="952"/>
  <c r="D122" i="952"/>
  <c r="D123" i="952"/>
  <c r="D124" i="952"/>
  <c r="D125" i="952"/>
  <c r="D126" i="952"/>
  <c r="D127" i="952"/>
  <c r="D128" i="952"/>
  <c r="D129" i="952"/>
  <c r="D130" i="952"/>
  <c r="D131" i="952"/>
  <c r="D132" i="952"/>
  <c r="D133" i="952"/>
  <c r="D134" i="952"/>
  <c r="D135" i="952"/>
  <c r="D136" i="952"/>
  <c r="D137" i="952"/>
  <c r="D138" i="952"/>
  <c r="D139" i="952"/>
  <c r="D140" i="952"/>
  <c r="D141" i="952"/>
  <c r="D142" i="952"/>
  <c r="D143" i="952"/>
  <c r="D144" i="952"/>
  <c r="D145" i="952"/>
  <c r="D146" i="952"/>
  <c r="D147" i="952"/>
  <c r="D148" i="952"/>
  <c r="D149" i="952"/>
  <c r="D150" i="952"/>
  <c r="D151" i="952"/>
  <c r="D152" i="952"/>
  <c r="D153" i="952"/>
  <c r="D154" i="952"/>
  <c r="D155" i="952"/>
  <c r="D156" i="952"/>
  <c r="D157" i="952"/>
  <c r="D158" i="952"/>
  <c r="D159" i="952"/>
  <c r="D160" i="952"/>
  <c r="D161" i="952"/>
  <c r="D162" i="952"/>
  <c r="D163" i="952"/>
  <c r="D164" i="952"/>
  <c r="D165" i="952"/>
  <c r="D166" i="952"/>
  <c r="D167" i="952"/>
  <c r="D168" i="952"/>
  <c r="D169" i="952"/>
  <c r="D170" i="952"/>
  <c r="D171" i="952"/>
  <c r="D172" i="952"/>
  <c r="D173" i="952"/>
  <c r="D174" i="952"/>
  <c r="D175" i="952"/>
  <c r="D176" i="952"/>
  <c r="D177" i="952"/>
  <c r="D178" i="952"/>
  <c r="D179" i="952"/>
  <c r="D180" i="952"/>
  <c r="D181" i="952"/>
  <c r="D182" i="952"/>
  <c r="D183" i="952"/>
  <c r="D184" i="952"/>
  <c r="D185" i="952"/>
  <c r="D186" i="952"/>
  <c r="D187" i="952"/>
  <c r="D188" i="952"/>
  <c r="D189" i="952"/>
  <c r="D190" i="952"/>
  <c r="D191" i="952"/>
  <c r="D192" i="952"/>
  <c r="D193" i="952"/>
  <c r="D194" i="952"/>
  <c r="D195" i="952"/>
  <c r="D196" i="952"/>
  <c r="D197" i="952"/>
  <c r="D198" i="952"/>
  <c r="D199" i="952"/>
  <c r="D200" i="952"/>
  <c r="D201" i="952"/>
  <c r="D202" i="952"/>
  <c r="D203" i="952"/>
  <c r="D204" i="952"/>
  <c r="D205" i="952"/>
  <c r="D206" i="952"/>
  <c r="D207" i="952"/>
  <c r="D208" i="952"/>
  <c r="D209" i="952"/>
  <c r="D210" i="952"/>
  <c r="D211" i="952"/>
  <c r="D212" i="952"/>
  <c r="D213" i="952"/>
  <c r="D214" i="952"/>
  <c r="D215" i="952"/>
  <c r="D216" i="952"/>
  <c r="D217" i="952"/>
  <c r="D218" i="952"/>
  <c r="D219" i="952"/>
  <c r="D220" i="952"/>
  <c r="D221" i="952"/>
  <c r="D222" i="952"/>
  <c r="D223" i="952"/>
  <c r="D224" i="952"/>
  <c r="D225" i="952"/>
  <c r="D226" i="952"/>
  <c r="D227" i="952"/>
  <c r="D228" i="952"/>
  <c r="D229" i="952"/>
  <c r="D230" i="952"/>
  <c r="D231" i="952"/>
  <c r="D232" i="952"/>
  <c r="D233" i="952"/>
  <c r="D234" i="952"/>
  <c r="D235" i="952"/>
  <c r="D236" i="952"/>
  <c r="D237" i="952"/>
  <c r="D238" i="952"/>
  <c r="D239" i="952"/>
  <c r="D240" i="952"/>
  <c r="D241" i="952"/>
  <c r="D242" i="952"/>
  <c r="D243" i="952"/>
  <c r="D244" i="952"/>
  <c r="D245" i="952"/>
  <c r="D246" i="952"/>
  <c r="D247" i="952"/>
  <c r="D248" i="952"/>
  <c r="D249" i="952"/>
  <c r="D250" i="952"/>
  <c r="D251" i="952"/>
  <c r="D252" i="952"/>
  <c r="D253" i="952"/>
  <c r="D254" i="952"/>
  <c r="D255" i="952"/>
  <c r="D256" i="952"/>
  <c r="D257" i="952"/>
  <c r="D258" i="952"/>
  <c r="D259" i="952"/>
  <c r="D260" i="952"/>
  <c r="D261" i="952"/>
  <c r="D262" i="952"/>
  <c r="D263" i="952"/>
  <c r="D264" i="952"/>
  <c r="D265" i="952"/>
  <c r="D266" i="952"/>
  <c r="D267" i="952"/>
  <c r="D268" i="952"/>
  <c r="D269" i="952"/>
  <c r="D270" i="952"/>
  <c r="D271" i="952"/>
  <c r="D272" i="952"/>
  <c r="D273" i="952"/>
  <c r="D274" i="952"/>
  <c r="D275" i="952"/>
  <c r="D276" i="952"/>
  <c r="D277" i="952"/>
  <c r="D278" i="952"/>
  <c r="D279" i="952"/>
  <c r="D280" i="952"/>
  <c r="D281" i="952"/>
  <c r="D282" i="952"/>
  <c r="D283" i="952"/>
  <c r="D284" i="952"/>
  <c r="D285" i="952"/>
  <c r="D286" i="952"/>
  <c r="D287" i="952"/>
  <c r="D288" i="952"/>
  <c r="D289" i="952"/>
  <c r="D290" i="952"/>
  <c r="D291" i="952"/>
  <c r="D292" i="952"/>
  <c r="D293" i="952"/>
  <c r="D294" i="952"/>
  <c r="D295" i="952"/>
  <c r="D296" i="952"/>
  <c r="D297" i="952"/>
  <c r="D298" i="952"/>
  <c r="D299" i="952"/>
  <c r="D300" i="952"/>
  <c r="D301" i="952"/>
  <c r="D302" i="952"/>
  <c r="D303" i="952"/>
  <c r="D304" i="952"/>
  <c r="D305" i="952"/>
  <c r="D306" i="952"/>
  <c r="D307" i="952"/>
  <c r="D308" i="952"/>
  <c r="D309" i="952"/>
  <c r="D310" i="952"/>
  <c r="D311" i="952"/>
  <c r="D312" i="952"/>
  <c r="D313" i="952"/>
  <c r="D314" i="952"/>
  <c r="D315" i="952"/>
  <c r="D316" i="952"/>
  <c r="D317" i="952"/>
  <c r="D318" i="952"/>
  <c r="D319" i="952"/>
  <c r="D320" i="952"/>
  <c r="D321" i="952"/>
  <c r="D322" i="952"/>
  <c r="D323" i="952"/>
  <c r="D324" i="952"/>
  <c r="D325" i="952"/>
  <c r="D326" i="952"/>
  <c r="D327" i="952"/>
  <c r="D328" i="952"/>
  <c r="D329" i="952"/>
  <c r="D330" i="952"/>
  <c r="D331" i="952"/>
  <c r="D332" i="952"/>
  <c r="D333" i="952"/>
  <c r="D334" i="952"/>
  <c r="D335" i="952"/>
  <c r="D336" i="952"/>
  <c r="D337" i="952"/>
  <c r="D338" i="952"/>
  <c r="D339" i="952"/>
  <c r="D340" i="952"/>
  <c r="D341" i="952"/>
  <c r="D342" i="952"/>
  <c r="D343" i="952"/>
  <c r="D344" i="952"/>
  <c r="D345" i="952"/>
  <c r="D346" i="952"/>
  <c r="D347" i="952"/>
  <c r="D348" i="952"/>
  <c r="D349" i="952"/>
  <c r="D350" i="952"/>
  <c r="D351" i="952"/>
  <c r="D352" i="952"/>
  <c r="D353" i="952"/>
  <c r="D354" i="952"/>
  <c r="D355" i="952"/>
  <c r="D356" i="952"/>
  <c r="D357" i="952"/>
  <c r="D358" i="952"/>
  <c r="D359" i="952"/>
  <c r="D360" i="952"/>
  <c r="D361" i="952"/>
  <c r="D362" i="952"/>
  <c r="D363" i="952"/>
  <c r="D364" i="952"/>
  <c r="D365" i="952"/>
  <c r="D366" i="952"/>
  <c r="D367" i="952"/>
  <c r="D368" i="952"/>
  <c r="D369" i="952"/>
  <c r="D370" i="952"/>
  <c r="D371" i="952"/>
  <c r="D372" i="952"/>
  <c r="D373" i="952"/>
  <c r="D374" i="952"/>
  <c r="D375" i="952"/>
  <c r="D376" i="952"/>
  <c r="D377" i="952"/>
  <c r="D378" i="952"/>
  <c r="D379" i="952"/>
  <c r="D380" i="952"/>
  <c r="D381" i="952"/>
  <c r="D382" i="952"/>
  <c r="D383" i="952"/>
  <c r="D384" i="952"/>
  <c r="D385" i="952"/>
  <c r="D386" i="952"/>
  <c r="D387" i="952"/>
  <c r="D388" i="952"/>
  <c r="D389" i="952"/>
  <c r="D390" i="952"/>
  <c r="D391" i="952"/>
  <c r="D392" i="952"/>
  <c r="D393" i="952"/>
  <c r="D394" i="952"/>
  <c r="D395" i="952"/>
  <c r="D396" i="952"/>
  <c r="D397" i="952"/>
  <c r="D398" i="952"/>
  <c r="D399" i="952"/>
  <c r="D400" i="952"/>
  <c r="D401" i="952"/>
  <c r="D402" i="952"/>
  <c r="D403" i="952"/>
  <c r="D404" i="952"/>
  <c r="D405" i="952"/>
  <c r="D406" i="952"/>
  <c r="D407" i="952"/>
  <c r="D408" i="952"/>
  <c r="D409" i="952"/>
  <c r="D410" i="952"/>
  <c r="D411" i="952"/>
  <c r="D412" i="952"/>
  <c r="D413" i="952"/>
  <c r="D414" i="952"/>
  <c r="D415" i="952"/>
  <c r="D416" i="952"/>
  <c r="D417" i="952"/>
  <c r="D418" i="952"/>
  <c r="D419" i="952"/>
  <c r="D420" i="952"/>
  <c r="D421" i="952"/>
  <c r="D422" i="952"/>
  <c r="D423" i="952"/>
  <c r="D424" i="952"/>
  <c r="D425" i="952"/>
  <c r="D426" i="952"/>
  <c r="D427" i="952"/>
  <c r="D428" i="952"/>
  <c r="D429" i="952"/>
  <c r="D430" i="952"/>
  <c r="D431" i="952"/>
  <c r="D432" i="952"/>
  <c r="D433" i="952"/>
  <c r="D434" i="952"/>
  <c r="D435" i="952"/>
  <c r="D436" i="952"/>
  <c r="D437" i="952"/>
  <c r="D438" i="952"/>
  <c r="D439" i="952"/>
  <c r="D440" i="952"/>
  <c r="D441" i="952"/>
  <c r="D442" i="952"/>
  <c r="D443" i="952"/>
  <c r="D444" i="952"/>
  <c r="D445" i="952"/>
  <c r="D446" i="952"/>
  <c r="D447" i="952"/>
  <c r="D448" i="952"/>
  <c r="D449" i="952"/>
  <c r="D450" i="952"/>
  <c r="D451" i="952"/>
  <c r="D452" i="952"/>
  <c r="D453" i="952"/>
  <c r="D454" i="952"/>
  <c r="D455" i="952"/>
  <c r="D456" i="952"/>
  <c r="D457" i="952"/>
  <c r="D458" i="952"/>
  <c r="D459" i="952"/>
  <c r="D460" i="952"/>
  <c r="D461" i="952"/>
  <c r="D462" i="952"/>
  <c r="D463" i="952"/>
  <c r="D464" i="952"/>
  <c r="D465" i="952"/>
  <c r="D466" i="952"/>
  <c r="D467" i="952"/>
  <c r="D468" i="952"/>
  <c r="D469" i="952"/>
  <c r="D470" i="952"/>
  <c r="D471" i="952"/>
  <c r="D472" i="952"/>
  <c r="D473" i="952"/>
  <c r="D474" i="952"/>
  <c r="D475" i="952"/>
  <c r="D476" i="952"/>
  <c r="D477" i="952"/>
  <c r="D478" i="952"/>
  <c r="D479" i="952"/>
  <c r="D480" i="952"/>
  <c r="D481" i="952"/>
  <c r="D482" i="952"/>
  <c r="D483" i="952"/>
  <c r="D484" i="952"/>
  <c r="D485" i="952"/>
  <c r="D486" i="952"/>
  <c r="D487" i="952"/>
  <c r="D488" i="952"/>
  <c r="D489" i="952"/>
  <c r="D490" i="952"/>
  <c r="D491" i="952"/>
  <c r="D492" i="952"/>
  <c r="D493" i="952"/>
  <c r="D494" i="952"/>
  <c r="D495" i="952"/>
  <c r="D496" i="952"/>
  <c r="D497" i="952"/>
  <c r="D498" i="952"/>
  <c r="D499" i="952"/>
  <c r="D500" i="952"/>
  <c r="D501" i="952"/>
  <c r="D502" i="952"/>
  <c r="D503" i="952"/>
  <c r="D504" i="952"/>
  <c r="D505" i="952"/>
  <c r="D506" i="952"/>
  <c r="D507" i="952"/>
  <c r="D508" i="952"/>
  <c r="D509" i="952"/>
  <c r="D510" i="952"/>
  <c r="D511" i="952"/>
  <c r="D512" i="952"/>
  <c r="D513" i="952"/>
  <c r="D514" i="952"/>
  <c r="D515" i="952"/>
  <c r="D516" i="952"/>
  <c r="D517" i="952"/>
  <c r="D518" i="952"/>
  <c r="D519" i="952"/>
  <c r="D520" i="952"/>
  <c r="D521" i="952"/>
  <c r="D522" i="952"/>
  <c r="D523" i="952"/>
  <c r="D524" i="952"/>
  <c r="D525" i="952"/>
  <c r="D526" i="952"/>
  <c r="D527" i="952"/>
  <c r="D528" i="952"/>
  <c r="D529" i="952"/>
  <c r="D530" i="952"/>
  <c r="D531" i="952"/>
  <c r="D532" i="952"/>
  <c r="D533" i="952"/>
  <c r="D534" i="952"/>
  <c r="D535" i="952"/>
  <c r="D536" i="952"/>
  <c r="D537" i="952"/>
  <c r="D538" i="952"/>
  <c r="D539" i="952"/>
  <c r="D540" i="952"/>
  <c r="D541" i="952"/>
  <c r="D542" i="952"/>
  <c r="D543" i="952"/>
  <c r="D544" i="952"/>
  <c r="D545" i="952"/>
  <c r="D546" i="952"/>
  <c r="D547" i="952"/>
  <c r="D548" i="952"/>
  <c r="D549" i="952"/>
  <c r="D550" i="952"/>
  <c r="D551" i="952"/>
  <c r="D552" i="952"/>
  <c r="D553" i="952"/>
  <c r="D554" i="952"/>
  <c r="D555" i="952"/>
  <c r="D556" i="952"/>
  <c r="D557" i="952"/>
  <c r="D558" i="952"/>
  <c r="D559" i="952"/>
  <c r="D560" i="952"/>
  <c r="D561" i="952"/>
  <c r="D562" i="952"/>
  <c r="D563" i="952"/>
  <c r="D564" i="952"/>
  <c r="D565" i="952"/>
  <c r="D566" i="952"/>
  <c r="D567" i="952"/>
  <c r="D568" i="952"/>
  <c r="D569" i="952"/>
  <c r="D570" i="952"/>
  <c r="D571" i="952"/>
  <c r="D572" i="952"/>
  <c r="D573" i="952"/>
  <c r="D574" i="952"/>
  <c r="D575" i="952"/>
  <c r="D576" i="952"/>
  <c r="D577" i="952"/>
  <c r="D578" i="952"/>
  <c r="D579" i="952"/>
  <c r="D580" i="952"/>
  <c r="D581" i="952"/>
  <c r="D582" i="952"/>
  <c r="D583" i="952"/>
  <c r="D584" i="952"/>
  <c r="D585" i="952"/>
  <c r="D586" i="952"/>
  <c r="D587" i="952"/>
  <c r="D588" i="952"/>
  <c r="D589" i="952"/>
  <c r="D590" i="952"/>
  <c r="D591" i="952"/>
  <c r="D592" i="952"/>
  <c r="D593" i="952"/>
  <c r="D594" i="952"/>
  <c r="D595" i="952"/>
  <c r="D596" i="952"/>
  <c r="D597" i="952"/>
  <c r="D598" i="952"/>
  <c r="D599" i="952"/>
  <c r="D600" i="952"/>
  <c r="D601" i="952"/>
  <c r="D602" i="952"/>
  <c r="D603" i="952"/>
  <c r="D604" i="952"/>
  <c r="D605" i="952"/>
  <c r="D606" i="952"/>
  <c r="D607" i="952"/>
  <c r="D608" i="952"/>
  <c r="D609" i="952"/>
  <c r="D610" i="952"/>
  <c r="D611" i="952"/>
  <c r="D612" i="952"/>
  <c r="D613" i="952"/>
  <c r="D614" i="952"/>
  <c r="D615" i="952"/>
  <c r="D616" i="952"/>
  <c r="D617" i="952"/>
  <c r="D618" i="952"/>
  <c r="D619" i="952"/>
  <c r="D620" i="952"/>
  <c r="D621" i="952"/>
  <c r="D622" i="952"/>
  <c r="D623" i="952"/>
  <c r="D624" i="952"/>
  <c r="D625" i="952"/>
  <c r="D626" i="952"/>
  <c r="D627" i="952"/>
  <c r="D628" i="952"/>
  <c r="D629" i="952"/>
  <c r="D630" i="952"/>
  <c r="D631" i="952"/>
  <c r="D632" i="952"/>
  <c r="D633" i="952"/>
  <c r="D634" i="952"/>
  <c r="D635" i="952"/>
  <c r="D636" i="952"/>
  <c r="D637" i="952"/>
  <c r="D638" i="952"/>
  <c r="D639" i="952"/>
  <c r="D640" i="952"/>
  <c r="D641" i="952"/>
  <c r="D642" i="952"/>
  <c r="D643" i="952"/>
  <c r="D644" i="952"/>
  <c r="D645" i="952"/>
  <c r="D646" i="952"/>
  <c r="D647" i="952"/>
  <c r="D648" i="952"/>
  <c r="D649" i="952"/>
  <c r="D650" i="952"/>
  <c r="D651" i="952"/>
  <c r="D652" i="952"/>
  <c r="D653" i="952"/>
  <c r="D654" i="952"/>
  <c r="D655" i="952"/>
  <c r="D656" i="952"/>
  <c r="D657" i="952"/>
  <c r="D658" i="952"/>
  <c r="D659" i="952"/>
  <c r="D660" i="952"/>
  <c r="D661" i="952"/>
  <c r="D662" i="952"/>
  <c r="D663" i="952"/>
  <c r="D664" i="952"/>
  <c r="D665" i="952"/>
  <c r="D666" i="952"/>
  <c r="D667" i="952"/>
  <c r="D668" i="952"/>
  <c r="D669" i="952"/>
  <c r="D670" i="952"/>
  <c r="D671" i="952"/>
  <c r="D672" i="952"/>
  <c r="D673" i="952"/>
  <c r="D674" i="952"/>
  <c r="D675" i="952"/>
  <c r="D676" i="952"/>
  <c r="D677" i="952"/>
  <c r="D678" i="952"/>
  <c r="D679" i="952"/>
  <c r="D680" i="952"/>
  <c r="D681" i="952"/>
  <c r="D682" i="952"/>
  <c r="D683" i="952"/>
  <c r="D684" i="952"/>
  <c r="D685" i="952"/>
  <c r="D686" i="952"/>
  <c r="D687" i="952"/>
  <c r="D688" i="952"/>
  <c r="D689" i="952"/>
  <c r="D690" i="952"/>
  <c r="D691" i="952"/>
  <c r="D692" i="952"/>
  <c r="D693" i="952"/>
  <c r="D694" i="952"/>
  <c r="D695" i="952"/>
  <c r="D696" i="952"/>
  <c r="D697" i="952"/>
  <c r="D698" i="952"/>
  <c r="D699" i="952"/>
  <c r="D700" i="952"/>
  <c r="D701" i="952"/>
  <c r="D702" i="952"/>
  <c r="D703" i="952"/>
  <c r="D704" i="952"/>
  <c r="D705" i="952"/>
  <c r="D706" i="952"/>
  <c r="D707" i="952"/>
  <c r="D708" i="952"/>
  <c r="D709" i="952"/>
  <c r="D710" i="952"/>
  <c r="D711" i="952"/>
  <c r="D712" i="952"/>
  <c r="D713" i="952"/>
  <c r="D714" i="952"/>
  <c r="D715" i="952"/>
  <c r="D716" i="952"/>
  <c r="D717" i="952"/>
  <c r="D718" i="952"/>
  <c r="D719" i="952"/>
  <c r="D720" i="952"/>
  <c r="D721" i="952"/>
  <c r="D722" i="952"/>
  <c r="D723" i="952"/>
  <c r="D724" i="952"/>
  <c r="D725" i="952"/>
  <c r="D726" i="952"/>
  <c r="D727" i="952"/>
  <c r="D728" i="952"/>
  <c r="D729" i="952"/>
  <c r="D730" i="952"/>
  <c r="D731" i="952"/>
  <c r="D732" i="952"/>
  <c r="D733" i="952"/>
  <c r="D734" i="952"/>
  <c r="D735" i="952"/>
  <c r="D736" i="952"/>
  <c r="D737" i="952"/>
  <c r="D738" i="952"/>
  <c r="D739" i="952"/>
  <c r="D740" i="952"/>
  <c r="D741" i="952"/>
  <c r="D742" i="952"/>
  <c r="D743" i="952"/>
  <c r="D744" i="952"/>
  <c r="D745" i="952"/>
  <c r="D746" i="952"/>
  <c r="D747" i="952"/>
  <c r="D748" i="952"/>
  <c r="D749" i="952"/>
  <c r="D750" i="952"/>
  <c r="D751" i="952"/>
  <c r="D752" i="952"/>
  <c r="D753" i="952"/>
  <c r="D754" i="952"/>
  <c r="D755" i="952"/>
  <c r="D756" i="952"/>
  <c r="D757" i="952"/>
  <c r="D758" i="952"/>
  <c r="D759" i="952"/>
  <c r="D760" i="952"/>
  <c r="D761" i="952"/>
  <c r="D762" i="952"/>
  <c r="D763" i="952"/>
  <c r="D764" i="952"/>
  <c r="D765" i="952"/>
  <c r="D766" i="952"/>
  <c r="D767" i="952"/>
  <c r="D768" i="952"/>
  <c r="D769" i="952"/>
  <c r="D770" i="952"/>
  <c r="D771" i="952"/>
  <c r="D772" i="952"/>
  <c r="D773" i="952"/>
  <c r="D774" i="952"/>
  <c r="D775" i="952"/>
  <c r="D776" i="952"/>
  <c r="D777" i="952"/>
  <c r="D778" i="952"/>
  <c r="D779" i="952"/>
  <c r="D780" i="952"/>
  <c r="D781" i="952"/>
  <c r="D782" i="952"/>
  <c r="D783" i="952"/>
  <c r="D784" i="952"/>
  <c r="D785" i="952"/>
  <c r="D786" i="952"/>
  <c r="D787" i="952"/>
  <c r="D788" i="952"/>
  <c r="D789" i="952"/>
  <c r="D790" i="952"/>
  <c r="D791" i="952"/>
  <c r="D792" i="952"/>
  <c r="D793" i="952"/>
  <c r="D794" i="952"/>
  <c r="D795" i="952"/>
  <c r="D796" i="952"/>
  <c r="D797" i="952"/>
  <c r="D798" i="952"/>
  <c r="D799" i="952"/>
  <c r="D800" i="952"/>
  <c r="D801" i="952"/>
  <c r="D802" i="952"/>
  <c r="D803" i="952"/>
  <c r="D804" i="952"/>
  <c r="D805" i="952"/>
  <c r="D806" i="952"/>
  <c r="D807" i="952"/>
  <c r="D808" i="952"/>
  <c r="D809" i="952"/>
  <c r="D810" i="952"/>
  <c r="D811" i="952"/>
  <c r="D812" i="952"/>
  <c r="D813" i="952"/>
  <c r="D814" i="952"/>
  <c r="D815" i="952"/>
  <c r="E3" i="952"/>
  <c r="E6" i="952"/>
  <c r="E8" i="952"/>
  <c r="E9" i="952"/>
  <c r="E10" i="952"/>
  <c r="E11" i="952"/>
  <c r="E12" i="952"/>
  <c r="E13" i="952"/>
  <c r="E14" i="952"/>
  <c r="E15" i="952"/>
  <c r="E16" i="952"/>
  <c r="E17" i="952"/>
  <c r="E18" i="952"/>
  <c r="E19" i="952"/>
  <c r="E20" i="952"/>
  <c r="E21" i="952"/>
  <c r="E22" i="952"/>
  <c r="E23" i="952"/>
  <c r="E24" i="952"/>
  <c r="E25" i="952"/>
  <c r="E26" i="952"/>
  <c r="E27" i="952"/>
  <c r="E28" i="952"/>
  <c r="E29" i="952"/>
  <c r="E30" i="952"/>
  <c r="E31" i="952"/>
  <c r="E32" i="952"/>
  <c r="E33" i="952"/>
  <c r="E34" i="952"/>
  <c r="E35" i="952"/>
  <c r="E36" i="952"/>
  <c r="E37" i="952"/>
  <c r="E38" i="952"/>
  <c r="E39" i="952"/>
  <c r="E40" i="952"/>
  <c r="E41" i="952"/>
  <c r="E42" i="952"/>
  <c r="E43" i="952"/>
  <c r="E44" i="952"/>
  <c r="E45" i="952"/>
  <c r="E46" i="952"/>
  <c r="E47" i="952"/>
  <c r="E48" i="952"/>
  <c r="E49" i="952"/>
  <c r="E50" i="952"/>
  <c r="E51" i="952"/>
  <c r="E52" i="952"/>
  <c r="E53" i="952"/>
  <c r="E54" i="952"/>
  <c r="E55" i="952"/>
  <c r="E56" i="952"/>
  <c r="E57" i="952"/>
  <c r="E58" i="952"/>
  <c r="E59" i="952"/>
  <c r="E60" i="952"/>
  <c r="E61" i="952"/>
  <c r="E62" i="952"/>
  <c r="E63" i="952"/>
  <c r="E64" i="952"/>
  <c r="E65" i="952"/>
  <c r="E66" i="952"/>
  <c r="E67" i="952"/>
  <c r="E68" i="952"/>
  <c r="E69" i="952"/>
  <c r="E70" i="952"/>
  <c r="E71" i="952"/>
  <c r="E72" i="952"/>
  <c r="E73" i="952"/>
  <c r="E74" i="952"/>
  <c r="E75" i="952"/>
  <c r="E76" i="952"/>
  <c r="E77" i="952"/>
  <c r="E78" i="952"/>
  <c r="E79" i="952"/>
  <c r="E80" i="952"/>
  <c r="E81" i="952"/>
  <c r="E82" i="952"/>
  <c r="E83" i="952"/>
  <c r="E84" i="952"/>
  <c r="E85" i="952"/>
  <c r="E86" i="952"/>
  <c r="E87" i="952"/>
  <c r="E88" i="952"/>
  <c r="E89" i="952"/>
  <c r="E90" i="952"/>
  <c r="E91" i="952"/>
  <c r="E92" i="952"/>
  <c r="E93" i="952"/>
  <c r="E94" i="952"/>
  <c r="E95" i="952"/>
  <c r="E96" i="952"/>
  <c r="E97" i="952"/>
  <c r="E98" i="952"/>
  <c r="E99" i="952"/>
  <c r="E100" i="952"/>
  <c r="E101" i="952"/>
  <c r="E102" i="952"/>
  <c r="E103" i="952"/>
  <c r="E104" i="952"/>
  <c r="E105" i="952"/>
  <c r="E106" i="952"/>
  <c r="E107" i="952"/>
  <c r="E108" i="952"/>
  <c r="E109" i="952"/>
  <c r="E110" i="952"/>
  <c r="E111" i="952"/>
  <c r="E112" i="952"/>
  <c r="E113" i="952"/>
  <c r="E114" i="952"/>
  <c r="E115" i="952"/>
  <c r="E116" i="952"/>
  <c r="E117" i="952"/>
  <c r="E118" i="952"/>
  <c r="E119" i="952"/>
  <c r="E120" i="952"/>
  <c r="E121" i="952"/>
  <c r="E122" i="952"/>
  <c r="E123" i="952"/>
  <c r="E124" i="952"/>
  <c r="E125" i="952"/>
  <c r="E126" i="952"/>
  <c r="E127" i="952"/>
  <c r="E128" i="952"/>
  <c r="E129" i="952"/>
  <c r="E130" i="952"/>
  <c r="E131" i="952"/>
  <c r="E132" i="952"/>
  <c r="E133" i="952"/>
  <c r="E134" i="952"/>
  <c r="E135" i="952"/>
  <c r="E136" i="952"/>
  <c r="E137" i="952"/>
  <c r="E138" i="952"/>
  <c r="E139" i="952"/>
  <c r="E140" i="952"/>
  <c r="E141" i="952"/>
  <c r="E142" i="952"/>
  <c r="E143" i="952"/>
  <c r="E144" i="952"/>
  <c r="E145" i="952"/>
  <c r="E146" i="952"/>
  <c r="E147" i="952"/>
  <c r="E148" i="952"/>
  <c r="E149" i="952"/>
  <c r="E150" i="952"/>
  <c r="E151" i="952"/>
  <c r="E152" i="952"/>
  <c r="E153" i="952"/>
  <c r="E154" i="952"/>
  <c r="E155" i="952"/>
  <c r="E156" i="952"/>
  <c r="E157" i="952"/>
  <c r="E158" i="952"/>
  <c r="E159" i="952"/>
  <c r="E160" i="952"/>
  <c r="E161" i="952"/>
  <c r="E162" i="952"/>
  <c r="E163" i="952"/>
  <c r="E164" i="952"/>
  <c r="E165" i="952"/>
  <c r="E166" i="952"/>
  <c r="E167" i="952"/>
  <c r="E168" i="952"/>
  <c r="E169" i="952"/>
  <c r="E170" i="952"/>
  <c r="E171" i="952"/>
  <c r="E172" i="952"/>
  <c r="E173" i="952"/>
  <c r="E174" i="952"/>
  <c r="E175" i="952"/>
  <c r="E176" i="952"/>
  <c r="E177" i="952"/>
  <c r="E178" i="952"/>
  <c r="E179" i="952"/>
  <c r="E180" i="952"/>
  <c r="E181" i="952"/>
  <c r="E182" i="952"/>
  <c r="E183" i="952"/>
  <c r="E184" i="952"/>
  <c r="E185" i="952"/>
  <c r="E186" i="952"/>
  <c r="E187" i="952"/>
  <c r="E188" i="952"/>
  <c r="E189" i="952"/>
  <c r="E190" i="952"/>
  <c r="E191" i="952"/>
  <c r="E192" i="952"/>
  <c r="E193" i="952"/>
  <c r="E194" i="952"/>
  <c r="E195" i="952"/>
  <c r="E196" i="952"/>
  <c r="E197" i="952"/>
  <c r="E198" i="952"/>
  <c r="E199" i="952"/>
  <c r="E200" i="952"/>
  <c r="E201" i="952"/>
  <c r="E202" i="952"/>
  <c r="E203" i="952"/>
  <c r="E204" i="952"/>
  <c r="E205" i="952"/>
  <c r="E206" i="952"/>
  <c r="E207" i="952"/>
  <c r="E208" i="952"/>
  <c r="E209" i="952"/>
  <c r="E210" i="952"/>
  <c r="E211" i="952"/>
  <c r="E212" i="952"/>
  <c r="E213" i="952"/>
  <c r="E214" i="952"/>
  <c r="E215" i="952"/>
  <c r="E216" i="952"/>
  <c r="E217" i="952"/>
  <c r="E218" i="952"/>
  <c r="E219" i="952"/>
  <c r="E220" i="952"/>
  <c r="E221" i="952"/>
  <c r="E222" i="952"/>
  <c r="E223" i="952"/>
  <c r="E224" i="952"/>
  <c r="E225" i="952"/>
  <c r="E226" i="952"/>
  <c r="E227" i="952"/>
  <c r="E228" i="952"/>
  <c r="E229" i="952"/>
  <c r="E230" i="952"/>
  <c r="E231" i="952"/>
  <c r="E232" i="952"/>
  <c r="E233" i="952"/>
  <c r="E234" i="952"/>
  <c r="E235" i="952"/>
  <c r="E236" i="952"/>
  <c r="E237" i="952"/>
  <c r="E238" i="952"/>
  <c r="E239" i="952"/>
  <c r="E240" i="952"/>
  <c r="E241" i="952"/>
  <c r="E242" i="952"/>
  <c r="E243" i="952"/>
  <c r="E244" i="952"/>
  <c r="E245" i="952"/>
  <c r="E246" i="952"/>
  <c r="E247" i="952"/>
  <c r="E248" i="952"/>
  <c r="E249" i="952"/>
  <c r="E250" i="952"/>
  <c r="E251" i="952"/>
  <c r="E252" i="952"/>
  <c r="E253" i="952"/>
  <c r="E254" i="952"/>
  <c r="E255" i="952"/>
  <c r="E256" i="952"/>
  <c r="E257" i="952"/>
  <c r="E258" i="952"/>
  <c r="E259" i="952"/>
  <c r="E260" i="952"/>
  <c r="E261" i="952"/>
  <c r="E262" i="952"/>
  <c r="E263" i="952"/>
  <c r="E264" i="952"/>
  <c r="E265" i="952"/>
  <c r="E266" i="952"/>
  <c r="E267" i="952"/>
  <c r="E268" i="952"/>
  <c r="E269" i="952"/>
  <c r="E270" i="952"/>
  <c r="E271" i="952"/>
  <c r="E272" i="952"/>
  <c r="E273" i="952"/>
  <c r="E274" i="952"/>
  <c r="E275" i="952"/>
  <c r="E276" i="952"/>
  <c r="E277" i="952"/>
  <c r="E278" i="952"/>
  <c r="E279" i="952"/>
  <c r="E280" i="952"/>
  <c r="E281" i="952"/>
  <c r="E282" i="952"/>
  <c r="E283" i="952"/>
  <c r="E284" i="952"/>
  <c r="E285" i="952"/>
  <c r="E286" i="952"/>
  <c r="E287" i="952"/>
  <c r="E288" i="952"/>
  <c r="E289" i="952"/>
  <c r="E290" i="952"/>
  <c r="E291" i="952"/>
  <c r="E292" i="952"/>
  <c r="E293" i="952"/>
  <c r="E294" i="952"/>
  <c r="E295" i="952"/>
  <c r="E296" i="952"/>
  <c r="E297" i="952"/>
  <c r="E298" i="952"/>
  <c r="E299" i="952"/>
  <c r="E300" i="952"/>
  <c r="E301" i="952"/>
  <c r="E302" i="952"/>
  <c r="E303" i="952"/>
  <c r="E304" i="952"/>
  <c r="E305" i="952"/>
  <c r="E306" i="952"/>
  <c r="E307" i="952"/>
  <c r="E308" i="952"/>
  <c r="E309" i="952"/>
  <c r="E310" i="952"/>
  <c r="E311" i="952"/>
  <c r="E312" i="952"/>
  <c r="E313" i="952"/>
  <c r="E314" i="952"/>
  <c r="E315" i="952"/>
  <c r="E316" i="952"/>
  <c r="E317" i="952"/>
  <c r="E318" i="952"/>
  <c r="E319" i="952"/>
  <c r="E320" i="952"/>
  <c r="E321" i="952"/>
  <c r="E322" i="952"/>
  <c r="E323" i="952"/>
  <c r="E324" i="952"/>
  <c r="E325" i="952"/>
  <c r="E326" i="952"/>
  <c r="E327" i="952"/>
  <c r="E328" i="952"/>
  <c r="E329" i="952"/>
  <c r="E330" i="952"/>
  <c r="E331" i="952"/>
  <c r="E332" i="952"/>
  <c r="E333" i="952"/>
  <c r="E334" i="952"/>
  <c r="E335" i="952"/>
  <c r="E336" i="952"/>
  <c r="E337" i="952"/>
  <c r="E338" i="952"/>
  <c r="E339" i="952"/>
  <c r="E340" i="952"/>
  <c r="E341" i="952"/>
  <c r="E342" i="952"/>
  <c r="E343" i="952"/>
  <c r="E344" i="952"/>
  <c r="E345" i="952"/>
  <c r="E346" i="952"/>
  <c r="E347" i="952"/>
  <c r="E348" i="952"/>
  <c r="E349" i="952"/>
  <c r="E350" i="952"/>
  <c r="E351" i="952"/>
  <c r="E352" i="952"/>
  <c r="E353" i="952"/>
  <c r="E354" i="952"/>
  <c r="E355" i="952"/>
  <c r="E356" i="952"/>
  <c r="E357" i="952"/>
  <c r="E358" i="952"/>
  <c r="E359" i="952"/>
  <c r="E360" i="952"/>
  <c r="E361" i="952"/>
  <c r="E362" i="952"/>
  <c r="E363" i="952"/>
  <c r="E364" i="952"/>
  <c r="E365" i="952"/>
  <c r="E366" i="952"/>
  <c r="E367" i="952"/>
  <c r="E368" i="952"/>
  <c r="E369" i="952"/>
  <c r="E370" i="952"/>
  <c r="E371" i="952"/>
  <c r="E372" i="952"/>
  <c r="E373" i="952"/>
  <c r="E374" i="952"/>
  <c r="E375" i="952"/>
  <c r="E376" i="952"/>
  <c r="E377" i="952"/>
  <c r="E378" i="952"/>
  <c r="E379" i="952"/>
  <c r="E380" i="952"/>
  <c r="E381" i="952"/>
  <c r="E382" i="952"/>
  <c r="E383" i="952"/>
  <c r="E384" i="952"/>
  <c r="E385" i="952"/>
  <c r="E386" i="952"/>
  <c r="E387" i="952"/>
  <c r="E388" i="952"/>
  <c r="E389" i="952"/>
  <c r="E390" i="952"/>
  <c r="E391" i="952"/>
  <c r="E392" i="952"/>
  <c r="E393" i="952"/>
  <c r="E394" i="952"/>
  <c r="E395" i="952"/>
  <c r="E396" i="952"/>
  <c r="E397" i="952"/>
  <c r="E398" i="952"/>
  <c r="E399" i="952"/>
  <c r="E400" i="952"/>
  <c r="E401" i="952"/>
  <c r="E402" i="952"/>
  <c r="E403" i="952"/>
  <c r="E404" i="952"/>
  <c r="E405" i="952"/>
  <c r="E406" i="952"/>
  <c r="E407" i="952"/>
  <c r="E408" i="952"/>
  <c r="E409" i="952"/>
  <c r="E410" i="952"/>
  <c r="E411" i="952"/>
  <c r="E412" i="952"/>
  <c r="E413" i="952"/>
  <c r="E414" i="952"/>
  <c r="E415" i="952"/>
  <c r="E416" i="952"/>
  <c r="E417" i="952"/>
  <c r="E418" i="952"/>
  <c r="E419" i="952"/>
  <c r="E420" i="952"/>
  <c r="E421" i="952"/>
  <c r="E422" i="952"/>
  <c r="E423" i="952"/>
  <c r="E424" i="952"/>
  <c r="E425" i="952"/>
  <c r="E426" i="952"/>
  <c r="E427" i="952"/>
  <c r="E428" i="952"/>
  <c r="E429" i="952"/>
  <c r="E430" i="952"/>
  <c r="E431" i="952"/>
  <c r="E432" i="952"/>
  <c r="E433" i="952"/>
  <c r="E434" i="952"/>
  <c r="E435" i="952"/>
  <c r="E436" i="952"/>
  <c r="E437" i="952"/>
  <c r="E438" i="952"/>
  <c r="E439" i="952"/>
  <c r="E440" i="952"/>
  <c r="E441" i="952"/>
  <c r="E442" i="952"/>
  <c r="E443" i="952"/>
  <c r="E444" i="952"/>
  <c r="E445" i="952"/>
  <c r="E446" i="952"/>
  <c r="E447" i="952"/>
  <c r="E448" i="952"/>
  <c r="E449" i="952"/>
  <c r="E450" i="952"/>
  <c r="E451" i="952"/>
  <c r="E452" i="952"/>
  <c r="E453" i="952"/>
  <c r="E454" i="952"/>
  <c r="E455" i="952"/>
  <c r="E456" i="952"/>
  <c r="E457" i="952"/>
  <c r="E458" i="952"/>
  <c r="E459" i="952"/>
  <c r="E460" i="952"/>
  <c r="E461" i="952"/>
  <c r="E462" i="952"/>
  <c r="E463" i="952"/>
  <c r="E464" i="952"/>
  <c r="E465" i="952"/>
  <c r="E466" i="952"/>
  <c r="E467" i="952"/>
  <c r="E468" i="952"/>
  <c r="E469" i="952"/>
  <c r="E470" i="952"/>
  <c r="E471" i="952"/>
  <c r="E472" i="952"/>
  <c r="E473" i="952"/>
  <c r="E474" i="952"/>
  <c r="E475" i="952"/>
  <c r="E476" i="952"/>
  <c r="E477" i="952"/>
  <c r="E478" i="952"/>
  <c r="E479" i="952"/>
  <c r="E480" i="952"/>
  <c r="E481" i="952"/>
  <c r="E482" i="952"/>
  <c r="E483" i="952"/>
  <c r="E484" i="952"/>
  <c r="E485" i="952"/>
  <c r="E486" i="952"/>
  <c r="E487" i="952"/>
  <c r="E488" i="952"/>
  <c r="E489" i="952"/>
  <c r="E490" i="952"/>
  <c r="E491" i="952"/>
  <c r="E492" i="952"/>
  <c r="E493" i="952"/>
  <c r="E494" i="952"/>
  <c r="E495" i="952"/>
  <c r="E496" i="952"/>
  <c r="E497" i="952"/>
  <c r="E498" i="952"/>
  <c r="E499" i="952"/>
  <c r="E500" i="952"/>
  <c r="E501" i="952"/>
  <c r="E502" i="952"/>
  <c r="E503" i="952"/>
  <c r="E504" i="952"/>
  <c r="E505" i="952"/>
  <c r="E506" i="952"/>
  <c r="E507" i="952"/>
  <c r="E508" i="952"/>
  <c r="E509" i="952"/>
  <c r="E510" i="952"/>
  <c r="E511" i="952"/>
  <c r="E512" i="952"/>
  <c r="E513" i="952"/>
  <c r="E514" i="952"/>
  <c r="E515" i="952"/>
  <c r="E516" i="952"/>
  <c r="E517" i="952"/>
  <c r="E518" i="952"/>
  <c r="E519" i="952"/>
  <c r="E520" i="952"/>
  <c r="E521" i="952"/>
  <c r="E522" i="952"/>
  <c r="E523" i="952"/>
  <c r="E524" i="952"/>
  <c r="E525" i="952"/>
  <c r="E526" i="952"/>
  <c r="E527" i="952"/>
  <c r="E528" i="952"/>
  <c r="E529" i="952"/>
  <c r="E530" i="952"/>
  <c r="E531" i="952"/>
  <c r="E532" i="952"/>
  <c r="E533" i="952"/>
  <c r="E534" i="952"/>
  <c r="E535" i="952"/>
  <c r="E536" i="952"/>
  <c r="E537" i="952"/>
  <c r="E538" i="952"/>
  <c r="E539" i="952"/>
  <c r="E540" i="952"/>
  <c r="E541" i="952"/>
  <c r="E542" i="952"/>
  <c r="E543" i="952"/>
  <c r="E544" i="952"/>
  <c r="E545" i="952"/>
  <c r="E546" i="952"/>
  <c r="E547" i="952"/>
  <c r="E548" i="952"/>
  <c r="E549" i="952"/>
  <c r="E550" i="952"/>
  <c r="E551" i="952"/>
  <c r="E552" i="952"/>
  <c r="E553" i="952"/>
  <c r="E554" i="952"/>
  <c r="E555" i="952"/>
  <c r="E556" i="952"/>
  <c r="E557" i="952"/>
  <c r="E558" i="952"/>
  <c r="E559" i="952"/>
  <c r="E560" i="952"/>
  <c r="E561" i="952"/>
  <c r="E562" i="952"/>
  <c r="E563" i="952"/>
  <c r="E564" i="952"/>
  <c r="E565" i="952"/>
  <c r="E566" i="952"/>
  <c r="E567" i="952"/>
  <c r="E568" i="952"/>
  <c r="E569" i="952"/>
  <c r="E570" i="952"/>
  <c r="E571" i="952"/>
  <c r="E572" i="952"/>
  <c r="E573" i="952"/>
  <c r="E574" i="952"/>
  <c r="E575" i="952"/>
  <c r="E576" i="952"/>
  <c r="E577" i="952"/>
  <c r="E578" i="952"/>
  <c r="E579" i="952"/>
  <c r="E580" i="952"/>
  <c r="E581" i="952"/>
  <c r="E582" i="952"/>
  <c r="E583" i="952"/>
  <c r="E584" i="952"/>
  <c r="E585" i="952"/>
  <c r="E586" i="952"/>
  <c r="E587" i="952"/>
  <c r="E588" i="952"/>
  <c r="E589" i="952"/>
  <c r="E590" i="952"/>
  <c r="E591" i="952"/>
  <c r="E592" i="952"/>
  <c r="E593" i="952"/>
  <c r="E594" i="952"/>
  <c r="E595" i="952"/>
  <c r="E596" i="952"/>
  <c r="E597" i="952"/>
  <c r="E598" i="952"/>
  <c r="E599" i="952"/>
  <c r="E600" i="952"/>
  <c r="E601" i="952"/>
  <c r="E602" i="952"/>
  <c r="E603" i="952"/>
  <c r="E604" i="952"/>
  <c r="E605" i="952"/>
  <c r="E606" i="952"/>
  <c r="E607" i="952"/>
  <c r="E608" i="952"/>
  <c r="E609" i="952"/>
  <c r="E610" i="952"/>
  <c r="E611" i="952"/>
  <c r="E612" i="952"/>
  <c r="E613" i="952"/>
  <c r="E614" i="952"/>
  <c r="E615" i="952"/>
  <c r="E616" i="952"/>
  <c r="E617" i="952"/>
  <c r="E618" i="952"/>
  <c r="E619" i="952"/>
  <c r="E620" i="952"/>
  <c r="E621" i="952"/>
  <c r="E622" i="952"/>
  <c r="E623" i="952"/>
  <c r="E624" i="952"/>
  <c r="E625" i="952"/>
  <c r="E626" i="952"/>
  <c r="E627" i="952"/>
  <c r="E628" i="952"/>
  <c r="E629" i="952"/>
  <c r="E630" i="952"/>
  <c r="E631" i="952"/>
  <c r="E632" i="952"/>
  <c r="E633" i="952"/>
  <c r="E634" i="952"/>
  <c r="E635" i="952"/>
  <c r="E636" i="952"/>
  <c r="E637" i="952"/>
  <c r="E638" i="952"/>
  <c r="E639" i="952"/>
  <c r="E640" i="952"/>
  <c r="E641" i="952"/>
  <c r="E642" i="952"/>
  <c r="E643" i="952"/>
  <c r="E644" i="952"/>
  <c r="E645" i="952"/>
  <c r="E646" i="952"/>
  <c r="E647" i="952"/>
  <c r="E648" i="952"/>
  <c r="E649" i="952"/>
  <c r="E650" i="952"/>
  <c r="E651" i="952"/>
  <c r="E652" i="952"/>
  <c r="E653" i="952"/>
  <c r="E654" i="952"/>
  <c r="E655" i="952"/>
  <c r="E656" i="952"/>
  <c r="E657" i="952"/>
  <c r="E658" i="952"/>
  <c r="E659" i="952"/>
  <c r="E660" i="952"/>
  <c r="E661" i="952"/>
  <c r="E662" i="952"/>
  <c r="E663" i="952"/>
  <c r="E664" i="952"/>
  <c r="E665" i="952"/>
  <c r="E666" i="952"/>
  <c r="E667" i="952"/>
  <c r="E668" i="952"/>
  <c r="E669" i="952"/>
  <c r="E670" i="952"/>
  <c r="E671" i="952"/>
  <c r="E672" i="952"/>
  <c r="E673" i="952"/>
  <c r="E674" i="952"/>
  <c r="E675" i="952"/>
  <c r="E676" i="952"/>
  <c r="E677" i="952"/>
  <c r="E678" i="952"/>
  <c r="E679" i="952"/>
  <c r="E680" i="952"/>
  <c r="E681" i="952"/>
  <c r="E682" i="952"/>
  <c r="E683" i="952"/>
  <c r="E684" i="952"/>
  <c r="E685" i="952"/>
  <c r="E686" i="952"/>
  <c r="E687" i="952"/>
  <c r="E688" i="952"/>
  <c r="E689" i="952"/>
  <c r="E690" i="952"/>
  <c r="E691" i="952"/>
  <c r="E692" i="952"/>
  <c r="E693" i="952"/>
  <c r="E694" i="952"/>
  <c r="E695" i="952"/>
  <c r="E696" i="952"/>
  <c r="E697" i="952"/>
  <c r="E698" i="952"/>
  <c r="E699" i="952"/>
  <c r="E700" i="952"/>
  <c r="E701" i="952"/>
  <c r="E702" i="952"/>
  <c r="E703" i="952"/>
  <c r="E704" i="952"/>
  <c r="E705" i="952"/>
  <c r="E706" i="952"/>
  <c r="E707" i="952"/>
  <c r="E708" i="952"/>
  <c r="E709" i="952"/>
  <c r="E710" i="952"/>
  <c r="E711" i="952"/>
  <c r="E712" i="952"/>
  <c r="E713" i="952"/>
  <c r="E714" i="952"/>
  <c r="E715" i="952"/>
  <c r="E716" i="952"/>
  <c r="E717" i="952"/>
  <c r="E718" i="952"/>
  <c r="E719" i="952"/>
  <c r="E720" i="952"/>
  <c r="E721" i="952"/>
  <c r="E722" i="952"/>
  <c r="E723" i="952"/>
  <c r="E724" i="952"/>
  <c r="E725" i="952"/>
  <c r="E726" i="952"/>
  <c r="E727" i="952"/>
  <c r="E728" i="952"/>
  <c r="E729" i="952"/>
  <c r="E730" i="952"/>
  <c r="E731" i="952"/>
  <c r="E732" i="952"/>
  <c r="E733" i="952"/>
  <c r="E734" i="952"/>
  <c r="E735" i="952"/>
  <c r="E736" i="952"/>
  <c r="E737" i="952"/>
  <c r="E738" i="952"/>
  <c r="E739" i="952"/>
  <c r="E740" i="952"/>
  <c r="E741" i="952"/>
  <c r="E742" i="952"/>
  <c r="E743" i="952"/>
  <c r="E744" i="952"/>
  <c r="E745" i="952"/>
  <c r="E746" i="952"/>
  <c r="E747" i="952"/>
  <c r="E748" i="952"/>
  <c r="E749" i="952"/>
  <c r="E750" i="952"/>
  <c r="E751" i="952"/>
  <c r="E752" i="952"/>
  <c r="E753" i="952"/>
  <c r="E754" i="952"/>
  <c r="E755" i="952"/>
  <c r="E756" i="952"/>
  <c r="E757" i="952"/>
  <c r="E758" i="952"/>
  <c r="E759" i="952"/>
  <c r="E760" i="952"/>
  <c r="E761" i="952"/>
  <c r="E762" i="952"/>
  <c r="E763" i="952"/>
  <c r="E764" i="952"/>
  <c r="E765" i="952"/>
  <c r="E766" i="952"/>
  <c r="E767" i="952"/>
  <c r="E768" i="952"/>
  <c r="E769" i="952"/>
  <c r="E770" i="952"/>
  <c r="E771" i="952"/>
  <c r="E772" i="952"/>
  <c r="E773" i="952"/>
  <c r="E774" i="952"/>
  <c r="E775" i="952"/>
  <c r="E776" i="952"/>
  <c r="E777" i="952"/>
  <c r="E778" i="952"/>
  <c r="E779" i="952"/>
  <c r="E780" i="952"/>
  <c r="E781" i="952"/>
  <c r="E782" i="952"/>
  <c r="E783" i="952"/>
  <c r="E784" i="952"/>
  <c r="E785" i="952"/>
  <c r="E786" i="952"/>
  <c r="E787" i="952"/>
  <c r="E788" i="952"/>
  <c r="E789" i="952"/>
  <c r="E790" i="952"/>
  <c r="E791" i="952"/>
  <c r="E792" i="952"/>
  <c r="E793" i="952"/>
  <c r="E794" i="952"/>
  <c r="E795" i="952"/>
  <c r="E796" i="952"/>
  <c r="E797" i="952"/>
  <c r="E798" i="952"/>
  <c r="E799" i="952"/>
  <c r="E800" i="952"/>
  <c r="E801" i="952"/>
  <c r="E802" i="952"/>
  <c r="E803" i="952"/>
  <c r="E804" i="952"/>
  <c r="E805" i="952"/>
  <c r="E806" i="952"/>
  <c r="E807" i="952"/>
  <c r="E808" i="952"/>
  <c r="E809" i="952"/>
  <c r="E810" i="952"/>
  <c r="E811" i="952"/>
  <c r="E812" i="952"/>
  <c r="A3" i="951" l="1"/>
  <c r="A4" i="951" l="1"/>
  <c r="A5" i="951" s="1"/>
  <c r="A6" i="951" s="1"/>
  <c r="A7" i="951" s="1"/>
  <c r="A8" i="951" s="1"/>
  <c r="A4" i="952"/>
  <c r="G4" i="952" s="1"/>
  <c r="A3" i="949"/>
  <c r="G3" i="949" s="1"/>
  <c r="E2" i="949"/>
  <c r="A9" i="951" l="1"/>
  <c r="A5" i="952"/>
  <c r="G5" i="952" s="1"/>
  <c r="A10" i="951" l="1"/>
  <c r="A11" i="951" s="1"/>
  <c r="A12" i="951" s="1"/>
  <c r="A6" i="952"/>
  <c r="G6" i="952" s="1"/>
  <c r="C3" i="950" l="1"/>
  <c r="A2" i="952"/>
  <c r="G2" i="952" s="1"/>
  <c r="A7" i="952"/>
  <c r="G7" i="952" s="1"/>
  <c r="G3" i="952" l="1"/>
  <c r="D6" i="950" l="1"/>
  <c r="G6" i="950" s="1"/>
  <c r="B3" i="950" l="1"/>
  <c r="E3" i="950" s="1"/>
  <c r="B6" i="950"/>
</calcChain>
</file>

<file path=xl/sharedStrings.xml><?xml version="1.0" encoding="utf-8"?>
<sst xmlns="http://schemas.openxmlformats.org/spreadsheetml/2006/main" count="49" uniqueCount="30">
  <si>
    <t>التاريخ</t>
  </si>
  <si>
    <t>الرصيد</t>
  </si>
  <si>
    <t>اسم الصنف</t>
  </si>
  <si>
    <t>من التاريخ :</t>
  </si>
  <si>
    <t>الى التاريخ :</t>
  </si>
  <si>
    <t>لمعرفة الرصيد الفعلى من الصنف اختر اول تاريخ حركة الى اخر تاريخ حركة</t>
  </si>
  <si>
    <t>إجماليات حركة الصنف خلال فترة التاريخ المحددة</t>
  </si>
  <si>
    <t xml:space="preserve">اسم الصنف </t>
  </si>
  <si>
    <t xml:space="preserve">العدد </t>
  </si>
  <si>
    <t>كود الصنف</t>
  </si>
  <si>
    <t>سعر القطعة</t>
  </si>
  <si>
    <t>رصيد اول المده</t>
  </si>
  <si>
    <t>صنف 1</t>
  </si>
  <si>
    <t>صنف 2</t>
  </si>
  <si>
    <t>صنف 3</t>
  </si>
  <si>
    <t>صنف 4</t>
  </si>
  <si>
    <t>صنف 5</t>
  </si>
  <si>
    <t>صنف 6</t>
  </si>
  <si>
    <t>صنف 7</t>
  </si>
  <si>
    <t>صنف 8</t>
  </si>
  <si>
    <t>صنف 9</t>
  </si>
  <si>
    <t>صنف 10</t>
  </si>
  <si>
    <t>صنف 11</t>
  </si>
  <si>
    <t>القيمة</t>
  </si>
  <si>
    <t>سعر الصنف</t>
  </si>
  <si>
    <t>العدد</t>
  </si>
  <si>
    <t xml:space="preserve">اختر من القائمة اسم الصنف - واكتب فترة التاريخ </t>
  </si>
  <si>
    <t xml:space="preserve">الوارد </t>
  </si>
  <si>
    <t>المتبقى بالمخزن</t>
  </si>
  <si>
    <t>الصادر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</si>
</sst>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_ ;[Red]\-0.00\ "/>
    <numFmt numFmtId="165" formatCode="0_ ;[Red]\-0\ "/>
    <numFmt numFmtId="166" formatCode="#,##0;[Red]\(##,##0\);&quot;&quot;"/>
    <numFmt numFmtId="167" formatCode="General;General;&quot;&quot;"/>
    <numFmt numFmtId="168" formatCode="_-[$ج.م.‏-C01]\ * #,##0_-;_-[$ج.م.‏-C01]\ * #,##0\-;_-[$ج.م.‏-C01]\ * &quot;-&quot;_-;_-@_-"/>
  </numFmts>
  <fonts count="24">
    <font>
      <sz val="10"/>
      <name val="Arial"/>
      <charset val="178"/>
    </font>
    <font>
      <sz val="11"/>
      <color theme="1"/>
      <name val="Calibri"/>
      <family val="2"/>
      <charset val="178"/>
      <scheme val="minor"/>
    </font>
    <font>
      <b/>
      <sz val="18"/>
      <name val="Times New Roman"/>
      <family val="1"/>
    </font>
    <font>
      <b/>
      <sz val="14"/>
      <name val="Arial"/>
      <family val="2"/>
    </font>
    <font>
      <sz val="10"/>
      <color theme="3"/>
      <name val="Arial"/>
      <family val="2"/>
    </font>
    <font>
      <b/>
      <sz val="14"/>
      <color theme="3" tint="-0.249977111117893"/>
      <name val="Arial"/>
      <family val="2"/>
    </font>
    <font>
      <b/>
      <sz val="14"/>
      <color rgb="FFFF0000"/>
      <name val="Arial"/>
      <family val="2"/>
    </font>
    <font>
      <b/>
      <sz val="14"/>
      <color theme="0"/>
      <name val="Times New Roman"/>
      <family val="1"/>
    </font>
    <font>
      <b/>
      <u/>
      <sz val="14"/>
      <color theme="0"/>
      <name val="Arial"/>
      <family val="2"/>
    </font>
    <font>
      <b/>
      <sz val="14"/>
      <color theme="0"/>
      <name val="Arial"/>
      <family val="2"/>
    </font>
    <font>
      <b/>
      <sz val="12"/>
      <color theme="0"/>
      <name val="Times New Roman"/>
      <family val="1"/>
    </font>
    <font>
      <b/>
      <sz val="16"/>
      <color theme="0"/>
      <name val="Arial"/>
      <family val="2"/>
    </font>
    <font>
      <b/>
      <sz val="16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660033"/>
      <name val="Calibri"/>
      <family val="2"/>
      <scheme val="minor"/>
    </font>
    <font>
      <b/>
      <sz val="14"/>
      <color theme="7" tint="-0.499984740745262"/>
      <name val="Calibri"/>
      <family val="2"/>
      <scheme val="minor"/>
    </font>
    <font>
      <b/>
      <sz val="16"/>
      <color rgb="FFC0000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4"/>
      <color rgb="FF0000CC"/>
      <name val="Arial"/>
      <family val="2"/>
    </font>
    <font>
      <sz val="10"/>
      <color rgb="FF0000CC"/>
      <name val="Arial"/>
      <family val="2"/>
    </font>
    <font>
      <b/>
      <u/>
      <sz val="14"/>
      <color rgb="FF660033"/>
      <name val="Arial"/>
      <family val="2"/>
    </font>
    <font>
      <b/>
      <sz val="13"/>
      <color theme="1"/>
      <name val="Calibri"/>
      <family val="2"/>
      <scheme val="minor"/>
    </font>
    <font>
      <b/>
      <sz val="14"/>
      <color theme="3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-0.499984740745262"/>
        <bgColor theme="5" tint="0.59999389629810485"/>
      </patternFill>
    </fill>
    <fill>
      <patternFill patternType="solid">
        <fgColor theme="5" tint="-0.499984740745262"/>
        <bgColor theme="5" tint="0.79998168889431442"/>
      </patternFill>
    </fill>
    <fill>
      <patternFill patternType="solid">
        <fgColor theme="5" tint="-0.499984740745262"/>
        <bgColor theme="6" tint="0.79998168889431442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double">
        <color rgb="FFFF0000"/>
      </left>
      <right/>
      <top style="double">
        <color rgb="FFFF0000"/>
      </top>
      <bottom style="double">
        <color rgb="FFFF0000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n">
        <color rgb="FFFF0000"/>
      </bottom>
      <diagonal/>
    </border>
    <border>
      <left style="thick">
        <color rgb="FFFF0000"/>
      </left>
      <right style="thick">
        <color rgb="FFFF0000"/>
      </right>
      <top style="thin">
        <color rgb="FFFF0000"/>
      </top>
      <bottom style="thick">
        <color rgb="FFFF0000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65" fontId="4" fillId="0" borderId="0" xfId="0" applyNumberFormat="1" applyFont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/>
    </xf>
    <xf numFmtId="167" fontId="5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2" fontId="7" fillId="4" borderId="1" xfId="0" applyNumberFormat="1" applyFont="1" applyFill="1" applyBorder="1" applyAlignment="1">
      <alignment horizontal="center" vertical="center" wrapText="1"/>
    </xf>
    <xf numFmtId="1" fontId="7" fillId="6" borderId="1" xfId="0" applyNumberFormat="1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2" fontId="7" fillId="7" borderId="2" xfId="0" applyNumberFormat="1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6" fontId="3" fillId="0" borderId="1" xfId="0" applyNumberFormat="1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0" fontId="1" fillId="0" borderId="0" xfId="1"/>
    <xf numFmtId="0" fontId="13" fillId="0" borderId="5" xfId="1" applyFont="1" applyBorder="1" applyAlignment="1">
      <alignment horizontal="center" vertical="center"/>
    </xf>
    <xf numFmtId="0" fontId="13" fillId="8" borderId="5" xfId="1" applyFont="1" applyFill="1" applyBorder="1" applyAlignment="1">
      <alignment horizontal="center" vertical="center"/>
    </xf>
    <xf numFmtId="0" fontId="13" fillId="8" borderId="6" xfId="1" applyFont="1" applyFill="1" applyBorder="1" applyAlignment="1">
      <alignment horizontal="center" vertical="center"/>
    </xf>
    <xf numFmtId="0" fontId="13" fillId="0" borderId="7" xfId="1" applyFont="1" applyBorder="1" applyAlignment="1">
      <alignment horizontal="center" vertical="center"/>
    </xf>
    <xf numFmtId="0" fontId="10" fillId="7" borderId="2" xfId="0" applyFont="1" applyFill="1" applyBorder="1" applyAlignment="1">
      <alignment horizontal="center" vertical="center"/>
    </xf>
    <xf numFmtId="0" fontId="12" fillId="9" borderId="8" xfId="0" applyFont="1" applyFill="1" applyBorder="1" applyAlignment="1">
      <alignment horizontal="center" vertical="center"/>
    </xf>
    <xf numFmtId="0" fontId="14" fillId="0" borderId="6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168" fontId="12" fillId="9" borderId="8" xfId="0" applyNumberFormat="1" applyFont="1" applyFill="1" applyBorder="1" applyAlignment="1">
      <alignment horizontal="center" vertical="center"/>
    </xf>
    <xf numFmtId="168" fontId="16" fillId="0" borderId="6" xfId="0" applyNumberFormat="1" applyFont="1" applyBorder="1" applyAlignment="1">
      <alignment horizontal="center"/>
    </xf>
    <xf numFmtId="168" fontId="16" fillId="0" borderId="5" xfId="0" applyNumberFormat="1" applyFont="1" applyBorder="1" applyAlignment="1">
      <alignment horizontal="center"/>
    </xf>
    <xf numFmtId="0" fontId="17" fillId="0" borderId="5" xfId="1" applyFont="1" applyBorder="1" applyAlignment="1">
      <alignment horizontal="center" vertical="center"/>
    </xf>
    <xf numFmtId="0" fontId="18" fillId="0" borderId="0" xfId="1" applyFont="1"/>
    <xf numFmtId="0" fontId="13" fillId="10" borderId="5" xfId="1" applyFont="1" applyFill="1" applyBorder="1" applyAlignment="1">
      <alignment horizontal="center" vertical="center"/>
    </xf>
    <xf numFmtId="14" fontId="13" fillId="10" borderId="5" xfId="1" applyNumberFormat="1" applyFont="1" applyFill="1" applyBorder="1" applyAlignment="1">
      <alignment horizontal="center" vertical="center"/>
    </xf>
    <xf numFmtId="0" fontId="13" fillId="10" borderId="7" xfId="1" applyFont="1" applyFill="1" applyBorder="1" applyAlignment="1">
      <alignment horizontal="center" vertical="center"/>
    </xf>
    <xf numFmtId="0" fontId="17" fillId="11" borderId="5" xfId="1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167" fontId="19" fillId="0" borderId="1" xfId="0" applyNumberFormat="1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4" fontId="12" fillId="7" borderId="11" xfId="1" applyNumberFormat="1" applyFont="1" applyFill="1" applyBorder="1" applyAlignment="1">
      <alignment horizontal="center" vertical="center"/>
    </xf>
    <xf numFmtId="14" fontId="12" fillId="7" borderId="12" xfId="1" applyNumberFormat="1" applyFont="1" applyFill="1" applyBorder="1" applyAlignment="1">
      <alignment horizontal="center" vertical="center"/>
    </xf>
    <xf numFmtId="0" fontId="22" fillId="0" borderId="0" xfId="1" applyFont="1"/>
    <xf numFmtId="0" fontId="3" fillId="0" borderId="0" xfId="0" applyNumberFormat="1" applyFont="1" applyAlignment="1">
      <alignment horizontal="center" vertical="center" wrapText="1"/>
    </xf>
    <xf numFmtId="0" fontId="19" fillId="0" borderId="1" xfId="0" applyNumberFormat="1" applyFont="1" applyBorder="1" applyAlignment="1">
      <alignment horizontal="center" vertical="center" wrapText="1"/>
    </xf>
    <xf numFmtId="49" fontId="23" fillId="0" borderId="1" xfId="0" applyNumberFormat="1" applyFont="1" applyBorder="1" applyAlignment="1">
      <alignment horizontal="center" vertical="center" wrapText="1"/>
    </xf>
    <xf numFmtId="0" fontId="9" fillId="7" borderId="3" xfId="0" applyFont="1" applyFill="1" applyBorder="1" applyAlignment="1">
      <alignment horizontal="center" vertical="center"/>
    </xf>
    <xf numFmtId="0" fontId="9" fillId="7" borderId="4" xfId="0" applyFont="1" applyFill="1" applyBorder="1" applyAlignment="1">
      <alignment horizontal="center" vertical="center"/>
    </xf>
    <xf numFmtId="164" fontId="9" fillId="7" borderId="3" xfId="0" applyNumberFormat="1" applyFont="1" applyFill="1" applyBorder="1" applyAlignment="1">
      <alignment horizontal="center" vertical="center"/>
    </xf>
    <xf numFmtId="164" fontId="9" fillId="7" borderId="4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 wrapText="1"/>
    </xf>
    <xf numFmtId="0" fontId="21" fillId="2" borderId="0" xfId="0" applyFont="1" applyFill="1" applyBorder="1" applyAlignment="1">
      <alignment horizontal="center" vertical="center" wrapText="1"/>
    </xf>
    <xf numFmtId="0" fontId="21" fillId="2" borderId="0" xfId="0" applyFont="1" applyFill="1" applyAlignment="1">
      <alignment horizontal="center" vertical="center" wrapText="1"/>
    </xf>
    <xf numFmtId="0" fontId="8" fillId="7" borderId="0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18">
    <dxf>
      <font>
        <b/>
        <strike val="0"/>
        <outline val="0"/>
        <shadow val="0"/>
        <u val="none"/>
        <vertAlign val="baseline"/>
        <sz val="14"/>
      </font>
      <numFmt numFmtId="1" formatCode="0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double">
          <color rgb="FFFF0000"/>
        </left>
        <right style="double">
          <color rgb="FFFF0000"/>
        </right>
        <top style="double">
          <color rgb="FFFF0000"/>
        </top>
        <bottom style="double">
          <color rgb="FFFF0000"/>
        </bottom>
      </border>
    </dxf>
    <dxf>
      <font>
        <b/>
        <strike val="0"/>
        <outline val="0"/>
        <shadow val="0"/>
        <u val="none"/>
        <vertAlign val="baseline"/>
        <sz val="14"/>
      </font>
      <numFmt numFmtId="167" formatCode="General;General;&quot;&quot;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double">
          <color rgb="FFFF0000"/>
        </left>
        <right style="double">
          <color rgb="FFFF0000"/>
        </right>
        <top style="double">
          <color rgb="FFFF0000"/>
        </top>
        <bottom style="double">
          <color rgb="FFFF0000"/>
        </bottom>
      </border>
    </dxf>
    <dxf>
      <font>
        <b/>
        <strike val="0"/>
        <outline val="0"/>
        <shadow val="0"/>
        <u val="none"/>
        <vertAlign val="baseline"/>
        <sz val="14"/>
      </font>
      <numFmt numFmtId="167" formatCode="General;General;&quot;&quot;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double">
          <color rgb="FFFF0000"/>
        </left>
        <right style="double">
          <color rgb="FFFF0000"/>
        </right>
        <top style="double">
          <color rgb="FFFF0000"/>
        </top>
        <bottom style="double">
          <color rgb="FFFF0000"/>
        </bottom>
      </border>
    </dxf>
    <dxf>
      <font>
        <b/>
        <strike val="0"/>
        <outline val="0"/>
        <shadow val="0"/>
        <u val="none"/>
        <vertAlign val="baseline"/>
        <sz val="14"/>
      </font>
      <numFmt numFmtId="169" formatCode="yyyy/mm/dd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double">
          <color rgb="FFFF0000"/>
        </left>
        <right style="double">
          <color rgb="FFFF0000"/>
        </right>
        <top style="double">
          <color rgb="FFFF0000"/>
        </top>
        <bottom style="double">
          <color rgb="FFFF0000"/>
        </bottom>
      </border>
    </dxf>
    <dxf>
      <font>
        <b/>
        <strike val="0"/>
        <outline val="0"/>
        <shadow val="0"/>
        <u val="none"/>
        <vertAlign val="baseline"/>
        <sz val="14"/>
      </font>
      <numFmt numFmtId="0" formatCode="General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double">
          <color rgb="FFFF0000"/>
        </left>
        <right style="double">
          <color rgb="FFFF0000"/>
        </right>
        <top style="double">
          <color rgb="FFFF0000"/>
        </top>
        <bottom style="double">
          <color rgb="FFFF0000"/>
        </bottom>
      </border>
    </dxf>
    <dxf>
      <font>
        <b/>
        <strike val="0"/>
        <outline val="0"/>
        <shadow val="0"/>
        <u val="none"/>
        <vertAlign val="baseline"/>
        <sz val="14"/>
      </font>
      <numFmt numFmtId="0" formatCode="General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double">
          <color rgb="FFFF0000"/>
        </left>
        <right style="double">
          <color rgb="FFFF0000"/>
        </right>
        <top style="double">
          <color rgb="FFFF0000"/>
        </top>
        <bottom style="double">
          <color rgb="FFFF0000"/>
        </bottom>
      </border>
    </dxf>
    <dxf>
      <font>
        <b/>
        <strike val="0"/>
        <outline val="0"/>
        <shadow val="0"/>
        <u val="none"/>
        <vertAlign val="baseline"/>
        <sz val="14"/>
      </font>
      <numFmt numFmtId="0" formatCode="General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double">
          <color rgb="FFFF0000"/>
        </right>
        <top style="double">
          <color rgb="FFFF0000"/>
        </top>
        <bottom style="double">
          <color rgb="FFFF0000"/>
        </bottom>
      </border>
    </dxf>
    <dxf>
      <font>
        <b/>
        <strike val="0"/>
        <outline val="0"/>
        <shadow val="0"/>
        <u val="none"/>
        <vertAlign val="baseline"/>
        <sz val="14"/>
      </font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double">
          <color rgb="FFFF0000"/>
        </left>
        <right style="double">
          <color rgb="FFFF0000"/>
        </right>
        <top/>
        <bottom/>
      </border>
    </dxf>
    <dxf>
      <font>
        <b/>
        <strike val="0"/>
        <outline val="0"/>
        <shadow val="0"/>
        <u val="none"/>
        <vertAlign val="baseline"/>
        <sz val="14"/>
      </font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double">
          <color rgb="FFFF0000"/>
        </left>
        <right style="double">
          <color rgb="FFFF0000"/>
        </right>
        <top/>
        <bottom/>
      </border>
    </dxf>
    <dxf>
      <font>
        <b/>
        <strike val="0"/>
        <outline val="0"/>
        <shadow val="0"/>
        <u val="none"/>
        <vertAlign val="baseline"/>
        <sz val="14"/>
        <color auto="1"/>
        <name val="Arial"/>
        <scheme val="none"/>
      </font>
      <numFmt numFmtId="0" formatCode="General"/>
      <alignment horizontal="center" vertical="center" textRotation="0" wrapText="1" indent="0" justifyLastLine="0" readingOrder="0"/>
    </dxf>
    <dxf>
      <font>
        <b/>
        <strike val="0"/>
        <outline val="0"/>
        <shadow val="0"/>
        <u val="none"/>
        <vertAlign val="baseline"/>
        <sz val="14"/>
        <color auto="1"/>
        <name val="Arial"/>
        <scheme val="none"/>
      </font>
      <alignment horizontal="center" vertical="center" textRotation="0" wrapText="1" indent="0" justifyLastLine="0" readingOrder="0"/>
      <border diagonalUp="0" diagonalDown="0" outline="0">
        <left style="double">
          <color rgb="FFFF0000"/>
        </left>
        <right style="double">
          <color rgb="FFFF0000"/>
        </right>
        <top/>
        <bottom/>
      </border>
    </dxf>
    <dxf>
      <font>
        <b/>
        <strike val="0"/>
        <outline val="0"/>
        <shadow val="0"/>
        <u val="none"/>
        <vertAlign val="baseline"/>
        <sz val="14"/>
        <color auto="1"/>
        <name val="Arial"/>
        <scheme val="none"/>
      </font>
      <alignment horizontal="center" vertical="center" textRotation="0" wrapText="1" indent="0" justifyLastLine="0" readingOrder="0"/>
      <border diagonalUp="0" diagonalDown="0">
        <left style="double">
          <color rgb="FFFF0000"/>
        </left>
        <right/>
        <top style="double">
          <color rgb="FFFF0000"/>
        </top>
        <bottom style="double">
          <color rgb="FFFF0000"/>
        </bottom>
      </border>
    </dxf>
    <dxf>
      <font>
        <b/>
        <strike val="0"/>
        <outline val="0"/>
        <shadow val="0"/>
        <u val="none"/>
        <vertAlign val="baseline"/>
        <sz val="14"/>
        <color theme="3"/>
        <name val="Arial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>
        <left style="double">
          <color rgb="FFFF0000"/>
        </left>
        <right style="double">
          <color rgb="FFFF0000"/>
        </right>
        <top style="double">
          <color rgb="FFFF0000"/>
        </top>
        <bottom style="double">
          <color rgb="FFFF0000"/>
        </bottom>
      </border>
    </dxf>
    <dxf>
      <font>
        <b/>
        <strike val="0"/>
        <outline val="0"/>
        <shadow val="0"/>
        <u val="none"/>
        <vertAlign val="baseline"/>
        <sz val="14"/>
        <color rgb="FF0000CC"/>
        <name val="Arial"/>
        <scheme val="none"/>
      </font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double">
          <color rgb="FFFF0000"/>
        </left>
        <right style="double">
          <color rgb="FFFF0000"/>
        </right>
        <top style="double">
          <color rgb="FFFF0000"/>
        </top>
        <bottom style="double">
          <color rgb="FFFF0000"/>
        </bottom>
      </border>
    </dxf>
    <dxf>
      <font>
        <b/>
        <strike val="0"/>
        <outline val="0"/>
        <shadow val="0"/>
        <u val="none"/>
        <vertAlign val="baseline"/>
        <sz val="14"/>
        <color auto="1"/>
        <name val="Arial"/>
        <scheme val="none"/>
      </font>
      <numFmt numFmtId="0" formatCode="General"/>
      <alignment horizontal="center" vertical="center" textRotation="0" wrapText="1" indent="0" justifyLastLine="0" readingOrder="0"/>
      <border diagonalUp="0" diagonalDown="0">
        <left style="double">
          <color rgb="FFFF0000"/>
        </left>
        <right style="double">
          <color rgb="FFFF0000"/>
        </right>
        <top style="double">
          <color rgb="FFFF0000"/>
        </top>
        <bottom style="double">
          <color rgb="FFFF0000"/>
        </bottom>
      </border>
    </dxf>
    <dxf>
      <font>
        <b/>
        <strike val="0"/>
        <outline val="0"/>
        <shadow val="0"/>
        <u val="none"/>
        <vertAlign val="baseline"/>
        <sz val="14"/>
        <color auto="1"/>
        <name val="Arial"/>
        <scheme val="none"/>
      </font>
      <alignment horizontal="center" vertical="center" textRotation="0" wrapText="1" indent="0" justifyLastLine="0" readingOrder="0"/>
      <border diagonalUp="0" diagonalDown="0">
        <left/>
        <right style="double">
          <color rgb="FFFF0000"/>
        </right>
        <top style="double">
          <color rgb="FFFF0000"/>
        </top>
        <bottom style="double">
          <color rgb="FFFF0000"/>
        </bottom>
      </border>
    </dxf>
    <dxf>
      <font>
        <b/>
        <strike val="0"/>
        <outline val="0"/>
        <shadow val="0"/>
        <u val="none"/>
        <vertAlign val="baseline"/>
        <sz val="14"/>
        <color auto="1"/>
        <name val="Arial"/>
        <scheme val="none"/>
      </font>
      <alignment horizontal="center" vertical="center" textRotation="0" wrapText="1" indent="0" justifyLastLine="0" readingOrder="0"/>
    </dxf>
    <dxf>
      <font>
        <b/>
        <strike val="0"/>
        <outline val="0"/>
        <shadow val="0"/>
        <u val="none"/>
        <vertAlign val="baseline"/>
        <sz val="14"/>
        <color auto="1"/>
        <name val="Arial"/>
        <scheme val="none"/>
      </font>
      <alignment horizontal="center" vertical="center" textRotation="0" wrapText="1" indent="0" justifyLastLine="0" readingOrder="0"/>
      <border diagonalUp="0" diagonalDown="0">
        <left style="double">
          <color rgb="FFFF0000"/>
        </left>
        <right style="double">
          <color rgb="FFFF0000"/>
        </right>
        <top/>
        <bottom/>
      </border>
    </dxf>
  </dxfs>
  <tableStyles count="0" defaultTableStyle="TableStyleMedium9" defaultPivotStyle="PivotStyleLight16"/>
  <colors>
    <mruColors>
      <color rgb="FF660033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0" name="الجدول10" displayName="الجدول10" ref="B2:G2102" headerRowCount="0" totalsRowShown="0" headerRowDxfId="17" dataDxfId="16">
  <tableColumns count="6">
    <tableColumn id="2" name="عمود2" dataDxfId="15"/>
    <tableColumn id="3" name="عمود3" dataDxfId="14"/>
    <tableColumn id="4" name="عمود4" dataDxfId="13">
      <calculatedColumnFormula>IF(B2="","",SUMIF(الرصيد!$B$2:$B$1000,B2,الرصيد!$C$2:$C$1000))</calculatedColumnFormula>
    </tableColumn>
    <tableColumn id="5" name="عمود5" dataDxfId="12">
      <calculatedColumnFormula>IF(B2="","",C2*D2)</calculatedColumnFormula>
    </tableColumn>
    <tableColumn id="6" name="عمود6" dataDxfId="11"/>
    <tableColumn id="1" name="Column1" headerRowDxfId="10" dataDxfId="9">
      <calculatedColumnFormula>IF(AND(NOT(ISERR(FIND('إستعلام عن صنف'!$H$1,A2&amp;B2))),F2&gt;='إستعلام عن صنف'!$H$2,F2&lt;='إستعلام عن صنف'!$H$3),COUNT($G$1:G1)+1,"")</calculatedColumnFormula>
    </tableColumn>
  </tableColumns>
  <tableStyleInfo name="TableStyleMedium24" showFirstColumn="0" showLastColumn="0" showRowStripes="1" showColumnStripes="0"/>
</table>
</file>

<file path=xl/tables/table2.xml><?xml version="1.0" encoding="utf-8"?>
<table xmlns="http://schemas.openxmlformats.org/spreadsheetml/2006/main" id="11" name="الجدول11" displayName="الجدول11" ref="B6:H7" headerRowCount="0" totalsRowShown="0" headerRowDxfId="8" dataDxfId="7">
  <tableColumns count="7">
    <tableColumn id="1" name="عمود1" dataDxfId="6">
      <calculatedColumnFormula>IF(C6="","",SUMIF(الرصيد!$B:$B,C6,الرصيد!$A:$A))</calculatedColumnFormula>
    </tableColumn>
    <tableColumn id="2" name="عمود2" dataDxfId="2">
      <calculatedColumnFormula>IF(AND(E6="",F6=""),"",$H$1)</calculatedColumnFormula>
    </tableColumn>
    <tableColumn id="3" name="عمود3" dataDxfId="5">
      <calculatedColumnFormula>IF(C6="","",SUMIF(الرصيد!$B:$B,C6,الرصيد!$D:$D))</calculatedColumnFormula>
    </tableColumn>
    <tableColumn id="4" name="عمود4" dataDxfId="4">
      <calculatedColumnFormula>IFERROR(INDEX(#REF!,MATCH('إستعلام عن صنف'!$A7,#REF!,0),4),"")</calculatedColumnFormula>
    </tableColumn>
    <tableColumn id="5" name="عمود5" dataDxfId="3">
      <calculatedColumnFormula>IFERROR(INDEX(#REF!,MATCH('إستعلام عن صنف'!$A7,#REF!,0),5),"")</calculatedColumnFormula>
    </tableColumn>
    <tableColumn id="6" name="عمود6" dataDxfId="1">
      <calculatedColumnFormula>IF(AND(D6&lt;&gt;"",E6&lt;&gt;""),(D6+E6)-F6,"")</calculatedColumnFormula>
    </tableColumn>
    <tableColumn id="7" name="عمود7" dataDxfId="0"/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12"/>
  <sheetViews>
    <sheetView rightToLeft="1" workbookViewId="0">
      <selection activeCell="D8" sqref="D8"/>
    </sheetView>
  </sheetViews>
  <sheetFormatPr defaultRowHeight="24.95" customHeight="1"/>
  <cols>
    <col min="1" max="1" width="11.85546875" style="27" customWidth="1"/>
    <col min="2" max="2" width="31.5703125" style="27" customWidth="1"/>
    <col min="3" max="3" width="16.28515625" style="32" customWidth="1"/>
    <col min="4" max="4" width="18.5703125" style="29" customWidth="1"/>
  </cols>
  <sheetData>
    <row r="1" spans="1:4" ht="37.5" customHeight="1" thickBot="1">
      <c r="A1" s="25" t="s">
        <v>9</v>
      </c>
      <c r="B1" s="25" t="s">
        <v>2</v>
      </c>
      <c r="C1" s="30" t="s">
        <v>24</v>
      </c>
      <c r="D1" s="25" t="s">
        <v>11</v>
      </c>
    </row>
    <row r="2" spans="1:4" ht="24.95" customHeight="1">
      <c r="A2" s="26">
        <v>100</v>
      </c>
      <c r="B2" s="26" t="s">
        <v>12</v>
      </c>
      <c r="C2" s="31">
        <v>80</v>
      </c>
      <c r="D2" s="28">
        <v>100</v>
      </c>
    </row>
    <row r="3" spans="1:4" ht="24.95" customHeight="1">
      <c r="A3" s="27">
        <f>A2+1</f>
        <v>101</v>
      </c>
      <c r="B3" s="26" t="s">
        <v>13</v>
      </c>
      <c r="C3" s="32">
        <v>120</v>
      </c>
      <c r="D3" s="29">
        <v>30</v>
      </c>
    </row>
    <row r="4" spans="1:4" ht="24.95" customHeight="1">
      <c r="A4" s="27">
        <f t="shared" ref="A4:A12" si="0">A3+1</f>
        <v>102</v>
      </c>
      <c r="B4" s="26" t="s">
        <v>14</v>
      </c>
      <c r="C4" s="32">
        <v>70</v>
      </c>
      <c r="D4" s="29">
        <v>70</v>
      </c>
    </row>
    <row r="5" spans="1:4" ht="24.95" customHeight="1">
      <c r="A5" s="27">
        <f t="shared" si="0"/>
        <v>103</v>
      </c>
      <c r="B5" s="26" t="s">
        <v>15</v>
      </c>
      <c r="C5" s="32">
        <v>75</v>
      </c>
      <c r="D5" s="29">
        <v>250</v>
      </c>
    </row>
    <row r="6" spans="1:4" ht="24.95" customHeight="1">
      <c r="A6" s="27">
        <f t="shared" si="0"/>
        <v>104</v>
      </c>
      <c r="B6" s="26" t="s">
        <v>16</v>
      </c>
      <c r="C6" s="32">
        <v>32</v>
      </c>
      <c r="D6" s="29">
        <v>300</v>
      </c>
    </row>
    <row r="7" spans="1:4" ht="24.95" customHeight="1">
      <c r="A7" s="27">
        <f t="shared" si="0"/>
        <v>105</v>
      </c>
      <c r="B7" s="26" t="s">
        <v>17</v>
      </c>
      <c r="C7" s="32">
        <v>48</v>
      </c>
      <c r="D7" s="29">
        <v>40</v>
      </c>
    </row>
    <row r="8" spans="1:4" ht="24.95" customHeight="1">
      <c r="A8" s="27">
        <f t="shared" si="0"/>
        <v>106</v>
      </c>
      <c r="B8" s="26" t="s">
        <v>18</v>
      </c>
      <c r="C8" s="32">
        <v>30</v>
      </c>
      <c r="D8" s="29">
        <v>120</v>
      </c>
    </row>
    <row r="9" spans="1:4" ht="24.95" customHeight="1">
      <c r="A9" s="27">
        <f t="shared" si="0"/>
        <v>107</v>
      </c>
      <c r="B9" s="26" t="s">
        <v>19</v>
      </c>
      <c r="C9" s="32">
        <v>25</v>
      </c>
      <c r="D9" s="29">
        <v>170</v>
      </c>
    </row>
    <row r="10" spans="1:4" ht="24.95" customHeight="1">
      <c r="A10" s="27">
        <f t="shared" si="0"/>
        <v>108</v>
      </c>
      <c r="B10" s="26" t="s">
        <v>20</v>
      </c>
      <c r="C10" s="32">
        <v>45</v>
      </c>
      <c r="D10" s="29">
        <v>40</v>
      </c>
    </row>
    <row r="11" spans="1:4" ht="24.95" customHeight="1">
      <c r="A11" s="27">
        <f t="shared" si="0"/>
        <v>109</v>
      </c>
      <c r="B11" s="26" t="s">
        <v>21</v>
      </c>
      <c r="C11" s="32">
        <v>20</v>
      </c>
      <c r="D11" s="29">
        <v>75</v>
      </c>
    </row>
    <row r="12" spans="1:4" ht="24.95" customHeight="1">
      <c r="A12" s="27">
        <f t="shared" si="0"/>
        <v>110</v>
      </c>
      <c r="B12" s="26" t="s">
        <v>22</v>
      </c>
      <c r="C12" s="32">
        <v>32</v>
      </c>
      <c r="D12" s="29">
        <v>80</v>
      </c>
    </row>
  </sheetData>
  <dataValidations count="3">
    <dataValidation type="custom" allowBlank="1" showInputMessage="1" showErrorMessage="1" errorTitle="خطأ" error="فضلا ادخل ارقام فقط" sqref="D1:D1048576">
      <formula1>ISNUMBER(D1)</formula1>
    </dataValidation>
    <dataValidation type="custom" allowBlank="1" showInputMessage="1" showErrorMessage="1" errorTitle="خطأ" error="اسم الصنف مكرر غير مسموح بالتكرار" sqref="B1:B1048576">
      <formula1>COUNTIF($B:$B,B1)=1</formula1>
    </dataValidation>
    <dataValidation type="custom" allowBlank="1" showInputMessage="1" showErrorMessage="1" errorTitle="خطأ" error="رقم الصنف مكرر غير مسموح بالتكرار" sqref="A1:A1048576">
      <formula1>COUNTIF($A:$A,A1)=1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G1015"/>
  <sheetViews>
    <sheetView rightToLeft="1" zoomScaleNormal="100" workbookViewId="0">
      <selection activeCell="F9" sqref="F9"/>
    </sheetView>
  </sheetViews>
  <sheetFormatPr defaultRowHeight="17.25"/>
  <cols>
    <col min="1" max="1" width="12" style="34" customWidth="1"/>
    <col min="2" max="2" width="26.85546875" style="19" customWidth="1"/>
    <col min="3" max="3" width="9.140625" style="19"/>
    <col min="4" max="4" width="12.42578125" style="19" customWidth="1"/>
    <col min="5" max="5" width="9.140625" style="19"/>
    <col min="6" max="6" width="24.42578125" style="19" customWidth="1"/>
    <col min="7" max="7" width="9.140625" style="48"/>
    <col min="8" max="16384" width="9.140625" style="19"/>
  </cols>
  <sheetData>
    <row r="1" spans="1:7" ht="21">
      <c r="A1" s="22" t="s">
        <v>9</v>
      </c>
      <c r="B1" s="22" t="s">
        <v>7</v>
      </c>
      <c r="C1" s="21" t="s">
        <v>8</v>
      </c>
      <c r="D1" s="21" t="s">
        <v>10</v>
      </c>
      <c r="E1" s="21" t="s">
        <v>23</v>
      </c>
      <c r="F1" s="21" t="s">
        <v>0</v>
      </c>
    </row>
    <row r="2" spans="1:7" ht="21">
      <c r="A2" s="38">
        <f>IFERROR(INDEX(الرصيد!$A:$A,MATCH(B2,الرصيد!$B:$B,0)),"")</f>
        <v>110</v>
      </c>
      <c r="B2" s="35" t="s">
        <v>22</v>
      </c>
      <c r="C2" s="35">
        <v>8</v>
      </c>
      <c r="D2" s="35">
        <f>IF(B2="","",SUMIF(الرصيد!$B$2:$B$1000,B2,الرصيد!$C$2:$C$1000))</f>
        <v>32</v>
      </c>
      <c r="E2" s="35">
        <f>IF(B2="","",C2*D2)</f>
        <v>256</v>
      </c>
      <c r="F2" s="36">
        <v>43101</v>
      </c>
      <c r="G2" s="48" t="str">
        <f>IF(AND(NOT(ISERR(FIND('إستعلام عن صنف'!$H$1,A2&amp;B2))),F2&gt;='إستعلام عن صنف'!$H$2,F2&lt;='إستعلام عن صنف'!$H$3),COUNT($G$1:G1)+1,"")</f>
        <v/>
      </c>
    </row>
    <row r="3" spans="1:7" ht="21">
      <c r="A3" s="38">
        <f>IFERROR(INDEX(الرصيد!$A:$A,MATCH(B3,الرصيد!$B:$B,0)),"")</f>
        <v>100</v>
      </c>
      <c r="B3" s="35" t="s">
        <v>12</v>
      </c>
      <c r="C3" s="35">
        <v>10</v>
      </c>
      <c r="D3" s="35">
        <f>IF(B3="","",SUMIF(الرصيد!$B$2:$B$1000,B3,الرصيد!$C$2:$C$1000))</f>
        <v>80</v>
      </c>
      <c r="E3" s="35">
        <f t="shared" ref="E3:E66" si="0">IF(B3="","",C3*D3)</f>
        <v>800</v>
      </c>
      <c r="F3" s="36">
        <v>43252</v>
      </c>
      <c r="G3" s="48" t="str">
        <f>IF(AND(NOT(ISERR(FIND('إستعلام عن صنف'!$H$1,A3&amp;B3))),F3&gt;='إستعلام عن صنف'!$H$2,F3&lt;='إستعلام عن صنف'!$H$3),COUNT($G$1:G2)+1,"")</f>
        <v/>
      </c>
    </row>
    <row r="4" spans="1:7" ht="21">
      <c r="A4" s="38">
        <f>IFERROR(INDEX(الرصيد!$A:$A,MATCH(B4,الرصيد!$B:$B,0)),"")</f>
        <v>100</v>
      </c>
      <c r="B4" s="35" t="s">
        <v>12</v>
      </c>
      <c r="C4" s="35">
        <v>5</v>
      </c>
      <c r="D4" s="35">
        <f>IF(B4="","",SUMIF(الرصيد!$B$2:$B$1000,B4,الرصيد!$C$2:$C$1000))</f>
        <v>80</v>
      </c>
      <c r="E4" s="35">
        <f t="shared" si="0"/>
        <v>400</v>
      </c>
      <c r="F4" s="36">
        <v>43256</v>
      </c>
      <c r="G4" s="48" t="str">
        <f>IF(AND(NOT(ISERR(FIND('إستعلام عن صنف'!$H$1,A4&amp;B4))),F4&gt;='إستعلام عن صنف'!$H$2,F4&lt;='إستعلام عن صنف'!$H$3),COUNT($G$1:G3)+1,"")</f>
        <v/>
      </c>
    </row>
    <row r="5" spans="1:7" ht="21">
      <c r="A5" s="38">
        <f>IFERROR(INDEX(الرصيد!$A:$A,MATCH(B5,الرصيد!$B:$B,0)),"")</f>
        <v>106</v>
      </c>
      <c r="B5" s="35" t="s">
        <v>18</v>
      </c>
      <c r="C5" s="35">
        <v>8</v>
      </c>
      <c r="D5" s="35">
        <f>IF(B5="","",SUMIF(الرصيد!$B$2:$B$1000,B5,الرصيد!$C$2:$C$1000))</f>
        <v>30</v>
      </c>
      <c r="E5" s="35">
        <f t="shared" si="0"/>
        <v>240</v>
      </c>
      <c r="F5" s="36">
        <v>43160</v>
      </c>
      <c r="G5" s="48" t="str">
        <f>IF(AND(NOT(ISERR(FIND('إستعلام عن صنف'!$H$1,A5&amp;B5))),F5&gt;='إستعلام عن صنف'!$H$2,F5&lt;='إستعلام عن صنف'!$H$3),COUNT($G$1:G4)+1,"")</f>
        <v/>
      </c>
    </row>
    <row r="6" spans="1:7" ht="21">
      <c r="A6" s="38">
        <f>IFERROR(INDEX(الرصيد!$A:$A,MATCH(B6,الرصيد!$B:$B,0)),"")</f>
        <v>107</v>
      </c>
      <c r="B6" s="35" t="s">
        <v>19</v>
      </c>
      <c r="C6" s="35">
        <v>12</v>
      </c>
      <c r="D6" s="35">
        <f>IF(B6="","",SUMIF(الرصيد!$B$2:$B$1000,B6,الرصيد!$C$2:$C$1000))</f>
        <v>25</v>
      </c>
      <c r="E6" s="35">
        <f t="shared" si="0"/>
        <v>300</v>
      </c>
      <c r="F6" s="36">
        <v>43153</v>
      </c>
      <c r="G6" s="48" t="str">
        <f>IF(AND(NOT(ISERR(FIND('إستعلام عن صنف'!$H$1,A6&amp;B6))),F6&gt;='إستعلام عن صنف'!$H$2,F6&lt;='إستعلام عن صنف'!$H$3),COUNT($G$1:G5)+1,"")</f>
        <v/>
      </c>
    </row>
    <row r="7" spans="1:7" ht="21">
      <c r="A7" s="38">
        <f>IFERROR(INDEX(الرصيد!$A:$A,MATCH(B7,الرصيد!$B:$B,0)),"")</f>
        <v>110</v>
      </c>
      <c r="B7" s="35" t="s">
        <v>22</v>
      </c>
      <c r="C7" s="35">
        <v>11</v>
      </c>
      <c r="D7" s="35">
        <f>IF(B7="","",SUMIF(الرصيد!$B$2:$B$1000,B7,الرصيد!$C$2:$C$1000))</f>
        <v>32</v>
      </c>
      <c r="E7" s="35">
        <f t="shared" si="0"/>
        <v>352</v>
      </c>
      <c r="F7" s="36">
        <v>43202</v>
      </c>
      <c r="G7" s="48" t="str">
        <f>IF(AND(NOT(ISERR(FIND('إستعلام عن صنف'!$H$1,A7&amp;B7))),F7&gt;='إستعلام عن صنف'!$H$2,F7&lt;='إستعلام عن صنف'!$H$3),COUNT($G$1:G6)+1,"")</f>
        <v/>
      </c>
    </row>
    <row r="8" spans="1:7" ht="21">
      <c r="A8" s="38" t="str">
        <f>IFERROR(INDEX(الرصيد!$A:$A,MATCH(B8,الرصيد!$B:$B,0)),"")</f>
        <v/>
      </c>
      <c r="B8" s="35"/>
      <c r="C8" s="35"/>
      <c r="D8" s="35" t="str">
        <f>IF(B8="","",SUMIF(الرصيد!$B$2:$B$1000,B8,الرصيد!$C$2:$C$1000))</f>
        <v/>
      </c>
      <c r="E8" s="35" t="str">
        <f t="shared" si="0"/>
        <v/>
      </c>
      <c r="F8" s="35"/>
      <c r="G8" s="48" t="str">
        <f>IF(AND(NOT(ISERR(FIND('إستعلام عن صنف'!$H$1,A8&amp;B8))),F8&gt;='إستعلام عن صنف'!$H$2,F8&lt;='إستعلام عن صنف'!$H$3),COUNT($G$1:G7)+1,"")</f>
        <v/>
      </c>
    </row>
    <row r="9" spans="1:7" ht="21">
      <c r="A9" s="38" t="str">
        <f>IFERROR(INDEX(الرصيد!$A:$A,MATCH(B9,الرصيد!$B:$B,0)),"")</f>
        <v/>
      </c>
      <c r="B9" s="35"/>
      <c r="C9" s="35"/>
      <c r="D9" s="35" t="str">
        <f>IF(B9="","",SUMIF(الرصيد!$B$2:$B$1000,B9,الرصيد!$C$2:$C$1000))</f>
        <v/>
      </c>
      <c r="E9" s="35" t="str">
        <f t="shared" si="0"/>
        <v/>
      </c>
      <c r="F9" s="35"/>
      <c r="G9" s="48" t="str">
        <f>IF(AND(NOT(ISERR(FIND('إستعلام عن صنف'!$H$1,A9&amp;B9))),F9&gt;='إستعلام عن صنف'!$H$2,F9&lt;='إستعلام عن صنف'!$H$3),COUNT($G$1:G8)+1,"")</f>
        <v/>
      </c>
    </row>
    <row r="10" spans="1:7" ht="21">
      <c r="A10" s="38" t="str">
        <f>IFERROR(INDEX(الرصيد!$A:$A,MATCH(B10,الرصيد!$B:$B,0)),"")</f>
        <v/>
      </c>
      <c r="B10" s="35"/>
      <c r="C10" s="35"/>
      <c r="D10" s="35" t="str">
        <f>IF(B10="","",SUMIF(الرصيد!$B$2:$B$1000,B10,الرصيد!$C$2:$C$1000))</f>
        <v/>
      </c>
      <c r="E10" s="35" t="str">
        <f t="shared" si="0"/>
        <v/>
      </c>
      <c r="F10" s="35"/>
      <c r="G10" s="48" t="str">
        <f>IF(AND(NOT(ISERR(FIND('إستعلام عن صنف'!$H$1,A10&amp;B10))),F10&gt;='إستعلام عن صنف'!$H$2,F10&lt;='إستعلام عن صنف'!$H$3),COUNT($G$1:G9)+1,"")</f>
        <v/>
      </c>
    </row>
    <row r="11" spans="1:7" ht="21">
      <c r="A11" s="38" t="str">
        <f>IFERROR(INDEX(الرصيد!$A:$A,MATCH(B11,الرصيد!$B:$B,0)),"")</f>
        <v/>
      </c>
      <c r="B11" s="35"/>
      <c r="C11" s="35"/>
      <c r="D11" s="35" t="str">
        <f>IF(B11="","",SUMIF(الرصيد!$B$2:$B$1000,B11,الرصيد!$C$2:$C$1000))</f>
        <v/>
      </c>
      <c r="E11" s="35" t="str">
        <f t="shared" si="0"/>
        <v/>
      </c>
      <c r="F11" s="35"/>
      <c r="G11" s="48" t="str">
        <f>IF(AND(NOT(ISERR(FIND('إستعلام عن صنف'!$H$1,A11&amp;B11))),F11&gt;='إستعلام عن صنف'!$H$2,F11&lt;='إستعلام عن صنف'!$H$3),COUNT($G$1:G10)+1,"")</f>
        <v/>
      </c>
    </row>
    <row r="12" spans="1:7" ht="21">
      <c r="A12" s="38" t="str">
        <f>IFERROR(INDEX(الرصيد!$A:$A,MATCH(B12,الرصيد!$B:$B,0)),"")</f>
        <v/>
      </c>
      <c r="B12" s="37"/>
      <c r="C12" s="37"/>
      <c r="D12" s="35" t="str">
        <f>IF(B12="","",SUMIF(الرصيد!$B$2:$B$1000,B12,الرصيد!$C$2:$C$1000))</f>
        <v/>
      </c>
      <c r="E12" s="35" t="str">
        <f t="shared" si="0"/>
        <v/>
      </c>
      <c r="F12" s="37"/>
      <c r="G12" s="48" t="str">
        <f>IF(AND(NOT(ISERR(FIND('إستعلام عن صنف'!$H$1,A12&amp;B12))),F12&gt;='إستعلام عن صنف'!$H$2,F12&lt;='إستعلام عن صنف'!$H$3),COUNT($G$1:G11)+1,"")</f>
        <v/>
      </c>
    </row>
    <row r="13" spans="1:7" ht="21">
      <c r="A13" s="38" t="str">
        <f>IFERROR(INDEX(الرصيد!$A:$A,MATCH(B13,الرصيد!$B:$B,0)),"")</f>
        <v/>
      </c>
      <c r="B13" s="35"/>
      <c r="C13" s="35"/>
      <c r="D13" s="35" t="str">
        <f>IF(B13="","",SUMIF(الرصيد!$B$2:$B$1000,B13,الرصيد!$C$2:$C$1000))</f>
        <v/>
      </c>
      <c r="E13" s="35" t="str">
        <f t="shared" si="0"/>
        <v/>
      </c>
      <c r="F13" s="35"/>
      <c r="G13" s="48" t="str">
        <f>IF(AND(NOT(ISERR(FIND('إستعلام عن صنف'!$H$1,A13&amp;B13))),F13&gt;='إستعلام عن صنف'!$H$2,F13&lt;='إستعلام عن صنف'!$H$3),COUNT($G$1:G12)+1,"")</f>
        <v/>
      </c>
    </row>
    <row r="14" spans="1:7" ht="21">
      <c r="A14" s="38" t="str">
        <f>IFERROR(INDEX(الرصيد!$A:$A,MATCH(B14,الرصيد!$B:$B,0)),"")</f>
        <v/>
      </c>
      <c r="B14" s="35"/>
      <c r="C14" s="35"/>
      <c r="D14" s="35" t="str">
        <f>IF(B14="","",SUMIF(الرصيد!$B$2:$B$1000,B14,الرصيد!$C$2:$C$1000))</f>
        <v/>
      </c>
      <c r="E14" s="35" t="str">
        <f t="shared" si="0"/>
        <v/>
      </c>
      <c r="F14" s="35"/>
      <c r="G14" s="48" t="str">
        <f>IF(AND(NOT(ISERR(FIND('إستعلام عن صنف'!$H$1,A14&amp;B14))),F14&gt;='إستعلام عن صنف'!$H$2,F14&lt;='إستعلام عن صنف'!$H$3),COUNT($G$1:G13)+1,"")</f>
        <v/>
      </c>
    </row>
    <row r="15" spans="1:7" ht="21">
      <c r="A15" s="38" t="str">
        <f>IFERROR(INDEX(الرصيد!$A:$A,MATCH(B15,الرصيد!$B:$B,0)),"")</f>
        <v/>
      </c>
      <c r="B15" s="35"/>
      <c r="C15" s="35"/>
      <c r="D15" s="35" t="str">
        <f>IF(B15="","",SUMIF(الرصيد!$B$2:$B$1000,B15,الرصيد!$C$2:$C$1000))</f>
        <v/>
      </c>
      <c r="E15" s="35" t="str">
        <f t="shared" si="0"/>
        <v/>
      </c>
      <c r="F15" s="35"/>
      <c r="G15" s="48" t="str">
        <f>IF(AND(NOT(ISERR(FIND('إستعلام عن صنف'!$H$1,A15&amp;B15))),F15&gt;='إستعلام عن صنف'!$H$2,F15&lt;='إستعلام عن صنف'!$H$3),COUNT($G$1:G14)+1,"")</f>
        <v/>
      </c>
    </row>
    <row r="16" spans="1:7" ht="21">
      <c r="A16" s="38" t="str">
        <f>IFERROR(INDEX(الرصيد!$A:$A,MATCH(B16,الرصيد!$B:$B,0)),"")</f>
        <v/>
      </c>
      <c r="B16" s="35"/>
      <c r="C16" s="35"/>
      <c r="D16" s="35" t="str">
        <f>IF(B16="","",SUMIF(الرصيد!$B$2:$B$1000,B16,الرصيد!$C$2:$C$1000))</f>
        <v/>
      </c>
      <c r="E16" s="35" t="str">
        <f t="shared" si="0"/>
        <v/>
      </c>
      <c r="F16" s="35"/>
      <c r="G16" s="48" t="str">
        <f>IF(AND(NOT(ISERR(FIND('إستعلام عن صنف'!$H$1,A16&amp;B16))),F16&gt;='إستعلام عن صنف'!$H$2,F16&lt;='إستعلام عن صنف'!$H$3),COUNT($G$1:G15)+1,"")</f>
        <v/>
      </c>
    </row>
    <row r="17" spans="1:7" ht="21">
      <c r="A17" s="38" t="str">
        <f>IFERROR(INDEX(الرصيد!$A:$A,MATCH(B17,الرصيد!$B:$B,0)),"")</f>
        <v/>
      </c>
      <c r="B17" s="35"/>
      <c r="C17" s="35"/>
      <c r="D17" s="35" t="str">
        <f>IF(B17="","",SUMIF(الرصيد!$B$2:$B$1000,B17,الرصيد!$C$2:$C$1000))</f>
        <v/>
      </c>
      <c r="E17" s="35" t="str">
        <f t="shared" si="0"/>
        <v/>
      </c>
      <c r="F17" s="35"/>
      <c r="G17" s="48" t="str">
        <f>IF(AND(NOT(ISERR(FIND('إستعلام عن صنف'!$H$1,A17&amp;B17))),F17&gt;='إستعلام عن صنف'!$H$2,F17&lt;='إستعلام عن صنف'!$H$3),COUNT($G$1:G16)+1,"")</f>
        <v/>
      </c>
    </row>
    <row r="18" spans="1:7" ht="21">
      <c r="A18" s="38" t="str">
        <f>IFERROR(INDEX(الرصيد!$A:$A,MATCH(B18,الرصيد!$B:$B,0)),"")</f>
        <v/>
      </c>
      <c r="B18" s="35"/>
      <c r="C18" s="35"/>
      <c r="D18" s="35" t="str">
        <f>IF(B18="","",SUMIF(الرصيد!$B$2:$B$1000,B18,الرصيد!$C$2:$C$1000))</f>
        <v/>
      </c>
      <c r="E18" s="35" t="str">
        <f t="shared" si="0"/>
        <v/>
      </c>
      <c r="F18" s="35"/>
      <c r="G18" s="48" t="str">
        <f>IF(AND(NOT(ISERR(FIND('إستعلام عن صنف'!$H$1,A18&amp;B18))),F18&gt;='إستعلام عن صنف'!$H$2,F18&lt;='إستعلام عن صنف'!$H$3),COUNT($G$1:G17)+1,"")</f>
        <v/>
      </c>
    </row>
    <row r="19" spans="1:7" ht="21">
      <c r="A19" s="38" t="str">
        <f>IFERROR(INDEX(الرصيد!$A:$A,MATCH(B19,الرصيد!$B:$B,0)),"")</f>
        <v/>
      </c>
      <c r="B19" s="35"/>
      <c r="C19" s="35"/>
      <c r="D19" s="35" t="str">
        <f>IF(B19="","",SUMIF(الرصيد!$B$2:$B$1000,B19,الرصيد!$C$2:$C$1000))</f>
        <v/>
      </c>
      <c r="E19" s="35" t="str">
        <f t="shared" si="0"/>
        <v/>
      </c>
      <c r="F19" s="35"/>
      <c r="G19" s="48" t="str">
        <f>IF(AND(NOT(ISERR(FIND('إستعلام عن صنف'!$H$1,A19&amp;B19))),F19&gt;='إستعلام عن صنف'!$H$2,F19&lt;='إستعلام عن صنف'!$H$3),COUNT($G$1:G18)+1,"")</f>
        <v/>
      </c>
    </row>
    <row r="20" spans="1:7" ht="21">
      <c r="A20" s="38" t="str">
        <f>IFERROR(INDEX(الرصيد!$A:$A,MATCH(B20,الرصيد!$B:$B,0)),"")</f>
        <v/>
      </c>
      <c r="B20" s="35"/>
      <c r="C20" s="35"/>
      <c r="D20" s="35" t="str">
        <f>IF(B20="","",SUMIF(الرصيد!$B$2:$B$1000,B20,الرصيد!$C$2:$C$1000))</f>
        <v/>
      </c>
      <c r="E20" s="35" t="str">
        <f t="shared" si="0"/>
        <v/>
      </c>
      <c r="F20" s="35"/>
      <c r="G20" s="48" t="str">
        <f>IF(AND(NOT(ISERR(FIND('إستعلام عن صنف'!$H$1,A20&amp;B20))),F20&gt;='إستعلام عن صنف'!$H$2,F20&lt;='إستعلام عن صنف'!$H$3),COUNT($G$1:G19)+1,"")</f>
        <v/>
      </c>
    </row>
    <row r="21" spans="1:7" ht="21">
      <c r="A21" s="38" t="str">
        <f>IFERROR(INDEX(الرصيد!$A:$A,MATCH(B21,الرصيد!$B:$B,0)),"")</f>
        <v/>
      </c>
      <c r="B21" s="35"/>
      <c r="C21" s="35"/>
      <c r="D21" s="35" t="str">
        <f>IF(B21="","",SUMIF(الرصيد!$B$2:$B$1000,B21,الرصيد!$C$2:$C$1000))</f>
        <v/>
      </c>
      <c r="E21" s="35" t="str">
        <f t="shared" si="0"/>
        <v/>
      </c>
      <c r="F21" s="35"/>
      <c r="G21" s="48" t="str">
        <f>IF(AND(NOT(ISERR(FIND('إستعلام عن صنف'!$H$1,A21&amp;B21))),F21&gt;='إستعلام عن صنف'!$H$2,F21&lt;='إستعلام عن صنف'!$H$3),COUNT($G$1:G20)+1,"")</f>
        <v/>
      </c>
    </row>
    <row r="22" spans="1:7" ht="21">
      <c r="A22" s="38" t="str">
        <f>IFERROR(INDEX(الرصيد!$A:$A,MATCH(B22,الرصيد!$B:$B,0)),"")</f>
        <v/>
      </c>
      <c r="B22" s="35"/>
      <c r="C22" s="35"/>
      <c r="D22" s="35" t="str">
        <f>IF(B22="","",SUMIF(الرصيد!$B$2:$B$1000,B22,الرصيد!$C$2:$C$1000))</f>
        <v/>
      </c>
      <c r="E22" s="35" t="str">
        <f t="shared" si="0"/>
        <v/>
      </c>
      <c r="F22" s="35"/>
      <c r="G22" s="48" t="str">
        <f>IF(AND(NOT(ISERR(FIND('إستعلام عن صنف'!$H$1,A22&amp;B22))),F22&gt;='إستعلام عن صنف'!$H$2,F22&lt;='إستعلام عن صنف'!$H$3),COUNT($G$1:G21)+1,"")</f>
        <v/>
      </c>
    </row>
    <row r="23" spans="1:7" ht="21">
      <c r="A23" s="38" t="str">
        <f>IFERROR(INDEX(الرصيد!$A:$A,MATCH(B23,الرصيد!$B:$B,0)),"")</f>
        <v/>
      </c>
      <c r="B23" s="35"/>
      <c r="C23" s="35"/>
      <c r="D23" s="35" t="str">
        <f>IF(B23="","",SUMIF(الرصيد!$B$2:$B$1000,B23,الرصيد!$C$2:$C$1000))</f>
        <v/>
      </c>
      <c r="E23" s="35" t="str">
        <f t="shared" si="0"/>
        <v/>
      </c>
      <c r="F23" s="35"/>
      <c r="G23" s="48" t="str">
        <f>IF(AND(NOT(ISERR(FIND('إستعلام عن صنف'!$H$1,A23&amp;B23))),F23&gt;='إستعلام عن صنف'!$H$2,F23&lt;='إستعلام عن صنف'!$H$3),COUNT($G$1:G22)+1,"")</f>
        <v/>
      </c>
    </row>
    <row r="24" spans="1:7" ht="21">
      <c r="A24" s="38" t="str">
        <f>IFERROR(INDEX(الرصيد!$A:$A,MATCH(B24,الرصيد!$B:$B,0)),"")</f>
        <v/>
      </c>
      <c r="B24" s="35"/>
      <c r="C24" s="35"/>
      <c r="D24" s="35" t="str">
        <f>IF(B24="","",SUMIF(الرصيد!$B$2:$B$1000,B24,الرصيد!$C$2:$C$1000))</f>
        <v/>
      </c>
      <c r="E24" s="35" t="str">
        <f t="shared" si="0"/>
        <v/>
      </c>
      <c r="F24" s="35"/>
      <c r="G24" s="48" t="str">
        <f>IF(AND(NOT(ISERR(FIND('إستعلام عن صنف'!$H$1,A24&amp;B24))),F24&gt;='إستعلام عن صنف'!$H$2,F24&lt;='إستعلام عن صنف'!$H$3),COUNT($G$1:G23)+1,"")</f>
        <v/>
      </c>
    </row>
    <row r="25" spans="1:7" ht="21">
      <c r="A25" s="38" t="str">
        <f>IFERROR(INDEX(الرصيد!$A:$A,MATCH(B25,الرصيد!$B:$B,0)),"")</f>
        <v/>
      </c>
      <c r="B25" s="35"/>
      <c r="C25" s="35"/>
      <c r="D25" s="35" t="str">
        <f>IF(B25="","",SUMIF(الرصيد!$B$2:$B$1000,B25,الرصيد!$C$2:$C$1000))</f>
        <v/>
      </c>
      <c r="E25" s="35" t="str">
        <f t="shared" si="0"/>
        <v/>
      </c>
      <c r="F25" s="35"/>
      <c r="G25" s="48" t="str">
        <f>IF(AND(NOT(ISERR(FIND('إستعلام عن صنف'!$H$1,A25&amp;B25))),F25&gt;='إستعلام عن صنف'!$H$2,F25&lt;='إستعلام عن صنف'!$H$3),COUNT($G$1:G24)+1,"")</f>
        <v/>
      </c>
    </row>
    <row r="26" spans="1:7" ht="21">
      <c r="A26" s="38" t="str">
        <f>IFERROR(INDEX(الرصيد!$A:$A,MATCH(B26,الرصيد!$B:$B,0)),"")</f>
        <v/>
      </c>
      <c r="B26" s="35"/>
      <c r="C26" s="35"/>
      <c r="D26" s="35" t="str">
        <f>IF(B26="","",SUMIF(الرصيد!$B$2:$B$1000,B26,الرصيد!$C$2:$C$1000))</f>
        <v/>
      </c>
      <c r="E26" s="35" t="str">
        <f t="shared" si="0"/>
        <v/>
      </c>
      <c r="F26" s="35"/>
      <c r="G26" s="48" t="str">
        <f>IF(AND(NOT(ISERR(FIND('إستعلام عن صنف'!$H$1,A26&amp;B26))),F26&gt;='إستعلام عن صنف'!$H$2,F26&lt;='إستعلام عن صنف'!$H$3),COUNT($G$1:G25)+1,"")</f>
        <v/>
      </c>
    </row>
    <row r="27" spans="1:7" ht="21">
      <c r="A27" s="38" t="str">
        <f>IFERROR(INDEX(الرصيد!$A:$A,MATCH(B27,الرصيد!$B:$B,0)),"")</f>
        <v/>
      </c>
      <c r="B27" s="35"/>
      <c r="C27" s="35"/>
      <c r="D27" s="35" t="str">
        <f>IF(B27="","",SUMIF(الرصيد!$B$2:$B$1000,B27,الرصيد!$C$2:$C$1000))</f>
        <v/>
      </c>
      <c r="E27" s="35" t="str">
        <f t="shared" si="0"/>
        <v/>
      </c>
      <c r="F27" s="35"/>
      <c r="G27" s="48" t="str">
        <f>IF(AND(NOT(ISERR(FIND('إستعلام عن صنف'!$H$1,A27&amp;B27))),F27&gt;='إستعلام عن صنف'!$H$2,F27&lt;='إستعلام عن صنف'!$H$3),COUNT($G$1:G26)+1,"")</f>
        <v/>
      </c>
    </row>
    <row r="28" spans="1:7" ht="21">
      <c r="A28" s="38" t="str">
        <f>IFERROR(INDEX(الرصيد!$A:$A,MATCH(B28,الرصيد!$B:$B,0)),"")</f>
        <v/>
      </c>
      <c r="B28" s="35"/>
      <c r="C28" s="35"/>
      <c r="D28" s="35" t="str">
        <f>IF(B28="","",SUMIF(الرصيد!$B$2:$B$1000,B28,الرصيد!$C$2:$C$1000))</f>
        <v/>
      </c>
      <c r="E28" s="35" t="str">
        <f t="shared" si="0"/>
        <v/>
      </c>
      <c r="F28" s="35"/>
      <c r="G28" s="48" t="str">
        <f>IF(AND(NOT(ISERR(FIND('إستعلام عن صنف'!$H$1,A28&amp;B28))),F28&gt;='إستعلام عن صنف'!$H$2,F28&lt;='إستعلام عن صنف'!$H$3),COUNT($G$1:G27)+1,"")</f>
        <v/>
      </c>
    </row>
    <row r="29" spans="1:7" ht="21">
      <c r="A29" s="38" t="str">
        <f>IFERROR(INDEX(الرصيد!$A:$A,MATCH(B29,الرصيد!$B:$B,0)),"")</f>
        <v/>
      </c>
      <c r="B29" s="35"/>
      <c r="C29" s="35"/>
      <c r="D29" s="35" t="str">
        <f>IF(B29="","",SUMIF(الرصيد!$B$2:$B$1000,B29,الرصيد!$C$2:$C$1000))</f>
        <v/>
      </c>
      <c r="E29" s="35" t="str">
        <f t="shared" si="0"/>
        <v/>
      </c>
      <c r="F29" s="35"/>
      <c r="G29" s="48" t="str">
        <f>IF(AND(NOT(ISERR(FIND('إستعلام عن صنف'!$H$1,A29&amp;B29))),F29&gt;='إستعلام عن صنف'!$H$2,F29&lt;='إستعلام عن صنف'!$H$3),COUNT($G$1:G28)+1,"")</f>
        <v/>
      </c>
    </row>
    <row r="30" spans="1:7" ht="21">
      <c r="A30" s="38" t="str">
        <f>IFERROR(INDEX(الرصيد!$A:$A,MATCH(B30,الرصيد!$B:$B,0)),"")</f>
        <v/>
      </c>
      <c r="B30" s="35"/>
      <c r="C30" s="35"/>
      <c r="D30" s="35" t="str">
        <f>IF(B30="","",SUMIF(الرصيد!$B$2:$B$1000,B30,الرصيد!$C$2:$C$1000))</f>
        <v/>
      </c>
      <c r="E30" s="35" t="str">
        <f t="shared" si="0"/>
        <v/>
      </c>
      <c r="F30" s="35"/>
      <c r="G30" s="48" t="str">
        <f>IF(AND(NOT(ISERR(FIND('إستعلام عن صنف'!$H$1,A30&amp;B30))),F30&gt;='إستعلام عن صنف'!$H$2,F30&lt;='إستعلام عن صنف'!$H$3),COUNT($G$1:G29)+1,"")</f>
        <v/>
      </c>
    </row>
    <row r="31" spans="1:7" ht="21">
      <c r="A31" s="38" t="str">
        <f>IFERROR(INDEX(الرصيد!$A:$A,MATCH(B31,الرصيد!$B:$B,0)),"")</f>
        <v/>
      </c>
      <c r="B31" s="35"/>
      <c r="C31" s="35"/>
      <c r="D31" s="35" t="str">
        <f>IF(B31="","",SUMIF(الرصيد!$B$2:$B$1000,B31,الرصيد!$C$2:$C$1000))</f>
        <v/>
      </c>
      <c r="E31" s="35" t="str">
        <f t="shared" si="0"/>
        <v/>
      </c>
      <c r="F31" s="35"/>
      <c r="G31" s="48" t="str">
        <f>IF(AND(NOT(ISERR(FIND('إستعلام عن صنف'!$H$1,A31&amp;B31))),F31&gt;='إستعلام عن صنف'!$H$2,F31&lt;='إستعلام عن صنف'!$H$3),COUNT($G$1:G30)+1,"")</f>
        <v/>
      </c>
    </row>
    <row r="32" spans="1:7" ht="21">
      <c r="A32" s="38" t="str">
        <f>IFERROR(INDEX(الرصيد!$A:$A,MATCH(B32,الرصيد!$B:$B,0)),"")</f>
        <v/>
      </c>
      <c r="B32" s="35"/>
      <c r="C32" s="35"/>
      <c r="D32" s="35" t="str">
        <f>IF(B32="","",SUMIF(الرصيد!$B$2:$B$1000,B32,الرصيد!$C$2:$C$1000))</f>
        <v/>
      </c>
      <c r="E32" s="35" t="str">
        <f t="shared" si="0"/>
        <v/>
      </c>
      <c r="F32" s="35"/>
      <c r="G32" s="48" t="str">
        <f>IF(AND(NOT(ISERR(FIND('إستعلام عن صنف'!$H$1,A32&amp;B32))),F32&gt;='إستعلام عن صنف'!$H$2,F32&lt;='إستعلام عن صنف'!$H$3),COUNT($G$1:G31)+1,"")</f>
        <v/>
      </c>
    </row>
    <row r="33" spans="1:7" ht="21">
      <c r="A33" s="38" t="str">
        <f>IFERROR(INDEX(الرصيد!$A:$A,MATCH(B33,الرصيد!$B:$B,0)),"")</f>
        <v/>
      </c>
      <c r="B33" s="35"/>
      <c r="C33" s="35"/>
      <c r="D33" s="35" t="str">
        <f>IF(B33="","",SUMIF(الرصيد!$B$2:$B$1000,B33,الرصيد!$C$2:$C$1000))</f>
        <v/>
      </c>
      <c r="E33" s="35" t="str">
        <f t="shared" si="0"/>
        <v/>
      </c>
      <c r="F33" s="35"/>
      <c r="G33" s="48" t="str">
        <f>IF(AND(NOT(ISERR(FIND('إستعلام عن صنف'!$H$1,A33&amp;B33))),F33&gt;='إستعلام عن صنف'!$H$2,F33&lt;='إستعلام عن صنف'!$H$3),COUNT($G$1:G32)+1,"")</f>
        <v/>
      </c>
    </row>
    <row r="34" spans="1:7" ht="21">
      <c r="A34" s="38" t="str">
        <f>IFERROR(INDEX(الرصيد!$A:$A,MATCH(B34,الرصيد!$B:$B,0)),"")</f>
        <v/>
      </c>
      <c r="B34" s="35"/>
      <c r="C34" s="35"/>
      <c r="D34" s="35" t="str">
        <f>IF(B34="","",SUMIF(الرصيد!$B$2:$B$1000,B34,الرصيد!$C$2:$C$1000))</f>
        <v/>
      </c>
      <c r="E34" s="35" t="str">
        <f t="shared" si="0"/>
        <v/>
      </c>
      <c r="F34" s="35"/>
      <c r="G34" s="48" t="str">
        <f>IF(AND(NOT(ISERR(FIND('إستعلام عن صنف'!$H$1,A34&amp;B34))),F34&gt;='إستعلام عن صنف'!$H$2,F34&lt;='إستعلام عن صنف'!$H$3),COUNT($G$1:G33)+1,"")</f>
        <v/>
      </c>
    </row>
    <row r="35" spans="1:7" ht="21">
      <c r="A35" s="38" t="str">
        <f>IFERROR(INDEX(الرصيد!$A:$A,MATCH(B35,الرصيد!$B:$B,0)),"")</f>
        <v/>
      </c>
      <c r="B35" s="35"/>
      <c r="C35" s="35"/>
      <c r="D35" s="35" t="str">
        <f>IF(B35="","",SUMIF(الرصيد!$B$2:$B$1000,B35,الرصيد!$C$2:$C$1000))</f>
        <v/>
      </c>
      <c r="E35" s="35" t="str">
        <f t="shared" si="0"/>
        <v/>
      </c>
      <c r="F35" s="35"/>
      <c r="G35" s="48" t="str">
        <f>IF(AND(NOT(ISERR(FIND('إستعلام عن صنف'!$H$1,A35&amp;B35))),F35&gt;='إستعلام عن صنف'!$H$2,F35&lt;='إستعلام عن صنف'!$H$3),COUNT($G$1:G34)+1,"")</f>
        <v/>
      </c>
    </row>
    <row r="36" spans="1:7" ht="21">
      <c r="A36" s="38" t="str">
        <f>IFERROR(INDEX(الرصيد!$A:$A,MATCH(B36,الرصيد!$B:$B,0)),"")</f>
        <v/>
      </c>
      <c r="B36" s="35"/>
      <c r="C36" s="35"/>
      <c r="D36" s="35" t="str">
        <f>IF(B36="","",SUMIF(الرصيد!$B$2:$B$1000,B36,الرصيد!$C$2:$C$1000))</f>
        <v/>
      </c>
      <c r="E36" s="35" t="str">
        <f t="shared" si="0"/>
        <v/>
      </c>
      <c r="F36" s="35"/>
      <c r="G36" s="48" t="str">
        <f>IF(AND(NOT(ISERR(FIND('إستعلام عن صنف'!$H$1,A36&amp;B36))),F36&gt;='إستعلام عن صنف'!$H$2,F36&lt;='إستعلام عن صنف'!$H$3),COUNT($G$1:G35)+1,"")</f>
        <v/>
      </c>
    </row>
    <row r="37" spans="1:7" ht="21">
      <c r="A37" s="38" t="str">
        <f>IFERROR(INDEX(الرصيد!$A:$A,MATCH(B37,الرصيد!$B:$B,0)),"")</f>
        <v/>
      </c>
      <c r="B37" s="35"/>
      <c r="C37" s="35"/>
      <c r="D37" s="35" t="str">
        <f>IF(B37="","",SUMIF(الرصيد!$B$2:$B$1000,B37,الرصيد!$C$2:$C$1000))</f>
        <v/>
      </c>
      <c r="E37" s="35" t="str">
        <f t="shared" si="0"/>
        <v/>
      </c>
      <c r="F37" s="35"/>
      <c r="G37" s="48" t="str">
        <f>IF(AND(NOT(ISERR(FIND('إستعلام عن صنف'!$H$1,A37&amp;B37))),F37&gt;='إستعلام عن صنف'!$H$2,F37&lt;='إستعلام عن صنف'!$H$3),COUNT($G$1:G36)+1,"")</f>
        <v/>
      </c>
    </row>
    <row r="38" spans="1:7" ht="21">
      <c r="A38" s="38" t="str">
        <f>IFERROR(INDEX(الرصيد!$A:$A,MATCH(B38,الرصيد!$B:$B,0)),"")</f>
        <v/>
      </c>
      <c r="B38" s="35"/>
      <c r="C38" s="35"/>
      <c r="D38" s="35" t="str">
        <f>IF(B38="","",SUMIF(الرصيد!$B$2:$B$1000,B38,الرصيد!$C$2:$C$1000))</f>
        <v/>
      </c>
      <c r="E38" s="35" t="str">
        <f t="shared" si="0"/>
        <v/>
      </c>
      <c r="F38" s="35"/>
      <c r="G38" s="48" t="str">
        <f>IF(AND(NOT(ISERR(FIND('إستعلام عن صنف'!$H$1,A38&amp;B38))),F38&gt;='إستعلام عن صنف'!$H$2,F38&lt;='إستعلام عن صنف'!$H$3),COUNT($G$1:G37)+1,"")</f>
        <v/>
      </c>
    </row>
    <row r="39" spans="1:7" ht="21">
      <c r="A39" s="38" t="str">
        <f>IFERROR(INDEX(الرصيد!$A:$A,MATCH(B39,الرصيد!$B:$B,0)),"")</f>
        <v/>
      </c>
      <c r="B39" s="35"/>
      <c r="C39" s="35"/>
      <c r="D39" s="35" t="str">
        <f>IF(B39="","",SUMIF(الرصيد!$B$2:$B$1000,B39,الرصيد!$C$2:$C$1000))</f>
        <v/>
      </c>
      <c r="E39" s="35" t="str">
        <f t="shared" si="0"/>
        <v/>
      </c>
      <c r="F39" s="35"/>
      <c r="G39" s="48" t="str">
        <f>IF(AND(NOT(ISERR(FIND('إستعلام عن صنف'!$H$1,A39&amp;B39))),F39&gt;='إستعلام عن صنف'!$H$2,F39&lt;='إستعلام عن صنف'!$H$3),COUNT($G$1:G38)+1,"")</f>
        <v/>
      </c>
    </row>
    <row r="40" spans="1:7" ht="21">
      <c r="A40" s="38" t="str">
        <f>IFERROR(INDEX(الرصيد!$A:$A,MATCH(B40,الرصيد!$B:$B,0)),"")</f>
        <v/>
      </c>
      <c r="B40" s="35"/>
      <c r="C40" s="35"/>
      <c r="D40" s="35" t="str">
        <f>IF(B40="","",SUMIF(الرصيد!$B$2:$B$1000,B40,الرصيد!$C$2:$C$1000))</f>
        <v/>
      </c>
      <c r="E40" s="35" t="str">
        <f t="shared" si="0"/>
        <v/>
      </c>
      <c r="F40" s="35"/>
      <c r="G40" s="48" t="str">
        <f>IF(AND(NOT(ISERR(FIND('إستعلام عن صنف'!$H$1,A40&amp;B40))),F40&gt;='إستعلام عن صنف'!$H$2,F40&lt;='إستعلام عن صنف'!$H$3),COUNT($G$1:G39)+1,"")</f>
        <v/>
      </c>
    </row>
    <row r="41" spans="1:7" ht="21">
      <c r="A41" s="38" t="str">
        <f>IFERROR(INDEX(الرصيد!$A:$A,MATCH(B41,الرصيد!$B:$B,0)),"")</f>
        <v/>
      </c>
      <c r="B41" s="35"/>
      <c r="C41" s="35"/>
      <c r="D41" s="35" t="str">
        <f>IF(B41="","",SUMIF(الرصيد!$B$2:$B$1000,B41,الرصيد!$C$2:$C$1000))</f>
        <v/>
      </c>
      <c r="E41" s="35" t="str">
        <f t="shared" si="0"/>
        <v/>
      </c>
      <c r="F41" s="35"/>
      <c r="G41" s="48" t="str">
        <f>IF(AND(NOT(ISERR(FIND('إستعلام عن صنف'!$H$1,A41&amp;B41))),F41&gt;='إستعلام عن صنف'!$H$2,F41&lt;='إستعلام عن صنف'!$H$3),COUNT($G$1:G40)+1,"")</f>
        <v/>
      </c>
    </row>
    <row r="42" spans="1:7" ht="21">
      <c r="A42" s="38" t="str">
        <f>IFERROR(INDEX(الرصيد!$A:$A,MATCH(B42,الرصيد!$B:$B,0)),"")</f>
        <v/>
      </c>
      <c r="B42" s="35"/>
      <c r="C42" s="35"/>
      <c r="D42" s="35" t="str">
        <f>IF(B42="","",SUMIF(الرصيد!$B$2:$B$1000,B42,الرصيد!$C$2:$C$1000))</f>
        <v/>
      </c>
      <c r="E42" s="35" t="str">
        <f t="shared" si="0"/>
        <v/>
      </c>
      <c r="F42" s="35"/>
      <c r="G42" s="48" t="str">
        <f>IF(AND(NOT(ISERR(FIND('إستعلام عن صنف'!$H$1,A42&amp;B42))),F42&gt;='إستعلام عن صنف'!$H$2,F42&lt;='إستعلام عن صنف'!$H$3),COUNT($G$1:G41)+1,"")</f>
        <v/>
      </c>
    </row>
    <row r="43" spans="1:7" ht="21">
      <c r="A43" s="38" t="str">
        <f>IFERROR(INDEX(الرصيد!$A:$A,MATCH(B43,الرصيد!$B:$B,0)),"")</f>
        <v/>
      </c>
      <c r="B43" s="35"/>
      <c r="C43" s="35"/>
      <c r="D43" s="35" t="str">
        <f>IF(B43="","",SUMIF(الرصيد!$B$2:$B$1000,B43,الرصيد!$C$2:$C$1000))</f>
        <v/>
      </c>
      <c r="E43" s="35" t="str">
        <f t="shared" si="0"/>
        <v/>
      </c>
      <c r="F43" s="35"/>
      <c r="G43" s="48" t="str">
        <f>IF(AND(NOT(ISERR(FIND('إستعلام عن صنف'!$H$1,A43&amp;B43))),F43&gt;='إستعلام عن صنف'!$H$2,F43&lt;='إستعلام عن صنف'!$H$3),COUNT($G$1:G42)+1,"")</f>
        <v/>
      </c>
    </row>
    <row r="44" spans="1:7" ht="21">
      <c r="A44" s="38" t="str">
        <f>IFERROR(INDEX(الرصيد!$A:$A,MATCH(B44,الرصيد!$B:$B,0)),"")</f>
        <v/>
      </c>
      <c r="B44" s="35"/>
      <c r="C44" s="35"/>
      <c r="D44" s="35" t="str">
        <f>IF(B44="","",SUMIF(الرصيد!$B$2:$B$1000,B44,الرصيد!$C$2:$C$1000))</f>
        <v/>
      </c>
      <c r="E44" s="35" t="str">
        <f t="shared" si="0"/>
        <v/>
      </c>
      <c r="F44" s="35"/>
      <c r="G44" s="48" t="str">
        <f>IF(AND(NOT(ISERR(FIND('إستعلام عن صنف'!$H$1,A44&amp;B44))),F44&gt;='إستعلام عن صنف'!$H$2,F44&lt;='إستعلام عن صنف'!$H$3),COUNT($G$1:G43)+1,"")</f>
        <v/>
      </c>
    </row>
    <row r="45" spans="1:7" ht="21">
      <c r="A45" s="38" t="str">
        <f>IFERROR(INDEX(الرصيد!$A:$A,MATCH(B45,الرصيد!$B:$B,0)),"")</f>
        <v/>
      </c>
      <c r="B45" s="35"/>
      <c r="C45" s="35"/>
      <c r="D45" s="35" t="str">
        <f>IF(B45="","",SUMIF(الرصيد!$B$2:$B$1000,B45,الرصيد!$C$2:$C$1000))</f>
        <v/>
      </c>
      <c r="E45" s="35" t="str">
        <f t="shared" si="0"/>
        <v/>
      </c>
      <c r="F45" s="35"/>
      <c r="G45" s="48" t="str">
        <f>IF(AND(NOT(ISERR(FIND('إستعلام عن صنف'!$H$1,A45&amp;B45))),F45&gt;='إستعلام عن صنف'!$H$2,F45&lt;='إستعلام عن صنف'!$H$3),COUNT($G$1:G44)+1,"")</f>
        <v/>
      </c>
    </row>
    <row r="46" spans="1:7" ht="21">
      <c r="A46" s="38" t="str">
        <f>IFERROR(INDEX(الرصيد!$A:$A,MATCH(B46,الرصيد!$B:$B,0)),"")</f>
        <v/>
      </c>
      <c r="B46" s="35"/>
      <c r="C46" s="35"/>
      <c r="D46" s="35" t="str">
        <f>IF(B46="","",SUMIF(الرصيد!$B$2:$B$1000,B46,الرصيد!$C$2:$C$1000))</f>
        <v/>
      </c>
      <c r="E46" s="35" t="str">
        <f t="shared" si="0"/>
        <v/>
      </c>
      <c r="F46" s="35"/>
      <c r="G46" s="48" t="str">
        <f>IF(AND(NOT(ISERR(FIND('إستعلام عن صنف'!$H$1,A46&amp;B46))),F46&gt;='إستعلام عن صنف'!$H$2,F46&lt;='إستعلام عن صنف'!$H$3),COUNT($G$1:G45)+1,"")</f>
        <v/>
      </c>
    </row>
    <row r="47" spans="1:7" ht="21">
      <c r="A47" s="38" t="str">
        <f>IFERROR(INDEX(الرصيد!$A:$A,MATCH(B47,الرصيد!$B:$B,0)),"")</f>
        <v/>
      </c>
      <c r="B47" s="35"/>
      <c r="C47" s="35"/>
      <c r="D47" s="35" t="str">
        <f>IF(B47="","",SUMIF(الرصيد!$B$2:$B$1000,B47,الرصيد!$C$2:$C$1000))</f>
        <v/>
      </c>
      <c r="E47" s="35" t="str">
        <f t="shared" si="0"/>
        <v/>
      </c>
      <c r="F47" s="35"/>
      <c r="G47" s="48" t="str">
        <f>IF(AND(NOT(ISERR(FIND('إستعلام عن صنف'!$H$1,A47&amp;B47))),F47&gt;='إستعلام عن صنف'!$H$2,F47&lt;='إستعلام عن صنف'!$H$3),COUNT($G$1:G46)+1,"")</f>
        <v/>
      </c>
    </row>
    <row r="48" spans="1:7" ht="21">
      <c r="A48" s="38" t="str">
        <f>IFERROR(INDEX(الرصيد!$A:$A,MATCH(B48,الرصيد!$B:$B,0)),"")</f>
        <v/>
      </c>
      <c r="B48" s="35"/>
      <c r="C48" s="35"/>
      <c r="D48" s="35" t="str">
        <f>IF(B48="","",SUMIF(الرصيد!$B$2:$B$1000,B48,الرصيد!$C$2:$C$1000))</f>
        <v/>
      </c>
      <c r="E48" s="35" t="str">
        <f t="shared" si="0"/>
        <v/>
      </c>
      <c r="F48" s="35"/>
      <c r="G48" s="48" t="str">
        <f>IF(AND(NOT(ISERR(FIND('إستعلام عن صنف'!$H$1,A48&amp;B48))),F48&gt;='إستعلام عن صنف'!$H$2,F48&lt;='إستعلام عن صنف'!$H$3),COUNT($G$1:G47)+1,"")</f>
        <v/>
      </c>
    </row>
    <row r="49" spans="1:7" ht="21">
      <c r="A49" s="38" t="str">
        <f>IFERROR(INDEX(الرصيد!$A:$A,MATCH(B49,الرصيد!$B:$B,0)),"")</f>
        <v/>
      </c>
      <c r="B49" s="35"/>
      <c r="C49" s="35"/>
      <c r="D49" s="35" t="str">
        <f>IF(B49="","",SUMIF(الرصيد!$B$2:$B$1000,B49,الرصيد!$C$2:$C$1000))</f>
        <v/>
      </c>
      <c r="E49" s="35" t="str">
        <f t="shared" si="0"/>
        <v/>
      </c>
      <c r="F49" s="35"/>
      <c r="G49" s="48" t="str">
        <f>IF(AND(NOT(ISERR(FIND('إستعلام عن صنف'!$H$1,A49&amp;B49))),F49&gt;='إستعلام عن صنف'!$H$2,F49&lt;='إستعلام عن صنف'!$H$3),COUNT($G$1:G48)+1,"")</f>
        <v/>
      </c>
    </row>
    <row r="50" spans="1:7" ht="21">
      <c r="A50" s="38" t="str">
        <f>IFERROR(INDEX(الرصيد!$A:$A,MATCH(B50,الرصيد!$B:$B,0)),"")</f>
        <v/>
      </c>
      <c r="B50" s="35"/>
      <c r="C50" s="35"/>
      <c r="D50" s="35" t="str">
        <f>IF(B50="","",SUMIF(الرصيد!$B$2:$B$1000,B50,الرصيد!$C$2:$C$1000))</f>
        <v/>
      </c>
      <c r="E50" s="35" t="str">
        <f t="shared" si="0"/>
        <v/>
      </c>
      <c r="F50" s="35"/>
      <c r="G50" s="48" t="str">
        <f>IF(AND(NOT(ISERR(FIND('إستعلام عن صنف'!$H$1,A50&amp;B50))),F50&gt;='إستعلام عن صنف'!$H$2,F50&lt;='إستعلام عن صنف'!$H$3),COUNT($G$1:G49)+1,"")</f>
        <v/>
      </c>
    </row>
    <row r="51" spans="1:7" ht="21">
      <c r="A51" s="38" t="str">
        <f>IFERROR(INDEX(الرصيد!$A:$A,MATCH(B51,الرصيد!$B:$B,0)),"")</f>
        <v/>
      </c>
      <c r="B51" s="35"/>
      <c r="C51" s="35"/>
      <c r="D51" s="35" t="str">
        <f>IF(B51="","",SUMIF(الرصيد!$B$2:$B$1000,B51,الرصيد!$C$2:$C$1000))</f>
        <v/>
      </c>
      <c r="E51" s="35" t="str">
        <f t="shared" si="0"/>
        <v/>
      </c>
      <c r="F51" s="35"/>
      <c r="G51" s="48" t="str">
        <f>IF(AND(NOT(ISERR(FIND('إستعلام عن صنف'!$H$1,A51&amp;B51))),F51&gt;='إستعلام عن صنف'!$H$2,F51&lt;='إستعلام عن صنف'!$H$3),COUNT($G$1:G50)+1,"")</f>
        <v/>
      </c>
    </row>
    <row r="52" spans="1:7" ht="21">
      <c r="A52" s="38" t="str">
        <f>IFERROR(INDEX(الرصيد!$A:$A,MATCH(B52,الرصيد!$B:$B,0)),"")</f>
        <v/>
      </c>
      <c r="B52" s="35"/>
      <c r="C52" s="35"/>
      <c r="D52" s="35" t="str">
        <f>IF(B52="","",SUMIF(الرصيد!$B$2:$B$1000,B52,الرصيد!$C$2:$C$1000))</f>
        <v/>
      </c>
      <c r="E52" s="35" t="str">
        <f t="shared" si="0"/>
        <v/>
      </c>
      <c r="F52" s="35"/>
      <c r="G52" s="48" t="str">
        <f>IF(AND(NOT(ISERR(FIND('إستعلام عن صنف'!$H$1,A52&amp;B52))),F52&gt;='إستعلام عن صنف'!$H$2,F52&lt;='إستعلام عن صنف'!$H$3),COUNT($G$1:G51)+1,"")</f>
        <v/>
      </c>
    </row>
    <row r="53" spans="1:7" ht="21">
      <c r="A53" s="38" t="str">
        <f>IFERROR(INDEX(الرصيد!$A:$A,MATCH(B53,الرصيد!$B:$B,0)),"")</f>
        <v/>
      </c>
      <c r="B53" s="35"/>
      <c r="C53" s="35"/>
      <c r="D53" s="35" t="str">
        <f>IF(B53="","",SUMIF(الرصيد!$B$2:$B$1000,B53,الرصيد!$C$2:$C$1000))</f>
        <v/>
      </c>
      <c r="E53" s="35" t="str">
        <f t="shared" si="0"/>
        <v/>
      </c>
      <c r="F53" s="35"/>
      <c r="G53" s="48" t="str">
        <f>IF(AND(NOT(ISERR(FIND('إستعلام عن صنف'!$H$1,A53&amp;B53))),F53&gt;='إستعلام عن صنف'!$H$2,F53&lt;='إستعلام عن صنف'!$H$3),COUNT($G$1:G52)+1,"")</f>
        <v/>
      </c>
    </row>
    <row r="54" spans="1:7" ht="21">
      <c r="A54" s="38" t="str">
        <f>IFERROR(INDEX(الرصيد!$A:$A,MATCH(B54,الرصيد!$B:$B,0)),"")</f>
        <v/>
      </c>
      <c r="B54" s="35"/>
      <c r="C54" s="35"/>
      <c r="D54" s="35" t="str">
        <f>IF(B54="","",SUMIF(الرصيد!$B$2:$B$1000,B54,الرصيد!$C$2:$C$1000))</f>
        <v/>
      </c>
      <c r="E54" s="35" t="str">
        <f t="shared" si="0"/>
        <v/>
      </c>
      <c r="F54" s="35"/>
      <c r="G54" s="48" t="str">
        <f>IF(AND(NOT(ISERR(FIND('إستعلام عن صنف'!$H$1,A54&amp;B54))),F54&gt;='إستعلام عن صنف'!$H$2,F54&lt;='إستعلام عن صنف'!$H$3),COUNT($G$1:G53)+1,"")</f>
        <v/>
      </c>
    </row>
    <row r="55" spans="1:7" ht="21">
      <c r="A55" s="38" t="str">
        <f>IFERROR(INDEX(الرصيد!$A:$A,MATCH(B55,الرصيد!$B:$B,0)),"")</f>
        <v/>
      </c>
      <c r="B55" s="35"/>
      <c r="C55" s="35"/>
      <c r="D55" s="35" t="str">
        <f>IF(B55="","",SUMIF(الرصيد!$B$2:$B$1000,B55,الرصيد!$C$2:$C$1000))</f>
        <v/>
      </c>
      <c r="E55" s="35" t="str">
        <f t="shared" si="0"/>
        <v/>
      </c>
      <c r="F55" s="35"/>
      <c r="G55" s="48" t="str">
        <f>IF(AND(NOT(ISERR(FIND('إستعلام عن صنف'!$H$1,A55&amp;B55))),F55&gt;='إستعلام عن صنف'!$H$2,F55&lt;='إستعلام عن صنف'!$H$3),COUNT($G$1:G54)+1,"")</f>
        <v/>
      </c>
    </row>
    <row r="56" spans="1:7" ht="21">
      <c r="A56" s="38" t="str">
        <f>IFERROR(INDEX(الرصيد!$A:$A,MATCH(B56,الرصيد!$B:$B,0)),"")</f>
        <v/>
      </c>
      <c r="B56" s="35"/>
      <c r="C56" s="35"/>
      <c r="D56" s="35" t="str">
        <f>IF(B56="","",SUMIF(الرصيد!$B$2:$B$1000,B56,الرصيد!$C$2:$C$1000))</f>
        <v/>
      </c>
      <c r="E56" s="35" t="str">
        <f t="shared" si="0"/>
        <v/>
      </c>
      <c r="F56" s="35"/>
      <c r="G56" s="48" t="str">
        <f>IF(AND(NOT(ISERR(FIND('إستعلام عن صنف'!$H$1,A56&amp;B56))),F56&gt;='إستعلام عن صنف'!$H$2,F56&lt;='إستعلام عن صنف'!$H$3),COUNT($G$1:G55)+1,"")</f>
        <v/>
      </c>
    </row>
    <row r="57" spans="1:7" ht="21">
      <c r="A57" s="38" t="str">
        <f>IFERROR(INDEX(الرصيد!$A:$A,MATCH(B57,الرصيد!$B:$B,0)),"")</f>
        <v/>
      </c>
      <c r="B57" s="35"/>
      <c r="C57" s="35"/>
      <c r="D57" s="35" t="str">
        <f>IF(B57="","",SUMIF(الرصيد!$B$2:$B$1000,B57,الرصيد!$C$2:$C$1000))</f>
        <v/>
      </c>
      <c r="E57" s="35" t="str">
        <f t="shared" si="0"/>
        <v/>
      </c>
      <c r="F57" s="35"/>
      <c r="G57" s="48" t="str">
        <f>IF(AND(NOT(ISERR(FIND('إستعلام عن صنف'!$H$1,A57&amp;B57))),F57&gt;='إستعلام عن صنف'!$H$2,F57&lt;='إستعلام عن صنف'!$H$3),COUNT($G$1:G56)+1,"")</f>
        <v/>
      </c>
    </row>
    <row r="58" spans="1:7" ht="21">
      <c r="A58" s="38" t="str">
        <f>IFERROR(INDEX(الرصيد!$A:$A,MATCH(B58,الرصيد!$B:$B,0)),"")</f>
        <v/>
      </c>
      <c r="B58" s="35"/>
      <c r="C58" s="35"/>
      <c r="D58" s="35" t="str">
        <f>IF(B58="","",SUMIF(الرصيد!$B$2:$B$1000,B58,الرصيد!$C$2:$C$1000))</f>
        <v/>
      </c>
      <c r="E58" s="35" t="str">
        <f t="shared" si="0"/>
        <v/>
      </c>
      <c r="F58" s="35"/>
      <c r="G58" s="48" t="str">
        <f>IF(AND(NOT(ISERR(FIND('إستعلام عن صنف'!$H$1,A58&amp;B58))),F58&gt;='إستعلام عن صنف'!$H$2,F58&lt;='إستعلام عن صنف'!$H$3),COUNT($G$1:G57)+1,"")</f>
        <v/>
      </c>
    </row>
    <row r="59" spans="1:7" ht="21">
      <c r="A59" s="38" t="str">
        <f>IFERROR(INDEX(الرصيد!$A:$A,MATCH(B59,الرصيد!$B:$B,0)),"")</f>
        <v/>
      </c>
      <c r="B59" s="35"/>
      <c r="C59" s="35"/>
      <c r="D59" s="35" t="str">
        <f>IF(B59="","",SUMIF(الرصيد!$B$2:$B$1000,B59,الرصيد!$C$2:$C$1000))</f>
        <v/>
      </c>
      <c r="E59" s="35" t="str">
        <f t="shared" si="0"/>
        <v/>
      </c>
      <c r="F59" s="35"/>
      <c r="G59" s="48" t="str">
        <f>IF(AND(NOT(ISERR(FIND('إستعلام عن صنف'!$H$1,A59&amp;B59))),F59&gt;='إستعلام عن صنف'!$H$2,F59&lt;='إستعلام عن صنف'!$H$3),COUNT($G$1:G58)+1,"")</f>
        <v/>
      </c>
    </row>
    <row r="60" spans="1:7" ht="21">
      <c r="A60" s="38" t="str">
        <f>IFERROR(INDEX(الرصيد!$A:$A,MATCH(B60,الرصيد!$B:$B,0)),"")</f>
        <v/>
      </c>
      <c r="B60" s="35"/>
      <c r="C60" s="35"/>
      <c r="D60" s="35" t="str">
        <f>IF(B60="","",SUMIF(الرصيد!$B$2:$B$1000,B60,الرصيد!$C$2:$C$1000))</f>
        <v/>
      </c>
      <c r="E60" s="35" t="str">
        <f t="shared" si="0"/>
        <v/>
      </c>
      <c r="F60" s="35"/>
      <c r="G60" s="48" t="str">
        <f>IF(AND(NOT(ISERR(FIND('إستعلام عن صنف'!$H$1,A60&amp;B60))),F60&gt;='إستعلام عن صنف'!$H$2,F60&lt;='إستعلام عن صنف'!$H$3),COUNT($G$1:G59)+1,"")</f>
        <v/>
      </c>
    </row>
    <row r="61" spans="1:7" ht="21">
      <c r="A61" s="38" t="str">
        <f>IFERROR(INDEX(الرصيد!$A:$A,MATCH(B61,الرصيد!$B:$B,0)),"")</f>
        <v/>
      </c>
      <c r="B61" s="35"/>
      <c r="C61" s="35"/>
      <c r="D61" s="35" t="str">
        <f>IF(B61="","",SUMIF(الرصيد!$B$2:$B$1000,B61,الرصيد!$C$2:$C$1000))</f>
        <v/>
      </c>
      <c r="E61" s="35" t="str">
        <f t="shared" si="0"/>
        <v/>
      </c>
      <c r="F61" s="35"/>
      <c r="G61" s="48" t="str">
        <f>IF(AND(NOT(ISERR(FIND('إستعلام عن صنف'!$H$1,A61&amp;B61))),F61&gt;='إستعلام عن صنف'!$H$2,F61&lt;='إستعلام عن صنف'!$H$3),COUNT($G$1:G60)+1,"")</f>
        <v/>
      </c>
    </row>
    <row r="62" spans="1:7" ht="21">
      <c r="A62" s="38" t="str">
        <f>IFERROR(INDEX(الرصيد!$A:$A,MATCH(B62,الرصيد!$B:$B,0)),"")</f>
        <v/>
      </c>
      <c r="B62" s="35"/>
      <c r="C62" s="35"/>
      <c r="D62" s="35" t="str">
        <f>IF(B62="","",SUMIF(الرصيد!$B$2:$B$1000,B62,الرصيد!$C$2:$C$1000))</f>
        <v/>
      </c>
      <c r="E62" s="35" t="str">
        <f t="shared" si="0"/>
        <v/>
      </c>
      <c r="F62" s="35"/>
      <c r="G62" s="48" t="str">
        <f>IF(AND(NOT(ISERR(FIND('إستعلام عن صنف'!$H$1,A62&amp;B62))),F62&gt;='إستعلام عن صنف'!$H$2,F62&lt;='إستعلام عن صنف'!$H$3),COUNT($G$1:G61)+1,"")</f>
        <v/>
      </c>
    </row>
    <row r="63" spans="1:7" ht="21">
      <c r="A63" s="38" t="str">
        <f>IFERROR(INDEX(الرصيد!$A:$A,MATCH(B63,الرصيد!$B:$B,0)),"")</f>
        <v/>
      </c>
      <c r="B63" s="35"/>
      <c r="C63" s="35"/>
      <c r="D63" s="35" t="str">
        <f>IF(B63="","",SUMIF(الرصيد!$B$2:$B$1000,B63,الرصيد!$C$2:$C$1000))</f>
        <v/>
      </c>
      <c r="E63" s="35" t="str">
        <f t="shared" si="0"/>
        <v/>
      </c>
      <c r="F63" s="35"/>
      <c r="G63" s="48" t="str">
        <f>IF(AND(NOT(ISERR(FIND('إستعلام عن صنف'!$H$1,A63&amp;B63))),F63&gt;='إستعلام عن صنف'!$H$2,F63&lt;='إستعلام عن صنف'!$H$3),COUNT($G$1:G62)+1,"")</f>
        <v/>
      </c>
    </row>
    <row r="64" spans="1:7" ht="21">
      <c r="A64" s="38" t="str">
        <f>IFERROR(INDEX(الرصيد!$A:$A,MATCH(B64,الرصيد!$B:$B,0)),"")</f>
        <v/>
      </c>
      <c r="B64" s="35"/>
      <c r="C64" s="35"/>
      <c r="D64" s="35" t="str">
        <f>IF(B64="","",SUMIF(الرصيد!$B$2:$B$1000,B64,الرصيد!$C$2:$C$1000))</f>
        <v/>
      </c>
      <c r="E64" s="35" t="str">
        <f t="shared" si="0"/>
        <v/>
      </c>
      <c r="F64" s="35"/>
      <c r="G64" s="48" t="str">
        <f>IF(AND(NOT(ISERR(FIND('إستعلام عن صنف'!$H$1,A64&amp;B64))),F64&gt;='إستعلام عن صنف'!$H$2,F64&lt;='إستعلام عن صنف'!$H$3),COUNT($G$1:G63)+1,"")</f>
        <v/>
      </c>
    </row>
    <row r="65" spans="1:7" ht="21">
      <c r="A65" s="38" t="str">
        <f>IFERROR(INDEX(الرصيد!$A:$A,MATCH(B65,الرصيد!$B:$B,0)),"")</f>
        <v/>
      </c>
      <c r="B65" s="35"/>
      <c r="C65" s="35"/>
      <c r="D65" s="35" t="str">
        <f>IF(B65="","",SUMIF(الرصيد!$B$2:$B$1000,B65,الرصيد!$C$2:$C$1000))</f>
        <v/>
      </c>
      <c r="E65" s="35" t="str">
        <f t="shared" si="0"/>
        <v/>
      </c>
      <c r="F65" s="35"/>
      <c r="G65" s="48" t="str">
        <f>IF(AND(NOT(ISERR(FIND('إستعلام عن صنف'!$H$1,A65&amp;B65))),F65&gt;='إستعلام عن صنف'!$H$2,F65&lt;='إستعلام عن صنف'!$H$3),COUNT($G$1:G64)+1,"")</f>
        <v/>
      </c>
    </row>
    <row r="66" spans="1:7" ht="21">
      <c r="A66" s="38" t="str">
        <f>IFERROR(INDEX(الرصيد!$A:$A,MATCH(B66,الرصيد!$B:$B,0)),"")</f>
        <v/>
      </c>
      <c r="B66" s="35"/>
      <c r="C66" s="35"/>
      <c r="D66" s="35" t="str">
        <f>IF(B66="","",SUMIF(الرصيد!$B$2:$B$1000,B66,الرصيد!$C$2:$C$1000))</f>
        <v/>
      </c>
      <c r="E66" s="35" t="str">
        <f t="shared" si="0"/>
        <v/>
      </c>
      <c r="F66" s="35"/>
      <c r="G66" s="48" t="str">
        <f>IF(AND(NOT(ISERR(FIND('إستعلام عن صنف'!$H$1,A66&amp;B66))),F66&gt;='إستعلام عن صنف'!$H$2,F66&lt;='إستعلام عن صنف'!$H$3),COUNT($G$1:G65)+1,"")</f>
        <v/>
      </c>
    </row>
    <row r="67" spans="1:7" ht="21">
      <c r="A67" s="38" t="str">
        <f>IFERROR(INDEX(الرصيد!$A:$A,MATCH(B67,الرصيد!$B:$B,0)),"")</f>
        <v/>
      </c>
      <c r="B67" s="35"/>
      <c r="C67" s="35"/>
      <c r="D67" s="35" t="str">
        <f>IF(B67="","",SUMIF(الرصيد!$B$2:$B$1000,B67,الرصيد!$C$2:$C$1000))</f>
        <v/>
      </c>
      <c r="E67" s="35" t="str">
        <f t="shared" ref="E67:E130" si="1">IF(B67="","",C67*D67)</f>
        <v/>
      </c>
      <c r="F67" s="35"/>
      <c r="G67" s="48" t="str">
        <f>IF(AND(NOT(ISERR(FIND('إستعلام عن صنف'!$H$1,A67&amp;B67))),F67&gt;='إستعلام عن صنف'!$H$2,F67&lt;='إستعلام عن صنف'!$H$3),COUNT($G$1:G66)+1,"")</f>
        <v/>
      </c>
    </row>
    <row r="68" spans="1:7" ht="21">
      <c r="A68" s="38" t="str">
        <f>IFERROR(INDEX(الرصيد!$A:$A,MATCH(B68,الرصيد!$B:$B,0)),"")</f>
        <v/>
      </c>
      <c r="B68" s="35"/>
      <c r="C68" s="35"/>
      <c r="D68" s="35" t="str">
        <f>IF(B68="","",SUMIF(الرصيد!$B$2:$B$1000,B68,الرصيد!$C$2:$C$1000))</f>
        <v/>
      </c>
      <c r="E68" s="35" t="str">
        <f t="shared" si="1"/>
        <v/>
      </c>
      <c r="F68" s="35"/>
      <c r="G68" s="48" t="str">
        <f>IF(AND(NOT(ISERR(FIND('إستعلام عن صنف'!$H$1,A68&amp;B68))),F68&gt;='إستعلام عن صنف'!$H$2,F68&lt;='إستعلام عن صنف'!$H$3),COUNT($G$1:G67)+1,"")</f>
        <v/>
      </c>
    </row>
    <row r="69" spans="1:7" ht="21">
      <c r="A69" s="38" t="str">
        <f>IFERROR(INDEX(الرصيد!$A:$A,MATCH(B69,الرصيد!$B:$B,0)),"")</f>
        <v/>
      </c>
      <c r="B69" s="35"/>
      <c r="C69" s="35"/>
      <c r="D69" s="35" t="str">
        <f>IF(B69="","",SUMIF(الرصيد!$B$2:$B$1000,B69,الرصيد!$C$2:$C$1000))</f>
        <v/>
      </c>
      <c r="E69" s="35" t="str">
        <f t="shared" si="1"/>
        <v/>
      </c>
      <c r="F69" s="35"/>
      <c r="G69" s="48" t="str">
        <f>IF(AND(NOT(ISERR(FIND('إستعلام عن صنف'!$H$1,A69&amp;B69))),F69&gt;='إستعلام عن صنف'!$H$2,F69&lt;='إستعلام عن صنف'!$H$3),COUNT($G$1:G68)+1,"")</f>
        <v/>
      </c>
    </row>
    <row r="70" spans="1:7" ht="21">
      <c r="A70" s="38" t="str">
        <f>IFERROR(INDEX(الرصيد!$A:$A,MATCH(B70,الرصيد!$B:$B,0)),"")</f>
        <v/>
      </c>
      <c r="B70" s="35"/>
      <c r="C70" s="35"/>
      <c r="D70" s="35" t="str">
        <f>IF(B70="","",SUMIF(الرصيد!$B$2:$B$1000,B70,الرصيد!$C$2:$C$1000))</f>
        <v/>
      </c>
      <c r="E70" s="35" t="str">
        <f t="shared" si="1"/>
        <v/>
      </c>
      <c r="F70" s="35"/>
      <c r="G70" s="48" t="str">
        <f>IF(AND(NOT(ISERR(FIND('إستعلام عن صنف'!$H$1,A70&amp;B70))),F70&gt;='إستعلام عن صنف'!$H$2,F70&lt;='إستعلام عن صنف'!$H$3),COUNT($G$1:G69)+1,"")</f>
        <v/>
      </c>
    </row>
    <row r="71" spans="1:7" ht="21">
      <c r="A71" s="38" t="str">
        <f>IFERROR(INDEX(الرصيد!$A:$A,MATCH(B71,الرصيد!$B:$B,0)),"")</f>
        <v/>
      </c>
      <c r="B71" s="35"/>
      <c r="C71" s="35"/>
      <c r="D71" s="35" t="str">
        <f>IF(B71="","",SUMIF(الرصيد!$B$2:$B$1000,B71,الرصيد!$C$2:$C$1000))</f>
        <v/>
      </c>
      <c r="E71" s="35" t="str">
        <f t="shared" si="1"/>
        <v/>
      </c>
      <c r="F71" s="35"/>
      <c r="G71" s="48" t="str">
        <f>IF(AND(NOT(ISERR(FIND('إستعلام عن صنف'!$H$1,A71&amp;B71))),F71&gt;='إستعلام عن صنف'!$H$2,F71&lt;='إستعلام عن صنف'!$H$3),COUNT($G$1:G70)+1,"")</f>
        <v/>
      </c>
    </row>
    <row r="72" spans="1:7" ht="21">
      <c r="A72" s="38" t="str">
        <f>IFERROR(INDEX(الرصيد!$A:$A,MATCH(B72,الرصيد!$B:$B,0)),"")</f>
        <v/>
      </c>
      <c r="B72" s="35"/>
      <c r="C72" s="35"/>
      <c r="D72" s="35" t="str">
        <f>IF(B72="","",SUMIF(الرصيد!$B$2:$B$1000,B72,الرصيد!$C$2:$C$1000))</f>
        <v/>
      </c>
      <c r="E72" s="35" t="str">
        <f t="shared" si="1"/>
        <v/>
      </c>
      <c r="F72" s="35"/>
      <c r="G72" s="48" t="str">
        <f>IF(AND(NOT(ISERR(FIND('إستعلام عن صنف'!$H$1,A72&amp;B72))),F72&gt;='إستعلام عن صنف'!$H$2,F72&lt;='إستعلام عن صنف'!$H$3),COUNT($G$1:G71)+1,"")</f>
        <v/>
      </c>
    </row>
    <row r="73" spans="1:7" ht="21">
      <c r="A73" s="38" t="str">
        <f>IFERROR(INDEX(الرصيد!$A:$A,MATCH(B73,الرصيد!$B:$B,0)),"")</f>
        <v/>
      </c>
      <c r="B73" s="35"/>
      <c r="C73" s="35"/>
      <c r="D73" s="35" t="str">
        <f>IF(B73="","",SUMIF(الرصيد!$B$2:$B$1000,B73,الرصيد!$C$2:$C$1000))</f>
        <v/>
      </c>
      <c r="E73" s="35" t="str">
        <f t="shared" si="1"/>
        <v/>
      </c>
      <c r="F73" s="35"/>
      <c r="G73" s="48" t="str">
        <f>IF(AND(NOT(ISERR(FIND('إستعلام عن صنف'!$H$1,A73&amp;B73))),F73&gt;='إستعلام عن صنف'!$H$2,F73&lt;='إستعلام عن صنف'!$H$3),COUNT($G$1:G72)+1,"")</f>
        <v/>
      </c>
    </row>
    <row r="74" spans="1:7" ht="21">
      <c r="A74" s="38" t="str">
        <f>IFERROR(INDEX(الرصيد!$A:$A,MATCH(B74,الرصيد!$B:$B,0)),"")</f>
        <v/>
      </c>
      <c r="B74" s="35"/>
      <c r="C74" s="35"/>
      <c r="D74" s="35" t="str">
        <f>IF(B74="","",SUMIF(الرصيد!$B$2:$B$1000,B74,الرصيد!$C$2:$C$1000))</f>
        <v/>
      </c>
      <c r="E74" s="35" t="str">
        <f t="shared" si="1"/>
        <v/>
      </c>
      <c r="F74" s="35"/>
      <c r="G74" s="48" t="str">
        <f>IF(AND(NOT(ISERR(FIND('إستعلام عن صنف'!$H$1,A74&amp;B74))),F74&gt;='إستعلام عن صنف'!$H$2,F74&lt;='إستعلام عن صنف'!$H$3),COUNT($G$1:G73)+1,"")</f>
        <v/>
      </c>
    </row>
    <row r="75" spans="1:7" ht="21">
      <c r="A75" s="38" t="str">
        <f>IFERROR(INDEX(الرصيد!$A:$A,MATCH(B75,الرصيد!$B:$B,0)),"")</f>
        <v/>
      </c>
      <c r="B75" s="35"/>
      <c r="C75" s="35"/>
      <c r="D75" s="35" t="str">
        <f>IF(B75="","",SUMIF(الرصيد!$B$2:$B$1000,B75,الرصيد!$C$2:$C$1000))</f>
        <v/>
      </c>
      <c r="E75" s="35" t="str">
        <f t="shared" si="1"/>
        <v/>
      </c>
      <c r="F75" s="35"/>
      <c r="G75" s="48" t="str">
        <f>IF(AND(NOT(ISERR(FIND('إستعلام عن صنف'!$H$1,A75&amp;B75))),F75&gt;='إستعلام عن صنف'!$H$2,F75&lt;='إستعلام عن صنف'!$H$3),COUNT($G$1:G74)+1,"")</f>
        <v/>
      </c>
    </row>
    <row r="76" spans="1:7" ht="21">
      <c r="A76" s="38" t="str">
        <f>IFERROR(INDEX(الرصيد!$A:$A,MATCH(B76,الرصيد!$B:$B,0)),"")</f>
        <v/>
      </c>
      <c r="B76" s="35"/>
      <c r="C76" s="35"/>
      <c r="D76" s="35" t="str">
        <f>IF(B76="","",SUMIF(الرصيد!$B$2:$B$1000,B76,الرصيد!$C$2:$C$1000))</f>
        <v/>
      </c>
      <c r="E76" s="35" t="str">
        <f t="shared" si="1"/>
        <v/>
      </c>
      <c r="F76" s="35"/>
      <c r="G76" s="48" t="str">
        <f>IF(AND(NOT(ISERR(FIND('إستعلام عن صنف'!$H$1,A76&amp;B76))),F76&gt;='إستعلام عن صنف'!$H$2,F76&lt;='إستعلام عن صنف'!$H$3),COUNT($G$1:G75)+1,"")</f>
        <v/>
      </c>
    </row>
    <row r="77" spans="1:7" ht="21">
      <c r="A77" s="38" t="str">
        <f>IFERROR(INDEX(الرصيد!$A:$A,MATCH(B77,الرصيد!$B:$B,0)),"")</f>
        <v/>
      </c>
      <c r="B77" s="35"/>
      <c r="C77" s="35"/>
      <c r="D77" s="35" t="str">
        <f>IF(B77="","",SUMIF(الرصيد!$B$2:$B$1000,B77,الرصيد!$C$2:$C$1000))</f>
        <v/>
      </c>
      <c r="E77" s="35" t="str">
        <f t="shared" si="1"/>
        <v/>
      </c>
      <c r="F77" s="35"/>
      <c r="G77" s="48" t="str">
        <f>IF(AND(NOT(ISERR(FIND('إستعلام عن صنف'!$H$1,A77&amp;B77))),F77&gt;='إستعلام عن صنف'!$H$2,F77&lt;='إستعلام عن صنف'!$H$3),COUNT($G$1:G76)+1,"")</f>
        <v/>
      </c>
    </row>
    <row r="78" spans="1:7" ht="21">
      <c r="A78" s="38" t="str">
        <f>IFERROR(INDEX(الرصيد!$A:$A,MATCH(B78,الرصيد!$B:$B,0)),"")</f>
        <v/>
      </c>
      <c r="B78" s="35"/>
      <c r="C78" s="35"/>
      <c r="D78" s="35" t="str">
        <f>IF(B78="","",SUMIF(الرصيد!$B$2:$B$1000,B78,الرصيد!$C$2:$C$1000))</f>
        <v/>
      </c>
      <c r="E78" s="35" t="str">
        <f t="shared" si="1"/>
        <v/>
      </c>
      <c r="F78" s="35"/>
      <c r="G78" s="48" t="str">
        <f>IF(AND(NOT(ISERR(FIND('إستعلام عن صنف'!$H$1,A78&amp;B78))),F78&gt;='إستعلام عن صنف'!$H$2,F78&lt;='إستعلام عن صنف'!$H$3),COUNT($G$1:G77)+1,"")</f>
        <v/>
      </c>
    </row>
    <row r="79" spans="1:7" ht="21">
      <c r="A79" s="38" t="str">
        <f>IFERROR(INDEX(الرصيد!$A:$A,MATCH(B79,الرصيد!$B:$B,0)),"")</f>
        <v/>
      </c>
      <c r="B79" s="35"/>
      <c r="C79" s="35"/>
      <c r="D79" s="35" t="str">
        <f>IF(B79="","",SUMIF(الرصيد!$B$2:$B$1000,B79,الرصيد!$C$2:$C$1000))</f>
        <v/>
      </c>
      <c r="E79" s="35" t="str">
        <f t="shared" si="1"/>
        <v/>
      </c>
      <c r="F79" s="35"/>
      <c r="G79" s="48" t="str">
        <f>IF(AND(NOT(ISERR(FIND('إستعلام عن صنف'!$H$1,A79&amp;B79))),F79&gt;='إستعلام عن صنف'!$H$2,F79&lt;='إستعلام عن صنف'!$H$3),COUNT($G$1:G78)+1,"")</f>
        <v/>
      </c>
    </row>
    <row r="80" spans="1:7" ht="21">
      <c r="A80" s="38" t="str">
        <f>IFERROR(INDEX(الرصيد!$A:$A,MATCH(B80,الرصيد!$B:$B,0)),"")</f>
        <v/>
      </c>
      <c r="B80" s="35"/>
      <c r="C80" s="35"/>
      <c r="D80" s="35" t="str">
        <f>IF(B80="","",SUMIF(الرصيد!$B$2:$B$1000,B80,الرصيد!$C$2:$C$1000))</f>
        <v/>
      </c>
      <c r="E80" s="35" t="str">
        <f t="shared" si="1"/>
        <v/>
      </c>
      <c r="F80" s="35"/>
      <c r="G80" s="48" t="str">
        <f>IF(AND(NOT(ISERR(FIND('إستعلام عن صنف'!$H$1,A80&amp;B80))),F80&gt;='إستعلام عن صنف'!$H$2,F80&lt;='إستعلام عن صنف'!$H$3),COUNT($G$1:G79)+1,"")</f>
        <v/>
      </c>
    </row>
    <row r="81" spans="1:7" ht="21">
      <c r="A81" s="38" t="str">
        <f>IFERROR(INDEX(الرصيد!$A:$A,MATCH(B81,الرصيد!$B:$B,0)),"")</f>
        <v/>
      </c>
      <c r="B81" s="35"/>
      <c r="C81" s="35"/>
      <c r="D81" s="35" t="str">
        <f>IF(B81="","",SUMIF(الرصيد!$B$2:$B$1000,B81,الرصيد!$C$2:$C$1000))</f>
        <v/>
      </c>
      <c r="E81" s="35" t="str">
        <f t="shared" si="1"/>
        <v/>
      </c>
      <c r="F81" s="35"/>
      <c r="G81" s="48" t="str">
        <f>IF(AND(NOT(ISERR(FIND('إستعلام عن صنف'!$H$1,A81&amp;B81))),F81&gt;='إستعلام عن صنف'!$H$2,F81&lt;='إستعلام عن صنف'!$H$3),COUNT($G$1:G80)+1,"")</f>
        <v/>
      </c>
    </row>
    <row r="82" spans="1:7" ht="21">
      <c r="A82" s="38" t="str">
        <f>IFERROR(INDEX(الرصيد!$A:$A,MATCH(B82,الرصيد!$B:$B,0)),"")</f>
        <v/>
      </c>
      <c r="B82" s="35"/>
      <c r="C82" s="35"/>
      <c r="D82" s="35" t="str">
        <f>IF(B82="","",SUMIF(الرصيد!$B$2:$B$1000,B82,الرصيد!$C$2:$C$1000))</f>
        <v/>
      </c>
      <c r="E82" s="35" t="str">
        <f t="shared" si="1"/>
        <v/>
      </c>
      <c r="F82" s="35"/>
      <c r="G82" s="48" t="str">
        <f>IF(AND(NOT(ISERR(FIND('إستعلام عن صنف'!$H$1,A82&amp;B82))),F82&gt;='إستعلام عن صنف'!$H$2,F82&lt;='إستعلام عن صنف'!$H$3),COUNT($G$1:G81)+1,"")</f>
        <v/>
      </c>
    </row>
    <row r="83" spans="1:7" ht="21">
      <c r="A83" s="38" t="str">
        <f>IFERROR(INDEX(الرصيد!$A:$A,MATCH(B83,الرصيد!$B:$B,0)),"")</f>
        <v/>
      </c>
      <c r="B83" s="35"/>
      <c r="C83" s="35"/>
      <c r="D83" s="35" t="str">
        <f>IF(B83="","",SUMIF(الرصيد!$B$2:$B$1000,B83,الرصيد!$C$2:$C$1000))</f>
        <v/>
      </c>
      <c r="E83" s="35" t="str">
        <f t="shared" si="1"/>
        <v/>
      </c>
      <c r="F83" s="35"/>
      <c r="G83" s="48" t="str">
        <f>IF(AND(NOT(ISERR(FIND('إستعلام عن صنف'!$H$1,A83&amp;B83))),F83&gt;='إستعلام عن صنف'!$H$2,F83&lt;='إستعلام عن صنف'!$H$3),COUNT($G$1:G82)+1,"")</f>
        <v/>
      </c>
    </row>
    <row r="84" spans="1:7" ht="21">
      <c r="A84" s="38" t="str">
        <f>IFERROR(INDEX(الرصيد!$A:$A,MATCH(B84,الرصيد!$B:$B,0)),"")</f>
        <v/>
      </c>
      <c r="B84" s="35"/>
      <c r="C84" s="35"/>
      <c r="D84" s="35" t="str">
        <f>IF(B84="","",SUMIF(الرصيد!$B$2:$B$1000,B84,الرصيد!$C$2:$C$1000))</f>
        <v/>
      </c>
      <c r="E84" s="35" t="str">
        <f t="shared" si="1"/>
        <v/>
      </c>
      <c r="F84" s="35"/>
      <c r="G84" s="48" t="str">
        <f>IF(AND(NOT(ISERR(FIND('إستعلام عن صنف'!$H$1,A84&amp;B84))),F84&gt;='إستعلام عن صنف'!$H$2,F84&lt;='إستعلام عن صنف'!$H$3),COUNT($G$1:G83)+1,"")</f>
        <v/>
      </c>
    </row>
    <row r="85" spans="1:7" ht="21">
      <c r="A85" s="38" t="str">
        <f>IFERROR(INDEX(الرصيد!$A:$A,MATCH(B85,الرصيد!$B:$B,0)),"")</f>
        <v/>
      </c>
      <c r="B85" s="35"/>
      <c r="C85" s="35"/>
      <c r="D85" s="35" t="str">
        <f>IF(B85="","",SUMIF(الرصيد!$B$2:$B$1000,B85,الرصيد!$C$2:$C$1000))</f>
        <v/>
      </c>
      <c r="E85" s="35" t="str">
        <f t="shared" si="1"/>
        <v/>
      </c>
      <c r="F85" s="35"/>
      <c r="G85" s="48" t="str">
        <f>IF(AND(NOT(ISERR(FIND('إستعلام عن صنف'!$H$1,A85&amp;B85))),F85&gt;='إستعلام عن صنف'!$H$2,F85&lt;='إستعلام عن صنف'!$H$3),COUNT($G$1:G84)+1,"")</f>
        <v/>
      </c>
    </row>
    <row r="86" spans="1:7" ht="21">
      <c r="A86" s="38" t="str">
        <f>IFERROR(INDEX(الرصيد!$A:$A,MATCH(B86,الرصيد!$B:$B,0)),"")</f>
        <v/>
      </c>
      <c r="B86" s="35"/>
      <c r="C86" s="35"/>
      <c r="D86" s="35" t="str">
        <f>IF(B86="","",SUMIF(الرصيد!$B$2:$B$1000,B86,الرصيد!$C$2:$C$1000))</f>
        <v/>
      </c>
      <c r="E86" s="35" t="str">
        <f t="shared" si="1"/>
        <v/>
      </c>
      <c r="F86" s="35"/>
      <c r="G86" s="48" t="str">
        <f>IF(AND(NOT(ISERR(FIND('إستعلام عن صنف'!$H$1,A86&amp;B86))),F86&gt;='إستعلام عن صنف'!$H$2,F86&lt;='إستعلام عن صنف'!$H$3),COUNT($G$1:G85)+1,"")</f>
        <v/>
      </c>
    </row>
    <row r="87" spans="1:7" ht="21">
      <c r="A87" s="38" t="str">
        <f>IFERROR(INDEX(الرصيد!$A:$A,MATCH(B87,الرصيد!$B:$B,0)),"")</f>
        <v/>
      </c>
      <c r="B87" s="35"/>
      <c r="C87" s="35"/>
      <c r="D87" s="35" t="str">
        <f>IF(B87="","",SUMIF(الرصيد!$B$2:$B$1000,B87,الرصيد!$C$2:$C$1000))</f>
        <v/>
      </c>
      <c r="E87" s="35" t="str">
        <f t="shared" si="1"/>
        <v/>
      </c>
      <c r="F87" s="35"/>
      <c r="G87" s="48" t="str">
        <f>IF(AND(NOT(ISERR(FIND('إستعلام عن صنف'!$H$1,A87&amp;B87))),F87&gt;='إستعلام عن صنف'!$H$2,F87&lt;='إستعلام عن صنف'!$H$3),COUNT($G$1:G86)+1,"")</f>
        <v/>
      </c>
    </row>
    <row r="88" spans="1:7" ht="21">
      <c r="A88" s="38" t="str">
        <f>IFERROR(INDEX(الرصيد!$A:$A,MATCH(B88,الرصيد!$B:$B,0)),"")</f>
        <v/>
      </c>
      <c r="B88" s="35"/>
      <c r="C88" s="35"/>
      <c r="D88" s="35" t="str">
        <f>IF(B88="","",SUMIF(الرصيد!$B$2:$B$1000,B88,الرصيد!$C$2:$C$1000))</f>
        <v/>
      </c>
      <c r="E88" s="35" t="str">
        <f t="shared" si="1"/>
        <v/>
      </c>
      <c r="F88" s="35"/>
      <c r="G88" s="48" t="str">
        <f>IF(AND(NOT(ISERR(FIND('إستعلام عن صنف'!$H$1,A88&amp;B88))),F88&gt;='إستعلام عن صنف'!$H$2,F88&lt;='إستعلام عن صنف'!$H$3),COUNT($G$1:G87)+1,"")</f>
        <v/>
      </c>
    </row>
    <row r="89" spans="1:7" ht="21">
      <c r="A89" s="38" t="str">
        <f>IFERROR(INDEX(الرصيد!$A:$A,MATCH(B89,الرصيد!$B:$B,0)),"")</f>
        <v/>
      </c>
      <c r="B89" s="35"/>
      <c r="C89" s="35"/>
      <c r="D89" s="35" t="str">
        <f>IF(B89="","",SUMIF(الرصيد!$B$2:$B$1000,B89,الرصيد!$C$2:$C$1000))</f>
        <v/>
      </c>
      <c r="E89" s="35" t="str">
        <f t="shared" si="1"/>
        <v/>
      </c>
      <c r="F89" s="35"/>
      <c r="G89" s="48" t="str">
        <f>IF(AND(NOT(ISERR(FIND('إستعلام عن صنف'!$H$1,A89&amp;B89))),F89&gt;='إستعلام عن صنف'!$H$2,F89&lt;='إستعلام عن صنف'!$H$3),COUNT($G$1:G88)+1,"")</f>
        <v/>
      </c>
    </row>
    <row r="90" spans="1:7" ht="21">
      <c r="A90" s="38" t="str">
        <f>IFERROR(INDEX(الرصيد!$A:$A,MATCH(B90,الرصيد!$B:$B,0)),"")</f>
        <v/>
      </c>
      <c r="B90" s="35"/>
      <c r="C90" s="35"/>
      <c r="D90" s="35" t="str">
        <f>IF(B90="","",SUMIF(الرصيد!$B$2:$B$1000,B90,الرصيد!$C$2:$C$1000))</f>
        <v/>
      </c>
      <c r="E90" s="35" t="str">
        <f t="shared" si="1"/>
        <v/>
      </c>
      <c r="F90" s="35"/>
      <c r="G90" s="48" t="str">
        <f>IF(AND(NOT(ISERR(FIND('إستعلام عن صنف'!$H$1,A90&amp;B90))),F90&gt;='إستعلام عن صنف'!$H$2,F90&lt;='إستعلام عن صنف'!$H$3),COUNT($G$1:G89)+1,"")</f>
        <v/>
      </c>
    </row>
    <row r="91" spans="1:7" ht="21">
      <c r="A91" s="38" t="str">
        <f>IFERROR(INDEX(الرصيد!$A:$A,MATCH(B91,الرصيد!$B:$B,0)),"")</f>
        <v/>
      </c>
      <c r="B91" s="35"/>
      <c r="C91" s="35"/>
      <c r="D91" s="35" t="str">
        <f>IF(B91="","",SUMIF(الرصيد!$B$2:$B$1000,B91,الرصيد!$C$2:$C$1000))</f>
        <v/>
      </c>
      <c r="E91" s="35" t="str">
        <f t="shared" si="1"/>
        <v/>
      </c>
      <c r="F91" s="35"/>
      <c r="G91" s="48" t="str">
        <f>IF(AND(NOT(ISERR(FIND('إستعلام عن صنف'!$H$1,A91&amp;B91))),F91&gt;='إستعلام عن صنف'!$H$2,F91&lt;='إستعلام عن صنف'!$H$3),COUNT($G$1:G90)+1,"")</f>
        <v/>
      </c>
    </row>
    <row r="92" spans="1:7" ht="21">
      <c r="A92" s="38" t="str">
        <f>IFERROR(INDEX(الرصيد!$A:$A,MATCH(B92,الرصيد!$B:$B,0)),"")</f>
        <v/>
      </c>
      <c r="B92" s="35"/>
      <c r="C92" s="35"/>
      <c r="D92" s="35" t="str">
        <f>IF(B92="","",SUMIF(الرصيد!$B$2:$B$1000,B92,الرصيد!$C$2:$C$1000))</f>
        <v/>
      </c>
      <c r="E92" s="35" t="str">
        <f t="shared" si="1"/>
        <v/>
      </c>
      <c r="F92" s="35"/>
      <c r="G92" s="48" t="str">
        <f>IF(AND(NOT(ISERR(FIND('إستعلام عن صنف'!$H$1,A92&amp;B92))),F92&gt;='إستعلام عن صنف'!$H$2,F92&lt;='إستعلام عن صنف'!$H$3),COUNT($G$1:G91)+1,"")</f>
        <v/>
      </c>
    </row>
    <row r="93" spans="1:7" ht="21">
      <c r="A93" s="38" t="str">
        <f>IFERROR(INDEX(الرصيد!$A:$A,MATCH(B93,الرصيد!$B:$B,0)),"")</f>
        <v/>
      </c>
      <c r="B93" s="35"/>
      <c r="C93" s="35"/>
      <c r="D93" s="35" t="str">
        <f>IF(B93="","",SUMIF(الرصيد!$B$2:$B$1000,B93,الرصيد!$C$2:$C$1000))</f>
        <v/>
      </c>
      <c r="E93" s="35" t="str">
        <f t="shared" si="1"/>
        <v/>
      </c>
      <c r="F93" s="35"/>
      <c r="G93" s="48" t="str">
        <f>IF(AND(NOT(ISERR(FIND('إستعلام عن صنف'!$H$1,A93&amp;B93))),F93&gt;='إستعلام عن صنف'!$H$2,F93&lt;='إستعلام عن صنف'!$H$3),COUNT($G$1:G92)+1,"")</f>
        <v/>
      </c>
    </row>
    <row r="94" spans="1:7" ht="21">
      <c r="A94" s="38" t="str">
        <f>IFERROR(INDEX(الرصيد!$A:$A,MATCH(B94,الرصيد!$B:$B,0)),"")</f>
        <v/>
      </c>
      <c r="B94" s="35"/>
      <c r="C94" s="35"/>
      <c r="D94" s="35" t="str">
        <f>IF(B94="","",SUMIF(الرصيد!$B$2:$B$1000,B94,الرصيد!$C$2:$C$1000))</f>
        <v/>
      </c>
      <c r="E94" s="35" t="str">
        <f t="shared" si="1"/>
        <v/>
      </c>
      <c r="F94" s="35"/>
      <c r="G94" s="48" t="str">
        <f>IF(AND(NOT(ISERR(FIND('إستعلام عن صنف'!$H$1,A94&amp;B94))),F94&gt;='إستعلام عن صنف'!$H$2,F94&lt;='إستعلام عن صنف'!$H$3),COUNT($G$1:G93)+1,"")</f>
        <v/>
      </c>
    </row>
    <row r="95" spans="1:7" ht="21">
      <c r="A95" s="38" t="str">
        <f>IFERROR(INDEX(الرصيد!$A:$A,MATCH(B95,الرصيد!$B:$B,0)),"")</f>
        <v/>
      </c>
      <c r="B95" s="35"/>
      <c r="C95" s="35"/>
      <c r="D95" s="35" t="str">
        <f>IF(B95="","",SUMIF(الرصيد!$B$2:$B$1000,B95,الرصيد!$C$2:$C$1000))</f>
        <v/>
      </c>
      <c r="E95" s="35" t="str">
        <f t="shared" si="1"/>
        <v/>
      </c>
      <c r="F95" s="35"/>
      <c r="G95" s="48" t="str">
        <f>IF(AND(NOT(ISERR(FIND('إستعلام عن صنف'!$H$1,A95&amp;B95))),F95&gt;='إستعلام عن صنف'!$H$2,F95&lt;='إستعلام عن صنف'!$H$3),COUNT($G$1:G94)+1,"")</f>
        <v/>
      </c>
    </row>
    <row r="96" spans="1:7" ht="21">
      <c r="A96" s="38" t="str">
        <f>IFERROR(INDEX(الرصيد!$A:$A,MATCH(B96,الرصيد!$B:$B,0)),"")</f>
        <v/>
      </c>
      <c r="B96" s="35"/>
      <c r="C96" s="35"/>
      <c r="D96" s="35" t="str">
        <f>IF(B96="","",SUMIF(الرصيد!$B$2:$B$1000,B96,الرصيد!$C$2:$C$1000))</f>
        <v/>
      </c>
      <c r="E96" s="35" t="str">
        <f t="shared" si="1"/>
        <v/>
      </c>
      <c r="F96" s="35"/>
      <c r="G96" s="48" t="str">
        <f>IF(AND(NOT(ISERR(FIND('إستعلام عن صنف'!$H$1,A96&amp;B96))),F96&gt;='إستعلام عن صنف'!$H$2,F96&lt;='إستعلام عن صنف'!$H$3),COUNT($G$1:G95)+1,"")</f>
        <v/>
      </c>
    </row>
    <row r="97" spans="1:7" ht="21">
      <c r="A97" s="38" t="str">
        <f>IFERROR(INDEX(الرصيد!$A:$A,MATCH(B97,الرصيد!$B:$B,0)),"")</f>
        <v/>
      </c>
      <c r="B97" s="35"/>
      <c r="C97" s="35"/>
      <c r="D97" s="35" t="str">
        <f>IF(B97="","",SUMIF(الرصيد!$B$2:$B$1000,B97,الرصيد!$C$2:$C$1000))</f>
        <v/>
      </c>
      <c r="E97" s="35" t="str">
        <f t="shared" si="1"/>
        <v/>
      </c>
      <c r="F97" s="35"/>
      <c r="G97" s="48" t="str">
        <f>IF(AND(NOT(ISERR(FIND('إستعلام عن صنف'!$H$1,A97&amp;B97))),F97&gt;='إستعلام عن صنف'!$H$2,F97&lt;='إستعلام عن صنف'!$H$3),COUNT($G$1:G96)+1,"")</f>
        <v/>
      </c>
    </row>
    <row r="98" spans="1:7" ht="21">
      <c r="A98" s="38" t="str">
        <f>IFERROR(INDEX(الرصيد!$A:$A,MATCH(B98,الرصيد!$B:$B,0)),"")</f>
        <v/>
      </c>
      <c r="B98" s="35"/>
      <c r="C98" s="35"/>
      <c r="D98" s="35" t="str">
        <f>IF(B98="","",SUMIF(الرصيد!$B$2:$B$1000,B98,الرصيد!$C$2:$C$1000))</f>
        <v/>
      </c>
      <c r="E98" s="35" t="str">
        <f t="shared" si="1"/>
        <v/>
      </c>
      <c r="F98" s="35"/>
      <c r="G98" s="48" t="str">
        <f>IF(AND(NOT(ISERR(FIND('إستعلام عن صنف'!$H$1,A98&amp;B98))),F98&gt;='إستعلام عن صنف'!$H$2,F98&lt;='إستعلام عن صنف'!$H$3),COUNT($G$1:G97)+1,"")</f>
        <v/>
      </c>
    </row>
    <row r="99" spans="1:7" ht="21">
      <c r="A99" s="38" t="str">
        <f>IFERROR(INDEX(الرصيد!$A:$A,MATCH(B99,الرصيد!$B:$B,0)),"")</f>
        <v/>
      </c>
      <c r="B99" s="35"/>
      <c r="C99" s="35"/>
      <c r="D99" s="35" t="str">
        <f>IF(B99="","",SUMIF(الرصيد!$B$2:$B$1000,B99,الرصيد!$C$2:$C$1000))</f>
        <v/>
      </c>
      <c r="E99" s="35" t="str">
        <f t="shared" si="1"/>
        <v/>
      </c>
      <c r="F99" s="35"/>
      <c r="G99" s="48" t="str">
        <f>IF(AND(NOT(ISERR(FIND('إستعلام عن صنف'!$H$1,A99&amp;B99))),F99&gt;='إستعلام عن صنف'!$H$2,F99&lt;='إستعلام عن صنف'!$H$3),COUNT($G$1:G98)+1,"")</f>
        <v/>
      </c>
    </row>
    <row r="100" spans="1:7" ht="21">
      <c r="A100" s="38" t="str">
        <f>IFERROR(INDEX(الرصيد!$A:$A,MATCH(B100,الرصيد!$B:$B,0)),"")</f>
        <v/>
      </c>
      <c r="B100" s="35"/>
      <c r="C100" s="35"/>
      <c r="D100" s="35" t="str">
        <f>IF(B100="","",SUMIF(الرصيد!$B$2:$B$1000,B100,الرصيد!$C$2:$C$1000))</f>
        <v/>
      </c>
      <c r="E100" s="35" t="str">
        <f t="shared" si="1"/>
        <v/>
      </c>
      <c r="F100" s="35"/>
      <c r="G100" s="48" t="str">
        <f>IF(AND(NOT(ISERR(FIND('إستعلام عن صنف'!$H$1,A100&amp;B100))),F100&gt;='إستعلام عن صنف'!$H$2,F100&lt;='إستعلام عن صنف'!$H$3),COUNT($G$1:G99)+1,"")</f>
        <v/>
      </c>
    </row>
    <row r="101" spans="1:7" ht="21">
      <c r="A101" s="38" t="str">
        <f>IFERROR(INDEX(الرصيد!$A:$A,MATCH(B101,الرصيد!$B:$B,0)),"")</f>
        <v/>
      </c>
      <c r="B101" s="35"/>
      <c r="C101" s="35"/>
      <c r="D101" s="35" t="str">
        <f>IF(B101="","",SUMIF(الرصيد!$B$2:$B$1000,B101,الرصيد!$C$2:$C$1000))</f>
        <v/>
      </c>
      <c r="E101" s="35" t="str">
        <f t="shared" si="1"/>
        <v/>
      </c>
      <c r="F101" s="35"/>
      <c r="G101" s="48" t="str">
        <f>IF(AND(NOT(ISERR(FIND('إستعلام عن صنف'!$H$1,A101&amp;B101))),F101&gt;='إستعلام عن صنف'!$H$2,F101&lt;='إستعلام عن صنف'!$H$3),COUNT($G$1:G100)+1,"")</f>
        <v/>
      </c>
    </row>
    <row r="102" spans="1:7" ht="21">
      <c r="A102" s="38" t="str">
        <f>IFERROR(INDEX(الرصيد!$A:$A,MATCH(B102,الرصيد!$B:$B,0)),"")</f>
        <v/>
      </c>
      <c r="B102" s="35"/>
      <c r="C102" s="35"/>
      <c r="D102" s="35" t="str">
        <f>IF(B102="","",SUMIF(الرصيد!$B$2:$B$1000,B102,الرصيد!$C$2:$C$1000))</f>
        <v/>
      </c>
      <c r="E102" s="35" t="str">
        <f t="shared" si="1"/>
        <v/>
      </c>
      <c r="F102" s="35"/>
      <c r="G102" s="48" t="str">
        <f>IF(AND(NOT(ISERR(FIND('إستعلام عن صنف'!$H$1,A102&amp;B102))),F102&gt;='إستعلام عن صنف'!$H$2,F102&lt;='إستعلام عن صنف'!$H$3),COUNT($G$1:G101)+1,"")</f>
        <v/>
      </c>
    </row>
    <row r="103" spans="1:7" ht="21">
      <c r="A103" s="38" t="str">
        <f>IFERROR(INDEX(الرصيد!$A:$A,MATCH(B103,الرصيد!$B:$B,0)),"")</f>
        <v/>
      </c>
      <c r="B103" s="35"/>
      <c r="C103" s="35"/>
      <c r="D103" s="35" t="str">
        <f>IF(B103="","",SUMIF(الرصيد!$B$2:$B$1000,B103,الرصيد!$C$2:$C$1000))</f>
        <v/>
      </c>
      <c r="E103" s="35" t="str">
        <f t="shared" si="1"/>
        <v/>
      </c>
      <c r="F103" s="35"/>
      <c r="G103" s="48" t="str">
        <f>IF(AND(NOT(ISERR(FIND('إستعلام عن صنف'!$H$1,A103&amp;B103))),F103&gt;='إستعلام عن صنف'!$H$2,F103&lt;='إستعلام عن صنف'!$H$3),COUNT($G$1:G102)+1,"")</f>
        <v/>
      </c>
    </row>
    <row r="104" spans="1:7" ht="21">
      <c r="A104" s="38" t="str">
        <f>IFERROR(INDEX(الرصيد!$A:$A,MATCH(B104,الرصيد!$B:$B,0)),"")</f>
        <v/>
      </c>
      <c r="B104" s="35"/>
      <c r="C104" s="35"/>
      <c r="D104" s="35" t="str">
        <f>IF(B104="","",SUMIF(الرصيد!$B$2:$B$1000,B104,الرصيد!$C$2:$C$1000))</f>
        <v/>
      </c>
      <c r="E104" s="35" t="str">
        <f t="shared" si="1"/>
        <v/>
      </c>
      <c r="F104" s="35"/>
      <c r="G104" s="48" t="str">
        <f>IF(AND(NOT(ISERR(FIND('إستعلام عن صنف'!$H$1,A104&amp;B104))),F104&gt;='إستعلام عن صنف'!$H$2,F104&lt;='إستعلام عن صنف'!$H$3),COUNT($G$1:G103)+1,"")</f>
        <v/>
      </c>
    </row>
    <row r="105" spans="1:7" ht="21">
      <c r="A105" s="38" t="str">
        <f>IFERROR(INDEX(الرصيد!$A:$A,MATCH(B105,الرصيد!$B:$B,0)),"")</f>
        <v/>
      </c>
      <c r="B105" s="35"/>
      <c r="C105" s="35"/>
      <c r="D105" s="35" t="str">
        <f>IF(B105="","",SUMIF(الرصيد!$B$2:$B$1000,B105,الرصيد!$C$2:$C$1000))</f>
        <v/>
      </c>
      <c r="E105" s="35" t="str">
        <f t="shared" si="1"/>
        <v/>
      </c>
      <c r="F105" s="35"/>
      <c r="G105" s="48" t="str">
        <f>IF(AND(NOT(ISERR(FIND('إستعلام عن صنف'!$H$1,A105&amp;B105))),F105&gt;='إستعلام عن صنف'!$H$2,F105&lt;='إستعلام عن صنف'!$H$3),COUNT($G$1:G104)+1,"")</f>
        <v/>
      </c>
    </row>
    <row r="106" spans="1:7" ht="21">
      <c r="A106" s="38" t="str">
        <f>IFERROR(INDEX(الرصيد!$A:$A,MATCH(B106,الرصيد!$B:$B,0)),"")</f>
        <v/>
      </c>
      <c r="B106" s="35"/>
      <c r="C106" s="35"/>
      <c r="D106" s="35" t="str">
        <f>IF(B106="","",SUMIF(الرصيد!$B$2:$B$1000,B106,الرصيد!$C$2:$C$1000))</f>
        <v/>
      </c>
      <c r="E106" s="35" t="str">
        <f t="shared" si="1"/>
        <v/>
      </c>
      <c r="F106" s="35"/>
      <c r="G106" s="48" t="str">
        <f>IF(AND(NOT(ISERR(FIND('إستعلام عن صنف'!$H$1,A106&amp;B106))),F106&gt;='إستعلام عن صنف'!$H$2,F106&lt;='إستعلام عن صنف'!$H$3),COUNT($G$1:G105)+1,"")</f>
        <v/>
      </c>
    </row>
    <row r="107" spans="1:7" ht="21">
      <c r="A107" s="38" t="str">
        <f>IFERROR(INDEX(الرصيد!$A:$A,MATCH(B107,الرصيد!$B:$B,0)),"")</f>
        <v/>
      </c>
      <c r="B107" s="35"/>
      <c r="C107" s="35"/>
      <c r="D107" s="35" t="str">
        <f>IF(B107="","",SUMIF(الرصيد!$B$2:$B$1000,B107,الرصيد!$C$2:$C$1000))</f>
        <v/>
      </c>
      <c r="E107" s="35" t="str">
        <f t="shared" si="1"/>
        <v/>
      </c>
      <c r="F107" s="35"/>
      <c r="G107" s="48" t="str">
        <f>IF(AND(NOT(ISERR(FIND('إستعلام عن صنف'!$H$1,A107&amp;B107))),F107&gt;='إستعلام عن صنف'!$H$2,F107&lt;='إستعلام عن صنف'!$H$3),COUNT($G$1:G106)+1,"")</f>
        <v/>
      </c>
    </row>
    <row r="108" spans="1:7" ht="21">
      <c r="A108" s="38" t="str">
        <f>IFERROR(INDEX(الرصيد!$A:$A,MATCH(B108,الرصيد!$B:$B,0)),"")</f>
        <v/>
      </c>
      <c r="B108" s="35"/>
      <c r="C108" s="35"/>
      <c r="D108" s="35" t="str">
        <f>IF(B108="","",SUMIF(الرصيد!$B$2:$B$1000,B108,الرصيد!$C$2:$C$1000))</f>
        <v/>
      </c>
      <c r="E108" s="35" t="str">
        <f t="shared" si="1"/>
        <v/>
      </c>
      <c r="F108" s="35"/>
      <c r="G108" s="48" t="str">
        <f>IF(AND(NOT(ISERR(FIND('إستعلام عن صنف'!$H$1,A108&amp;B108))),F108&gt;='إستعلام عن صنف'!$H$2,F108&lt;='إستعلام عن صنف'!$H$3),COUNT($G$1:G107)+1,"")</f>
        <v/>
      </c>
    </row>
    <row r="109" spans="1:7" ht="21">
      <c r="A109" s="38" t="str">
        <f>IFERROR(INDEX(الرصيد!$A:$A,MATCH(B109,الرصيد!$B:$B,0)),"")</f>
        <v/>
      </c>
      <c r="B109" s="35"/>
      <c r="C109" s="35"/>
      <c r="D109" s="35" t="str">
        <f>IF(B109="","",SUMIF(الرصيد!$B$2:$B$1000,B109,الرصيد!$C$2:$C$1000))</f>
        <v/>
      </c>
      <c r="E109" s="35" t="str">
        <f t="shared" si="1"/>
        <v/>
      </c>
      <c r="F109" s="35"/>
      <c r="G109" s="48" t="str">
        <f>IF(AND(NOT(ISERR(FIND('إستعلام عن صنف'!$H$1,A109&amp;B109))),F109&gt;='إستعلام عن صنف'!$H$2,F109&lt;='إستعلام عن صنف'!$H$3),COUNT($G$1:G108)+1,"")</f>
        <v/>
      </c>
    </row>
    <row r="110" spans="1:7" ht="21">
      <c r="A110" s="38" t="str">
        <f>IFERROR(INDEX(الرصيد!$A:$A,MATCH(B110,الرصيد!$B:$B,0)),"")</f>
        <v/>
      </c>
      <c r="B110" s="35"/>
      <c r="C110" s="35"/>
      <c r="D110" s="35" t="str">
        <f>IF(B110="","",SUMIF(الرصيد!$B$2:$B$1000,B110,الرصيد!$C$2:$C$1000))</f>
        <v/>
      </c>
      <c r="E110" s="35" t="str">
        <f t="shared" si="1"/>
        <v/>
      </c>
      <c r="F110" s="35"/>
      <c r="G110" s="48" t="str">
        <f>IF(AND(NOT(ISERR(FIND('إستعلام عن صنف'!$H$1,A110&amp;B110))),F110&gt;='إستعلام عن صنف'!$H$2,F110&lt;='إستعلام عن صنف'!$H$3),COUNT($G$1:G109)+1,"")</f>
        <v/>
      </c>
    </row>
    <row r="111" spans="1:7" ht="21">
      <c r="A111" s="38" t="str">
        <f>IFERROR(INDEX(الرصيد!$A:$A,MATCH(B111,الرصيد!$B:$B,0)),"")</f>
        <v/>
      </c>
      <c r="B111" s="35"/>
      <c r="C111" s="35"/>
      <c r="D111" s="35" t="str">
        <f>IF(B111="","",SUMIF(الرصيد!$B$2:$B$1000,B111,الرصيد!$C$2:$C$1000))</f>
        <v/>
      </c>
      <c r="E111" s="35" t="str">
        <f t="shared" si="1"/>
        <v/>
      </c>
      <c r="F111" s="35"/>
      <c r="G111" s="48" t="str">
        <f>IF(AND(NOT(ISERR(FIND('إستعلام عن صنف'!$H$1,A111&amp;B111))),F111&gt;='إستعلام عن صنف'!$H$2,F111&lt;='إستعلام عن صنف'!$H$3),COUNT($G$1:G110)+1,"")</f>
        <v/>
      </c>
    </row>
    <row r="112" spans="1:7" ht="21">
      <c r="A112" s="38" t="str">
        <f>IFERROR(INDEX(الرصيد!$A:$A,MATCH(B112,الرصيد!$B:$B,0)),"")</f>
        <v/>
      </c>
      <c r="B112" s="35"/>
      <c r="C112" s="35"/>
      <c r="D112" s="35" t="str">
        <f>IF(B112="","",SUMIF(الرصيد!$B$2:$B$1000,B112,الرصيد!$C$2:$C$1000))</f>
        <v/>
      </c>
      <c r="E112" s="35" t="str">
        <f t="shared" si="1"/>
        <v/>
      </c>
      <c r="F112" s="35"/>
      <c r="G112" s="48" t="str">
        <f>IF(AND(NOT(ISERR(FIND('إستعلام عن صنف'!$H$1,A112&amp;B112))),F112&gt;='إستعلام عن صنف'!$H$2,F112&lt;='إستعلام عن صنف'!$H$3),COUNT($G$1:G111)+1,"")</f>
        <v/>
      </c>
    </row>
    <row r="113" spans="1:7" ht="21">
      <c r="A113" s="38" t="str">
        <f>IFERROR(INDEX(الرصيد!$A:$A,MATCH(B113,الرصيد!$B:$B,0)),"")</f>
        <v/>
      </c>
      <c r="B113" s="35"/>
      <c r="C113" s="35"/>
      <c r="D113" s="35" t="str">
        <f>IF(B113="","",SUMIF(الرصيد!$B$2:$B$1000,B113,الرصيد!$C$2:$C$1000))</f>
        <v/>
      </c>
      <c r="E113" s="35" t="str">
        <f t="shared" si="1"/>
        <v/>
      </c>
      <c r="F113" s="35"/>
      <c r="G113" s="48" t="str">
        <f>IF(AND(NOT(ISERR(FIND('إستعلام عن صنف'!$H$1,A113&amp;B113))),F113&gt;='إستعلام عن صنف'!$H$2,F113&lt;='إستعلام عن صنف'!$H$3),COUNT($G$1:G112)+1,"")</f>
        <v/>
      </c>
    </row>
    <row r="114" spans="1:7" ht="21">
      <c r="A114" s="38" t="str">
        <f>IFERROR(INDEX(الرصيد!$A:$A,MATCH(B114,الرصيد!$B:$B,0)),"")</f>
        <v/>
      </c>
      <c r="B114" s="35"/>
      <c r="C114" s="35"/>
      <c r="D114" s="35" t="str">
        <f>IF(B114="","",SUMIF(الرصيد!$B$2:$B$1000,B114,الرصيد!$C$2:$C$1000))</f>
        <v/>
      </c>
      <c r="E114" s="35" t="str">
        <f t="shared" si="1"/>
        <v/>
      </c>
      <c r="F114" s="35"/>
      <c r="G114" s="48" t="str">
        <f>IF(AND(NOT(ISERR(FIND('إستعلام عن صنف'!$H$1,A114&amp;B114))),F114&gt;='إستعلام عن صنف'!$H$2,F114&lt;='إستعلام عن صنف'!$H$3),COUNT($G$1:G113)+1,"")</f>
        <v/>
      </c>
    </row>
    <row r="115" spans="1:7" ht="21">
      <c r="A115" s="38" t="str">
        <f>IFERROR(INDEX(الرصيد!$A:$A,MATCH(B115,الرصيد!$B:$B,0)),"")</f>
        <v/>
      </c>
      <c r="B115" s="35"/>
      <c r="C115" s="35"/>
      <c r="D115" s="35" t="str">
        <f>IF(B115="","",SUMIF(الرصيد!$B$2:$B$1000,B115,الرصيد!$C$2:$C$1000))</f>
        <v/>
      </c>
      <c r="E115" s="35" t="str">
        <f t="shared" si="1"/>
        <v/>
      </c>
      <c r="F115" s="35"/>
      <c r="G115" s="48" t="str">
        <f>IF(AND(NOT(ISERR(FIND('إستعلام عن صنف'!$H$1,A115&amp;B115))),F115&gt;='إستعلام عن صنف'!$H$2,F115&lt;='إستعلام عن صنف'!$H$3),COUNT($G$1:G114)+1,"")</f>
        <v/>
      </c>
    </row>
    <row r="116" spans="1:7" ht="21">
      <c r="A116" s="38" t="str">
        <f>IFERROR(INDEX(الرصيد!$A:$A,MATCH(B116,الرصيد!$B:$B,0)),"")</f>
        <v/>
      </c>
      <c r="B116" s="35"/>
      <c r="C116" s="35"/>
      <c r="D116" s="35" t="str">
        <f>IF(B116="","",SUMIF(الرصيد!$B$2:$B$1000,B116,الرصيد!$C$2:$C$1000))</f>
        <v/>
      </c>
      <c r="E116" s="35" t="str">
        <f t="shared" si="1"/>
        <v/>
      </c>
      <c r="F116" s="35"/>
      <c r="G116" s="48" t="str">
        <f>IF(AND(NOT(ISERR(FIND('إستعلام عن صنف'!$H$1,A116&amp;B116))),F116&gt;='إستعلام عن صنف'!$H$2,F116&lt;='إستعلام عن صنف'!$H$3),COUNT($G$1:G115)+1,"")</f>
        <v/>
      </c>
    </row>
    <row r="117" spans="1:7" ht="21">
      <c r="A117" s="38" t="str">
        <f>IFERROR(INDEX(الرصيد!$A:$A,MATCH(B117,الرصيد!$B:$B,0)),"")</f>
        <v/>
      </c>
      <c r="B117" s="35"/>
      <c r="C117" s="35"/>
      <c r="D117" s="35" t="str">
        <f>IF(B117="","",SUMIF(الرصيد!$B$2:$B$1000,B117,الرصيد!$C$2:$C$1000))</f>
        <v/>
      </c>
      <c r="E117" s="35" t="str">
        <f t="shared" si="1"/>
        <v/>
      </c>
      <c r="F117" s="35"/>
      <c r="G117" s="48" t="str">
        <f>IF(AND(NOT(ISERR(FIND('إستعلام عن صنف'!$H$1,A117&amp;B117))),F117&gt;='إستعلام عن صنف'!$H$2,F117&lt;='إستعلام عن صنف'!$H$3),COUNT($G$1:G116)+1,"")</f>
        <v/>
      </c>
    </row>
    <row r="118" spans="1:7" ht="21">
      <c r="A118" s="38" t="str">
        <f>IFERROR(INDEX(الرصيد!$A:$A,MATCH(B118,الرصيد!$B:$B,0)),"")</f>
        <v/>
      </c>
      <c r="B118" s="35"/>
      <c r="C118" s="35"/>
      <c r="D118" s="35" t="str">
        <f>IF(B118="","",SUMIF(الرصيد!$B$2:$B$1000,B118,الرصيد!$C$2:$C$1000))</f>
        <v/>
      </c>
      <c r="E118" s="35" t="str">
        <f t="shared" si="1"/>
        <v/>
      </c>
      <c r="F118" s="35"/>
      <c r="G118" s="48" t="str">
        <f>IF(AND(NOT(ISERR(FIND('إستعلام عن صنف'!$H$1,A118&amp;B118))),F118&gt;='إستعلام عن صنف'!$H$2,F118&lt;='إستعلام عن صنف'!$H$3),COUNT($G$1:G117)+1,"")</f>
        <v/>
      </c>
    </row>
    <row r="119" spans="1:7" ht="21">
      <c r="A119" s="38" t="str">
        <f>IFERROR(INDEX(الرصيد!$A:$A,MATCH(B119,الرصيد!$B:$B,0)),"")</f>
        <v/>
      </c>
      <c r="B119" s="35"/>
      <c r="C119" s="35"/>
      <c r="D119" s="35" t="str">
        <f>IF(B119="","",SUMIF(الرصيد!$B$2:$B$1000,B119,الرصيد!$C$2:$C$1000))</f>
        <v/>
      </c>
      <c r="E119" s="35" t="str">
        <f t="shared" si="1"/>
        <v/>
      </c>
      <c r="F119" s="35"/>
      <c r="G119" s="48" t="str">
        <f>IF(AND(NOT(ISERR(FIND('إستعلام عن صنف'!$H$1,A119&amp;B119))),F119&gt;='إستعلام عن صنف'!$H$2,F119&lt;='إستعلام عن صنف'!$H$3),COUNT($G$1:G118)+1,"")</f>
        <v/>
      </c>
    </row>
    <row r="120" spans="1:7" ht="21">
      <c r="A120" s="38" t="str">
        <f>IFERROR(INDEX(الرصيد!$A:$A,MATCH(B120,الرصيد!$B:$B,0)),"")</f>
        <v/>
      </c>
      <c r="B120" s="35"/>
      <c r="C120" s="35"/>
      <c r="D120" s="35" t="str">
        <f>IF(B120="","",SUMIF(الرصيد!$B$2:$B$1000,B120,الرصيد!$C$2:$C$1000))</f>
        <v/>
      </c>
      <c r="E120" s="35" t="str">
        <f t="shared" si="1"/>
        <v/>
      </c>
      <c r="F120" s="35"/>
      <c r="G120" s="48" t="str">
        <f>IF(AND(NOT(ISERR(FIND('إستعلام عن صنف'!$H$1,A120&amp;B120))),F120&gt;='إستعلام عن صنف'!$H$2,F120&lt;='إستعلام عن صنف'!$H$3),COUNT($G$1:G119)+1,"")</f>
        <v/>
      </c>
    </row>
    <row r="121" spans="1:7" ht="21">
      <c r="A121" s="38" t="str">
        <f>IFERROR(INDEX(الرصيد!$A:$A,MATCH(B121,الرصيد!$B:$B,0)),"")</f>
        <v/>
      </c>
      <c r="B121" s="35"/>
      <c r="C121" s="35"/>
      <c r="D121" s="35" t="str">
        <f>IF(B121="","",SUMIF(الرصيد!$B$2:$B$1000,B121,الرصيد!$C$2:$C$1000))</f>
        <v/>
      </c>
      <c r="E121" s="35" t="str">
        <f t="shared" si="1"/>
        <v/>
      </c>
      <c r="F121" s="35"/>
      <c r="G121" s="48" t="str">
        <f>IF(AND(NOT(ISERR(FIND('إستعلام عن صنف'!$H$1,A121&amp;B121))),F121&gt;='إستعلام عن صنف'!$H$2,F121&lt;='إستعلام عن صنف'!$H$3),COUNT($G$1:G120)+1,"")</f>
        <v/>
      </c>
    </row>
    <row r="122" spans="1:7" ht="21">
      <c r="A122" s="38" t="str">
        <f>IFERROR(INDEX(الرصيد!$A:$A,MATCH(B122,الرصيد!$B:$B,0)),"")</f>
        <v/>
      </c>
      <c r="B122" s="35"/>
      <c r="C122" s="35"/>
      <c r="D122" s="35" t="str">
        <f>IF(B122="","",SUMIF(الرصيد!$B$2:$B$1000,B122,الرصيد!$C$2:$C$1000))</f>
        <v/>
      </c>
      <c r="E122" s="35" t="str">
        <f t="shared" si="1"/>
        <v/>
      </c>
      <c r="F122" s="35"/>
      <c r="G122" s="48" t="str">
        <f>IF(AND(NOT(ISERR(FIND('إستعلام عن صنف'!$H$1,A122&amp;B122))),F122&gt;='إستعلام عن صنف'!$H$2,F122&lt;='إستعلام عن صنف'!$H$3),COUNT($G$1:G121)+1,"")</f>
        <v/>
      </c>
    </row>
    <row r="123" spans="1:7" ht="21">
      <c r="A123" s="38" t="str">
        <f>IFERROR(INDEX(الرصيد!$A:$A,MATCH(B123,الرصيد!$B:$B,0)),"")</f>
        <v/>
      </c>
      <c r="B123" s="35"/>
      <c r="C123" s="35"/>
      <c r="D123" s="35" t="str">
        <f>IF(B123="","",SUMIF(الرصيد!$B$2:$B$1000,B123,الرصيد!$C$2:$C$1000))</f>
        <v/>
      </c>
      <c r="E123" s="35" t="str">
        <f t="shared" si="1"/>
        <v/>
      </c>
      <c r="F123" s="35"/>
      <c r="G123" s="48" t="str">
        <f>IF(AND(NOT(ISERR(FIND('إستعلام عن صنف'!$H$1,A123&amp;B123))),F123&gt;='إستعلام عن صنف'!$H$2,F123&lt;='إستعلام عن صنف'!$H$3),COUNT($G$1:G122)+1,"")</f>
        <v/>
      </c>
    </row>
    <row r="124" spans="1:7" ht="21">
      <c r="A124" s="38" t="str">
        <f>IFERROR(INDEX(الرصيد!$A:$A,MATCH(B124,الرصيد!$B:$B,0)),"")</f>
        <v/>
      </c>
      <c r="B124" s="35"/>
      <c r="C124" s="35"/>
      <c r="D124" s="35" t="str">
        <f>IF(B124="","",SUMIF(الرصيد!$B$2:$B$1000,B124,الرصيد!$C$2:$C$1000))</f>
        <v/>
      </c>
      <c r="E124" s="35" t="str">
        <f t="shared" si="1"/>
        <v/>
      </c>
      <c r="F124" s="35"/>
      <c r="G124" s="48" t="str">
        <f>IF(AND(NOT(ISERR(FIND('إستعلام عن صنف'!$H$1,A124&amp;B124))),F124&gt;='إستعلام عن صنف'!$H$2,F124&lt;='إستعلام عن صنف'!$H$3),COUNT($G$1:G123)+1,"")</f>
        <v/>
      </c>
    </row>
    <row r="125" spans="1:7" ht="21">
      <c r="A125" s="38" t="str">
        <f>IFERROR(INDEX(الرصيد!$A:$A,MATCH(B125,الرصيد!$B:$B,0)),"")</f>
        <v/>
      </c>
      <c r="B125" s="35"/>
      <c r="C125" s="35"/>
      <c r="D125" s="35" t="str">
        <f>IF(B125="","",SUMIF(الرصيد!$B$2:$B$1000,B125,الرصيد!$C$2:$C$1000))</f>
        <v/>
      </c>
      <c r="E125" s="35" t="str">
        <f t="shared" si="1"/>
        <v/>
      </c>
      <c r="F125" s="35"/>
      <c r="G125" s="48" t="str">
        <f>IF(AND(NOT(ISERR(FIND('إستعلام عن صنف'!$H$1,A125&amp;B125))),F125&gt;='إستعلام عن صنف'!$H$2,F125&lt;='إستعلام عن صنف'!$H$3),COUNT($G$1:G124)+1,"")</f>
        <v/>
      </c>
    </row>
    <row r="126" spans="1:7" ht="21">
      <c r="A126" s="38" t="str">
        <f>IFERROR(INDEX(الرصيد!$A:$A,MATCH(B126,الرصيد!$B:$B,0)),"")</f>
        <v/>
      </c>
      <c r="B126" s="35"/>
      <c r="C126" s="35"/>
      <c r="D126" s="35" t="str">
        <f>IF(B126="","",SUMIF(الرصيد!$B$2:$B$1000,B126,الرصيد!$C$2:$C$1000))</f>
        <v/>
      </c>
      <c r="E126" s="35" t="str">
        <f t="shared" si="1"/>
        <v/>
      </c>
      <c r="F126" s="35"/>
      <c r="G126" s="48" t="str">
        <f>IF(AND(NOT(ISERR(FIND('إستعلام عن صنف'!$H$1,A126&amp;B126))),F126&gt;='إستعلام عن صنف'!$H$2,F126&lt;='إستعلام عن صنف'!$H$3),COUNT($G$1:G125)+1,"")</f>
        <v/>
      </c>
    </row>
    <row r="127" spans="1:7" ht="21">
      <c r="A127" s="38" t="str">
        <f>IFERROR(INDEX(الرصيد!$A:$A,MATCH(B127,الرصيد!$B:$B,0)),"")</f>
        <v/>
      </c>
      <c r="B127" s="35"/>
      <c r="C127" s="35"/>
      <c r="D127" s="35" t="str">
        <f>IF(B127="","",SUMIF(الرصيد!$B$2:$B$1000,B127,الرصيد!$C$2:$C$1000))</f>
        <v/>
      </c>
      <c r="E127" s="35" t="str">
        <f t="shared" si="1"/>
        <v/>
      </c>
      <c r="F127" s="35"/>
      <c r="G127" s="48" t="str">
        <f>IF(AND(NOT(ISERR(FIND('إستعلام عن صنف'!$H$1,A127&amp;B127))),F127&gt;='إستعلام عن صنف'!$H$2,F127&lt;='إستعلام عن صنف'!$H$3),COUNT($G$1:G126)+1,"")</f>
        <v/>
      </c>
    </row>
    <row r="128" spans="1:7" ht="21">
      <c r="A128" s="38" t="str">
        <f>IFERROR(INDEX(الرصيد!$A:$A,MATCH(B128,الرصيد!$B:$B,0)),"")</f>
        <v/>
      </c>
      <c r="B128" s="35"/>
      <c r="C128" s="35"/>
      <c r="D128" s="35" t="str">
        <f>IF(B128="","",SUMIF(الرصيد!$B$2:$B$1000,B128,الرصيد!$C$2:$C$1000))</f>
        <v/>
      </c>
      <c r="E128" s="35" t="str">
        <f t="shared" si="1"/>
        <v/>
      </c>
      <c r="F128" s="35"/>
      <c r="G128" s="48" t="str">
        <f>IF(AND(NOT(ISERR(FIND('إستعلام عن صنف'!$H$1,A128&amp;B128))),F128&gt;='إستعلام عن صنف'!$H$2,F128&lt;='إستعلام عن صنف'!$H$3),COUNT($G$1:G127)+1,"")</f>
        <v/>
      </c>
    </row>
    <row r="129" spans="1:7" ht="21">
      <c r="A129" s="38" t="str">
        <f>IFERROR(INDEX(الرصيد!$A:$A,MATCH(B129,الرصيد!$B:$B,0)),"")</f>
        <v/>
      </c>
      <c r="B129" s="35"/>
      <c r="C129" s="35"/>
      <c r="D129" s="35" t="str">
        <f>IF(B129="","",SUMIF(الرصيد!$B$2:$B$1000,B129,الرصيد!$C$2:$C$1000))</f>
        <v/>
      </c>
      <c r="E129" s="35" t="str">
        <f t="shared" si="1"/>
        <v/>
      </c>
      <c r="F129" s="35"/>
      <c r="G129" s="48" t="str">
        <f>IF(AND(NOT(ISERR(FIND('إستعلام عن صنف'!$H$1,A129&amp;B129))),F129&gt;='إستعلام عن صنف'!$H$2,F129&lt;='إستعلام عن صنف'!$H$3),COUNT($G$1:G128)+1,"")</f>
        <v/>
      </c>
    </row>
    <row r="130" spans="1:7" ht="21">
      <c r="A130" s="38" t="str">
        <f>IFERROR(INDEX(الرصيد!$A:$A,MATCH(B130,الرصيد!$B:$B,0)),"")</f>
        <v/>
      </c>
      <c r="B130" s="35"/>
      <c r="C130" s="35"/>
      <c r="D130" s="35" t="str">
        <f>IF(B130="","",SUMIF(الرصيد!$B$2:$B$1000,B130,الرصيد!$C$2:$C$1000))</f>
        <v/>
      </c>
      <c r="E130" s="35" t="str">
        <f t="shared" si="1"/>
        <v/>
      </c>
      <c r="F130" s="35"/>
      <c r="G130" s="48" t="str">
        <f>IF(AND(NOT(ISERR(FIND('إستعلام عن صنف'!$H$1,A130&amp;B130))),F130&gt;='إستعلام عن صنف'!$H$2,F130&lt;='إستعلام عن صنف'!$H$3),COUNT($G$1:G129)+1,"")</f>
        <v/>
      </c>
    </row>
    <row r="131" spans="1:7" ht="21">
      <c r="A131" s="38" t="str">
        <f>IFERROR(INDEX(الرصيد!$A:$A,MATCH(B131,الرصيد!$B:$B,0)),"")</f>
        <v/>
      </c>
      <c r="B131" s="35"/>
      <c r="C131" s="35"/>
      <c r="D131" s="35" t="str">
        <f>IF(B131="","",SUMIF(الرصيد!$B$2:$B$1000,B131,الرصيد!$C$2:$C$1000))</f>
        <v/>
      </c>
      <c r="E131" s="35" t="str">
        <f t="shared" ref="E131:E194" si="2">IF(B131="","",C131*D131)</f>
        <v/>
      </c>
      <c r="F131" s="35"/>
      <c r="G131" s="48" t="str">
        <f>IF(AND(NOT(ISERR(FIND('إستعلام عن صنف'!$H$1,A131&amp;B131))),F131&gt;='إستعلام عن صنف'!$H$2,F131&lt;='إستعلام عن صنف'!$H$3),COUNT($G$1:G130)+1,"")</f>
        <v/>
      </c>
    </row>
    <row r="132" spans="1:7" ht="21">
      <c r="A132" s="38" t="str">
        <f>IFERROR(INDEX(الرصيد!$A:$A,MATCH(B132,الرصيد!$B:$B,0)),"")</f>
        <v/>
      </c>
      <c r="B132" s="35"/>
      <c r="C132" s="35"/>
      <c r="D132" s="35" t="str">
        <f>IF(B132="","",SUMIF(الرصيد!$B$2:$B$1000,B132,الرصيد!$C$2:$C$1000))</f>
        <v/>
      </c>
      <c r="E132" s="35" t="str">
        <f t="shared" si="2"/>
        <v/>
      </c>
      <c r="F132" s="35"/>
      <c r="G132" s="48" t="str">
        <f>IF(AND(NOT(ISERR(FIND('إستعلام عن صنف'!$H$1,A132&amp;B132))),F132&gt;='إستعلام عن صنف'!$H$2,F132&lt;='إستعلام عن صنف'!$H$3),COUNT($G$1:G131)+1,"")</f>
        <v/>
      </c>
    </row>
    <row r="133" spans="1:7" ht="21">
      <c r="A133" s="38" t="str">
        <f>IFERROR(INDEX(الرصيد!$A:$A,MATCH(B133,الرصيد!$B:$B,0)),"")</f>
        <v/>
      </c>
      <c r="B133" s="35"/>
      <c r="C133" s="35"/>
      <c r="D133" s="35" t="str">
        <f>IF(B133="","",SUMIF(الرصيد!$B$2:$B$1000,B133,الرصيد!$C$2:$C$1000))</f>
        <v/>
      </c>
      <c r="E133" s="35" t="str">
        <f t="shared" si="2"/>
        <v/>
      </c>
      <c r="F133" s="35"/>
      <c r="G133" s="48" t="str">
        <f>IF(AND(NOT(ISERR(FIND('إستعلام عن صنف'!$H$1,A133&amp;B133))),F133&gt;='إستعلام عن صنف'!$H$2,F133&lt;='إستعلام عن صنف'!$H$3),COUNT($G$1:G132)+1,"")</f>
        <v/>
      </c>
    </row>
    <row r="134" spans="1:7" ht="21">
      <c r="A134" s="38" t="str">
        <f>IFERROR(INDEX(الرصيد!$A:$A,MATCH(B134,الرصيد!$B:$B,0)),"")</f>
        <v/>
      </c>
      <c r="B134" s="35"/>
      <c r="C134" s="35"/>
      <c r="D134" s="35" t="str">
        <f>IF(B134="","",SUMIF(الرصيد!$B$2:$B$1000,B134,الرصيد!$C$2:$C$1000))</f>
        <v/>
      </c>
      <c r="E134" s="35" t="str">
        <f t="shared" si="2"/>
        <v/>
      </c>
      <c r="F134" s="35"/>
      <c r="G134" s="48" t="str">
        <f>IF(AND(NOT(ISERR(FIND('إستعلام عن صنف'!$H$1,A134&amp;B134))),F134&gt;='إستعلام عن صنف'!$H$2,F134&lt;='إستعلام عن صنف'!$H$3),COUNT($G$1:G133)+1,"")</f>
        <v/>
      </c>
    </row>
    <row r="135" spans="1:7" ht="21">
      <c r="A135" s="38" t="str">
        <f>IFERROR(INDEX(الرصيد!$A:$A,MATCH(B135,الرصيد!$B:$B,0)),"")</f>
        <v/>
      </c>
      <c r="B135" s="35"/>
      <c r="C135" s="35"/>
      <c r="D135" s="35" t="str">
        <f>IF(B135="","",SUMIF(الرصيد!$B$2:$B$1000,B135,الرصيد!$C$2:$C$1000))</f>
        <v/>
      </c>
      <c r="E135" s="35" t="str">
        <f t="shared" si="2"/>
        <v/>
      </c>
      <c r="F135" s="35"/>
      <c r="G135" s="48" t="str">
        <f>IF(AND(NOT(ISERR(FIND('إستعلام عن صنف'!$H$1,A135&amp;B135))),F135&gt;='إستعلام عن صنف'!$H$2,F135&lt;='إستعلام عن صنف'!$H$3),COUNT($G$1:G134)+1,"")</f>
        <v/>
      </c>
    </row>
    <row r="136" spans="1:7" ht="21">
      <c r="A136" s="38" t="str">
        <f>IFERROR(INDEX(الرصيد!$A:$A,MATCH(B136,الرصيد!$B:$B,0)),"")</f>
        <v/>
      </c>
      <c r="B136" s="35"/>
      <c r="C136" s="35"/>
      <c r="D136" s="35" t="str">
        <f>IF(B136="","",SUMIF(الرصيد!$B$2:$B$1000,B136,الرصيد!$C$2:$C$1000))</f>
        <v/>
      </c>
      <c r="E136" s="35" t="str">
        <f t="shared" si="2"/>
        <v/>
      </c>
      <c r="F136" s="35"/>
      <c r="G136" s="48" t="str">
        <f>IF(AND(NOT(ISERR(FIND('إستعلام عن صنف'!$H$1,A136&amp;B136))),F136&gt;='إستعلام عن صنف'!$H$2,F136&lt;='إستعلام عن صنف'!$H$3),COUNT($G$1:G135)+1,"")</f>
        <v/>
      </c>
    </row>
    <row r="137" spans="1:7" ht="21">
      <c r="A137" s="38" t="str">
        <f>IFERROR(INDEX(الرصيد!$A:$A,MATCH(B137,الرصيد!$B:$B,0)),"")</f>
        <v/>
      </c>
      <c r="B137" s="35"/>
      <c r="C137" s="35"/>
      <c r="D137" s="35" t="str">
        <f>IF(B137="","",SUMIF(الرصيد!$B$2:$B$1000,B137,الرصيد!$C$2:$C$1000))</f>
        <v/>
      </c>
      <c r="E137" s="35" t="str">
        <f t="shared" si="2"/>
        <v/>
      </c>
      <c r="F137" s="35"/>
      <c r="G137" s="48" t="str">
        <f>IF(AND(NOT(ISERR(FIND('إستعلام عن صنف'!$H$1,A137&amp;B137))),F137&gt;='إستعلام عن صنف'!$H$2,F137&lt;='إستعلام عن صنف'!$H$3),COUNT($G$1:G136)+1,"")</f>
        <v/>
      </c>
    </row>
    <row r="138" spans="1:7" ht="21">
      <c r="A138" s="38" t="str">
        <f>IFERROR(INDEX(الرصيد!$A:$A,MATCH(B138,الرصيد!$B:$B,0)),"")</f>
        <v/>
      </c>
      <c r="B138" s="35"/>
      <c r="C138" s="35"/>
      <c r="D138" s="35" t="str">
        <f>IF(B138="","",SUMIF(الرصيد!$B$2:$B$1000,B138,الرصيد!$C$2:$C$1000))</f>
        <v/>
      </c>
      <c r="E138" s="35" t="str">
        <f t="shared" si="2"/>
        <v/>
      </c>
      <c r="F138" s="35"/>
      <c r="G138" s="48" t="str">
        <f>IF(AND(NOT(ISERR(FIND('إستعلام عن صنف'!$H$1,A138&amp;B138))),F138&gt;='إستعلام عن صنف'!$H$2,F138&lt;='إستعلام عن صنف'!$H$3),COUNT($G$1:G137)+1,"")</f>
        <v/>
      </c>
    </row>
    <row r="139" spans="1:7" ht="21">
      <c r="A139" s="38" t="str">
        <f>IFERROR(INDEX(الرصيد!$A:$A,MATCH(B139,الرصيد!$B:$B,0)),"")</f>
        <v/>
      </c>
      <c r="B139" s="35"/>
      <c r="C139" s="35"/>
      <c r="D139" s="35" t="str">
        <f>IF(B139="","",SUMIF(الرصيد!$B$2:$B$1000,B139,الرصيد!$C$2:$C$1000))</f>
        <v/>
      </c>
      <c r="E139" s="35" t="str">
        <f t="shared" si="2"/>
        <v/>
      </c>
      <c r="F139" s="35"/>
      <c r="G139" s="48" t="str">
        <f>IF(AND(NOT(ISERR(FIND('إستعلام عن صنف'!$H$1,A139&amp;B139))),F139&gt;='إستعلام عن صنف'!$H$2,F139&lt;='إستعلام عن صنف'!$H$3),COUNT($G$1:G138)+1,"")</f>
        <v/>
      </c>
    </row>
    <row r="140" spans="1:7" ht="21">
      <c r="A140" s="38" t="str">
        <f>IFERROR(INDEX(الرصيد!$A:$A,MATCH(B140,الرصيد!$B:$B,0)),"")</f>
        <v/>
      </c>
      <c r="B140" s="35"/>
      <c r="C140" s="35"/>
      <c r="D140" s="35" t="str">
        <f>IF(B140="","",SUMIF(الرصيد!$B$2:$B$1000,B140,الرصيد!$C$2:$C$1000))</f>
        <v/>
      </c>
      <c r="E140" s="35" t="str">
        <f t="shared" si="2"/>
        <v/>
      </c>
      <c r="F140" s="35"/>
      <c r="G140" s="48" t="str">
        <f>IF(AND(NOT(ISERR(FIND('إستعلام عن صنف'!$H$1,A140&amp;B140))),F140&gt;='إستعلام عن صنف'!$H$2,F140&lt;='إستعلام عن صنف'!$H$3),COUNT($G$1:G139)+1,"")</f>
        <v/>
      </c>
    </row>
    <row r="141" spans="1:7" ht="21">
      <c r="A141" s="38" t="str">
        <f>IFERROR(INDEX(الرصيد!$A:$A,MATCH(B141,الرصيد!$B:$B,0)),"")</f>
        <v/>
      </c>
      <c r="B141" s="35"/>
      <c r="C141" s="35"/>
      <c r="D141" s="35" t="str">
        <f>IF(B141="","",SUMIF(الرصيد!$B$2:$B$1000,B141,الرصيد!$C$2:$C$1000))</f>
        <v/>
      </c>
      <c r="E141" s="35" t="str">
        <f t="shared" si="2"/>
        <v/>
      </c>
      <c r="F141" s="35"/>
      <c r="G141" s="48" t="str">
        <f>IF(AND(NOT(ISERR(FIND('إستعلام عن صنف'!$H$1,A141&amp;B141))),F141&gt;='إستعلام عن صنف'!$H$2,F141&lt;='إستعلام عن صنف'!$H$3),COUNT($G$1:G140)+1,"")</f>
        <v/>
      </c>
    </row>
    <row r="142" spans="1:7" ht="21">
      <c r="A142" s="38" t="str">
        <f>IFERROR(INDEX(الرصيد!$A:$A,MATCH(B142,الرصيد!$B:$B,0)),"")</f>
        <v/>
      </c>
      <c r="B142" s="35"/>
      <c r="C142" s="35"/>
      <c r="D142" s="35" t="str">
        <f>IF(B142="","",SUMIF(الرصيد!$B$2:$B$1000,B142,الرصيد!$C$2:$C$1000))</f>
        <v/>
      </c>
      <c r="E142" s="35" t="str">
        <f t="shared" si="2"/>
        <v/>
      </c>
      <c r="F142" s="35"/>
      <c r="G142" s="48" t="str">
        <f>IF(AND(NOT(ISERR(FIND('إستعلام عن صنف'!$H$1,A142&amp;B142))),F142&gt;='إستعلام عن صنف'!$H$2,F142&lt;='إستعلام عن صنف'!$H$3),COUNT($G$1:G141)+1,"")</f>
        <v/>
      </c>
    </row>
    <row r="143" spans="1:7" ht="21">
      <c r="A143" s="38" t="str">
        <f>IFERROR(INDEX(الرصيد!$A:$A,MATCH(B143,الرصيد!$B:$B,0)),"")</f>
        <v/>
      </c>
      <c r="B143" s="35"/>
      <c r="C143" s="35"/>
      <c r="D143" s="35" t="str">
        <f>IF(B143="","",SUMIF(الرصيد!$B$2:$B$1000,B143,الرصيد!$C$2:$C$1000))</f>
        <v/>
      </c>
      <c r="E143" s="35" t="str">
        <f t="shared" si="2"/>
        <v/>
      </c>
      <c r="F143" s="35"/>
      <c r="G143" s="48" t="str">
        <f>IF(AND(NOT(ISERR(FIND('إستعلام عن صنف'!$H$1,A143&amp;B143))),F143&gt;='إستعلام عن صنف'!$H$2,F143&lt;='إستعلام عن صنف'!$H$3),COUNT($G$1:G142)+1,"")</f>
        <v/>
      </c>
    </row>
    <row r="144" spans="1:7" ht="21">
      <c r="A144" s="38" t="str">
        <f>IFERROR(INDEX(الرصيد!$A:$A,MATCH(B144,الرصيد!$B:$B,0)),"")</f>
        <v/>
      </c>
      <c r="B144" s="35"/>
      <c r="C144" s="35"/>
      <c r="D144" s="35" t="str">
        <f>IF(B144="","",SUMIF(الرصيد!$B$2:$B$1000,B144,الرصيد!$C$2:$C$1000))</f>
        <v/>
      </c>
      <c r="E144" s="35" t="str">
        <f t="shared" si="2"/>
        <v/>
      </c>
      <c r="F144" s="35"/>
      <c r="G144" s="48" t="str">
        <f>IF(AND(NOT(ISERR(FIND('إستعلام عن صنف'!$H$1,A144&amp;B144))),F144&gt;='إستعلام عن صنف'!$H$2,F144&lt;='إستعلام عن صنف'!$H$3),COUNT($G$1:G143)+1,"")</f>
        <v/>
      </c>
    </row>
    <row r="145" spans="1:7" ht="21">
      <c r="A145" s="38" t="str">
        <f>IFERROR(INDEX(الرصيد!$A:$A,MATCH(B145,الرصيد!$B:$B,0)),"")</f>
        <v/>
      </c>
      <c r="B145" s="35"/>
      <c r="C145" s="35"/>
      <c r="D145" s="35" t="str">
        <f>IF(B145="","",SUMIF(الرصيد!$B$2:$B$1000,B145,الرصيد!$C$2:$C$1000))</f>
        <v/>
      </c>
      <c r="E145" s="35" t="str">
        <f t="shared" si="2"/>
        <v/>
      </c>
      <c r="F145" s="35"/>
      <c r="G145" s="48" t="str">
        <f>IF(AND(NOT(ISERR(FIND('إستعلام عن صنف'!$H$1,A145&amp;B145))),F145&gt;='إستعلام عن صنف'!$H$2,F145&lt;='إستعلام عن صنف'!$H$3),COUNT($G$1:G144)+1,"")</f>
        <v/>
      </c>
    </row>
    <row r="146" spans="1:7" ht="21">
      <c r="A146" s="38" t="str">
        <f>IFERROR(INDEX(الرصيد!$A:$A,MATCH(B146,الرصيد!$B:$B,0)),"")</f>
        <v/>
      </c>
      <c r="B146" s="35"/>
      <c r="C146" s="35"/>
      <c r="D146" s="35" t="str">
        <f>IF(B146="","",SUMIF(الرصيد!$B$2:$B$1000,B146,الرصيد!$C$2:$C$1000))</f>
        <v/>
      </c>
      <c r="E146" s="35" t="str">
        <f t="shared" si="2"/>
        <v/>
      </c>
      <c r="F146" s="35"/>
      <c r="G146" s="48" t="str">
        <f>IF(AND(NOT(ISERR(FIND('إستعلام عن صنف'!$H$1,A146&amp;B146))),F146&gt;='إستعلام عن صنف'!$H$2,F146&lt;='إستعلام عن صنف'!$H$3),COUNT($G$1:G145)+1,"")</f>
        <v/>
      </c>
    </row>
    <row r="147" spans="1:7" ht="21">
      <c r="A147" s="38" t="str">
        <f>IFERROR(INDEX(الرصيد!$A:$A,MATCH(B147,الرصيد!$B:$B,0)),"")</f>
        <v/>
      </c>
      <c r="B147" s="35"/>
      <c r="C147" s="35"/>
      <c r="D147" s="35" t="str">
        <f>IF(B147="","",SUMIF(الرصيد!$B$2:$B$1000,B147,الرصيد!$C$2:$C$1000))</f>
        <v/>
      </c>
      <c r="E147" s="35" t="str">
        <f t="shared" si="2"/>
        <v/>
      </c>
      <c r="F147" s="35"/>
      <c r="G147" s="48" t="str">
        <f>IF(AND(NOT(ISERR(FIND('إستعلام عن صنف'!$H$1,A147&amp;B147))),F147&gt;='إستعلام عن صنف'!$H$2,F147&lt;='إستعلام عن صنف'!$H$3),COUNT($G$1:G146)+1,"")</f>
        <v/>
      </c>
    </row>
    <row r="148" spans="1:7" ht="21">
      <c r="A148" s="38" t="str">
        <f>IFERROR(INDEX(الرصيد!$A:$A,MATCH(B148,الرصيد!$B:$B,0)),"")</f>
        <v/>
      </c>
      <c r="B148" s="35"/>
      <c r="C148" s="35"/>
      <c r="D148" s="35" t="str">
        <f>IF(B148="","",SUMIF(الرصيد!$B$2:$B$1000,B148,الرصيد!$C$2:$C$1000))</f>
        <v/>
      </c>
      <c r="E148" s="35" t="str">
        <f t="shared" si="2"/>
        <v/>
      </c>
      <c r="F148" s="35"/>
      <c r="G148" s="48" t="str">
        <f>IF(AND(NOT(ISERR(FIND('إستعلام عن صنف'!$H$1,A148&amp;B148))),F148&gt;='إستعلام عن صنف'!$H$2,F148&lt;='إستعلام عن صنف'!$H$3),COUNT($G$1:G147)+1,"")</f>
        <v/>
      </c>
    </row>
    <row r="149" spans="1:7" ht="21">
      <c r="A149" s="38" t="str">
        <f>IFERROR(INDEX(الرصيد!$A:$A,MATCH(B149,الرصيد!$B:$B,0)),"")</f>
        <v/>
      </c>
      <c r="B149" s="35"/>
      <c r="C149" s="35"/>
      <c r="D149" s="35" t="str">
        <f>IF(B149="","",SUMIF(الرصيد!$B$2:$B$1000,B149,الرصيد!$C$2:$C$1000))</f>
        <v/>
      </c>
      <c r="E149" s="35" t="str">
        <f t="shared" si="2"/>
        <v/>
      </c>
      <c r="F149" s="35"/>
      <c r="G149" s="48" t="str">
        <f>IF(AND(NOT(ISERR(FIND('إستعلام عن صنف'!$H$1,A149&amp;B149))),F149&gt;='إستعلام عن صنف'!$H$2,F149&lt;='إستعلام عن صنف'!$H$3),COUNT($G$1:G148)+1,"")</f>
        <v/>
      </c>
    </row>
    <row r="150" spans="1:7" ht="21">
      <c r="A150" s="38" t="str">
        <f>IFERROR(INDEX(الرصيد!$A:$A,MATCH(B150,الرصيد!$B:$B,0)),"")</f>
        <v/>
      </c>
      <c r="B150" s="35"/>
      <c r="C150" s="35"/>
      <c r="D150" s="35" t="str">
        <f>IF(B150="","",SUMIF(الرصيد!$B$2:$B$1000,B150,الرصيد!$C$2:$C$1000))</f>
        <v/>
      </c>
      <c r="E150" s="35" t="str">
        <f t="shared" si="2"/>
        <v/>
      </c>
      <c r="F150" s="35"/>
      <c r="G150" s="48" t="str">
        <f>IF(AND(NOT(ISERR(FIND('إستعلام عن صنف'!$H$1,A150&amp;B150))),F150&gt;='إستعلام عن صنف'!$H$2,F150&lt;='إستعلام عن صنف'!$H$3),COUNT($G$1:G149)+1,"")</f>
        <v/>
      </c>
    </row>
    <row r="151" spans="1:7" ht="21">
      <c r="A151" s="38" t="str">
        <f>IFERROR(INDEX(الرصيد!$A:$A,MATCH(B151,الرصيد!$B:$B,0)),"")</f>
        <v/>
      </c>
      <c r="B151" s="35"/>
      <c r="C151" s="35"/>
      <c r="D151" s="35" t="str">
        <f>IF(B151="","",SUMIF(الرصيد!$B$2:$B$1000,B151,الرصيد!$C$2:$C$1000))</f>
        <v/>
      </c>
      <c r="E151" s="35" t="str">
        <f t="shared" si="2"/>
        <v/>
      </c>
      <c r="F151" s="35"/>
      <c r="G151" s="48" t="str">
        <f>IF(AND(NOT(ISERR(FIND('إستعلام عن صنف'!$H$1,A151&amp;B151))),F151&gt;='إستعلام عن صنف'!$H$2,F151&lt;='إستعلام عن صنف'!$H$3),COUNT($G$1:G150)+1,"")</f>
        <v/>
      </c>
    </row>
    <row r="152" spans="1:7" ht="21">
      <c r="A152" s="38" t="str">
        <f>IFERROR(INDEX(الرصيد!$A:$A,MATCH(B152,الرصيد!$B:$B,0)),"")</f>
        <v/>
      </c>
      <c r="B152" s="35"/>
      <c r="C152" s="35"/>
      <c r="D152" s="35" t="str">
        <f>IF(B152="","",SUMIF(الرصيد!$B$2:$B$1000,B152,الرصيد!$C$2:$C$1000))</f>
        <v/>
      </c>
      <c r="E152" s="35" t="str">
        <f t="shared" si="2"/>
        <v/>
      </c>
      <c r="F152" s="35"/>
      <c r="G152" s="48" t="str">
        <f>IF(AND(NOT(ISERR(FIND('إستعلام عن صنف'!$H$1,A152&amp;B152))),F152&gt;='إستعلام عن صنف'!$H$2,F152&lt;='إستعلام عن صنف'!$H$3),COUNT($G$1:G151)+1,"")</f>
        <v/>
      </c>
    </row>
    <row r="153" spans="1:7" ht="21">
      <c r="A153" s="38" t="str">
        <f>IFERROR(INDEX(الرصيد!$A:$A,MATCH(B153,الرصيد!$B:$B,0)),"")</f>
        <v/>
      </c>
      <c r="B153" s="35"/>
      <c r="C153" s="35"/>
      <c r="D153" s="35" t="str">
        <f>IF(B153="","",SUMIF(الرصيد!$B$2:$B$1000,B153,الرصيد!$C$2:$C$1000))</f>
        <v/>
      </c>
      <c r="E153" s="35" t="str">
        <f t="shared" si="2"/>
        <v/>
      </c>
      <c r="F153" s="35"/>
      <c r="G153" s="48" t="str">
        <f>IF(AND(NOT(ISERR(FIND('إستعلام عن صنف'!$H$1,A153&amp;B153))),F153&gt;='إستعلام عن صنف'!$H$2,F153&lt;='إستعلام عن صنف'!$H$3),COUNT($G$1:G152)+1,"")</f>
        <v/>
      </c>
    </row>
    <row r="154" spans="1:7" ht="21">
      <c r="A154" s="38" t="str">
        <f>IFERROR(INDEX(الرصيد!$A:$A,MATCH(B154,الرصيد!$B:$B,0)),"")</f>
        <v/>
      </c>
      <c r="B154" s="35"/>
      <c r="C154" s="35"/>
      <c r="D154" s="35" t="str">
        <f>IF(B154="","",SUMIF(الرصيد!$B$2:$B$1000,B154,الرصيد!$C$2:$C$1000))</f>
        <v/>
      </c>
      <c r="E154" s="35" t="str">
        <f t="shared" si="2"/>
        <v/>
      </c>
      <c r="F154" s="35"/>
      <c r="G154" s="48" t="str">
        <f>IF(AND(NOT(ISERR(FIND('إستعلام عن صنف'!$H$1,A154&amp;B154))),F154&gt;='إستعلام عن صنف'!$H$2,F154&lt;='إستعلام عن صنف'!$H$3),COUNT($G$1:G153)+1,"")</f>
        <v/>
      </c>
    </row>
    <row r="155" spans="1:7" ht="21">
      <c r="A155" s="38" t="str">
        <f>IFERROR(INDEX(الرصيد!$A:$A,MATCH(B155,الرصيد!$B:$B,0)),"")</f>
        <v/>
      </c>
      <c r="B155" s="35"/>
      <c r="C155" s="35"/>
      <c r="D155" s="35" t="str">
        <f>IF(B155="","",SUMIF(الرصيد!$B$2:$B$1000,B155,الرصيد!$C$2:$C$1000))</f>
        <v/>
      </c>
      <c r="E155" s="35" t="str">
        <f t="shared" si="2"/>
        <v/>
      </c>
      <c r="F155" s="35"/>
      <c r="G155" s="48" t="str">
        <f>IF(AND(NOT(ISERR(FIND('إستعلام عن صنف'!$H$1,A155&amp;B155))),F155&gt;='إستعلام عن صنف'!$H$2,F155&lt;='إستعلام عن صنف'!$H$3),COUNT($G$1:G154)+1,"")</f>
        <v/>
      </c>
    </row>
    <row r="156" spans="1:7" ht="21">
      <c r="A156" s="38" t="str">
        <f>IFERROR(INDEX(الرصيد!$A:$A,MATCH(B156,الرصيد!$B:$B,0)),"")</f>
        <v/>
      </c>
      <c r="B156" s="35"/>
      <c r="C156" s="35"/>
      <c r="D156" s="35" t="str">
        <f>IF(B156="","",SUMIF(الرصيد!$B$2:$B$1000,B156,الرصيد!$C$2:$C$1000))</f>
        <v/>
      </c>
      <c r="E156" s="35" t="str">
        <f t="shared" si="2"/>
        <v/>
      </c>
      <c r="F156" s="35"/>
      <c r="G156" s="48" t="str">
        <f>IF(AND(NOT(ISERR(FIND('إستعلام عن صنف'!$H$1,A156&amp;B156))),F156&gt;='إستعلام عن صنف'!$H$2,F156&lt;='إستعلام عن صنف'!$H$3),COUNT($G$1:G155)+1,"")</f>
        <v/>
      </c>
    </row>
    <row r="157" spans="1:7" ht="21">
      <c r="A157" s="38" t="str">
        <f>IFERROR(INDEX(الرصيد!$A:$A,MATCH(B157,الرصيد!$B:$B,0)),"")</f>
        <v/>
      </c>
      <c r="B157" s="35"/>
      <c r="C157" s="35"/>
      <c r="D157" s="35" t="str">
        <f>IF(B157="","",SUMIF(الرصيد!$B$2:$B$1000,B157,الرصيد!$C$2:$C$1000))</f>
        <v/>
      </c>
      <c r="E157" s="35" t="str">
        <f t="shared" si="2"/>
        <v/>
      </c>
      <c r="F157" s="35"/>
      <c r="G157" s="48" t="str">
        <f>IF(AND(NOT(ISERR(FIND('إستعلام عن صنف'!$H$1,A157&amp;B157))),F157&gt;='إستعلام عن صنف'!$H$2,F157&lt;='إستعلام عن صنف'!$H$3),COUNT($G$1:G156)+1,"")</f>
        <v/>
      </c>
    </row>
    <row r="158" spans="1:7" ht="21">
      <c r="A158" s="38" t="str">
        <f>IFERROR(INDEX(الرصيد!$A:$A,MATCH(B158,الرصيد!$B:$B,0)),"")</f>
        <v/>
      </c>
      <c r="B158" s="35"/>
      <c r="C158" s="35"/>
      <c r="D158" s="35" t="str">
        <f>IF(B158="","",SUMIF(الرصيد!$B$2:$B$1000,B158,الرصيد!$C$2:$C$1000))</f>
        <v/>
      </c>
      <c r="E158" s="35" t="str">
        <f t="shared" si="2"/>
        <v/>
      </c>
      <c r="F158" s="35"/>
      <c r="G158" s="48" t="str">
        <f>IF(AND(NOT(ISERR(FIND('إستعلام عن صنف'!$H$1,A158&amp;B158))),F158&gt;='إستعلام عن صنف'!$H$2,F158&lt;='إستعلام عن صنف'!$H$3),COUNT($G$1:G157)+1,"")</f>
        <v/>
      </c>
    </row>
    <row r="159" spans="1:7" ht="21">
      <c r="A159" s="38" t="str">
        <f>IFERROR(INDEX(الرصيد!$A:$A,MATCH(B159,الرصيد!$B:$B,0)),"")</f>
        <v/>
      </c>
      <c r="B159" s="35"/>
      <c r="C159" s="35"/>
      <c r="D159" s="35" t="str">
        <f>IF(B159="","",SUMIF(الرصيد!$B$2:$B$1000,B159,الرصيد!$C$2:$C$1000))</f>
        <v/>
      </c>
      <c r="E159" s="35" t="str">
        <f t="shared" si="2"/>
        <v/>
      </c>
      <c r="F159" s="35"/>
      <c r="G159" s="48" t="str">
        <f>IF(AND(NOT(ISERR(FIND('إستعلام عن صنف'!$H$1,A159&amp;B159))),F159&gt;='إستعلام عن صنف'!$H$2,F159&lt;='إستعلام عن صنف'!$H$3),COUNT($G$1:G158)+1,"")</f>
        <v/>
      </c>
    </row>
    <row r="160" spans="1:7" ht="21">
      <c r="A160" s="38" t="str">
        <f>IFERROR(INDEX(الرصيد!$A:$A,MATCH(B160,الرصيد!$B:$B,0)),"")</f>
        <v/>
      </c>
      <c r="B160" s="35"/>
      <c r="C160" s="35"/>
      <c r="D160" s="35" t="str">
        <f>IF(B160="","",SUMIF(الرصيد!$B$2:$B$1000,B160,الرصيد!$C$2:$C$1000))</f>
        <v/>
      </c>
      <c r="E160" s="35" t="str">
        <f t="shared" si="2"/>
        <v/>
      </c>
      <c r="F160" s="35"/>
      <c r="G160" s="48" t="str">
        <f>IF(AND(NOT(ISERR(FIND('إستعلام عن صنف'!$H$1,A160&amp;B160))),F160&gt;='إستعلام عن صنف'!$H$2,F160&lt;='إستعلام عن صنف'!$H$3),COUNT($G$1:G159)+1,"")</f>
        <v/>
      </c>
    </row>
    <row r="161" spans="1:7" ht="21">
      <c r="A161" s="38" t="str">
        <f>IFERROR(INDEX(الرصيد!$A:$A,MATCH(B161,الرصيد!$B:$B,0)),"")</f>
        <v/>
      </c>
      <c r="B161" s="35"/>
      <c r="C161" s="35"/>
      <c r="D161" s="35" t="str">
        <f>IF(B161="","",SUMIF(الرصيد!$B$2:$B$1000,B161,الرصيد!$C$2:$C$1000))</f>
        <v/>
      </c>
      <c r="E161" s="35" t="str">
        <f t="shared" si="2"/>
        <v/>
      </c>
      <c r="F161" s="35"/>
      <c r="G161" s="48" t="str">
        <f>IF(AND(NOT(ISERR(FIND('إستعلام عن صنف'!$H$1,A161&amp;B161))),F161&gt;='إستعلام عن صنف'!$H$2,F161&lt;='إستعلام عن صنف'!$H$3),COUNT($G$1:G160)+1,"")</f>
        <v/>
      </c>
    </row>
    <row r="162" spans="1:7" ht="21">
      <c r="A162" s="38" t="str">
        <f>IFERROR(INDEX(الرصيد!$A:$A,MATCH(B162,الرصيد!$B:$B,0)),"")</f>
        <v/>
      </c>
      <c r="B162" s="35"/>
      <c r="C162" s="35"/>
      <c r="D162" s="35" t="str">
        <f>IF(B162="","",SUMIF(الرصيد!$B$2:$B$1000,B162,الرصيد!$C$2:$C$1000))</f>
        <v/>
      </c>
      <c r="E162" s="35" t="str">
        <f t="shared" si="2"/>
        <v/>
      </c>
      <c r="F162" s="35"/>
      <c r="G162" s="48" t="str">
        <f>IF(AND(NOT(ISERR(FIND('إستعلام عن صنف'!$H$1,A162&amp;B162))),F162&gt;='إستعلام عن صنف'!$H$2,F162&lt;='إستعلام عن صنف'!$H$3),COUNT($G$1:G161)+1,"")</f>
        <v/>
      </c>
    </row>
    <row r="163" spans="1:7" ht="21">
      <c r="A163" s="38" t="str">
        <f>IFERROR(INDEX(الرصيد!$A:$A,MATCH(B163,الرصيد!$B:$B,0)),"")</f>
        <v/>
      </c>
      <c r="B163" s="35"/>
      <c r="C163" s="35"/>
      <c r="D163" s="35" t="str">
        <f>IF(B163="","",SUMIF(الرصيد!$B$2:$B$1000,B163,الرصيد!$C$2:$C$1000))</f>
        <v/>
      </c>
      <c r="E163" s="35" t="str">
        <f t="shared" si="2"/>
        <v/>
      </c>
      <c r="F163" s="35"/>
      <c r="G163" s="48" t="str">
        <f>IF(AND(NOT(ISERR(FIND('إستعلام عن صنف'!$H$1,A163&amp;B163))),F163&gt;='إستعلام عن صنف'!$H$2,F163&lt;='إستعلام عن صنف'!$H$3),COUNT($G$1:G162)+1,"")</f>
        <v/>
      </c>
    </row>
    <row r="164" spans="1:7" ht="21">
      <c r="A164" s="38" t="str">
        <f>IFERROR(INDEX(الرصيد!$A:$A,MATCH(B164,الرصيد!$B:$B,0)),"")</f>
        <v/>
      </c>
      <c r="B164" s="35"/>
      <c r="C164" s="35"/>
      <c r="D164" s="35" t="str">
        <f>IF(B164="","",SUMIF(الرصيد!$B$2:$B$1000,B164,الرصيد!$C$2:$C$1000))</f>
        <v/>
      </c>
      <c r="E164" s="35" t="str">
        <f t="shared" si="2"/>
        <v/>
      </c>
      <c r="F164" s="35"/>
      <c r="G164" s="48" t="str">
        <f>IF(AND(NOT(ISERR(FIND('إستعلام عن صنف'!$H$1,A164&amp;B164))),F164&gt;='إستعلام عن صنف'!$H$2,F164&lt;='إستعلام عن صنف'!$H$3),COUNT($G$1:G163)+1,"")</f>
        <v/>
      </c>
    </row>
    <row r="165" spans="1:7" ht="21">
      <c r="A165" s="38" t="str">
        <f>IFERROR(INDEX(الرصيد!$A:$A,MATCH(B165,الرصيد!$B:$B,0)),"")</f>
        <v/>
      </c>
      <c r="B165" s="35"/>
      <c r="C165" s="35"/>
      <c r="D165" s="35" t="str">
        <f>IF(B165="","",SUMIF(الرصيد!$B$2:$B$1000,B165,الرصيد!$C$2:$C$1000))</f>
        <v/>
      </c>
      <c r="E165" s="35" t="str">
        <f t="shared" si="2"/>
        <v/>
      </c>
      <c r="F165" s="35"/>
      <c r="G165" s="48" t="str">
        <f>IF(AND(NOT(ISERR(FIND('إستعلام عن صنف'!$H$1,A165&amp;B165))),F165&gt;='إستعلام عن صنف'!$H$2,F165&lt;='إستعلام عن صنف'!$H$3),COUNT($G$1:G164)+1,"")</f>
        <v/>
      </c>
    </row>
    <row r="166" spans="1:7" ht="21">
      <c r="A166" s="38" t="str">
        <f>IFERROR(INDEX(الرصيد!$A:$A,MATCH(B166,الرصيد!$B:$B,0)),"")</f>
        <v/>
      </c>
      <c r="B166" s="35"/>
      <c r="C166" s="35"/>
      <c r="D166" s="35" t="str">
        <f>IF(B166="","",SUMIF(الرصيد!$B$2:$B$1000,B166,الرصيد!$C$2:$C$1000))</f>
        <v/>
      </c>
      <c r="E166" s="35" t="str">
        <f t="shared" si="2"/>
        <v/>
      </c>
      <c r="F166" s="35"/>
      <c r="G166" s="48" t="str">
        <f>IF(AND(NOT(ISERR(FIND('إستعلام عن صنف'!$H$1,A166&amp;B166))),F166&gt;='إستعلام عن صنف'!$H$2,F166&lt;='إستعلام عن صنف'!$H$3),COUNT($G$1:G165)+1,"")</f>
        <v/>
      </c>
    </row>
    <row r="167" spans="1:7" ht="21">
      <c r="A167" s="38" t="str">
        <f>IFERROR(INDEX(الرصيد!$A:$A,MATCH(B167,الرصيد!$B:$B,0)),"")</f>
        <v/>
      </c>
      <c r="B167" s="35"/>
      <c r="C167" s="35"/>
      <c r="D167" s="35" t="str">
        <f>IF(B167="","",SUMIF(الرصيد!$B$2:$B$1000,B167,الرصيد!$C$2:$C$1000))</f>
        <v/>
      </c>
      <c r="E167" s="35" t="str">
        <f t="shared" si="2"/>
        <v/>
      </c>
      <c r="F167" s="35"/>
      <c r="G167" s="48" t="str">
        <f>IF(AND(NOT(ISERR(FIND('إستعلام عن صنف'!$H$1,A167&amp;B167))),F167&gt;='إستعلام عن صنف'!$H$2,F167&lt;='إستعلام عن صنف'!$H$3),COUNT($G$1:G166)+1,"")</f>
        <v/>
      </c>
    </row>
    <row r="168" spans="1:7" ht="21">
      <c r="A168" s="38" t="str">
        <f>IFERROR(INDEX(الرصيد!$A:$A,MATCH(B168,الرصيد!$B:$B,0)),"")</f>
        <v/>
      </c>
      <c r="B168" s="35"/>
      <c r="C168" s="35"/>
      <c r="D168" s="35" t="str">
        <f>IF(B168="","",SUMIF(الرصيد!$B$2:$B$1000,B168,الرصيد!$C$2:$C$1000))</f>
        <v/>
      </c>
      <c r="E168" s="35" t="str">
        <f t="shared" si="2"/>
        <v/>
      </c>
      <c r="F168" s="35"/>
      <c r="G168" s="48" t="str">
        <f>IF(AND(NOT(ISERR(FIND('إستعلام عن صنف'!$H$1,A168&amp;B168))),F168&gt;='إستعلام عن صنف'!$H$2,F168&lt;='إستعلام عن صنف'!$H$3),COUNT($G$1:G167)+1,"")</f>
        <v/>
      </c>
    </row>
    <row r="169" spans="1:7" ht="21">
      <c r="A169" s="38" t="str">
        <f>IFERROR(INDEX(الرصيد!$A:$A,MATCH(B169,الرصيد!$B:$B,0)),"")</f>
        <v/>
      </c>
      <c r="B169" s="35"/>
      <c r="C169" s="35"/>
      <c r="D169" s="35" t="str">
        <f>IF(B169="","",SUMIF(الرصيد!$B$2:$B$1000,B169,الرصيد!$C$2:$C$1000))</f>
        <v/>
      </c>
      <c r="E169" s="35" t="str">
        <f t="shared" si="2"/>
        <v/>
      </c>
      <c r="F169" s="35"/>
      <c r="G169" s="48" t="str">
        <f>IF(AND(NOT(ISERR(FIND('إستعلام عن صنف'!$H$1,A169&amp;B169))),F169&gt;='إستعلام عن صنف'!$H$2,F169&lt;='إستعلام عن صنف'!$H$3),COUNT($G$1:G168)+1,"")</f>
        <v/>
      </c>
    </row>
    <row r="170" spans="1:7" ht="21">
      <c r="A170" s="38" t="str">
        <f>IFERROR(INDEX(الرصيد!$A:$A,MATCH(B170,الرصيد!$B:$B,0)),"")</f>
        <v/>
      </c>
      <c r="B170" s="35"/>
      <c r="C170" s="35"/>
      <c r="D170" s="35" t="str">
        <f>IF(B170="","",SUMIF(الرصيد!$B$2:$B$1000,B170,الرصيد!$C$2:$C$1000))</f>
        <v/>
      </c>
      <c r="E170" s="35" t="str">
        <f t="shared" si="2"/>
        <v/>
      </c>
      <c r="F170" s="35"/>
      <c r="G170" s="48" t="str">
        <f>IF(AND(NOT(ISERR(FIND('إستعلام عن صنف'!$H$1,A170&amp;B170))),F170&gt;='إستعلام عن صنف'!$H$2,F170&lt;='إستعلام عن صنف'!$H$3),COUNT($G$1:G169)+1,"")</f>
        <v/>
      </c>
    </row>
    <row r="171" spans="1:7" ht="21">
      <c r="A171" s="38" t="str">
        <f>IFERROR(INDEX(الرصيد!$A:$A,MATCH(B171,الرصيد!$B:$B,0)),"")</f>
        <v/>
      </c>
      <c r="B171" s="35"/>
      <c r="C171" s="35"/>
      <c r="D171" s="35" t="str">
        <f>IF(B171="","",SUMIF(الرصيد!$B$2:$B$1000,B171,الرصيد!$C$2:$C$1000))</f>
        <v/>
      </c>
      <c r="E171" s="35" t="str">
        <f t="shared" si="2"/>
        <v/>
      </c>
      <c r="F171" s="35"/>
      <c r="G171" s="48" t="str">
        <f>IF(AND(NOT(ISERR(FIND('إستعلام عن صنف'!$H$1,A171&amp;B171))),F171&gt;='إستعلام عن صنف'!$H$2,F171&lt;='إستعلام عن صنف'!$H$3),COUNT($G$1:G170)+1,"")</f>
        <v/>
      </c>
    </row>
    <row r="172" spans="1:7" ht="21">
      <c r="A172" s="38" t="str">
        <f>IFERROR(INDEX(الرصيد!$A:$A,MATCH(B172,الرصيد!$B:$B,0)),"")</f>
        <v/>
      </c>
      <c r="B172" s="35"/>
      <c r="C172" s="35"/>
      <c r="D172" s="35" t="str">
        <f>IF(B172="","",SUMIF(الرصيد!$B$2:$B$1000,B172,الرصيد!$C$2:$C$1000))</f>
        <v/>
      </c>
      <c r="E172" s="35" t="str">
        <f t="shared" si="2"/>
        <v/>
      </c>
      <c r="F172" s="35"/>
      <c r="G172" s="48" t="str">
        <f>IF(AND(NOT(ISERR(FIND('إستعلام عن صنف'!$H$1,A172&amp;B172))),F172&gt;='إستعلام عن صنف'!$H$2,F172&lt;='إستعلام عن صنف'!$H$3),COUNT($G$1:G171)+1,"")</f>
        <v/>
      </c>
    </row>
    <row r="173" spans="1:7" ht="21">
      <c r="A173" s="38" t="str">
        <f>IFERROR(INDEX(الرصيد!$A:$A,MATCH(B173,الرصيد!$B:$B,0)),"")</f>
        <v/>
      </c>
      <c r="B173" s="35"/>
      <c r="C173" s="35"/>
      <c r="D173" s="35" t="str">
        <f>IF(B173="","",SUMIF(الرصيد!$B$2:$B$1000,B173,الرصيد!$C$2:$C$1000))</f>
        <v/>
      </c>
      <c r="E173" s="35" t="str">
        <f t="shared" si="2"/>
        <v/>
      </c>
      <c r="F173" s="35"/>
      <c r="G173" s="48" t="str">
        <f>IF(AND(NOT(ISERR(FIND('إستعلام عن صنف'!$H$1,A173&amp;B173))),F173&gt;='إستعلام عن صنف'!$H$2,F173&lt;='إستعلام عن صنف'!$H$3),COUNT($G$1:G172)+1,"")</f>
        <v/>
      </c>
    </row>
    <row r="174" spans="1:7" ht="21">
      <c r="A174" s="38" t="str">
        <f>IFERROR(INDEX(الرصيد!$A:$A,MATCH(B174,الرصيد!$B:$B,0)),"")</f>
        <v/>
      </c>
      <c r="B174" s="35"/>
      <c r="C174" s="35"/>
      <c r="D174" s="35" t="str">
        <f>IF(B174="","",SUMIF(الرصيد!$B$2:$B$1000,B174,الرصيد!$C$2:$C$1000))</f>
        <v/>
      </c>
      <c r="E174" s="35" t="str">
        <f t="shared" si="2"/>
        <v/>
      </c>
      <c r="F174" s="35"/>
      <c r="G174" s="48" t="str">
        <f>IF(AND(NOT(ISERR(FIND('إستعلام عن صنف'!$H$1,A174&amp;B174))),F174&gt;='إستعلام عن صنف'!$H$2,F174&lt;='إستعلام عن صنف'!$H$3),COUNT($G$1:G173)+1,"")</f>
        <v/>
      </c>
    </row>
    <row r="175" spans="1:7" ht="21">
      <c r="A175" s="38" t="str">
        <f>IFERROR(INDEX(الرصيد!$A:$A,MATCH(B175,الرصيد!$B:$B,0)),"")</f>
        <v/>
      </c>
      <c r="B175" s="35"/>
      <c r="C175" s="35"/>
      <c r="D175" s="35" t="str">
        <f>IF(B175="","",SUMIF(الرصيد!$B$2:$B$1000,B175,الرصيد!$C$2:$C$1000))</f>
        <v/>
      </c>
      <c r="E175" s="35" t="str">
        <f t="shared" si="2"/>
        <v/>
      </c>
      <c r="F175" s="35"/>
      <c r="G175" s="48" t="str">
        <f>IF(AND(NOT(ISERR(FIND('إستعلام عن صنف'!$H$1,A175&amp;B175))),F175&gt;='إستعلام عن صنف'!$H$2,F175&lt;='إستعلام عن صنف'!$H$3),COUNT($G$1:G174)+1,"")</f>
        <v/>
      </c>
    </row>
    <row r="176" spans="1:7" ht="21">
      <c r="A176" s="38" t="str">
        <f>IFERROR(INDEX(الرصيد!$A:$A,MATCH(B176,الرصيد!$B:$B,0)),"")</f>
        <v/>
      </c>
      <c r="B176" s="35"/>
      <c r="C176" s="35"/>
      <c r="D176" s="35" t="str">
        <f>IF(B176="","",SUMIF(الرصيد!$B$2:$B$1000,B176,الرصيد!$C$2:$C$1000))</f>
        <v/>
      </c>
      <c r="E176" s="35" t="str">
        <f t="shared" si="2"/>
        <v/>
      </c>
      <c r="F176" s="35"/>
      <c r="G176" s="48" t="str">
        <f>IF(AND(NOT(ISERR(FIND('إستعلام عن صنف'!$H$1,A176&amp;B176))),F176&gt;='إستعلام عن صنف'!$H$2,F176&lt;='إستعلام عن صنف'!$H$3),COUNT($G$1:G175)+1,"")</f>
        <v/>
      </c>
    </row>
    <row r="177" spans="1:7" ht="21">
      <c r="A177" s="38" t="str">
        <f>IFERROR(INDEX(الرصيد!$A:$A,MATCH(B177,الرصيد!$B:$B,0)),"")</f>
        <v/>
      </c>
      <c r="B177" s="35"/>
      <c r="C177" s="35"/>
      <c r="D177" s="35" t="str">
        <f>IF(B177="","",SUMIF(الرصيد!$B$2:$B$1000,B177,الرصيد!$C$2:$C$1000))</f>
        <v/>
      </c>
      <c r="E177" s="35" t="str">
        <f t="shared" si="2"/>
        <v/>
      </c>
      <c r="F177" s="35"/>
      <c r="G177" s="48" t="str">
        <f>IF(AND(NOT(ISERR(FIND('إستعلام عن صنف'!$H$1,A177&amp;B177))),F177&gt;='إستعلام عن صنف'!$H$2,F177&lt;='إستعلام عن صنف'!$H$3),COUNT($G$1:G176)+1,"")</f>
        <v/>
      </c>
    </row>
    <row r="178" spans="1:7" ht="21">
      <c r="A178" s="38" t="str">
        <f>IFERROR(INDEX(الرصيد!$A:$A,MATCH(B178,الرصيد!$B:$B,0)),"")</f>
        <v/>
      </c>
      <c r="B178" s="35"/>
      <c r="C178" s="35"/>
      <c r="D178" s="35" t="str">
        <f>IF(B178="","",SUMIF(الرصيد!$B$2:$B$1000,B178,الرصيد!$C$2:$C$1000))</f>
        <v/>
      </c>
      <c r="E178" s="35" t="str">
        <f t="shared" si="2"/>
        <v/>
      </c>
      <c r="F178" s="35"/>
      <c r="G178" s="48" t="str">
        <f>IF(AND(NOT(ISERR(FIND('إستعلام عن صنف'!$H$1,A178&amp;B178))),F178&gt;='إستعلام عن صنف'!$H$2,F178&lt;='إستعلام عن صنف'!$H$3),COUNT($G$1:G177)+1,"")</f>
        <v/>
      </c>
    </row>
    <row r="179" spans="1:7" ht="21">
      <c r="A179" s="38" t="str">
        <f>IFERROR(INDEX(الرصيد!$A:$A,MATCH(B179,الرصيد!$B:$B,0)),"")</f>
        <v/>
      </c>
      <c r="B179" s="35"/>
      <c r="C179" s="35"/>
      <c r="D179" s="35" t="str">
        <f>IF(B179="","",SUMIF(الرصيد!$B$2:$B$1000,B179,الرصيد!$C$2:$C$1000))</f>
        <v/>
      </c>
      <c r="E179" s="35" t="str">
        <f t="shared" si="2"/>
        <v/>
      </c>
      <c r="F179" s="35"/>
      <c r="G179" s="48" t="str">
        <f>IF(AND(NOT(ISERR(FIND('إستعلام عن صنف'!$H$1,A179&amp;B179))),F179&gt;='إستعلام عن صنف'!$H$2,F179&lt;='إستعلام عن صنف'!$H$3),COUNT($G$1:G178)+1,"")</f>
        <v/>
      </c>
    </row>
    <row r="180" spans="1:7" ht="21">
      <c r="A180" s="38" t="str">
        <f>IFERROR(INDEX(الرصيد!$A:$A,MATCH(B180,الرصيد!$B:$B,0)),"")</f>
        <v/>
      </c>
      <c r="B180" s="35"/>
      <c r="C180" s="35"/>
      <c r="D180" s="35" t="str">
        <f>IF(B180="","",SUMIF(الرصيد!$B$2:$B$1000,B180,الرصيد!$C$2:$C$1000))</f>
        <v/>
      </c>
      <c r="E180" s="35" t="str">
        <f t="shared" si="2"/>
        <v/>
      </c>
      <c r="F180" s="35"/>
      <c r="G180" s="48" t="str">
        <f>IF(AND(NOT(ISERR(FIND('إستعلام عن صنف'!$H$1,A180&amp;B180))),F180&gt;='إستعلام عن صنف'!$H$2,F180&lt;='إستعلام عن صنف'!$H$3),COUNT($G$1:G179)+1,"")</f>
        <v/>
      </c>
    </row>
    <row r="181" spans="1:7" ht="21">
      <c r="A181" s="38" t="str">
        <f>IFERROR(INDEX(الرصيد!$A:$A,MATCH(B181,الرصيد!$B:$B,0)),"")</f>
        <v/>
      </c>
      <c r="B181" s="35"/>
      <c r="C181" s="35"/>
      <c r="D181" s="35" t="str">
        <f>IF(B181="","",SUMIF(الرصيد!$B$2:$B$1000,B181,الرصيد!$C$2:$C$1000))</f>
        <v/>
      </c>
      <c r="E181" s="35" t="str">
        <f t="shared" si="2"/>
        <v/>
      </c>
      <c r="F181" s="35"/>
      <c r="G181" s="48" t="str">
        <f>IF(AND(NOT(ISERR(FIND('إستعلام عن صنف'!$H$1,A181&amp;B181))),F181&gt;='إستعلام عن صنف'!$H$2,F181&lt;='إستعلام عن صنف'!$H$3),COUNT($G$1:G180)+1,"")</f>
        <v/>
      </c>
    </row>
    <row r="182" spans="1:7" ht="21">
      <c r="A182" s="38" t="str">
        <f>IFERROR(INDEX(الرصيد!$A:$A,MATCH(B182,الرصيد!$B:$B,0)),"")</f>
        <v/>
      </c>
      <c r="B182" s="35"/>
      <c r="C182" s="35"/>
      <c r="D182" s="35" t="str">
        <f>IF(B182="","",SUMIF(الرصيد!$B$2:$B$1000,B182,الرصيد!$C$2:$C$1000))</f>
        <v/>
      </c>
      <c r="E182" s="35" t="str">
        <f t="shared" si="2"/>
        <v/>
      </c>
      <c r="F182" s="35"/>
      <c r="G182" s="48" t="str">
        <f>IF(AND(NOT(ISERR(FIND('إستعلام عن صنف'!$H$1,A182&amp;B182))),F182&gt;='إستعلام عن صنف'!$H$2,F182&lt;='إستعلام عن صنف'!$H$3),COUNT($G$1:G181)+1,"")</f>
        <v/>
      </c>
    </row>
    <row r="183" spans="1:7" ht="21">
      <c r="A183" s="38" t="str">
        <f>IFERROR(INDEX(الرصيد!$A:$A,MATCH(B183,الرصيد!$B:$B,0)),"")</f>
        <v/>
      </c>
      <c r="B183" s="35"/>
      <c r="C183" s="35"/>
      <c r="D183" s="35" t="str">
        <f>IF(B183="","",SUMIF(الرصيد!$B$2:$B$1000,B183,الرصيد!$C$2:$C$1000))</f>
        <v/>
      </c>
      <c r="E183" s="35" t="str">
        <f t="shared" si="2"/>
        <v/>
      </c>
      <c r="F183" s="35"/>
      <c r="G183" s="48" t="str">
        <f>IF(AND(NOT(ISERR(FIND('إستعلام عن صنف'!$H$1,A183&amp;B183))),F183&gt;='إستعلام عن صنف'!$H$2,F183&lt;='إستعلام عن صنف'!$H$3),COUNT($G$1:G182)+1,"")</f>
        <v/>
      </c>
    </row>
    <row r="184" spans="1:7" ht="21">
      <c r="A184" s="38" t="str">
        <f>IFERROR(INDEX(الرصيد!$A:$A,MATCH(B184,الرصيد!$B:$B,0)),"")</f>
        <v/>
      </c>
      <c r="B184" s="35"/>
      <c r="C184" s="35"/>
      <c r="D184" s="35" t="str">
        <f>IF(B184="","",SUMIF(الرصيد!$B$2:$B$1000,B184,الرصيد!$C$2:$C$1000))</f>
        <v/>
      </c>
      <c r="E184" s="35" t="str">
        <f t="shared" si="2"/>
        <v/>
      </c>
      <c r="F184" s="35"/>
      <c r="G184" s="48" t="str">
        <f>IF(AND(NOT(ISERR(FIND('إستعلام عن صنف'!$H$1,A184&amp;B184))),F184&gt;='إستعلام عن صنف'!$H$2,F184&lt;='إستعلام عن صنف'!$H$3),COUNT($G$1:G183)+1,"")</f>
        <v/>
      </c>
    </row>
    <row r="185" spans="1:7" ht="21">
      <c r="A185" s="38" t="str">
        <f>IFERROR(INDEX(الرصيد!$A:$A,MATCH(B185,الرصيد!$B:$B,0)),"")</f>
        <v/>
      </c>
      <c r="B185" s="35"/>
      <c r="C185" s="35"/>
      <c r="D185" s="35" t="str">
        <f>IF(B185="","",SUMIF(الرصيد!$B$2:$B$1000,B185,الرصيد!$C$2:$C$1000))</f>
        <v/>
      </c>
      <c r="E185" s="35" t="str">
        <f t="shared" si="2"/>
        <v/>
      </c>
      <c r="F185" s="35"/>
      <c r="G185" s="48" t="str">
        <f>IF(AND(NOT(ISERR(FIND('إستعلام عن صنف'!$H$1,A185&amp;B185))),F185&gt;='إستعلام عن صنف'!$H$2,F185&lt;='إستعلام عن صنف'!$H$3),COUNT($G$1:G184)+1,"")</f>
        <v/>
      </c>
    </row>
    <row r="186" spans="1:7" ht="21">
      <c r="A186" s="38" t="str">
        <f>IFERROR(INDEX(الرصيد!$A:$A,MATCH(B186,الرصيد!$B:$B,0)),"")</f>
        <v/>
      </c>
      <c r="B186" s="35"/>
      <c r="C186" s="35"/>
      <c r="D186" s="35" t="str">
        <f>IF(B186="","",SUMIF(الرصيد!$B$2:$B$1000,B186,الرصيد!$C$2:$C$1000))</f>
        <v/>
      </c>
      <c r="E186" s="35" t="str">
        <f t="shared" si="2"/>
        <v/>
      </c>
      <c r="F186" s="35"/>
      <c r="G186" s="48" t="str">
        <f>IF(AND(NOT(ISERR(FIND('إستعلام عن صنف'!$H$1,A186&amp;B186))),F186&gt;='إستعلام عن صنف'!$H$2,F186&lt;='إستعلام عن صنف'!$H$3),COUNT($G$1:G185)+1,"")</f>
        <v/>
      </c>
    </row>
    <row r="187" spans="1:7" ht="21">
      <c r="A187" s="38" t="str">
        <f>IFERROR(INDEX(الرصيد!$A:$A,MATCH(B187,الرصيد!$B:$B,0)),"")</f>
        <v/>
      </c>
      <c r="B187" s="35"/>
      <c r="C187" s="35"/>
      <c r="D187" s="35" t="str">
        <f>IF(B187="","",SUMIF(الرصيد!$B$2:$B$1000,B187,الرصيد!$C$2:$C$1000))</f>
        <v/>
      </c>
      <c r="E187" s="35" t="str">
        <f t="shared" si="2"/>
        <v/>
      </c>
      <c r="F187" s="35"/>
      <c r="G187" s="48" t="str">
        <f>IF(AND(NOT(ISERR(FIND('إستعلام عن صنف'!$H$1,A187&amp;B187))),F187&gt;='إستعلام عن صنف'!$H$2,F187&lt;='إستعلام عن صنف'!$H$3),COUNT($G$1:G186)+1,"")</f>
        <v/>
      </c>
    </row>
    <row r="188" spans="1:7" ht="21">
      <c r="A188" s="38" t="str">
        <f>IFERROR(INDEX(الرصيد!$A:$A,MATCH(B188,الرصيد!$B:$B,0)),"")</f>
        <v/>
      </c>
      <c r="B188" s="35"/>
      <c r="C188" s="35"/>
      <c r="D188" s="35" t="str">
        <f>IF(B188="","",SUMIF(الرصيد!$B$2:$B$1000,B188,الرصيد!$C$2:$C$1000))</f>
        <v/>
      </c>
      <c r="E188" s="35" t="str">
        <f t="shared" si="2"/>
        <v/>
      </c>
      <c r="F188" s="35"/>
      <c r="G188" s="48" t="str">
        <f>IF(AND(NOT(ISERR(FIND('إستعلام عن صنف'!$H$1,A188&amp;B188))),F188&gt;='إستعلام عن صنف'!$H$2,F188&lt;='إستعلام عن صنف'!$H$3),COUNT($G$1:G187)+1,"")</f>
        <v/>
      </c>
    </row>
    <row r="189" spans="1:7" ht="21">
      <c r="A189" s="38" t="str">
        <f>IFERROR(INDEX(الرصيد!$A:$A,MATCH(B189,الرصيد!$B:$B,0)),"")</f>
        <v/>
      </c>
      <c r="B189" s="35"/>
      <c r="C189" s="35"/>
      <c r="D189" s="35" t="str">
        <f>IF(B189="","",SUMIF(الرصيد!$B$2:$B$1000,B189,الرصيد!$C$2:$C$1000))</f>
        <v/>
      </c>
      <c r="E189" s="35" t="str">
        <f t="shared" si="2"/>
        <v/>
      </c>
      <c r="F189" s="35"/>
      <c r="G189" s="48" t="str">
        <f>IF(AND(NOT(ISERR(FIND('إستعلام عن صنف'!$H$1,A189&amp;B189))),F189&gt;='إستعلام عن صنف'!$H$2,F189&lt;='إستعلام عن صنف'!$H$3),COUNT($G$1:G188)+1,"")</f>
        <v/>
      </c>
    </row>
    <row r="190" spans="1:7" ht="21">
      <c r="A190" s="38" t="str">
        <f>IFERROR(INDEX(الرصيد!$A:$A,MATCH(B190,الرصيد!$B:$B,0)),"")</f>
        <v/>
      </c>
      <c r="B190" s="35"/>
      <c r="C190" s="35"/>
      <c r="D190" s="35" t="str">
        <f>IF(B190="","",SUMIF(الرصيد!$B$2:$B$1000,B190,الرصيد!$C$2:$C$1000))</f>
        <v/>
      </c>
      <c r="E190" s="35" t="str">
        <f t="shared" si="2"/>
        <v/>
      </c>
      <c r="F190" s="35"/>
      <c r="G190" s="48" t="str">
        <f>IF(AND(NOT(ISERR(FIND('إستعلام عن صنف'!$H$1,A190&amp;B190))),F190&gt;='إستعلام عن صنف'!$H$2,F190&lt;='إستعلام عن صنف'!$H$3),COUNT($G$1:G189)+1,"")</f>
        <v/>
      </c>
    </row>
    <row r="191" spans="1:7" ht="21">
      <c r="A191" s="38" t="str">
        <f>IFERROR(INDEX(الرصيد!$A:$A,MATCH(B191,الرصيد!$B:$B,0)),"")</f>
        <v/>
      </c>
      <c r="B191" s="35"/>
      <c r="C191" s="35"/>
      <c r="D191" s="35" t="str">
        <f>IF(B191="","",SUMIF(الرصيد!$B$2:$B$1000,B191,الرصيد!$C$2:$C$1000))</f>
        <v/>
      </c>
      <c r="E191" s="35" t="str">
        <f t="shared" si="2"/>
        <v/>
      </c>
      <c r="F191" s="35"/>
      <c r="G191" s="48" t="str">
        <f>IF(AND(NOT(ISERR(FIND('إستعلام عن صنف'!$H$1,A191&amp;B191))),F191&gt;='إستعلام عن صنف'!$H$2,F191&lt;='إستعلام عن صنف'!$H$3),COUNT($G$1:G190)+1,"")</f>
        <v/>
      </c>
    </row>
    <row r="192" spans="1:7" ht="21">
      <c r="A192" s="38" t="str">
        <f>IFERROR(INDEX(الرصيد!$A:$A,MATCH(B192,الرصيد!$B:$B,0)),"")</f>
        <v/>
      </c>
      <c r="B192" s="35"/>
      <c r="C192" s="35"/>
      <c r="D192" s="35" t="str">
        <f>IF(B192="","",SUMIF(الرصيد!$B$2:$B$1000,B192,الرصيد!$C$2:$C$1000))</f>
        <v/>
      </c>
      <c r="E192" s="35" t="str">
        <f t="shared" si="2"/>
        <v/>
      </c>
      <c r="F192" s="35"/>
      <c r="G192" s="48" t="str">
        <f>IF(AND(NOT(ISERR(FIND('إستعلام عن صنف'!$H$1,A192&amp;B192))),F192&gt;='إستعلام عن صنف'!$H$2,F192&lt;='إستعلام عن صنف'!$H$3),COUNT($G$1:G191)+1,"")</f>
        <v/>
      </c>
    </row>
    <row r="193" spans="1:7" ht="21">
      <c r="A193" s="38" t="str">
        <f>IFERROR(INDEX(الرصيد!$A:$A,MATCH(B193,الرصيد!$B:$B,0)),"")</f>
        <v/>
      </c>
      <c r="B193" s="35"/>
      <c r="C193" s="35"/>
      <c r="D193" s="35" t="str">
        <f>IF(B193="","",SUMIF(الرصيد!$B$2:$B$1000,B193,الرصيد!$C$2:$C$1000))</f>
        <v/>
      </c>
      <c r="E193" s="35" t="str">
        <f t="shared" si="2"/>
        <v/>
      </c>
      <c r="F193" s="35"/>
      <c r="G193" s="48" t="str">
        <f>IF(AND(NOT(ISERR(FIND('إستعلام عن صنف'!$H$1,A193&amp;B193))),F193&gt;='إستعلام عن صنف'!$H$2,F193&lt;='إستعلام عن صنف'!$H$3),COUNT($G$1:G192)+1,"")</f>
        <v/>
      </c>
    </row>
    <row r="194" spans="1:7" ht="21">
      <c r="A194" s="38" t="str">
        <f>IFERROR(INDEX(الرصيد!$A:$A,MATCH(B194,الرصيد!$B:$B,0)),"")</f>
        <v/>
      </c>
      <c r="B194" s="35"/>
      <c r="C194" s="35"/>
      <c r="D194" s="35" t="str">
        <f>IF(B194="","",SUMIF(الرصيد!$B$2:$B$1000,B194,الرصيد!$C$2:$C$1000))</f>
        <v/>
      </c>
      <c r="E194" s="35" t="str">
        <f t="shared" si="2"/>
        <v/>
      </c>
      <c r="F194" s="35"/>
      <c r="G194" s="48" t="str">
        <f>IF(AND(NOT(ISERR(FIND('إستعلام عن صنف'!$H$1,A194&amp;B194))),F194&gt;='إستعلام عن صنف'!$H$2,F194&lt;='إستعلام عن صنف'!$H$3),COUNT($G$1:G193)+1,"")</f>
        <v/>
      </c>
    </row>
    <row r="195" spans="1:7" ht="21">
      <c r="A195" s="38" t="str">
        <f>IFERROR(INDEX(الرصيد!$A:$A,MATCH(B195,الرصيد!$B:$B,0)),"")</f>
        <v/>
      </c>
      <c r="B195" s="35"/>
      <c r="C195" s="35"/>
      <c r="D195" s="35" t="str">
        <f>IF(B195="","",SUMIF(الرصيد!$B$2:$B$1000,B195,الرصيد!$C$2:$C$1000))</f>
        <v/>
      </c>
      <c r="E195" s="35" t="str">
        <f t="shared" ref="E195:E258" si="3">IF(B195="","",C195*D195)</f>
        <v/>
      </c>
      <c r="F195" s="35"/>
      <c r="G195" s="48" t="str">
        <f>IF(AND(NOT(ISERR(FIND('إستعلام عن صنف'!$H$1,A195&amp;B195))),F195&gt;='إستعلام عن صنف'!$H$2,F195&lt;='إستعلام عن صنف'!$H$3),COUNT($G$1:G194)+1,"")</f>
        <v/>
      </c>
    </row>
    <row r="196" spans="1:7" ht="21">
      <c r="A196" s="38" t="str">
        <f>IFERROR(INDEX(الرصيد!$A:$A,MATCH(B196,الرصيد!$B:$B,0)),"")</f>
        <v/>
      </c>
      <c r="B196" s="35"/>
      <c r="C196" s="35"/>
      <c r="D196" s="35" t="str">
        <f>IF(B196="","",SUMIF(الرصيد!$B$2:$B$1000,B196,الرصيد!$C$2:$C$1000))</f>
        <v/>
      </c>
      <c r="E196" s="35" t="str">
        <f t="shared" si="3"/>
        <v/>
      </c>
      <c r="F196" s="35"/>
      <c r="G196" s="48" t="str">
        <f>IF(AND(NOT(ISERR(FIND('إستعلام عن صنف'!$H$1,A196&amp;B196))),F196&gt;='إستعلام عن صنف'!$H$2,F196&lt;='إستعلام عن صنف'!$H$3),COUNT($G$1:G195)+1,"")</f>
        <v/>
      </c>
    </row>
    <row r="197" spans="1:7" ht="21">
      <c r="A197" s="38" t="str">
        <f>IFERROR(INDEX(الرصيد!$A:$A,MATCH(B197,الرصيد!$B:$B,0)),"")</f>
        <v/>
      </c>
      <c r="B197" s="35"/>
      <c r="C197" s="35"/>
      <c r="D197" s="35" t="str">
        <f>IF(B197="","",SUMIF(الرصيد!$B$2:$B$1000,B197,الرصيد!$C$2:$C$1000))</f>
        <v/>
      </c>
      <c r="E197" s="35" t="str">
        <f t="shared" si="3"/>
        <v/>
      </c>
      <c r="F197" s="35"/>
      <c r="G197" s="48" t="str">
        <f>IF(AND(NOT(ISERR(FIND('إستعلام عن صنف'!$H$1,A197&amp;B197))),F197&gt;='إستعلام عن صنف'!$H$2,F197&lt;='إستعلام عن صنف'!$H$3),COUNT($G$1:G196)+1,"")</f>
        <v/>
      </c>
    </row>
    <row r="198" spans="1:7" ht="21">
      <c r="A198" s="38" t="str">
        <f>IFERROR(INDEX(الرصيد!$A:$A,MATCH(B198,الرصيد!$B:$B,0)),"")</f>
        <v/>
      </c>
      <c r="B198" s="35"/>
      <c r="C198" s="35"/>
      <c r="D198" s="35" t="str">
        <f>IF(B198="","",SUMIF(الرصيد!$B$2:$B$1000,B198,الرصيد!$C$2:$C$1000))</f>
        <v/>
      </c>
      <c r="E198" s="35" t="str">
        <f t="shared" si="3"/>
        <v/>
      </c>
      <c r="F198" s="35"/>
      <c r="G198" s="48" t="str">
        <f>IF(AND(NOT(ISERR(FIND('إستعلام عن صنف'!$H$1,A198&amp;B198))),F198&gt;='إستعلام عن صنف'!$H$2,F198&lt;='إستعلام عن صنف'!$H$3),COUNT($G$1:G197)+1,"")</f>
        <v/>
      </c>
    </row>
    <row r="199" spans="1:7" ht="21">
      <c r="A199" s="38" t="str">
        <f>IFERROR(INDEX(الرصيد!$A:$A,MATCH(B199,الرصيد!$B:$B,0)),"")</f>
        <v/>
      </c>
      <c r="B199" s="35"/>
      <c r="C199" s="35"/>
      <c r="D199" s="35" t="str">
        <f>IF(B199="","",SUMIF(الرصيد!$B$2:$B$1000,B199,الرصيد!$C$2:$C$1000))</f>
        <v/>
      </c>
      <c r="E199" s="35" t="str">
        <f t="shared" si="3"/>
        <v/>
      </c>
      <c r="F199" s="35"/>
      <c r="G199" s="48" t="str">
        <f>IF(AND(NOT(ISERR(FIND('إستعلام عن صنف'!$H$1,A199&amp;B199))),F199&gt;='إستعلام عن صنف'!$H$2,F199&lt;='إستعلام عن صنف'!$H$3),COUNT($G$1:G198)+1,"")</f>
        <v/>
      </c>
    </row>
    <row r="200" spans="1:7" ht="21">
      <c r="A200" s="38" t="str">
        <f>IFERROR(INDEX(الرصيد!$A:$A,MATCH(B200,الرصيد!$B:$B,0)),"")</f>
        <v/>
      </c>
      <c r="B200" s="35"/>
      <c r="C200" s="35"/>
      <c r="D200" s="35" t="str">
        <f>IF(B200="","",SUMIF(الرصيد!$B$2:$B$1000,B200,الرصيد!$C$2:$C$1000))</f>
        <v/>
      </c>
      <c r="E200" s="35" t="str">
        <f t="shared" si="3"/>
        <v/>
      </c>
      <c r="F200" s="35"/>
      <c r="G200" s="48" t="str">
        <f>IF(AND(NOT(ISERR(FIND('إستعلام عن صنف'!$H$1,A200&amp;B200))),F200&gt;='إستعلام عن صنف'!$H$2,F200&lt;='إستعلام عن صنف'!$H$3),COUNT($G$1:G199)+1,"")</f>
        <v/>
      </c>
    </row>
    <row r="201" spans="1:7" ht="21">
      <c r="A201" s="38" t="str">
        <f>IFERROR(INDEX(الرصيد!$A:$A,MATCH(B201,الرصيد!$B:$B,0)),"")</f>
        <v/>
      </c>
      <c r="B201" s="35"/>
      <c r="C201" s="35"/>
      <c r="D201" s="35" t="str">
        <f>IF(B201="","",SUMIF(الرصيد!$B$2:$B$1000,B201,الرصيد!$C$2:$C$1000))</f>
        <v/>
      </c>
      <c r="E201" s="35" t="str">
        <f t="shared" si="3"/>
        <v/>
      </c>
      <c r="F201" s="35"/>
      <c r="G201" s="48" t="str">
        <f>IF(AND(NOT(ISERR(FIND('إستعلام عن صنف'!$H$1,A201&amp;B201))),F201&gt;='إستعلام عن صنف'!$H$2,F201&lt;='إستعلام عن صنف'!$H$3),COUNT($G$1:G200)+1,"")</f>
        <v/>
      </c>
    </row>
    <row r="202" spans="1:7" ht="21">
      <c r="A202" s="38" t="str">
        <f>IFERROR(INDEX(الرصيد!$A:$A,MATCH(B202,الرصيد!$B:$B,0)),"")</f>
        <v/>
      </c>
      <c r="B202" s="35"/>
      <c r="C202" s="35"/>
      <c r="D202" s="35" t="str">
        <f>IF(B202="","",SUMIF(الرصيد!$B$2:$B$1000,B202,الرصيد!$C$2:$C$1000))</f>
        <v/>
      </c>
      <c r="E202" s="35" t="str">
        <f t="shared" si="3"/>
        <v/>
      </c>
      <c r="F202" s="35"/>
      <c r="G202" s="48" t="str">
        <f>IF(AND(NOT(ISERR(FIND('إستعلام عن صنف'!$H$1,A202&amp;B202))),F202&gt;='إستعلام عن صنف'!$H$2,F202&lt;='إستعلام عن صنف'!$H$3),COUNT($G$1:G201)+1,"")</f>
        <v/>
      </c>
    </row>
    <row r="203" spans="1:7" ht="21">
      <c r="A203" s="38" t="str">
        <f>IFERROR(INDEX(الرصيد!$A:$A,MATCH(B203,الرصيد!$B:$B,0)),"")</f>
        <v/>
      </c>
      <c r="B203" s="35"/>
      <c r="C203" s="35"/>
      <c r="D203" s="35" t="str">
        <f>IF(B203="","",SUMIF(الرصيد!$B$2:$B$1000,B203,الرصيد!$C$2:$C$1000))</f>
        <v/>
      </c>
      <c r="E203" s="35" t="str">
        <f t="shared" si="3"/>
        <v/>
      </c>
      <c r="F203" s="35"/>
      <c r="G203" s="48" t="str">
        <f>IF(AND(NOT(ISERR(FIND('إستعلام عن صنف'!$H$1,A203&amp;B203))),F203&gt;='إستعلام عن صنف'!$H$2,F203&lt;='إستعلام عن صنف'!$H$3),COUNT($G$1:G202)+1,"")</f>
        <v/>
      </c>
    </row>
    <row r="204" spans="1:7" ht="21">
      <c r="A204" s="38" t="str">
        <f>IFERROR(INDEX(الرصيد!$A:$A,MATCH(B204,الرصيد!$B:$B,0)),"")</f>
        <v/>
      </c>
      <c r="B204" s="35"/>
      <c r="C204" s="35"/>
      <c r="D204" s="35" t="str">
        <f>IF(B204="","",SUMIF(الرصيد!$B$2:$B$1000,B204,الرصيد!$C$2:$C$1000))</f>
        <v/>
      </c>
      <c r="E204" s="35" t="str">
        <f t="shared" si="3"/>
        <v/>
      </c>
      <c r="F204" s="35"/>
      <c r="G204" s="48" t="str">
        <f>IF(AND(NOT(ISERR(FIND('إستعلام عن صنف'!$H$1,A204&amp;B204))),F204&gt;='إستعلام عن صنف'!$H$2,F204&lt;='إستعلام عن صنف'!$H$3),COUNT($G$1:G203)+1,"")</f>
        <v/>
      </c>
    </row>
    <row r="205" spans="1:7" ht="21">
      <c r="A205" s="38" t="str">
        <f>IFERROR(INDEX(الرصيد!$A:$A,MATCH(B205,الرصيد!$B:$B,0)),"")</f>
        <v/>
      </c>
      <c r="B205" s="35"/>
      <c r="C205" s="35"/>
      <c r="D205" s="35" t="str">
        <f>IF(B205="","",SUMIF(الرصيد!$B$2:$B$1000,B205,الرصيد!$C$2:$C$1000))</f>
        <v/>
      </c>
      <c r="E205" s="35" t="str">
        <f t="shared" si="3"/>
        <v/>
      </c>
      <c r="F205" s="35"/>
      <c r="G205" s="48" t="str">
        <f>IF(AND(NOT(ISERR(FIND('إستعلام عن صنف'!$H$1,A205&amp;B205))),F205&gt;='إستعلام عن صنف'!$H$2,F205&lt;='إستعلام عن صنف'!$H$3),COUNT($G$1:G204)+1,"")</f>
        <v/>
      </c>
    </row>
    <row r="206" spans="1:7" ht="21">
      <c r="A206" s="38" t="str">
        <f>IFERROR(INDEX(الرصيد!$A:$A,MATCH(B206,الرصيد!$B:$B,0)),"")</f>
        <v/>
      </c>
      <c r="B206" s="35"/>
      <c r="C206" s="35"/>
      <c r="D206" s="35" t="str">
        <f>IF(B206="","",SUMIF(الرصيد!$B$2:$B$1000,B206,الرصيد!$C$2:$C$1000))</f>
        <v/>
      </c>
      <c r="E206" s="35" t="str">
        <f t="shared" si="3"/>
        <v/>
      </c>
      <c r="F206" s="35"/>
      <c r="G206" s="48" t="str">
        <f>IF(AND(NOT(ISERR(FIND('إستعلام عن صنف'!$H$1,A206&amp;B206))),F206&gt;='إستعلام عن صنف'!$H$2,F206&lt;='إستعلام عن صنف'!$H$3),COUNT($G$1:G205)+1,"")</f>
        <v/>
      </c>
    </row>
    <row r="207" spans="1:7" ht="21">
      <c r="A207" s="38" t="str">
        <f>IFERROR(INDEX(الرصيد!$A:$A,MATCH(B207,الرصيد!$B:$B,0)),"")</f>
        <v/>
      </c>
      <c r="B207" s="35"/>
      <c r="C207" s="35"/>
      <c r="D207" s="35" t="str">
        <f>IF(B207="","",SUMIF(الرصيد!$B$2:$B$1000,B207,الرصيد!$C$2:$C$1000))</f>
        <v/>
      </c>
      <c r="E207" s="35" t="str">
        <f t="shared" si="3"/>
        <v/>
      </c>
      <c r="F207" s="35"/>
      <c r="G207" s="48" t="str">
        <f>IF(AND(NOT(ISERR(FIND('إستعلام عن صنف'!$H$1,A207&amp;B207))),F207&gt;='إستعلام عن صنف'!$H$2,F207&lt;='إستعلام عن صنف'!$H$3),COUNT($G$1:G206)+1,"")</f>
        <v/>
      </c>
    </row>
    <row r="208" spans="1:7" ht="21">
      <c r="A208" s="38" t="str">
        <f>IFERROR(INDEX(الرصيد!$A:$A,MATCH(B208,الرصيد!$B:$B,0)),"")</f>
        <v/>
      </c>
      <c r="B208" s="35"/>
      <c r="C208" s="35"/>
      <c r="D208" s="35" t="str">
        <f>IF(B208="","",SUMIF(الرصيد!$B$2:$B$1000,B208,الرصيد!$C$2:$C$1000))</f>
        <v/>
      </c>
      <c r="E208" s="35" t="str">
        <f t="shared" si="3"/>
        <v/>
      </c>
      <c r="F208" s="35"/>
      <c r="G208" s="48" t="str">
        <f>IF(AND(NOT(ISERR(FIND('إستعلام عن صنف'!$H$1,A208&amp;B208))),F208&gt;='إستعلام عن صنف'!$H$2,F208&lt;='إستعلام عن صنف'!$H$3),COUNT($G$1:G207)+1,"")</f>
        <v/>
      </c>
    </row>
    <row r="209" spans="1:7" ht="21">
      <c r="A209" s="38" t="str">
        <f>IFERROR(INDEX(الرصيد!$A:$A,MATCH(B209,الرصيد!$B:$B,0)),"")</f>
        <v/>
      </c>
      <c r="B209" s="35"/>
      <c r="C209" s="35"/>
      <c r="D209" s="35" t="str">
        <f>IF(B209="","",SUMIF(الرصيد!$B$2:$B$1000,B209,الرصيد!$C$2:$C$1000))</f>
        <v/>
      </c>
      <c r="E209" s="35" t="str">
        <f t="shared" si="3"/>
        <v/>
      </c>
      <c r="F209" s="35"/>
      <c r="G209" s="48" t="str">
        <f>IF(AND(NOT(ISERR(FIND('إستعلام عن صنف'!$H$1,A209&amp;B209))),F209&gt;='إستعلام عن صنف'!$H$2,F209&lt;='إستعلام عن صنف'!$H$3),COUNT($G$1:G208)+1,"")</f>
        <v/>
      </c>
    </row>
    <row r="210" spans="1:7" ht="21">
      <c r="A210" s="38" t="str">
        <f>IFERROR(INDEX(الرصيد!$A:$A,MATCH(B210,الرصيد!$B:$B,0)),"")</f>
        <v/>
      </c>
      <c r="B210" s="35"/>
      <c r="C210" s="35"/>
      <c r="D210" s="35" t="str">
        <f>IF(B210="","",SUMIF(الرصيد!$B$2:$B$1000,B210,الرصيد!$C$2:$C$1000))</f>
        <v/>
      </c>
      <c r="E210" s="35" t="str">
        <f t="shared" si="3"/>
        <v/>
      </c>
      <c r="F210" s="35"/>
      <c r="G210" s="48" t="str">
        <f>IF(AND(NOT(ISERR(FIND('إستعلام عن صنف'!$H$1,A210&amp;B210))),F210&gt;='إستعلام عن صنف'!$H$2,F210&lt;='إستعلام عن صنف'!$H$3),COUNT($G$1:G209)+1,"")</f>
        <v/>
      </c>
    </row>
    <row r="211" spans="1:7" ht="21">
      <c r="A211" s="38" t="str">
        <f>IFERROR(INDEX(الرصيد!$A:$A,MATCH(B211,الرصيد!$B:$B,0)),"")</f>
        <v/>
      </c>
      <c r="B211" s="35"/>
      <c r="C211" s="35"/>
      <c r="D211" s="35" t="str">
        <f>IF(B211="","",SUMIF(الرصيد!$B$2:$B$1000,B211,الرصيد!$C$2:$C$1000))</f>
        <v/>
      </c>
      <c r="E211" s="35" t="str">
        <f t="shared" si="3"/>
        <v/>
      </c>
      <c r="F211" s="35"/>
      <c r="G211" s="48" t="str">
        <f>IF(AND(NOT(ISERR(FIND('إستعلام عن صنف'!$H$1,A211&amp;B211))),F211&gt;='إستعلام عن صنف'!$H$2,F211&lt;='إستعلام عن صنف'!$H$3),COUNT($G$1:G210)+1,"")</f>
        <v/>
      </c>
    </row>
    <row r="212" spans="1:7" ht="21">
      <c r="A212" s="38" t="str">
        <f>IFERROR(INDEX(الرصيد!$A:$A,MATCH(B212,الرصيد!$B:$B,0)),"")</f>
        <v/>
      </c>
      <c r="B212" s="35"/>
      <c r="C212" s="35"/>
      <c r="D212" s="35" t="str">
        <f>IF(B212="","",SUMIF(الرصيد!$B$2:$B$1000,B212,الرصيد!$C$2:$C$1000))</f>
        <v/>
      </c>
      <c r="E212" s="35" t="str">
        <f t="shared" si="3"/>
        <v/>
      </c>
      <c r="F212" s="35"/>
      <c r="G212" s="48" t="str">
        <f>IF(AND(NOT(ISERR(FIND('إستعلام عن صنف'!$H$1,A212&amp;B212))),F212&gt;='إستعلام عن صنف'!$H$2,F212&lt;='إستعلام عن صنف'!$H$3),COUNT($G$1:G211)+1,"")</f>
        <v/>
      </c>
    </row>
    <row r="213" spans="1:7" ht="21">
      <c r="A213" s="38" t="str">
        <f>IFERROR(INDEX(الرصيد!$A:$A,MATCH(B213,الرصيد!$B:$B,0)),"")</f>
        <v/>
      </c>
      <c r="B213" s="35"/>
      <c r="C213" s="35"/>
      <c r="D213" s="35" t="str">
        <f>IF(B213="","",SUMIF(الرصيد!$B$2:$B$1000,B213,الرصيد!$C$2:$C$1000))</f>
        <v/>
      </c>
      <c r="E213" s="35" t="str">
        <f t="shared" si="3"/>
        <v/>
      </c>
      <c r="F213" s="35"/>
      <c r="G213" s="48" t="str">
        <f>IF(AND(NOT(ISERR(FIND('إستعلام عن صنف'!$H$1,A213&amp;B213))),F213&gt;='إستعلام عن صنف'!$H$2,F213&lt;='إستعلام عن صنف'!$H$3),COUNT($G$1:G212)+1,"")</f>
        <v/>
      </c>
    </row>
    <row r="214" spans="1:7" ht="21">
      <c r="A214" s="38" t="str">
        <f>IFERROR(INDEX(الرصيد!$A:$A,MATCH(B214,الرصيد!$B:$B,0)),"")</f>
        <v/>
      </c>
      <c r="B214" s="35"/>
      <c r="C214" s="35"/>
      <c r="D214" s="35" t="str">
        <f>IF(B214="","",SUMIF(الرصيد!$B$2:$B$1000,B214,الرصيد!$C$2:$C$1000))</f>
        <v/>
      </c>
      <c r="E214" s="35" t="str">
        <f t="shared" si="3"/>
        <v/>
      </c>
      <c r="F214" s="35"/>
      <c r="G214" s="48" t="str">
        <f>IF(AND(NOT(ISERR(FIND('إستعلام عن صنف'!$H$1,A214&amp;B214))),F214&gt;='إستعلام عن صنف'!$H$2,F214&lt;='إستعلام عن صنف'!$H$3),COUNT($G$1:G213)+1,"")</f>
        <v/>
      </c>
    </row>
    <row r="215" spans="1:7" ht="21">
      <c r="A215" s="38" t="str">
        <f>IFERROR(INDEX(الرصيد!$A:$A,MATCH(B215,الرصيد!$B:$B,0)),"")</f>
        <v/>
      </c>
      <c r="B215" s="35"/>
      <c r="C215" s="35"/>
      <c r="D215" s="35" t="str">
        <f>IF(B215="","",SUMIF(الرصيد!$B$2:$B$1000,B215,الرصيد!$C$2:$C$1000))</f>
        <v/>
      </c>
      <c r="E215" s="35" t="str">
        <f t="shared" si="3"/>
        <v/>
      </c>
      <c r="F215" s="35"/>
      <c r="G215" s="48" t="str">
        <f>IF(AND(NOT(ISERR(FIND('إستعلام عن صنف'!$H$1,A215&amp;B215))),F215&gt;='إستعلام عن صنف'!$H$2,F215&lt;='إستعلام عن صنف'!$H$3),COUNT($G$1:G214)+1,"")</f>
        <v/>
      </c>
    </row>
    <row r="216" spans="1:7" ht="21">
      <c r="A216" s="38" t="str">
        <f>IFERROR(INDEX(الرصيد!$A:$A,MATCH(B216,الرصيد!$B:$B,0)),"")</f>
        <v/>
      </c>
      <c r="B216" s="35"/>
      <c r="C216" s="35"/>
      <c r="D216" s="35" t="str">
        <f>IF(B216="","",SUMIF(الرصيد!$B$2:$B$1000,B216,الرصيد!$C$2:$C$1000))</f>
        <v/>
      </c>
      <c r="E216" s="35" t="str">
        <f t="shared" si="3"/>
        <v/>
      </c>
      <c r="F216" s="35"/>
      <c r="G216" s="48" t="str">
        <f>IF(AND(NOT(ISERR(FIND('إستعلام عن صنف'!$H$1,A216&amp;B216))),F216&gt;='إستعلام عن صنف'!$H$2,F216&lt;='إستعلام عن صنف'!$H$3),COUNT($G$1:G215)+1,"")</f>
        <v/>
      </c>
    </row>
    <row r="217" spans="1:7" ht="21">
      <c r="A217" s="38" t="str">
        <f>IFERROR(INDEX(الرصيد!$A:$A,MATCH(B217,الرصيد!$B:$B,0)),"")</f>
        <v/>
      </c>
      <c r="B217" s="35"/>
      <c r="C217" s="35"/>
      <c r="D217" s="35" t="str">
        <f>IF(B217="","",SUMIF(الرصيد!$B$2:$B$1000,B217,الرصيد!$C$2:$C$1000))</f>
        <v/>
      </c>
      <c r="E217" s="35" t="str">
        <f t="shared" si="3"/>
        <v/>
      </c>
      <c r="F217" s="35"/>
      <c r="G217" s="48" t="str">
        <f>IF(AND(NOT(ISERR(FIND('إستعلام عن صنف'!$H$1,A217&amp;B217))),F217&gt;='إستعلام عن صنف'!$H$2,F217&lt;='إستعلام عن صنف'!$H$3),COUNT($G$1:G216)+1,"")</f>
        <v/>
      </c>
    </row>
    <row r="218" spans="1:7" ht="21">
      <c r="A218" s="38" t="str">
        <f>IFERROR(INDEX(الرصيد!$A:$A,MATCH(B218,الرصيد!$B:$B,0)),"")</f>
        <v/>
      </c>
      <c r="B218" s="35"/>
      <c r="C218" s="35"/>
      <c r="D218" s="35" t="str">
        <f>IF(B218="","",SUMIF(الرصيد!$B$2:$B$1000,B218,الرصيد!$C$2:$C$1000))</f>
        <v/>
      </c>
      <c r="E218" s="35" t="str">
        <f t="shared" si="3"/>
        <v/>
      </c>
      <c r="F218" s="35"/>
      <c r="G218" s="48" t="str">
        <f>IF(AND(NOT(ISERR(FIND('إستعلام عن صنف'!$H$1,A218&amp;B218))),F218&gt;='إستعلام عن صنف'!$H$2,F218&lt;='إستعلام عن صنف'!$H$3),COUNT($G$1:G217)+1,"")</f>
        <v/>
      </c>
    </row>
    <row r="219" spans="1:7" ht="21">
      <c r="A219" s="38" t="str">
        <f>IFERROR(INDEX(الرصيد!$A:$A,MATCH(B219,الرصيد!$B:$B,0)),"")</f>
        <v/>
      </c>
      <c r="B219" s="35"/>
      <c r="C219" s="35"/>
      <c r="D219" s="35" t="str">
        <f>IF(B219="","",SUMIF(الرصيد!$B$2:$B$1000,B219,الرصيد!$C$2:$C$1000))</f>
        <v/>
      </c>
      <c r="E219" s="35" t="str">
        <f t="shared" si="3"/>
        <v/>
      </c>
      <c r="F219" s="35"/>
      <c r="G219" s="48" t="str">
        <f>IF(AND(NOT(ISERR(FIND('إستعلام عن صنف'!$H$1,A219&amp;B219))),F219&gt;='إستعلام عن صنف'!$H$2,F219&lt;='إستعلام عن صنف'!$H$3),COUNT($G$1:G218)+1,"")</f>
        <v/>
      </c>
    </row>
    <row r="220" spans="1:7" ht="21">
      <c r="A220" s="38" t="str">
        <f>IFERROR(INDEX(الرصيد!$A:$A,MATCH(B220,الرصيد!$B:$B,0)),"")</f>
        <v/>
      </c>
      <c r="B220" s="35"/>
      <c r="C220" s="35"/>
      <c r="D220" s="35" t="str">
        <f>IF(B220="","",SUMIF(الرصيد!$B$2:$B$1000,B220,الرصيد!$C$2:$C$1000))</f>
        <v/>
      </c>
      <c r="E220" s="35" t="str">
        <f t="shared" si="3"/>
        <v/>
      </c>
      <c r="F220" s="35"/>
      <c r="G220" s="48" t="str">
        <f>IF(AND(NOT(ISERR(FIND('إستعلام عن صنف'!$H$1,A220&amp;B220))),F220&gt;='إستعلام عن صنف'!$H$2,F220&lt;='إستعلام عن صنف'!$H$3),COUNT($G$1:G219)+1,"")</f>
        <v/>
      </c>
    </row>
    <row r="221" spans="1:7" ht="21">
      <c r="A221" s="38" t="str">
        <f>IFERROR(INDEX(الرصيد!$A:$A,MATCH(B221,الرصيد!$B:$B,0)),"")</f>
        <v/>
      </c>
      <c r="B221" s="35"/>
      <c r="C221" s="35"/>
      <c r="D221" s="35" t="str">
        <f>IF(B221="","",SUMIF(الرصيد!$B$2:$B$1000,B221,الرصيد!$C$2:$C$1000))</f>
        <v/>
      </c>
      <c r="E221" s="35" t="str">
        <f t="shared" si="3"/>
        <v/>
      </c>
      <c r="F221" s="35"/>
      <c r="G221" s="48" t="str">
        <f>IF(AND(NOT(ISERR(FIND('إستعلام عن صنف'!$H$1,A221&amp;B221))),F221&gt;='إستعلام عن صنف'!$H$2,F221&lt;='إستعلام عن صنف'!$H$3),COUNT($G$1:G220)+1,"")</f>
        <v/>
      </c>
    </row>
    <row r="222" spans="1:7" ht="21">
      <c r="A222" s="38" t="str">
        <f>IFERROR(INDEX(الرصيد!$A:$A,MATCH(B222,الرصيد!$B:$B,0)),"")</f>
        <v/>
      </c>
      <c r="B222" s="35"/>
      <c r="C222" s="35"/>
      <c r="D222" s="35" t="str">
        <f>IF(B222="","",SUMIF(الرصيد!$B$2:$B$1000,B222,الرصيد!$C$2:$C$1000))</f>
        <v/>
      </c>
      <c r="E222" s="35" t="str">
        <f t="shared" si="3"/>
        <v/>
      </c>
      <c r="F222" s="35"/>
      <c r="G222" s="48" t="str">
        <f>IF(AND(NOT(ISERR(FIND('إستعلام عن صنف'!$H$1,A222&amp;B222))),F222&gt;='إستعلام عن صنف'!$H$2,F222&lt;='إستعلام عن صنف'!$H$3),COUNT($G$1:G221)+1,"")</f>
        <v/>
      </c>
    </row>
    <row r="223" spans="1:7" ht="21">
      <c r="A223" s="38" t="str">
        <f>IFERROR(INDEX(الرصيد!$A:$A,MATCH(B223,الرصيد!$B:$B,0)),"")</f>
        <v/>
      </c>
      <c r="B223" s="35"/>
      <c r="C223" s="35"/>
      <c r="D223" s="35" t="str">
        <f>IF(B223="","",SUMIF(الرصيد!$B$2:$B$1000,B223,الرصيد!$C$2:$C$1000))</f>
        <v/>
      </c>
      <c r="E223" s="35" t="str">
        <f t="shared" si="3"/>
        <v/>
      </c>
      <c r="F223" s="35"/>
      <c r="G223" s="48" t="str">
        <f>IF(AND(NOT(ISERR(FIND('إستعلام عن صنف'!$H$1,A223&amp;B223))),F223&gt;='إستعلام عن صنف'!$H$2,F223&lt;='إستعلام عن صنف'!$H$3),COUNT($G$1:G222)+1,"")</f>
        <v/>
      </c>
    </row>
    <row r="224" spans="1:7" ht="21">
      <c r="A224" s="38" t="str">
        <f>IFERROR(INDEX(الرصيد!$A:$A,MATCH(B224,الرصيد!$B:$B,0)),"")</f>
        <v/>
      </c>
      <c r="B224" s="35"/>
      <c r="C224" s="35"/>
      <c r="D224" s="35" t="str">
        <f>IF(B224="","",SUMIF(الرصيد!$B$2:$B$1000,B224,الرصيد!$C$2:$C$1000))</f>
        <v/>
      </c>
      <c r="E224" s="35" t="str">
        <f t="shared" si="3"/>
        <v/>
      </c>
      <c r="F224" s="35"/>
      <c r="G224" s="48" t="str">
        <f>IF(AND(NOT(ISERR(FIND('إستعلام عن صنف'!$H$1,A224&amp;B224))),F224&gt;='إستعلام عن صنف'!$H$2,F224&lt;='إستعلام عن صنف'!$H$3),COUNT($G$1:G223)+1,"")</f>
        <v/>
      </c>
    </row>
    <row r="225" spans="1:7" ht="21">
      <c r="A225" s="38" t="str">
        <f>IFERROR(INDEX(الرصيد!$A:$A,MATCH(B225,الرصيد!$B:$B,0)),"")</f>
        <v/>
      </c>
      <c r="B225" s="35"/>
      <c r="C225" s="35"/>
      <c r="D225" s="35" t="str">
        <f>IF(B225="","",SUMIF(الرصيد!$B$2:$B$1000,B225,الرصيد!$C$2:$C$1000))</f>
        <v/>
      </c>
      <c r="E225" s="35" t="str">
        <f t="shared" si="3"/>
        <v/>
      </c>
      <c r="F225" s="35"/>
      <c r="G225" s="48" t="str">
        <f>IF(AND(NOT(ISERR(FIND('إستعلام عن صنف'!$H$1,A225&amp;B225))),F225&gt;='إستعلام عن صنف'!$H$2,F225&lt;='إستعلام عن صنف'!$H$3),COUNT($G$1:G224)+1,"")</f>
        <v/>
      </c>
    </row>
    <row r="226" spans="1:7" ht="21">
      <c r="A226" s="38" t="str">
        <f>IFERROR(INDEX(الرصيد!$A:$A,MATCH(B226,الرصيد!$B:$B,0)),"")</f>
        <v/>
      </c>
      <c r="B226" s="35"/>
      <c r="C226" s="35"/>
      <c r="D226" s="35" t="str">
        <f>IF(B226="","",SUMIF(الرصيد!$B$2:$B$1000,B226,الرصيد!$C$2:$C$1000))</f>
        <v/>
      </c>
      <c r="E226" s="35" t="str">
        <f t="shared" si="3"/>
        <v/>
      </c>
      <c r="F226" s="35"/>
      <c r="G226" s="48" t="str">
        <f>IF(AND(NOT(ISERR(FIND('إستعلام عن صنف'!$H$1,A226&amp;B226))),F226&gt;='إستعلام عن صنف'!$H$2,F226&lt;='إستعلام عن صنف'!$H$3),COUNT($G$1:G225)+1,"")</f>
        <v/>
      </c>
    </row>
    <row r="227" spans="1:7" ht="21">
      <c r="A227" s="38" t="str">
        <f>IFERROR(INDEX(الرصيد!$A:$A,MATCH(B227,الرصيد!$B:$B,0)),"")</f>
        <v/>
      </c>
      <c r="B227" s="35"/>
      <c r="C227" s="35"/>
      <c r="D227" s="35" t="str">
        <f>IF(B227="","",SUMIF(الرصيد!$B$2:$B$1000,B227,الرصيد!$C$2:$C$1000))</f>
        <v/>
      </c>
      <c r="E227" s="35" t="str">
        <f t="shared" si="3"/>
        <v/>
      </c>
      <c r="F227" s="35"/>
      <c r="G227" s="48" t="str">
        <f>IF(AND(NOT(ISERR(FIND('إستعلام عن صنف'!$H$1,A227&amp;B227))),F227&gt;='إستعلام عن صنف'!$H$2,F227&lt;='إستعلام عن صنف'!$H$3),COUNT($G$1:G226)+1,"")</f>
        <v/>
      </c>
    </row>
    <row r="228" spans="1:7" ht="21">
      <c r="A228" s="38" t="str">
        <f>IFERROR(INDEX(الرصيد!$A:$A,MATCH(B228,الرصيد!$B:$B,0)),"")</f>
        <v/>
      </c>
      <c r="B228" s="35"/>
      <c r="C228" s="35"/>
      <c r="D228" s="35" t="str">
        <f>IF(B228="","",SUMIF(الرصيد!$B$2:$B$1000,B228,الرصيد!$C$2:$C$1000))</f>
        <v/>
      </c>
      <c r="E228" s="35" t="str">
        <f t="shared" si="3"/>
        <v/>
      </c>
      <c r="F228" s="35"/>
      <c r="G228" s="48" t="str">
        <f>IF(AND(NOT(ISERR(FIND('إستعلام عن صنف'!$H$1,A228&amp;B228))),F228&gt;='إستعلام عن صنف'!$H$2,F228&lt;='إستعلام عن صنف'!$H$3),COUNT($G$1:G227)+1,"")</f>
        <v/>
      </c>
    </row>
    <row r="229" spans="1:7" ht="21">
      <c r="A229" s="38" t="str">
        <f>IFERROR(INDEX(الرصيد!$A:$A,MATCH(B229,الرصيد!$B:$B,0)),"")</f>
        <v/>
      </c>
      <c r="B229" s="35"/>
      <c r="C229" s="35"/>
      <c r="D229" s="35" t="str">
        <f>IF(B229="","",SUMIF(الرصيد!$B$2:$B$1000,B229,الرصيد!$C$2:$C$1000))</f>
        <v/>
      </c>
      <c r="E229" s="35" t="str">
        <f t="shared" si="3"/>
        <v/>
      </c>
      <c r="F229" s="35"/>
      <c r="G229" s="48" t="str">
        <f>IF(AND(NOT(ISERR(FIND('إستعلام عن صنف'!$H$1,A229&amp;B229))),F229&gt;='إستعلام عن صنف'!$H$2,F229&lt;='إستعلام عن صنف'!$H$3),COUNT($G$1:G228)+1,"")</f>
        <v/>
      </c>
    </row>
    <row r="230" spans="1:7" ht="21">
      <c r="A230" s="38" t="str">
        <f>IFERROR(INDEX(الرصيد!$A:$A,MATCH(B230,الرصيد!$B:$B,0)),"")</f>
        <v/>
      </c>
      <c r="B230" s="35"/>
      <c r="C230" s="35"/>
      <c r="D230" s="35" t="str">
        <f>IF(B230="","",SUMIF(الرصيد!$B$2:$B$1000,B230,الرصيد!$C$2:$C$1000))</f>
        <v/>
      </c>
      <c r="E230" s="35" t="str">
        <f t="shared" si="3"/>
        <v/>
      </c>
      <c r="F230" s="35"/>
      <c r="G230" s="48" t="str">
        <f>IF(AND(NOT(ISERR(FIND('إستعلام عن صنف'!$H$1,A230&amp;B230))),F230&gt;='إستعلام عن صنف'!$H$2,F230&lt;='إستعلام عن صنف'!$H$3),COUNT($G$1:G229)+1,"")</f>
        <v/>
      </c>
    </row>
    <row r="231" spans="1:7" ht="21">
      <c r="A231" s="38" t="str">
        <f>IFERROR(INDEX(الرصيد!$A:$A,MATCH(B231,الرصيد!$B:$B,0)),"")</f>
        <v/>
      </c>
      <c r="B231" s="35"/>
      <c r="C231" s="35"/>
      <c r="D231" s="35" t="str">
        <f>IF(B231="","",SUMIF(الرصيد!$B$2:$B$1000,B231,الرصيد!$C$2:$C$1000))</f>
        <v/>
      </c>
      <c r="E231" s="35" t="str">
        <f t="shared" si="3"/>
        <v/>
      </c>
      <c r="F231" s="35"/>
      <c r="G231" s="48" t="str">
        <f>IF(AND(NOT(ISERR(FIND('إستعلام عن صنف'!$H$1,A231&amp;B231))),F231&gt;='إستعلام عن صنف'!$H$2,F231&lt;='إستعلام عن صنف'!$H$3),COUNT($G$1:G230)+1,"")</f>
        <v/>
      </c>
    </row>
    <row r="232" spans="1:7" ht="21">
      <c r="A232" s="38" t="str">
        <f>IFERROR(INDEX(الرصيد!$A:$A,MATCH(B232,الرصيد!$B:$B,0)),"")</f>
        <v/>
      </c>
      <c r="B232" s="35"/>
      <c r="C232" s="35"/>
      <c r="D232" s="35" t="str">
        <f>IF(B232="","",SUMIF(الرصيد!$B$2:$B$1000,B232,الرصيد!$C$2:$C$1000))</f>
        <v/>
      </c>
      <c r="E232" s="35" t="str">
        <f t="shared" si="3"/>
        <v/>
      </c>
      <c r="F232" s="35"/>
      <c r="G232" s="48" t="str">
        <f>IF(AND(NOT(ISERR(FIND('إستعلام عن صنف'!$H$1,A232&amp;B232))),F232&gt;='إستعلام عن صنف'!$H$2,F232&lt;='إستعلام عن صنف'!$H$3),COUNT($G$1:G231)+1,"")</f>
        <v/>
      </c>
    </row>
    <row r="233" spans="1:7" ht="21">
      <c r="A233" s="38" t="str">
        <f>IFERROR(INDEX(الرصيد!$A:$A,MATCH(B233,الرصيد!$B:$B,0)),"")</f>
        <v/>
      </c>
      <c r="B233" s="35"/>
      <c r="C233" s="35"/>
      <c r="D233" s="35" t="str">
        <f>IF(B233="","",SUMIF(الرصيد!$B$2:$B$1000,B233,الرصيد!$C$2:$C$1000))</f>
        <v/>
      </c>
      <c r="E233" s="35" t="str">
        <f t="shared" si="3"/>
        <v/>
      </c>
      <c r="F233" s="35"/>
      <c r="G233" s="48" t="str">
        <f>IF(AND(NOT(ISERR(FIND('إستعلام عن صنف'!$H$1,A233&amp;B233))),F233&gt;='إستعلام عن صنف'!$H$2,F233&lt;='إستعلام عن صنف'!$H$3),COUNT($G$1:G232)+1,"")</f>
        <v/>
      </c>
    </row>
    <row r="234" spans="1:7" ht="21">
      <c r="A234" s="38" t="str">
        <f>IFERROR(INDEX(الرصيد!$A:$A,MATCH(B234,الرصيد!$B:$B,0)),"")</f>
        <v/>
      </c>
      <c r="B234" s="35"/>
      <c r="C234" s="35"/>
      <c r="D234" s="35" t="str">
        <f>IF(B234="","",SUMIF(الرصيد!$B$2:$B$1000,B234,الرصيد!$C$2:$C$1000))</f>
        <v/>
      </c>
      <c r="E234" s="35" t="str">
        <f t="shared" si="3"/>
        <v/>
      </c>
      <c r="F234" s="35"/>
      <c r="G234" s="48" t="str">
        <f>IF(AND(NOT(ISERR(FIND('إستعلام عن صنف'!$H$1,A234&amp;B234))),F234&gt;='إستعلام عن صنف'!$H$2,F234&lt;='إستعلام عن صنف'!$H$3),COUNT($G$1:G233)+1,"")</f>
        <v/>
      </c>
    </row>
    <row r="235" spans="1:7" ht="21">
      <c r="A235" s="38" t="str">
        <f>IFERROR(INDEX(الرصيد!$A:$A,MATCH(B235,الرصيد!$B:$B,0)),"")</f>
        <v/>
      </c>
      <c r="B235" s="35"/>
      <c r="C235" s="35"/>
      <c r="D235" s="35" t="str">
        <f>IF(B235="","",SUMIF(الرصيد!$B$2:$B$1000,B235,الرصيد!$C$2:$C$1000))</f>
        <v/>
      </c>
      <c r="E235" s="35" t="str">
        <f t="shared" si="3"/>
        <v/>
      </c>
      <c r="F235" s="35"/>
      <c r="G235" s="48" t="str">
        <f>IF(AND(NOT(ISERR(FIND('إستعلام عن صنف'!$H$1,A235&amp;B235))),F235&gt;='إستعلام عن صنف'!$H$2,F235&lt;='إستعلام عن صنف'!$H$3),COUNT($G$1:G234)+1,"")</f>
        <v/>
      </c>
    </row>
    <row r="236" spans="1:7" ht="21">
      <c r="A236" s="38" t="str">
        <f>IFERROR(INDEX(الرصيد!$A:$A,MATCH(B236,الرصيد!$B:$B,0)),"")</f>
        <v/>
      </c>
      <c r="B236" s="35"/>
      <c r="C236" s="35"/>
      <c r="D236" s="35" t="str">
        <f>IF(B236="","",SUMIF(الرصيد!$B$2:$B$1000,B236,الرصيد!$C$2:$C$1000))</f>
        <v/>
      </c>
      <c r="E236" s="35" t="str">
        <f t="shared" si="3"/>
        <v/>
      </c>
      <c r="F236" s="35"/>
      <c r="G236" s="48" t="str">
        <f>IF(AND(NOT(ISERR(FIND('إستعلام عن صنف'!$H$1,A236&amp;B236))),F236&gt;='إستعلام عن صنف'!$H$2,F236&lt;='إستعلام عن صنف'!$H$3),COUNT($G$1:G235)+1,"")</f>
        <v/>
      </c>
    </row>
    <row r="237" spans="1:7" ht="21">
      <c r="A237" s="38" t="str">
        <f>IFERROR(INDEX(الرصيد!$A:$A,MATCH(B237,الرصيد!$B:$B,0)),"")</f>
        <v/>
      </c>
      <c r="B237" s="35"/>
      <c r="C237" s="35"/>
      <c r="D237" s="35" t="str">
        <f>IF(B237="","",SUMIF(الرصيد!$B$2:$B$1000,B237,الرصيد!$C$2:$C$1000))</f>
        <v/>
      </c>
      <c r="E237" s="35" t="str">
        <f t="shared" si="3"/>
        <v/>
      </c>
      <c r="F237" s="35"/>
      <c r="G237" s="48" t="str">
        <f>IF(AND(NOT(ISERR(FIND('إستعلام عن صنف'!$H$1,A237&amp;B237))),F237&gt;='إستعلام عن صنف'!$H$2,F237&lt;='إستعلام عن صنف'!$H$3),COUNT($G$1:G236)+1,"")</f>
        <v/>
      </c>
    </row>
    <row r="238" spans="1:7" ht="21">
      <c r="A238" s="38" t="str">
        <f>IFERROR(INDEX(الرصيد!$A:$A,MATCH(B238,الرصيد!$B:$B,0)),"")</f>
        <v/>
      </c>
      <c r="B238" s="35"/>
      <c r="C238" s="35"/>
      <c r="D238" s="35" t="str">
        <f>IF(B238="","",SUMIF(الرصيد!$B$2:$B$1000,B238,الرصيد!$C$2:$C$1000))</f>
        <v/>
      </c>
      <c r="E238" s="35" t="str">
        <f t="shared" si="3"/>
        <v/>
      </c>
      <c r="F238" s="35"/>
      <c r="G238" s="48" t="str">
        <f>IF(AND(NOT(ISERR(FIND('إستعلام عن صنف'!$H$1,A238&amp;B238))),F238&gt;='إستعلام عن صنف'!$H$2,F238&lt;='إستعلام عن صنف'!$H$3),COUNT($G$1:G237)+1,"")</f>
        <v/>
      </c>
    </row>
    <row r="239" spans="1:7" ht="21">
      <c r="A239" s="38" t="str">
        <f>IFERROR(INDEX(الرصيد!$A:$A,MATCH(B239,الرصيد!$B:$B,0)),"")</f>
        <v/>
      </c>
      <c r="B239" s="35"/>
      <c r="C239" s="35"/>
      <c r="D239" s="35" t="str">
        <f>IF(B239="","",SUMIF(الرصيد!$B$2:$B$1000,B239,الرصيد!$C$2:$C$1000))</f>
        <v/>
      </c>
      <c r="E239" s="35" t="str">
        <f t="shared" si="3"/>
        <v/>
      </c>
      <c r="F239" s="35"/>
      <c r="G239" s="48" t="str">
        <f>IF(AND(NOT(ISERR(FIND('إستعلام عن صنف'!$H$1,A239&amp;B239))),F239&gt;='إستعلام عن صنف'!$H$2,F239&lt;='إستعلام عن صنف'!$H$3),COUNT($G$1:G238)+1,"")</f>
        <v/>
      </c>
    </row>
    <row r="240" spans="1:7" ht="21">
      <c r="A240" s="38" t="str">
        <f>IFERROR(INDEX(الرصيد!$A:$A,MATCH(B240,الرصيد!$B:$B,0)),"")</f>
        <v/>
      </c>
      <c r="B240" s="35"/>
      <c r="C240" s="35"/>
      <c r="D240" s="35" t="str">
        <f>IF(B240="","",SUMIF(الرصيد!$B$2:$B$1000,B240,الرصيد!$C$2:$C$1000))</f>
        <v/>
      </c>
      <c r="E240" s="35" t="str">
        <f t="shared" si="3"/>
        <v/>
      </c>
      <c r="F240" s="35"/>
      <c r="G240" s="48" t="str">
        <f>IF(AND(NOT(ISERR(FIND('إستعلام عن صنف'!$H$1,A240&amp;B240))),F240&gt;='إستعلام عن صنف'!$H$2,F240&lt;='إستعلام عن صنف'!$H$3),COUNT($G$1:G239)+1,"")</f>
        <v/>
      </c>
    </row>
    <row r="241" spans="1:7" ht="21">
      <c r="A241" s="38" t="str">
        <f>IFERROR(INDEX(الرصيد!$A:$A,MATCH(B241,الرصيد!$B:$B,0)),"")</f>
        <v/>
      </c>
      <c r="B241" s="35"/>
      <c r="C241" s="35"/>
      <c r="D241" s="35" t="str">
        <f>IF(B241="","",SUMIF(الرصيد!$B$2:$B$1000,B241,الرصيد!$C$2:$C$1000))</f>
        <v/>
      </c>
      <c r="E241" s="35" t="str">
        <f t="shared" si="3"/>
        <v/>
      </c>
      <c r="F241" s="35"/>
      <c r="G241" s="48" t="str">
        <f>IF(AND(NOT(ISERR(FIND('إستعلام عن صنف'!$H$1,A241&amp;B241))),F241&gt;='إستعلام عن صنف'!$H$2,F241&lt;='إستعلام عن صنف'!$H$3),COUNT($G$1:G240)+1,"")</f>
        <v/>
      </c>
    </row>
    <row r="242" spans="1:7" ht="21">
      <c r="A242" s="38" t="str">
        <f>IFERROR(INDEX(الرصيد!$A:$A,MATCH(B242,الرصيد!$B:$B,0)),"")</f>
        <v/>
      </c>
      <c r="B242" s="35"/>
      <c r="C242" s="35"/>
      <c r="D242" s="35" t="str">
        <f>IF(B242="","",SUMIF(الرصيد!$B$2:$B$1000,B242,الرصيد!$C$2:$C$1000))</f>
        <v/>
      </c>
      <c r="E242" s="35" t="str">
        <f t="shared" si="3"/>
        <v/>
      </c>
      <c r="F242" s="35"/>
      <c r="G242" s="48" t="str">
        <f>IF(AND(NOT(ISERR(FIND('إستعلام عن صنف'!$H$1,A242&amp;B242))),F242&gt;='إستعلام عن صنف'!$H$2,F242&lt;='إستعلام عن صنف'!$H$3),COUNT($G$1:G241)+1,"")</f>
        <v/>
      </c>
    </row>
    <row r="243" spans="1:7" ht="21">
      <c r="A243" s="38" t="str">
        <f>IFERROR(INDEX(الرصيد!$A:$A,MATCH(B243,الرصيد!$B:$B,0)),"")</f>
        <v/>
      </c>
      <c r="B243" s="35"/>
      <c r="C243" s="35"/>
      <c r="D243" s="35" t="str">
        <f>IF(B243="","",SUMIF(الرصيد!$B$2:$B$1000,B243,الرصيد!$C$2:$C$1000))</f>
        <v/>
      </c>
      <c r="E243" s="35" t="str">
        <f t="shared" si="3"/>
        <v/>
      </c>
      <c r="F243" s="35"/>
      <c r="G243" s="48" t="str">
        <f>IF(AND(NOT(ISERR(FIND('إستعلام عن صنف'!$H$1,A243&amp;B243))),F243&gt;='إستعلام عن صنف'!$H$2,F243&lt;='إستعلام عن صنف'!$H$3),COUNT($G$1:G242)+1,"")</f>
        <v/>
      </c>
    </row>
    <row r="244" spans="1:7" ht="21">
      <c r="A244" s="38" t="str">
        <f>IFERROR(INDEX(الرصيد!$A:$A,MATCH(B244,الرصيد!$B:$B,0)),"")</f>
        <v/>
      </c>
      <c r="B244" s="35"/>
      <c r="C244" s="35"/>
      <c r="D244" s="35" t="str">
        <f>IF(B244="","",SUMIF(الرصيد!$B$2:$B$1000,B244,الرصيد!$C$2:$C$1000))</f>
        <v/>
      </c>
      <c r="E244" s="35" t="str">
        <f t="shared" si="3"/>
        <v/>
      </c>
      <c r="F244" s="35"/>
      <c r="G244" s="48" t="str">
        <f>IF(AND(NOT(ISERR(FIND('إستعلام عن صنف'!$H$1,A244&amp;B244))),F244&gt;='إستعلام عن صنف'!$H$2,F244&lt;='إستعلام عن صنف'!$H$3),COUNT($G$1:G243)+1,"")</f>
        <v/>
      </c>
    </row>
    <row r="245" spans="1:7" ht="21">
      <c r="A245" s="38" t="str">
        <f>IFERROR(INDEX(الرصيد!$A:$A,MATCH(B245,الرصيد!$B:$B,0)),"")</f>
        <v/>
      </c>
      <c r="B245" s="35"/>
      <c r="C245" s="35"/>
      <c r="D245" s="35" t="str">
        <f>IF(B245="","",SUMIF(الرصيد!$B$2:$B$1000,B245,الرصيد!$C$2:$C$1000))</f>
        <v/>
      </c>
      <c r="E245" s="35" t="str">
        <f t="shared" si="3"/>
        <v/>
      </c>
      <c r="F245" s="35"/>
      <c r="G245" s="48" t="str">
        <f>IF(AND(NOT(ISERR(FIND('إستعلام عن صنف'!$H$1,A245&amp;B245))),F245&gt;='إستعلام عن صنف'!$H$2,F245&lt;='إستعلام عن صنف'!$H$3),COUNT($G$1:G244)+1,"")</f>
        <v/>
      </c>
    </row>
    <row r="246" spans="1:7" ht="21">
      <c r="A246" s="38" t="str">
        <f>IFERROR(INDEX(الرصيد!$A:$A,MATCH(B246,الرصيد!$B:$B,0)),"")</f>
        <v/>
      </c>
      <c r="B246" s="35"/>
      <c r="C246" s="35"/>
      <c r="D246" s="35" t="str">
        <f>IF(B246="","",SUMIF(الرصيد!$B$2:$B$1000,B246,الرصيد!$C$2:$C$1000))</f>
        <v/>
      </c>
      <c r="E246" s="35" t="str">
        <f t="shared" si="3"/>
        <v/>
      </c>
      <c r="F246" s="35"/>
      <c r="G246" s="48" t="str">
        <f>IF(AND(NOT(ISERR(FIND('إستعلام عن صنف'!$H$1,A246&amp;B246))),F246&gt;='إستعلام عن صنف'!$H$2,F246&lt;='إستعلام عن صنف'!$H$3),COUNT($G$1:G245)+1,"")</f>
        <v/>
      </c>
    </row>
    <row r="247" spans="1:7" ht="21">
      <c r="A247" s="38" t="str">
        <f>IFERROR(INDEX(الرصيد!$A:$A,MATCH(B247,الرصيد!$B:$B,0)),"")</f>
        <v/>
      </c>
      <c r="B247" s="35"/>
      <c r="C247" s="35"/>
      <c r="D247" s="35" t="str">
        <f>IF(B247="","",SUMIF(الرصيد!$B$2:$B$1000,B247,الرصيد!$C$2:$C$1000))</f>
        <v/>
      </c>
      <c r="E247" s="35" t="str">
        <f t="shared" si="3"/>
        <v/>
      </c>
      <c r="F247" s="35"/>
      <c r="G247" s="48" t="str">
        <f>IF(AND(NOT(ISERR(FIND('إستعلام عن صنف'!$H$1,A247&amp;B247))),F247&gt;='إستعلام عن صنف'!$H$2,F247&lt;='إستعلام عن صنف'!$H$3),COUNT($G$1:G246)+1,"")</f>
        <v/>
      </c>
    </row>
    <row r="248" spans="1:7" ht="21">
      <c r="A248" s="38" t="str">
        <f>IFERROR(INDEX(الرصيد!$A:$A,MATCH(B248,الرصيد!$B:$B,0)),"")</f>
        <v/>
      </c>
      <c r="B248" s="35"/>
      <c r="C248" s="35"/>
      <c r="D248" s="35" t="str">
        <f>IF(B248="","",SUMIF(الرصيد!$B$2:$B$1000,B248,الرصيد!$C$2:$C$1000))</f>
        <v/>
      </c>
      <c r="E248" s="35" t="str">
        <f t="shared" si="3"/>
        <v/>
      </c>
      <c r="F248" s="35"/>
      <c r="G248" s="48" t="str">
        <f>IF(AND(NOT(ISERR(FIND('إستعلام عن صنف'!$H$1,A248&amp;B248))),F248&gt;='إستعلام عن صنف'!$H$2,F248&lt;='إستعلام عن صنف'!$H$3),COUNT($G$1:G247)+1,"")</f>
        <v/>
      </c>
    </row>
    <row r="249" spans="1:7" ht="21">
      <c r="A249" s="38" t="str">
        <f>IFERROR(INDEX(الرصيد!$A:$A,MATCH(B249,الرصيد!$B:$B,0)),"")</f>
        <v/>
      </c>
      <c r="B249" s="35"/>
      <c r="C249" s="35"/>
      <c r="D249" s="35" t="str">
        <f>IF(B249="","",SUMIF(الرصيد!$B$2:$B$1000,B249,الرصيد!$C$2:$C$1000))</f>
        <v/>
      </c>
      <c r="E249" s="35" t="str">
        <f t="shared" si="3"/>
        <v/>
      </c>
      <c r="F249" s="35"/>
      <c r="G249" s="48" t="str">
        <f>IF(AND(NOT(ISERR(FIND('إستعلام عن صنف'!$H$1,A249&amp;B249))),F249&gt;='إستعلام عن صنف'!$H$2,F249&lt;='إستعلام عن صنف'!$H$3),COUNT($G$1:G248)+1,"")</f>
        <v/>
      </c>
    </row>
    <row r="250" spans="1:7" ht="21">
      <c r="A250" s="38" t="str">
        <f>IFERROR(INDEX(الرصيد!$A:$A,MATCH(B250,الرصيد!$B:$B,0)),"")</f>
        <v/>
      </c>
      <c r="B250" s="35"/>
      <c r="C250" s="35"/>
      <c r="D250" s="35" t="str">
        <f>IF(B250="","",SUMIF(الرصيد!$B$2:$B$1000,B250,الرصيد!$C$2:$C$1000))</f>
        <v/>
      </c>
      <c r="E250" s="35" t="str">
        <f t="shared" si="3"/>
        <v/>
      </c>
      <c r="F250" s="35"/>
      <c r="G250" s="48" t="str">
        <f>IF(AND(NOT(ISERR(FIND('إستعلام عن صنف'!$H$1,A250&amp;B250))),F250&gt;='إستعلام عن صنف'!$H$2,F250&lt;='إستعلام عن صنف'!$H$3),COUNT($G$1:G249)+1,"")</f>
        <v/>
      </c>
    </row>
    <row r="251" spans="1:7" ht="21">
      <c r="A251" s="38" t="str">
        <f>IFERROR(INDEX(الرصيد!$A:$A,MATCH(B251,الرصيد!$B:$B,0)),"")</f>
        <v/>
      </c>
      <c r="B251" s="35"/>
      <c r="C251" s="35"/>
      <c r="D251" s="35" t="str">
        <f>IF(B251="","",SUMIF(الرصيد!$B$2:$B$1000,B251,الرصيد!$C$2:$C$1000))</f>
        <v/>
      </c>
      <c r="E251" s="35" t="str">
        <f t="shared" si="3"/>
        <v/>
      </c>
      <c r="F251" s="35"/>
      <c r="G251" s="48" t="str">
        <f>IF(AND(NOT(ISERR(FIND('إستعلام عن صنف'!$H$1,A251&amp;B251))),F251&gt;='إستعلام عن صنف'!$H$2,F251&lt;='إستعلام عن صنف'!$H$3),COUNT($G$1:G250)+1,"")</f>
        <v/>
      </c>
    </row>
    <row r="252" spans="1:7" ht="21">
      <c r="A252" s="38" t="str">
        <f>IFERROR(INDEX(الرصيد!$A:$A,MATCH(B252,الرصيد!$B:$B,0)),"")</f>
        <v/>
      </c>
      <c r="B252" s="35"/>
      <c r="C252" s="35"/>
      <c r="D252" s="35" t="str">
        <f>IF(B252="","",SUMIF(الرصيد!$B$2:$B$1000,B252,الرصيد!$C$2:$C$1000))</f>
        <v/>
      </c>
      <c r="E252" s="35" t="str">
        <f t="shared" si="3"/>
        <v/>
      </c>
      <c r="F252" s="35"/>
      <c r="G252" s="48" t="str">
        <f>IF(AND(NOT(ISERR(FIND('إستعلام عن صنف'!$H$1,A252&amp;B252))),F252&gt;='إستعلام عن صنف'!$H$2,F252&lt;='إستعلام عن صنف'!$H$3),COUNT($G$1:G251)+1,"")</f>
        <v/>
      </c>
    </row>
    <row r="253" spans="1:7" ht="21">
      <c r="A253" s="38" t="str">
        <f>IFERROR(INDEX(الرصيد!$A:$A,MATCH(B253,الرصيد!$B:$B,0)),"")</f>
        <v/>
      </c>
      <c r="B253" s="35"/>
      <c r="C253" s="35"/>
      <c r="D253" s="35" t="str">
        <f>IF(B253="","",SUMIF(الرصيد!$B$2:$B$1000,B253,الرصيد!$C$2:$C$1000))</f>
        <v/>
      </c>
      <c r="E253" s="35" t="str">
        <f t="shared" si="3"/>
        <v/>
      </c>
      <c r="F253" s="35"/>
      <c r="G253" s="48" t="str">
        <f>IF(AND(NOT(ISERR(FIND('إستعلام عن صنف'!$H$1,A253&amp;B253))),F253&gt;='إستعلام عن صنف'!$H$2,F253&lt;='إستعلام عن صنف'!$H$3),COUNT($G$1:G252)+1,"")</f>
        <v/>
      </c>
    </row>
    <row r="254" spans="1:7" ht="21">
      <c r="A254" s="38" t="str">
        <f>IFERROR(INDEX(الرصيد!$A:$A,MATCH(B254,الرصيد!$B:$B,0)),"")</f>
        <v/>
      </c>
      <c r="B254" s="35"/>
      <c r="C254" s="35"/>
      <c r="D254" s="35" t="str">
        <f>IF(B254="","",SUMIF(الرصيد!$B$2:$B$1000,B254,الرصيد!$C$2:$C$1000))</f>
        <v/>
      </c>
      <c r="E254" s="35" t="str">
        <f t="shared" si="3"/>
        <v/>
      </c>
      <c r="F254" s="35"/>
      <c r="G254" s="48" t="str">
        <f>IF(AND(NOT(ISERR(FIND('إستعلام عن صنف'!$H$1,A254&amp;B254))),F254&gt;='إستعلام عن صنف'!$H$2,F254&lt;='إستعلام عن صنف'!$H$3),COUNT($G$1:G253)+1,"")</f>
        <v/>
      </c>
    </row>
    <row r="255" spans="1:7" ht="21">
      <c r="A255" s="38" t="str">
        <f>IFERROR(INDEX(الرصيد!$A:$A,MATCH(B255,الرصيد!$B:$B,0)),"")</f>
        <v/>
      </c>
      <c r="B255" s="35"/>
      <c r="C255" s="35"/>
      <c r="D255" s="35" t="str">
        <f>IF(B255="","",SUMIF(الرصيد!$B$2:$B$1000,B255,الرصيد!$C$2:$C$1000))</f>
        <v/>
      </c>
      <c r="E255" s="35" t="str">
        <f t="shared" si="3"/>
        <v/>
      </c>
      <c r="F255" s="35"/>
      <c r="G255" s="48" t="str">
        <f>IF(AND(NOT(ISERR(FIND('إستعلام عن صنف'!$H$1,A255&amp;B255))),F255&gt;='إستعلام عن صنف'!$H$2,F255&lt;='إستعلام عن صنف'!$H$3),COUNT($G$1:G254)+1,"")</f>
        <v/>
      </c>
    </row>
    <row r="256" spans="1:7" ht="21">
      <c r="A256" s="38" t="str">
        <f>IFERROR(INDEX(الرصيد!$A:$A,MATCH(B256,الرصيد!$B:$B,0)),"")</f>
        <v/>
      </c>
      <c r="B256" s="35"/>
      <c r="C256" s="35"/>
      <c r="D256" s="35" t="str">
        <f>IF(B256="","",SUMIF(الرصيد!$B$2:$B$1000,B256,الرصيد!$C$2:$C$1000))</f>
        <v/>
      </c>
      <c r="E256" s="35" t="str">
        <f t="shared" si="3"/>
        <v/>
      </c>
      <c r="F256" s="35"/>
      <c r="G256" s="48" t="str">
        <f>IF(AND(NOT(ISERR(FIND('إستعلام عن صنف'!$H$1,A256&amp;B256))),F256&gt;='إستعلام عن صنف'!$H$2,F256&lt;='إستعلام عن صنف'!$H$3),COUNT($G$1:G255)+1,"")</f>
        <v/>
      </c>
    </row>
    <row r="257" spans="1:7" ht="21">
      <c r="A257" s="38" t="str">
        <f>IFERROR(INDEX(الرصيد!$A:$A,MATCH(B257,الرصيد!$B:$B,0)),"")</f>
        <v/>
      </c>
      <c r="B257" s="35"/>
      <c r="C257" s="35"/>
      <c r="D257" s="35" t="str">
        <f>IF(B257="","",SUMIF(الرصيد!$B$2:$B$1000,B257,الرصيد!$C$2:$C$1000))</f>
        <v/>
      </c>
      <c r="E257" s="35" t="str">
        <f t="shared" si="3"/>
        <v/>
      </c>
      <c r="F257" s="35"/>
      <c r="G257" s="48" t="str">
        <f>IF(AND(NOT(ISERR(FIND('إستعلام عن صنف'!$H$1,A257&amp;B257))),F257&gt;='إستعلام عن صنف'!$H$2,F257&lt;='إستعلام عن صنف'!$H$3),COUNT($G$1:G256)+1,"")</f>
        <v/>
      </c>
    </row>
    <row r="258" spans="1:7" ht="21">
      <c r="A258" s="38" t="str">
        <f>IFERROR(INDEX(الرصيد!$A:$A,MATCH(B258,الرصيد!$B:$B,0)),"")</f>
        <v/>
      </c>
      <c r="B258" s="35"/>
      <c r="C258" s="35"/>
      <c r="D258" s="35" t="str">
        <f>IF(B258="","",SUMIF(الرصيد!$B$2:$B$1000,B258,الرصيد!$C$2:$C$1000))</f>
        <v/>
      </c>
      <c r="E258" s="35" t="str">
        <f t="shared" si="3"/>
        <v/>
      </c>
      <c r="F258" s="35"/>
      <c r="G258" s="48" t="str">
        <f>IF(AND(NOT(ISERR(FIND('إستعلام عن صنف'!$H$1,A258&amp;B258))),F258&gt;='إستعلام عن صنف'!$H$2,F258&lt;='إستعلام عن صنف'!$H$3),COUNT($G$1:G257)+1,"")</f>
        <v/>
      </c>
    </row>
    <row r="259" spans="1:7" ht="21">
      <c r="A259" s="38" t="str">
        <f>IFERROR(INDEX(الرصيد!$A:$A,MATCH(B259,الرصيد!$B:$B,0)),"")</f>
        <v/>
      </c>
      <c r="B259" s="35"/>
      <c r="C259" s="35"/>
      <c r="D259" s="35" t="str">
        <f>IF(B259="","",SUMIF(الرصيد!$B$2:$B$1000,B259,الرصيد!$C$2:$C$1000))</f>
        <v/>
      </c>
      <c r="E259" s="35" t="str">
        <f t="shared" ref="E259:E322" si="4">IF(B259="","",C259*D259)</f>
        <v/>
      </c>
      <c r="F259" s="35"/>
      <c r="G259" s="48" t="str">
        <f>IF(AND(NOT(ISERR(FIND('إستعلام عن صنف'!$H$1,A259&amp;B259))),F259&gt;='إستعلام عن صنف'!$H$2,F259&lt;='إستعلام عن صنف'!$H$3),COUNT($G$1:G258)+1,"")</f>
        <v/>
      </c>
    </row>
    <row r="260" spans="1:7" ht="21">
      <c r="A260" s="38" t="str">
        <f>IFERROR(INDEX(الرصيد!$A:$A,MATCH(B260,الرصيد!$B:$B,0)),"")</f>
        <v/>
      </c>
      <c r="B260" s="35"/>
      <c r="C260" s="35"/>
      <c r="D260" s="35" t="str">
        <f>IF(B260="","",SUMIF(الرصيد!$B$2:$B$1000,B260,الرصيد!$C$2:$C$1000))</f>
        <v/>
      </c>
      <c r="E260" s="35" t="str">
        <f t="shared" si="4"/>
        <v/>
      </c>
      <c r="F260" s="35"/>
      <c r="G260" s="48" t="str">
        <f>IF(AND(NOT(ISERR(FIND('إستعلام عن صنف'!$H$1,A260&amp;B260))),F260&gt;='إستعلام عن صنف'!$H$2,F260&lt;='إستعلام عن صنف'!$H$3),COUNT($G$1:G259)+1,"")</f>
        <v/>
      </c>
    </row>
    <row r="261" spans="1:7" ht="21">
      <c r="A261" s="38" t="str">
        <f>IFERROR(INDEX(الرصيد!$A:$A,MATCH(B261,الرصيد!$B:$B,0)),"")</f>
        <v/>
      </c>
      <c r="B261" s="35"/>
      <c r="C261" s="35"/>
      <c r="D261" s="35" t="str">
        <f>IF(B261="","",SUMIF(الرصيد!$B$2:$B$1000,B261,الرصيد!$C$2:$C$1000))</f>
        <v/>
      </c>
      <c r="E261" s="35" t="str">
        <f t="shared" si="4"/>
        <v/>
      </c>
      <c r="F261" s="35"/>
      <c r="G261" s="48" t="str">
        <f>IF(AND(NOT(ISERR(FIND('إستعلام عن صنف'!$H$1,A261&amp;B261))),F261&gt;='إستعلام عن صنف'!$H$2,F261&lt;='إستعلام عن صنف'!$H$3),COUNT($G$1:G260)+1,"")</f>
        <v/>
      </c>
    </row>
    <row r="262" spans="1:7" ht="21">
      <c r="A262" s="38" t="str">
        <f>IFERROR(INDEX(الرصيد!$A:$A,MATCH(B262,الرصيد!$B:$B,0)),"")</f>
        <v/>
      </c>
      <c r="B262" s="35"/>
      <c r="C262" s="35"/>
      <c r="D262" s="35" t="str">
        <f>IF(B262="","",SUMIF(الرصيد!$B$2:$B$1000,B262,الرصيد!$C$2:$C$1000))</f>
        <v/>
      </c>
      <c r="E262" s="35" t="str">
        <f t="shared" si="4"/>
        <v/>
      </c>
      <c r="F262" s="35"/>
      <c r="G262" s="48" t="str">
        <f>IF(AND(NOT(ISERR(FIND('إستعلام عن صنف'!$H$1,A262&amp;B262))),F262&gt;='إستعلام عن صنف'!$H$2,F262&lt;='إستعلام عن صنف'!$H$3),COUNT($G$1:G261)+1,"")</f>
        <v/>
      </c>
    </row>
    <row r="263" spans="1:7" ht="21">
      <c r="A263" s="38" t="str">
        <f>IFERROR(INDEX(الرصيد!$A:$A,MATCH(B263,الرصيد!$B:$B,0)),"")</f>
        <v/>
      </c>
      <c r="B263" s="35"/>
      <c r="C263" s="35"/>
      <c r="D263" s="35" t="str">
        <f>IF(B263="","",SUMIF(الرصيد!$B$2:$B$1000,B263,الرصيد!$C$2:$C$1000))</f>
        <v/>
      </c>
      <c r="E263" s="35" t="str">
        <f t="shared" si="4"/>
        <v/>
      </c>
      <c r="F263" s="35"/>
      <c r="G263" s="48" t="str">
        <f>IF(AND(NOT(ISERR(FIND('إستعلام عن صنف'!$H$1,A263&amp;B263))),F263&gt;='إستعلام عن صنف'!$H$2,F263&lt;='إستعلام عن صنف'!$H$3),COUNT($G$1:G262)+1,"")</f>
        <v/>
      </c>
    </row>
    <row r="264" spans="1:7" ht="21">
      <c r="A264" s="38" t="str">
        <f>IFERROR(INDEX(الرصيد!$A:$A,MATCH(B264,الرصيد!$B:$B,0)),"")</f>
        <v/>
      </c>
      <c r="B264" s="35"/>
      <c r="C264" s="35"/>
      <c r="D264" s="35" t="str">
        <f>IF(B264="","",SUMIF(الرصيد!$B$2:$B$1000,B264,الرصيد!$C$2:$C$1000))</f>
        <v/>
      </c>
      <c r="E264" s="35" t="str">
        <f t="shared" si="4"/>
        <v/>
      </c>
      <c r="F264" s="35"/>
      <c r="G264" s="48" t="str">
        <f>IF(AND(NOT(ISERR(FIND('إستعلام عن صنف'!$H$1,A264&amp;B264))),F264&gt;='إستعلام عن صنف'!$H$2,F264&lt;='إستعلام عن صنف'!$H$3),COUNT($G$1:G263)+1,"")</f>
        <v/>
      </c>
    </row>
    <row r="265" spans="1:7" ht="21">
      <c r="A265" s="38" t="str">
        <f>IFERROR(INDEX(الرصيد!$A:$A,MATCH(B265,الرصيد!$B:$B,0)),"")</f>
        <v/>
      </c>
      <c r="B265" s="35"/>
      <c r="C265" s="35"/>
      <c r="D265" s="35" t="str">
        <f>IF(B265="","",SUMIF(الرصيد!$B$2:$B$1000,B265,الرصيد!$C$2:$C$1000))</f>
        <v/>
      </c>
      <c r="E265" s="35" t="str">
        <f t="shared" si="4"/>
        <v/>
      </c>
      <c r="F265" s="35"/>
      <c r="G265" s="48" t="str">
        <f>IF(AND(NOT(ISERR(FIND('إستعلام عن صنف'!$H$1,A265&amp;B265))),F265&gt;='إستعلام عن صنف'!$H$2,F265&lt;='إستعلام عن صنف'!$H$3),COUNT($G$1:G264)+1,"")</f>
        <v/>
      </c>
    </row>
    <row r="266" spans="1:7" ht="21">
      <c r="A266" s="38" t="str">
        <f>IFERROR(INDEX(الرصيد!$A:$A,MATCH(B266,الرصيد!$B:$B,0)),"")</f>
        <v/>
      </c>
      <c r="B266" s="35"/>
      <c r="C266" s="35"/>
      <c r="D266" s="35" t="str">
        <f>IF(B266="","",SUMIF(الرصيد!$B$2:$B$1000,B266,الرصيد!$C$2:$C$1000))</f>
        <v/>
      </c>
      <c r="E266" s="35" t="str">
        <f t="shared" si="4"/>
        <v/>
      </c>
      <c r="F266" s="35"/>
      <c r="G266" s="48" t="str">
        <f>IF(AND(NOT(ISERR(FIND('إستعلام عن صنف'!$H$1,A266&amp;B266))),F266&gt;='إستعلام عن صنف'!$H$2,F266&lt;='إستعلام عن صنف'!$H$3),COUNT($G$1:G265)+1,"")</f>
        <v/>
      </c>
    </row>
    <row r="267" spans="1:7" ht="21">
      <c r="A267" s="38" t="str">
        <f>IFERROR(INDEX(الرصيد!$A:$A,MATCH(B267,الرصيد!$B:$B,0)),"")</f>
        <v/>
      </c>
      <c r="B267" s="35"/>
      <c r="C267" s="35"/>
      <c r="D267" s="35" t="str">
        <f>IF(B267="","",SUMIF(الرصيد!$B$2:$B$1000,B267,الرصيد!$C$2:$C$1000))</f>
        <v/>
      </c>
      <c r="E267" s="35" t="str">
        <f t="shared" si="4"/>
        <v/>
      </c>
      <c r="F267" s="35"/>
      <c r="G267" s="48" t="str">
        <f>IF(AND(NOT(ISERR(FIND('إستعلام عن صنف'!$H$1,A267&amp;B267))),F267&gt;='إستعلام عن صنف'!$H$2,F267&lt;='إستعلام عن صنف'!$H$3),COUNT($G$1:G266)+1,"")</f>
        <v/>
      </c>
    </row>
    <row r="268" spans="1:7" ht="21">
      <c r="A268" s="38" t="str">
        <f>IFERROR(INDEX(الرصيد!$A:$A,MATCH(B268,الرصيد!$B:$B,0)),"")</f>
        <v/>
      </c>
      <c r="B268" s="35"/>
      <c r="C268" s="35"/>
      <c r="D268" s="35" t="str">
        <f>IF(B268="","",SUMIF(الرصيد!$B$2:$B$1000,B268,الرصيد!$C$2:$C$1000))</f>
        <v/>
      </c>
      <c r="E268" s="35" t="str">
        <f t="shared" si="4"/>
        <v/>
      </c>
      <c r="F268" s="35"/>
      <c r="G268" s="48" t="str">
        <f>IF(AND(NOT(ISERR(FIND('إستعلام عن صنف'!$H$1,A268&amp;B268))),F268&gt;='إستعلام عن صنف'!$H$2,F268&lt;='إستعلام عن صنف'!$H$3),COUNT($G$1:G267)+1,"")</f>
        <v/>
      </c>
    </row>
    <row r="269" spans="1:7" ht="21">
      <c r="A269" s="38" t="str">
        <f>IFERROR(INDEX(الرصيد!$A:$A,MATCH(B269,الرصيد!$B:$B,0)),"")</f>
        <v/>
      </c>
      <c r="B269" s="35"/>
      <c r="C269" s="35"/>
      <c r="D269" s="35" t="str">
        <f>IF(B269="","",SUMIF(الرصيد!$B$2:$B$1000,B269,الرصيد!$C$2:$C$1000))</f>
        <v/>
      </c>
      <c r="E269" s="35" t="str">
        <f t="shared" si="4"/>
        <v/>
      </c>
      <c r="F269" s="35"/>
      <c r="G269" s="48" t="str">
        <f>IF(AND(NOT(ISERR(FIND('إستعلام عن صنف'!$H$1,A269&amp;B269))),F269&gt;='إستعلام عن صنف'!$H$2,F269&lt;='إستعلام عن صنف'!$H$3),COUNT($G$1:G268)+1,"")</f>
        <v/>
      </c>
    </row>
    <row r="270" spans="1:7" ht="21">
      <c r="A270" s="38" t="str">
        <f>IFERROR(INDEX(الرصيد!$A:$A,MATCH(B270,الرصيد!$B:$B,0)),"")</f>
        <v/>
      </c>
      <c r="B270" s="35"/>
      <c r="C270" s="35"/>
      <c r="D270" s="35" t="str">
        <f>IF(B270="","",SUMIF(الرصيد!$B$2:$B$1000,B270,الرصيد!$C$2:$C$1000))</f>
        <v/>
      </c>
      <c r="E270" s="35" t="str">
        <f t="shared" si="4"/>
        <v/>
      </c>
      <c r="F270" s="35"/>
      <c r="G270" s="48" t="str">
        <f>IF(AND(NOT(ISERR(FIND('إستعلام عن صنف'!$H$1,A270&amp;B270))),F270&gt;='إستعلام عن صنف'!$H$2,F270&lt;='إستعلام عن صنف'!$H$3),COUNT($G$1:G269)+1,"")</f>
        <v/>
      </c>
    </row>
    <row r="271" spans="1:7" ht="21">
      <c r="A271" s="38" t="str">
        <f>IFERROR(INDEX(الرصيد!$A:$A,MATCH(B271,الرصيد!$B:$B,0)),"")</f>
        <v/>
      </c>
      <c r="B271" s="35"/>
      <c r="C271" s="35"/>
      <c r="D271" s="35" t="str">
        <f>IF(B271="","",SUMIF(الرصيد!$B$2:$B$1000,B271,الرصيد!$C$2:$C$1000))</f>
        <v/>
      </c>
      <c r="E271" s="35" t="str">
        <f t="shared" si="4"/>
        <v/>
      </c>
      <c r="F271" s="35"/>
      <c r="G271" s="48" t="str">
        <f>IF(AND(NOT(ISERR(FIND('إستعلام عن صنف'!$H$1,A271&amp;B271))),F271&gt;='إستعلام عن صنف'!$H$2,F271&lt;='إستعلام عن صنف'!$H$3),COUNT($G$1:G270)+1,"")</f>
        <v/>
      </c>
    </row>
    <row r="272" spans="1:7" ht="21">
      <c r="A272" s="38" t="str">
        <f>IFERROR(INDEX(الرصيد!$A:$A,MATCH(B272,الرصيد!$B:$B,0)),"")</f>
        <v/>
      </c>
      <c r="B272" s="35"/>
      <c r="C272" s="35"/>
      <c r="D272" s="35" t="str">
        <f>IF(B272="","",SUMIF(الرصيد!$B$2:$B$1000,B272,الرصيد!$C$2:$C$1000))</f>
        <v/>
      </c>
      <c r="E272" s="35" t="str">
        <f t="shared" si="4"/>
        <v/>
      </c>
      <c r="F272" s="35"/>
      <c r="G272" s="48" t="str">
        <f>IF(AND(NOT(ISERR(FIND('إستعلام عن صنف'!$H$1,A272&amp;B272))),F272&gt;='إستعلام عن صنف'!$H$2,F272&lt;='إستعلام عن صنف'!$H$3),COUNT($G$1:G271)+1,"")</f>
        <v/>
      </c>
    </row>
    <row r="273" spans="1:7" ht="21">
      <c r="A273" s="38" t="str">
        <f>IFERROR(INDEX(الرصيد!$A:$A,MATCH(B273,الرصيد!$B:$B,0)),"")</f>
        <v/>
      </c>
      <c r="B273" s="35"/>
      <c r="C273" s="35"/>
      <c r="D273" s="35" t="str">
        <f>IF(B273="","",SUMIF(الرصيد!$B$2:$B$1000,B273,الرصيد!$C$2:$C$1000))</f>
        <v/>
      </c>
      <c r="E273" s="35" t="str">
        <f t="shared" si="4"/>
        <v/>
      </c>
      <c r="F273" s="35"/>
      <c r="G273" s="48" t="str">
        <f>IF(AND(NOT(ISERR(FIND('إستعلام عن صنف'!$H$1,A273&amp;B273))),F273&gt;='إستعلام عن صنف'!$H$2,F273&lt;='إستعلام عن صنف'!$H$3),COUNT($G$1:G272)+1,"")</f>
        <v/>
      </c>
    </row>
    <row r="274" spans="1:7" ht="21">
      <c r="A274" s="38" t="str">
        <f>IFERROR(INDEX(الرصيد!$A:$A,MATCH(B274,الرصيد!$B:$B,0)),"")</f>
        <v/>
      </c>
      <c r="B274" s="35"/>
      <c r="C274" s="35"/>
      <c r="D274" s="35" t="str">
        <f>IF(B274="","",SUMIF(الرصيد!$B$2:$B$1000,B274,الرصيد!$C$2:$C$1000))</f>
        <v/>
      </c>
      <c r="E274" s="35" t="str">
        <f t="shared" si="4"/>
        <v/>
      </c>
      <c r="F274" s="35"/>
      <c r="G274" s="48" t="str">
        <f>IF(AND(NOT(ISERR(FIND('إستعلام عن صنف'!$H$1,A274&amp;B274))),F274&gt;='إستعلام عن صنف'!$H$2,F274&lt;='إستعلام عن صنف'!$H$3),COUNT($G$1:G273)+1,"")</f>
        <v/>
      </c>
    </row>
    <row r="275" spans="1:7" ht="21">
      <c r="A275" s="38" t="str">
        <f>IFERROR(INDEX(الرصيد!$A:$A,MATCH(B275,الرصيد!$B:$B,0)),"")</f>
        <v/>
      </c>
      <c r="B275" s="35"/>
      <c r="C275" s="35"/>
      <c r="D275" s="35" t="str">
        <f>IF(B275="","",SUMIF(الرصيد!$B$2:$B$1000,B275,الرصيد!$C$2:$C$1000))</f>
        <v/>
      </c>
      <c r="E275" s="35" t="str">
        <f t="shared" si="4"/>
        <v/>
      </c>
      <c r="F275" s="35"/>
      <c r="G275" s="48" t="str">
        <f>IF(AND(NOT(ISERR(FIND('إستعلام عن صنف'!$H$1,A275&amp;B275))),F275&gt;='إستعلام عن صنف'!$H$2,F275&lt;='إستعلام عن صنف'!$H$3),COUNT($G$1:G274)+1,"")</f>
        <v/>
      </c>
    </row>
    <row r="276" spans="1:7" ht="21">
      <c r="A276" s="38" t="str">
        <f>IFERROR(INDEX(الرصيد!$A:$A,MATCH(B276,الرصيد!$B:$B,0)),"")</f>
        <v/>
      </c>
      <c r="B276" s="35"/>
      <c r="C276" s="35"/>
      <c r="D276" s="35" t="str">
        <f>IF(B276="","",SUMIF(الرصيد!$B$2:$B$1000,B276,الرصيد!$C$2:$C$1000))</f>
        <v/>
      </c>
      <c r="E276" s="35" t="str">
        <f t="shared" si="4"/>
        <v/>
      </c>
      <c r="F276" s="35"/>
      <c r="G276" s="48" t="str">
        <f>IF(AND(NOT(ISERR(FIND('إستعلام عن صنف'!$H$1,A276&amp;B276))),F276&gt;='إستعلام عن صنف'!$H$2,F276&lt;='إستعلام عن صنف'!$H$3),COUNT($G$1:G275)+1,"")</f>
        <v/>
      </c>
    </row>
    <row r="277" spans="1:7" ht="21">
      <c r="A277" s="38" t="str">
        <f>IFERROR(INDEX(الرصيد!$A:$A,MATCH(B277,الرصيد!$B:$B,0)),"")</f>
        <v/>
      </c>
      <c r="B277" s="35"/>
      <c r="C277" s="35"/>
      <c r="D277" s="35" t="str">
        <f>IF(B277="","",SUMIF(الرصيد!$B$2:$B$1000,B277,الرصيد!$C$2:$C$1000))</f>
        <v/>
      </c>
      <c r="E277" s="35" t="str">
        <f t="shared" si="4"/>
        <v/>
      </c>
      <c r="F277" s="35"/>
      <c r="G277" s="48" t="str">
        <f>IF(AND(NOT(ISERR(FIND('إستعلام عن صنف'!$H$1,A277&amp;B277))),F277&gt;='إستعلام عن صنف'!$H$2,F277&lt;='إستعلام عن صنف'!$H$3),COUNT($G$1:G276)+1,"")</f>
        <v/>
      </c>
    </row>
    <row r="278" spans="1:7" ht="21">
      <c r="A278" s="38" t="str">
        <f>IFERROR(INDEX(الرصيد!$A:$A,MATCH(B278,الرصيد!$B:$B,0)),"")</f>
        <v/>
      </c>
      <c r="B278" s="35"/>
      <c r="C278" s="35"/>
      <c r="D278" s="35" t="str">
        <f>IF(B278="","",SUMIF(الرصيد!$B$2:$B$1000,B278,الرصيد!$C$2:$C$1000))</f>
        <v/>
      </c>
      <c r="E278" s="35" t="str">
        <f t="shared" si="4"/>
        <v/>
      </c>
      <c r="F278" s="35"/>
      <c r="G278" s="48" t="str">
        <f>IF(AND(NOT(ISERR(FIND('إستعلام عن صنف'!$H$1,A278&amp;B278))),F278&gt;='إستعلام عن صنف'!$H$2,F278&lt;='إستعلام عن صنف'!$H$3),COUNT($G$1:G277)+1,"")</f>
        <v/>
      </c>
    </row>
    <row r="279" spans="1:7" ht="21">
      <c r="A279" s="38" t="str">
        <f>IFERROR(INDEX(الرصيد!$A:$A,MATCH(B279,الرصيد!$B:$B,0)),"")</f>
        <v/>
      </c>
      <c r="B279" s="35"/>
      <c r="C279" s="35"/>
      <c r="D279" s="35" t="str">
        <f>IF(B279="","",SUMIF(الرصيد!$B$2:$B$1000,B279,الرصيد!$C$2:$C$1000))</f>
        <v/>
      </c>
      <c r="E279" s="35" t="str">
        <f t="shared" si="4"/>
        <v/>
      </c>
      <c r="F279" s="35"/>
      <c r="G279" s="48" t="str">
        <f>IF(AND(NOT(ISERR(FIND('إستعلام عن صنف'!$H$1,A279&amp;B279))),F279&gt;='إستعلام عن صنف'!$H$2,F279&lt;='إستعلام عن صنف'!$H$3),COUNT($G$1:G278)+1,"")</f>
        <v/>
      </c>
    </row>
    <row r="280" spans="1:7" ht="21">
      <c r="A280" s="38" t="str">
        <f>IFERROR(INDEX(الرصيد!$A:$A,MATCH(B280,الرصيد!$B:$B,0)),"")</f>
        <v/>
      </c>
      <c r="B280" s="35"/>
      <c r="C280" s="35"/>
      <c r="D280" s="35" t="str">
        <f>IF(B280="","",SUMIF(الرصيد!$B$2:$B$1000,B280,الرصيد!$C$2:$C$1000))</f>
        <v/>
      </c>
      <c r="E280" s="35" t="str">
        <f t="shared" si="4"/>
        <v/>
      </c>
      <c r="F280" s="35"/>
      <c r="G280" s="48" t="str">
        <f>IF(AND(NOT(ISERR(FIND('إستعلام عن صنف'!$H$1,A280&amp;B280))),F280&gt;='إستعلام عن صنف'!$H$2,F280&lt;='إستعلام عن صنف'!$H$3),COUNT($G$1:G279)+1,"")</f>
        <v/>
      </c>
    </row>
    <row r="281" spans="1:7" ht="21">
      <c r="A281" s="38" t="str">
        <f>IFERROR(INDEX(الرصيد!$A:$A,MATCH(B281,الرصيد!$B:$B,0)),"")</f>
        <v/>
      </c>
      <c r="B281" s="35"/>
      <c r="C281" s="35"/>
      <c r="D281" s="35" t="str">
        <f>IF(B281="","",SUMIF(الرصيد!$B$2:$B$1000,B281,الرصيد!$C$2:$C$1000))</f>
        <v/>
      </c>
      <c r="E281" s="35" t="str">
        <f t="shared" si="4"/>
        <v/>
      </c>
      <c r="F281" s="35"/>
      <c r="G281" s="48" t="str">
        <f>IF(AND(NOT(ISERR(FIND('إستعلام عن صنف'!$H$1,A281&amp;B281))),F281&gt;='إستعلام عن صنف'!$H$2,F281&lt;='إستعلام عن صنف'!$H$3),COUNT($G$1:G280)+1,"")</f>
        <v/>
      </c>
    </row>
    <row r="282" spans="1:7" ht="21">
      <c r="A282" s="38" t="str">
        <f>IFERROR(INDEX(الرصيد!$A:$A,MATCH(B282,الرصيد!$B:$B,0)),"")</f>
        <v/>
      </c>
      <c r="B282" s="35"/>
      <c r="C282" s="35"/>
      <c r="D282" s="35" t="str">
        <f>IF(B282="","",SUMIF(الرصيد!$B$2:$B$1000,B282,الرصيد!$C$2:$C$1000))</f>
        <v/>
      </c>
      <c r="E282" s="35" t="str">
        <f t="shared" si="4"/>
        <v/>
      </c>
      <c r="F282" s="35"/>
      <c r="G282" s="48" t="str">
        <f>IF(AND(NOT(ISERR(FIND('إستعلام عن صنف'!$H$1,A282&amp;B282))),F282&gt;='إستعلام عن صنف'!$H$2,F282&lt;='إستعلام عن صنف'!$H$3),COUNT($G$1:G281)+1,"")</f>
        <v/>
      </c>
    </row>
    <row r="283" spans="1:7" ht="21">
      <c r="A283" s="38" t="str">
        <f>IFERROR(INDEX(الرصيد!$A:$A,MATCH(B283,الرصيد!$B:$B,0)),"")</f>
        <v/>
      </c>
      <c r="B283" s="35"/>
      <c r="C283" s="35"/>
      <c r="D283" s="35" t="str">
        <f>IF(B283="","",SUMIF(الرصيد!$B$2:$B$1000,B283,الرصيد!$C$2:$C$1000))</f>
        <v/>
      </c>
      <c r="E283" s="35" t="str">
        <f t="shared" si="4"/>
        <v/>
      </c>
      <c r="F283" s="35"/>
      <c r="G283" s="48" t="str">
        <f>IF(AND(NOT(ISERR(FIND('إستعلام عن صنف'!$H$1,A283&amp;B283))),F283&gt;='إستعلام عن صنف'!$H$2,F283&lt;='إستعلام عن صنف'!$H$3),COUNT($G$1:G282)+1,"")</f>
        <v/>
      </c>
    </row>
    <row r="284" spans="1:7" ht="21">
      <c r="A284" s="38" t="str">
        <f>IFERROR(INDEX(الرصيد!$A:$A,MATCH(B284,الرصيد!$B:$B,0)),"")</f>
        <v/>
      </c>
      <c r="B284" s="35"/>
      <c r="C284" s="35"/>
      <c r="D284" s="35" t="str">
        <f>IF(B284="","",SUMIF(الرصيد!$B$2:$B$1000,B284,الرصيد!$C$2:$C$1000))</f>
        <v/>
      </c>
      <c r="E284" s="35" t="str">
        <f t="shared" si="4"/>
        <v/>
      </c>
      <c r="F284" s="35"/>
      <c r="G284" s="48" t="str">
        <f>IF(AND(NOT(ISERR(FIND('إستعلام عن صنف'!$H$1,A284&amp;B284))),F284&gt;='إستعلام عن صنف'!$H$2,F284&lt;='إستعلام عن صنف'!$H$3),COUNT($G$1:G283)+1,"")</f>
        <v/>
      </c>
    </row>
    <row r="285" spans="1:7" ht="21">
      <c r="A285" s="38" t="str">
        <f>IFERROR(INDEX(الرصيد!$A:$A,MATCH(B285,الرصيد!$B:$B,0)),"")</f>
        <v/>
      </c>
      <c r="B285" s="35"/>
      <c r="C285" s="35"/>
      <c r="D285" s="35" t="str">
        <f>IF(B285="","",SUMIF(الرصيد!$B$2:$B$1000,B285,الرصيد!$C$2:$C$1000))</f>
        <v/>
      </c>
      <c r="E285" s="35" t="str">
        <f t="shared" si="4"/>
        <v/>
      </c>
      <c r="F285" s="35"/>
      <c r="G285" s="48" t="str">
        <f>IF(AND(NOT(ISERR(FIND('إستعلام عن صنف'!$H$1,A285&amp;B285))),F285&gt;='إستعلام عن صنف'!$H$2,F285&lt;='إستعلام عن صنف'!$H$3),COUNT($G$1:G284)+1,"")</f>
        <v/>
      </c>
    </row>
    <row r="286" spans="1:7" ht="21">
      <c r="A286" s="38" t="str">
        <f>IFERROR(INDEX(الرصيد!$A:$A,MATCH(B286,الرصيد!$B:$B,0)),"")</f>
        <v/>
      </c>
      <c r="B286" s="35"/>
      <c r="C286" s="35"/>
      <c r="D286" s="35" t="str">
        <f>IF(B286="","",SUMIF(الرصيد!$B$2:$B$1000,B286,الرصيد!$C$2:$C$1000))</f>
        <v/>
      </c>
      <c r="E286" s="35" t="str">
        <f t="shared" si="4"/>
        <v/>
      </c>
      <c r="F286" s="35"/>
      <c r="G286" s="48" t="str">
        <f>IF(AND(NOT(ISERR(FIND('إستعلام عن صنف'!$H$1,A286&amp;B286))),F286&gt;='إستعلام عن صنف'!$H$2,F286&lt;='إستعلام عن صنف'!$H$3),COUNT($G$1:G285)+1,"")</f>
        <v/>
      </c>
    </row>
    <row r="287" spans="1:7" ht="21">
      <c r="A287" s="38" t="str">
        <f>IFERROR(INDEX(الرصيد!$A:$A,MATCH(B287,الرصيد!$B:$B,0)),"")</f>
        <v/>
      </c>
      <c r="B287" s="35"/>
      <c r="C287" s="35"/>
      <c r="D287" s="35" t="str">
        <f>IF(B287="","",SUMIF(الرصيد!$B$2:$B$1000,B287,الرصيد!$C$2:$C$1000))</f>
        <v/>
      </c>
      <c r="E287" s="35" t="str">
        <f t="shared" si="4"/>
        <v/>
      </c>
      <c r="F287" s="35"/>
      <c r="G287" s="48" t="str">
        <f>IF(AND(NOT(ISERR(FIND('إستعلام عن صنف'!$H$1,A287&amp;B287))),F287&gt;='إستعلام عن صنف'!$H$2,F287&lt;='إستعلام عن صنف'!$H$3),COUNT($G$1:G286)+1,"")</f>
        <v/>
      </c>
    </row>
    <row r="288" spans="1:7" ht="21">
      <c r="A288" s="38" t="str">
        <f>IFERROR(INDEX(الرصيد!$A:$A,MATCH(B288,الرصيد!$B:$B,0)),"")</f>
        <v/>
      </c>
      <c r="B288" s="35"/>
      <c r="C288" s="35"/>
      <c r="D288" s="35" t="str">
        <f>IF(B288="","",SUMIF(الرصيد!$B$2:$B$1000,B288,الرصيد!$C$2:$C$1000))</f>
        <v/>
      </c>
      <c r="E288" s="35" t="str">
        <f t="shared" si="4"/>
        <v/>
      </c>
      <c r="F288" s="35"/>
      <c r="G288" s="48" t="str">
        <f>IF(AND(NOT(ISERR(FIND('إستعلام عن صنف'!$H$1,A288&amp;B288))),F288&gt;='إستعلام عن صنف'!$H$2,F288&lt;='إستعلام عن صنف'!$H$3),COUNT($G$1:G287)+1,"")</f>
        <v/>
      </c>
    </row>
    <row r="289" spans="1:7" ht="21">
      <c r="A289" s="38" t="str">
        <f>IFERROR(INDEX(الرصيد!$A:$A,MATCH(B289,الرصيد!$B:$B,0)),"")</f>
        <v/>
      </c>
      <c r="B289" s="35"/>
      <c r="C289" s="35"/>
      <c r="D289" s="35" t="str">
        <f>IF(B289="","",SUMIF(الرصيد!$B$2:$B$1000,B289,الرصيد!$C$2:$C$1000))</f>
        <v/>
      </c>
      <c r="E289" s="35" t="str">
        <f t="shared" si="4"/>
        <v/>
      </c>
      <c r="F289" s="35"/>
      <c r="G289" s="48" t="str">
        <f>IF(AND(NOT(ISERR(FIND('إستعلام عن صنف'!$H$1,A289&amp;B289))),F289&gt;='إستعلام عن صنف'!$H$2,F289&lt;='إستعلام عن صنف'!$H$3),COUNT($G$1:G288)+1,"")</f>
        <v/>
      </c>
    </row>
    <row r="290" spans="1:7" ht="21">
      <c r="A290" s="38" t="str">
        <f>IFERROR(INDEX(الرصيد!$A:$A,MATCH(B290,الرصيد!$B:$B,0)),"")</f>
        <v/>
      </c>
      <c r="B290" s="35"/>
      <c r="C290" s="35"/>
      <c r="D290" s="35" t="str">
        <f>IF(B290="","",SUMIF(الرصيد!$B$2:$B$1000,B290,الرصيد!$C$2:$C$1000))</f>
        <v/>
      </c>
      <c r="E290" s="35" t="str">
        <f t="shared" si="4"/>
        <v/>
      </c>
      <c r="F290" s="35"/>
      <c r="G290" s="48" t="str">
        <f>IF(AND(NOT(ISERR(FIND('إستعلام عن صنف'!$H$1,A290&amp;B290))),F290&gt;='إستعلام عن صنف'!$H$2,F290&lt;='إستعلام عن صنف'!$H$3),COUNT($G$1:G289)+1,"")</f>
        <v/>
      </c>
    </row>
    <row r="291" spans="1:7" ht="21">
      <c r="A291" s="38" t="str">
        <f>IFERROR(INDEX(الرصيد!$A:$A,MATCH(B291,الرصيد!$B:$B,0)),"")</f>
        <v/>
      </c>
      <c r="B291" s="35"/>
      <c r="C291" s="35"/>
      <c r="D291" s="35" t="str">
        <f>IF(B291="","",SUMIF(الرصيد!$B$2:$B$1000,B291,الرصيد!$C$2:$C$1000))</f>
        <v/>
      </c>
      <c r="E291" s="35" t="str">
        <f t="shared" si="4"/>
        <v/>
      </c>
      <c r="F291" s="35"/>
      <c r="G291" s="48" t="str">
        <f>IF(AND(NOT(ISERR(FIND('إستعلام عن صنف'!$H$1,A291&amp;B291))),F291&gt;='إستعلام عن صنف'!$H$2,F291&lt;='إستعلام عن صنف'!$H$3),COUNT($G$1:G290)+1,"")</f>
        <v/>
      </c>
    </row>
    <row r="292" spans="1:7" ht="21">
      <c r="A292" s="38" t="str">
        <f>IFERROR(INDEX(الرصيد!$A:$A,MATCH(B292,الرصيد!$B:$B,0)),"")</f>
        <v/>
      </c>
      <c r="B292" s="35"/>
      <c r="C292" s="35"/>
      <c r="D292" s="35" t="str">
        <f>IF(B292="","",SUMIF(الرصيد!$B$2:$B$1000,B292,الرصيد!$C$2:$C$1000))</f>
        <v/>
      </c>
      <c r="E292" s="35" t="str">
        <f t="shared" si="4"/>
        <v/>
      </c>
      <c r="F292" s="35"/>
      <c r="G292" s="48" t="str">
        <f>IF(AND(NOT(ISERR(FIND('إستعلام عن صنف'!$H$1,A292&amp;B292))),F292&gt;='إستعلام عن صنف'!$H$2,F292&lt;='إستعلام عن صنف'!$H$3),COUNT($G$1:G291)+1,"")</f>
        <v/>
      </c>
    </row>
    <row r="293" spans="1:7" ht="21">
      <c r="A293" s="38" t="str">
        <f>IFERROR(INDEX(الرصيد!$A:$A,MATCH(B293,الرصيد!$B:$B,0)),"")</f>
        <v/>
      </c>
      <c r="B293" s="35"/>
      <c r="C293" s="35"/>
      <c r="D293" s="35" t="str">
        <f>IF(B293="","",SUMIF(الرصيد!$B$2:$B$1000,B293,الرصيد!$C$2:$C$1000))</f>
        <v/>
      </c>
      <c r="E293" s="35" t="str">
        <f t="shared" si="4"/>
        <v/>
      </c>
      <c r="F293" s="35"/>
      <c r="G293" s="48" t="str">
        <f>IF(AND(NOT(ISERR(FIND('إستعلام عن صنف'!$H$1,A293&amp;B293))),F293&gt;='إستعلام عن صنف'!$H$2,F293&lt;='إستعلام عن صنف'!$H$3),COUNT($G$1:G292)+1,"")</f>
        <v/>
      </c>
    </row>
    <row r="294" spans="1:7" ht="21">
      <c r="A294" s="38" t="str">
        <f>IFERROR(INDEX(الرصيد!$A:$A,MATCH(B294,الرصيد!$B:$B,0)),"")</f>
        <v/>
      </c>
      <c r="B294" s="35"/>
      <c r="C294" s="35"/>
      <c r="D294" s="35" t="str">
        <f>IF(B294="","",SUMIF(الرصيد!$B$2:$B$1000,B294,الرصيد!$C$2:$C$1000))</f>
        <v/>
      </c>
      <c r="E294" s="35" t="str">
        <f t="shared" si="4"/>
        <v/>
      </c>
      <c r="F294" s="35"/>
      <c r="G294" s="48" t="str">
        <f>IF(AND(NOT(ISERR(FIND('إستعلام عن صنف'!$H$1,A294&amp;B294))),F294&gt;='إستعلام عن صنف'!$H$2,F294&lt;='إستعلام عن صنف'!$H$3),COUNT($G$1:G293)+1,"")</f>
        <v/>
      </c>
    </row>
    <row r="295" spans="1:7" ht="21">
      <c r="A295" s="38" t="str">
        <f>IFERROR(INDEX(الرصيد!$A:$A,MATCH(B295,الرصيد!$B:$B,0)),"")</f>
        <v/>
      </c>
      <c r="B295" s="35"/>
      <c r="C295" s="35"/>
      <c r="D295" s="35" t="str">
        <f>IF(B295="","",SUMIF(الرصيد!$B$2:$B$1000,B295,الرصيد!$C$2:$C$1000))</f>
        <v/>
      </c>
      <c r="E295" s="35" t="str">
        <f t="shared" si="4"/>
        <v/>
      </c>
      <c r="F295" s="35"/>
      <c r="G295" s="48" t="str">
        <f>IF(AND(NOT(ISERR(FIND('إستعلام عن صنف'!$H$1,A295&amp;B295))),F295&gt;='إستعلام عن صنف'!$H$2,F295&lt;='إستعلام عن صنف'!$H$3),COUNT($G$1:G294)+1,"")</f>
        <v/>
      </c>
    </row>
    <row r="296" spans="1:7" ht="21">
      <c r="A296" s="38" t="str">
        <f>IFERROR(INDEX(الرصيد!$A:$A,MATCH(B296,الرصيد!$B:$B,0)),"")</f>
        <v/>
      </c>
      <c r="B296" s="35"/>
      <c r="C296" s="35"/>
      <c r="D296" s="35" t="str">
        <f>IF(B296="","",SUMIF(الرصيد!$B$2:$B$1000,B296,الرصيد!$C$2:$C$1000))</f>
        <v/>
      </c>
      <c r="E296" s="35" t="str">
        <f t="shared" si="4"/>
        <v/>
      </c>
      <c r="F296" s="35"/>
      <c r="G296" s="48" t="str">
        <f>IF(AND(NOT(ISERR(FIND('إستعلام عن صنف'!$H$1,A296&amp;B296))),F296&gt;='إستعلام عن صنف'!$H$2,F296&lt;='إستعلام عن صنف'!$H$3),COUNT($G$1:G295)+1,"")</f>
        <v/>
      </c>
    </row>
    <row r="297" spans="1:7" ht="21">
      <c r="A297" s="38" t="str">
        <f>IFERROR(INDEX(الرصيد!$A:$A,MATCH(B297,الرصيد!$B:$B,0)),"")</f>
        <v/>
      </c>
      <c r="B297" s="35"/>
      <c r="C297" s="35"/>
      <c r="D297" s="35" t="str">
        <f>IF(B297="","",SUMIF(الرصيد!$B$2:$B$1000,B297,الرصيد!$C$2:$C$1000))</f>
        <v/>
      </c>
      <c r="E297" s="35" t="str">
        <f t="shared" si="4"/>
        <v/>
      </c>
      <c r="F297" s="35"/>
      <c r="G297" s="48" t="str">
        <f>IF(AND(NOT(ISERR(FIND('إستعلام عن صنف'!$H$1,A297&amp;B297))),F297&gt;='إستعلام عن صنف'!$H$2,F297&lt;='إستعلام عن صنف'!$H$3),COUNT($G$1:G296)+1,"")</f>
        <v/>
      </c>
    </row>
    <row r="298" spans="1:7" ht="21">
      <c r="A298" s="38" t="str">
        <f>IFERROR(INDEX(الرصيد!$A:$A,MATCH(B298,الرصيد!$B:$B,0)),"")</f>
        <v/>
      </c>
      <c r="B298" s="35"/>
      <c r="C298" s="35"/>
      <c r="D298" s="35" t="str">
        <f>IF(B298="","",SUMIF(الرصيد!$B$2:$B$1000,B298,الرصيد!$C$2:$C$1000))</f>
        <v/>
      </c>
      <c r="E298" s="35" t="str">
        <f t="shared" si="4"/>
        <v/>
      </c>
      <c r="F298" s="35"/>
      <c r="G298" s="48" t="str">
        <f>IF(AND(NOT(ISERR(FIND('إستعلام عن صنف'!$H$1,A298&amp;B298))),F298&gt;='إستعلام عن صنف'!$H$2,F298&lt;='إستعلام عن صنف'!$H$3),COUNT($G$1:G297)+1,"")</f>
        <v/>
      </c>
    </row>
    <row r="299" spans="1:7" ht="21">
      <c r="A299" s="38" t="str">
        <f>IFERROR(INDEX(الرصيد!$A:$A,MATCH(B299,الرصيد!$B:$B,0)),"")</f>
        <v/>
      </c>
      <c r="B299" s="35"/>
      <c r="C299" s="35"/>
      <c r="D299" s="35" t="str">
        <f>IF(B299="","",SUMIF(الرصيد!$B$2:$B$1000,B299,الرصيد!$C$2:$C$1000))</f>
        <v/>
      </c>
      <c r="E299" s="35" t="str">
        <f t="shared" si="4"/>
        <v/>
      </c>
      <c r="F299" s="35"/>
      <c r="G299" s="48" t="str">
        <f>IF(AND(NOT(ISERR(FIND('إستعلام عن صنف'!$H$1,A299&amp;B299))),F299&gt;='إستعلام عن صنف'!$H$2,F299&lt;='إستعلام عن صنف'!$H$3),COUNT($G$1:G298)+1,"")</f>
        <v/>
      </c>
    </row>
    <row r="300" spans="1:7" ht="21">
      <c r="A300" s="38" t="str">
        <f>IFERROR(INDEX(الرصيد!$A:$A,MATCH(B300,الرصيد!$B:$B,0)),"")</f>
        <v/>
      </c>
      <c r="B300" s="35"/>
      <c r="C300" s="35"/>
      <c r="D300" s="35" t="str">
        <f>IF(B300="","",SUMIF(الرصيد!$B$2:$B$1000,B300,الرصيد!$C$2:$C$1000))</f>
        <v/>
      </c>
      <c r="E300" s="35" t="str">
        <f t="shared" si="4"/>
        <v/>
      </c>
      <c r="F300" s="35"/>
      <c r="G300" s="48" t="str">
        <f>IF(AND(NOT(ISERR(FIND('إستعلام عن صنف'!$H$1,A300&amp;B300))),F300&gt;='إستعلام عن صنف'!$H$2,F300&lt;='إستعلام عن صنف'!$H$3),COUNT($G$1:G299)+1,"")</f>
        <v/>
      </c>
    </row>
    <row r="301" spans="1:7" ht="21">
      <c r="A301" s="38" t="str">
        <f>IFERROR(INDEX(الرصيد!$A:$A,MATCH(B301,الرصيد!$B:$B,0)),"")</f>
        <v/>
      </c>
      <c r="B301" s="35"/>
      <c r="C301" s="35"/>
      <c r="D301" s="35" t="str">
        <f>IF(B301="","",SUMIF(الرصيد!$B$2:$B$1000,B301,الرصيد!$C$2:$C$1000))</f>
        <v/>
      </c>
      <c r="E301" s="35" t="str">
        <f t="shared" si="4"/>
        <v/>
      </c>
      <c r="F301" s="35"/>
      <c r="G301" s="48" t="str">
        <f>IF(AND(NOT(ISERR(FIND('إستعلام عن صنف'!$H$1,A301&amp;B301))),F301&gt;='إستعلام عن صنف'!$H$2,F301&lt;='إستعلام عن صنف'!$H$3),COUNT($G$1:G300)+1,"")</f>
        <v/>
      </c>
    </row>
    <row r="302" spans="1:7" ht="21">
      <c r="A302" s="38" t="str">
        <f>IFERROR(INDEX(الرصيد!$A:$A,MATCH(B302,الرصيد!$B:$B,0)),"")</f>
        <v/>
      </c>
      <c r="B302" s="35"/>
      <c r="C302" s="35"/>
      <c r="D302" s="35" t="str">
        <f>IF(B302="","",SUMIF(الرصيد!$B$2:$B$1000,B302,الرصيد!$C$2:$C$1000))</f>
        <v/>
      </c>
      <c r="E302" s="35" t="str">
        <f t="shared" si="4"/>
        <v/>
      </c>
      <c r="F302" s="35"/>
      <c r="G302" s="48" t="str">
        <f>IF(AND(NOT(ISERR(FIND('إستعلام عن صنف'!$H$1,A302&amp;B302))),F302&gt;='إستعلام عن صنف'!$H$2,F302&lt;='إستعلام عن صنف'!$H$3),COUNT($G$1:G301)+1,"")</f>
        <v/>
      </c>
    </row>
    <row r="303" spans="1:7" ht="21">
      <c r="A303" s="38" t="str">
        <f>IFERROR(INDEX(الرصيد!$A:$A,MATCH(B303,الرصيد!$B:$B,0)),"")</f>
        <v/>
      </c>
      <c r="B303" s="35"/>
      <c r="C303" s="35"/>
      <c r="D303" s="35" t="str">
        <f>IF(B303="","",SUMIF(الرصيد!$B$2:$B$1000,B303,الرصيد!$C$2:$C$1000))</f>
        <v/>
      </c>
      <c r="E303" s="35" t="str">
        <f t="shared" si="4"/>
        <v/>
      </c>
      <c r="F303" s="35"/>
      <c r="G303" s="48" t="str">
        <f>IF(AND(NOT(ISERR(FIND('إستعلام عن صنف'!$H$1,A303&amp;B303))),F303&gt;='إستعلام عن صنف'!$H$2,F303&lt;='إستعلام عن صنف'!$H$3),COUNT($G$1:G302)+1,"")</f>
        <v/>
      </c>
    </row>
    <row r="304" spans="1:7" ht="21">
      <c r="A304" s="38" t="str">
        <f>IFERROR(INDEX(الرصيد!$A:$A,MATCH(B304,الرصيد!$B:$B,0)),"")</f>
        <v/>
      </c>
      <c r="B304" s="35"/>
      <c r="C304" s="35"/>
      <c r="D304" s="35" t="str">
        <f>IF(B304="","",SUMIF(الرصيد!$B$2:$B$1000,B304,الرصيد!$C$2:$C$1000))</f>
        <v/>
      </c>
      <c r="E304" s="35" t="str">
        <f t="shared" si="4"/>
        <v/>
      </c>
      <c r="F304" s="35"/>
      <c r="G304" s="48" t="str">
        <f>IF(AND(NOT(ISERR(FIND('إستعلام عن صنف'!$H$1,A304&amp;B304))),F304&gt;='إستعلام عن صنف'!$H$2,F304&lt;='إستعلام عن صنف'!$H$3),COUNT($G$1:G303)+1,"")</f>
        <v/>
      </c>
    </row>
    <row r="305" spans="1:7" ht="21">
      <c r="A305" s="38" t="str">
        <f>IFERROR(INDEX(الرصيد!$A:$A,MATCH(B305,الرصيد!$B:$B,0)),"")</f>
        <v/>
      </c>
      <c r="B305" s="35"/>
      <c r="C305" s="35"/>
      <c r="D305" s="35" t="str">
        <f>IF(B305="","",SUMIF(الرصيد!$B$2:$B$1000,B305,الرصيد!$C$2:$C$1000))</f>
        <v/>
      </c>
      <c r="E305" s="35" t="str">
        <f t="shared" si="4"/>
        <v/>
      </c>
      <c r="F305" s="35"/>
      <c r="G305" s="48" t="str">
        <f>IF(AND(NOT(ISERR(FIND('إستعلام عن صنف'!$H$1,A305&amp;B305))),F305&gt;='إستعلام عن صنف'!$H$2,F305&lt;='إستعلام عن صنف'!$H$3),COUNT($G$1:G304)+1,"")</f>
        <v/>
      </c>
    </row>
    <row r="306" spans="1:7" ht="21">
      <c r="A306" s="38" t="str">
        <f>IFERROR(INDEX(الرصيد!$A:$A,MATCH(B306,الرصيد!$B:$B,0)),"")</f>
        <v/>
      </c>
      <c r="B306" s="35"/>
      <c r="C306" s="35"/>
      <c r="D306" s="35" t="str">
        <f>IF(B306="","",SUMIF(الرصيد!$B$2:$B$1000,B306,الرصيد!$C$2:$C$1000))</f>
        <v/>
      </c>
      <c r="E306" s="35" t="str">
        <f t="shared" si="4"/>
        <v/>
      </c>
      <c r="F306" s="35"/>
      <c r="G306" s="48" t="str">
        <f>IF(AND(NOT(ISERR(FIND('إستعلام عن صنف'!$H$1,A306&amp;B306))),F306&gt;='إستعلام عن صنف'!$H$2,F306&lt;='إستعلام عن صنف'!$H$3),COUNT($G$1:G305)+1,"")</f>
        <v/>
      </c>
    </row>
    <row r="307" spans="1:7" ht="21">
      <c r="A307" s="38" t="str">
        <f>IFERROR(INDEX(الرصيد!$A:$A,MATCH(B307,الرصيد!$B:$B,0)),"")</f>
        <v/>
      </c>
      <c r="B307" s="35"/>
      <c r="C307" s="35"/>
      <c r="D307" s="35" t="str">
        <f>IF(B307="","",SUMIF(الرصيد!$B$2:$B$1000,B307,الرصيد!$C$2:$C$1000))</f>
        <v/>
      </c>
      <c r="E307" s="35" t="str">
        <f t="shared" si="4"/>
        <v/>
      </c>
      <c r="F307" s="35"/>
      <c r="G307" s="48" t="str">
        <f>IF(AND(NOT(ISERR(FIND('إستعلام عن صنف'!$H$1,A307&amp;B307))),F307&gt;='إستعلام عن صنف'!$H$2,F307&lt;='إستعلام عن صنف'!$H$3),COUNT($G$1:G306)+1,"")</f>
        <v/>
      </c>
    </row>
    <row r="308" spans="1:7" ht="21">
      <c r="A308" s="38" t="str">
        <f>IFERROR(INDEX(الرصيد!$A:$A,MATCH(B308,الرصيد!$B:$B,0)),"")</f>
        <v/>
      </c>
      <c r="B308" s="35"/>
      <c r="C308" s="35"/>
      <c r="D308" s="35" t="str">
        <f>IF(B308="","",SUMIF(الرصيد!$B$2:$B$1000,B308,الرصيد!$C$2:$C$1000))</f>
        <v/>
      </c>
      <c r="E308" s="35" t="str">
        <f t="shared" si="4"/>
        <v/>
      </c>
      <c r="F308" s="35"/>
      <c r="G308" s="48" t="str">
        <f>IF(AND(NOT(ISERR(FIND('إستعلام عن صنف'!$H$1,A308&amp;B308))),F308&gt;='إستعلام عن صنف'!$H$2,F308&lt;='إستعلام عن صنف'!$H$3),COUNT($G$1:G307)+1,"")</f>
        <v/>
      </c>
    </row>
    <row r="309" spans="1:7" ht="21">
      <c r="A309" s="38" t="str">
        <f>IFERROR(INDEX(الرصيد!$A:$A,MATCH(B309,الرصيد!$B:$B,0)),"")</f>
        <v/>
      </c>
      <c r="B309" s="35"/>
      <c r="C309" s="35"/>
      <c r="D309" s="35" t="str">
        <f>IF(B309="","",SUMIF(الرصيد!$B$2:$B$1000,B309,الرصيد!$C$2:$C$1000))</f>
        <v/>
      </c>
      <c r="E309" s="35" t="str">
        <f t="shared" si="4"/>
        <v/>
      </c>
      <c r="F309" s="35"/>
      <c r="G309" s="48" t="str">
        <f>IF(AND(NOT(ISERR(FIND('إستعلام عن صنف'!$H$1,A309&amp;B309))),F309&gt;='إستعلام عن صنف'!$H$2,F309&lt;='إستعلام عن صنف'!$H$3),COUNT($G$1:G308)+1,"")</f>
        <v/>
      </c>
    </row>
    <row r="310" spans="1:7" ht="21">
      <c r="A310" s="38" t="str">
        <f>IFERROR(INDEX(الرصيد!$A:$A,MATCH(B310,الرصيد!$B:$B,0)),"")</f>
        <v/>
      </c>
      <c r="B310" s="35"/>
      <c r="C310" s="35"/>
      <c r="D310" s="35" t="str">
        <f>IF(B310="","",SUMIF(الرصيد!$B$2:$B$1000,B310,الرصيد!$C$2:$C$1000))</f>
        <v/>
      </c>
      <c r="E310" s="35" t="str">
        <f t="shared" si="4"/>
        <v/>
      </c>
      <c r="F310" s="35"/>
      <c r="G310" s="48" t="str">
        <f>IF(AND(NOT(ISERR(FIND('إستعلام عن صنف'!$H$1,A310&amp;B310))),F310&gt;='إستعلام عن صنف'!$H$2,F310&lt;='إستعلام عن صنف'!$H$3),COUNT($G$1:G309)+1,"")</f>
        <v/>
      </c>
    </row>
    <row r="311" spans="1:7" ht="21">
      <c r="A311" s="38" t="str">
        <f>IFERROR(INDEX(الرصيد!$A:$A,MATCH(B311,الرصيد!$B:$B,0)),"")</f>
        <v/>
      </c>
      <c r="B311" s="35"/>
      <c r="C311" s="35"/>
      <c r="D311" s="35" t="str">
        <f>IF(B311="","",SUMIF(الرصيد!$B$2:$B$1000,B311,الرصيد!$C$2:$C$1000))</f>
        <v/>
      </c>
      <c r="E311" s="35" t="str">
        <f t="shared" si="4"/>
        <v/>
      </c>
      <c r="F311" s="35"/>
      <c r="G311" s="48" t="str">
        <f>IF(AND(NOT(ISERR(FIND('إستعلام عن صنف'!$H$1,A311&amp;B311))),F311&gt;='إستعلام عن صنف'!$H$2,F311&lt;='إستعلام عن صنف'!$H$3),COUNT($G$1:G310)+1,"")</f>
        <v/>
      </c>
    </row>
    <row r="312" spans="1:7" ht="21">
      <c r="A312" s="38" t="str">
        <f>IFERROR(INDEX(الرصيد!$A:$A,MATCH(B312,الرصيد!$B:$B,0)),"")</f>
        <v/>
      </c>
      <c r="B312" s="35"/>
      <c r="C312" s="35"/>
      <c r="D312" s="35" t="str">
        <f>IF(B312="","",SUMIF(الرصيد!$B$2:$B$1000,B312,الرصيد!$C$2:$C$1000))</f>
        <v/>
      </c>
      <c r="E312" s="35" t="str">
        <f t="shared" si="4"/>
        <v/>
      </c>
      <c r="F312" s="35"/>
      <c r="G312" s="48" t="str">
        <f>IF(AND(NOT(ISERR(FIND('إستعلام عن صنف'!$H$1,A312&amp;B312))),F312&gt;='إستعلام عن صنف'!$H$2,F312&lt;='إستعلام عن صنف'!$H$3),COUNT($G$1:G311)+1,"")</f>
        <v/>
      </c>
    </row>
    <row r="313" spans="1:7" ht="21">
      <c r="A313" s="38" t="str">
        <f>IFERROR(INDEX(الرصيد!$A:$A,MATCH(B313,الرصيد!$B:$B,0)),"")</f>
        <v/>
      </c>
      <c r="B313" s="35"/>
      <c r="C313" s="35"/>
      <c r="D313" s="35" t="str">
        <f>IF(B313="","",SUMIF(الرصيد!$B$2:$B$1000,B313,الرصيد!$C$2:$C$1000))</f>
        <v/>
      </c>
      <c r="E313" s="35" t="str">
        <f t="shared" si="4"/>
        <v/>
      </c>
      <c r="F313" s="35"/>
      <c r="G313" s="48" t="str">
        <f>IF(AND(NOT(ISERR(FIND('إستعلام عن صنف'!$H$1,A313&amp;B313))),F313&gt;='إستعلام عن صنف'!$H$2,F313&lt;='إستعلام عن صنف'!$H$3),COUNT($G$1:G312)+1,"")</f>
        <v/>
      </c>
    </row>
    <row r="314" spans="1:7" ht="21">
      <c r="A314" s="38" t="str">
        <f>IFERROR(INDEX(الرصيد!$A:$A,MATCH(B314,الرصيد!$B:$B,0)),"")</f>
        <v/>
      </c>
      <c r="B314" s="35"/>
      <c r="C314" s="35"/>
      <c r="D314" s="35" t="str">
        <f>IF(B314="","",SUMIF(الرصيد!$B$2:$B$1000,B314,الرصيد!$C$2:$C$1000))</f>
        <v/>
      </c>
      <c r="E314" s="35" t="str">
        <f t="shared" si="4"/>
        <v/>
      </c>
      <c r="F314" s="35"/>
      <c r="G314" s="48" t="str">
        <f>IF(AND(NOT(ISERR(FIND('إستعلام عن صنف'!$H$1,A314&amp;B314))),F314&gt;='إستعلام عن صنف'!$H$2,F314&lt;='إستعلام عن صنف'!$H$3),COUNT($G$1:G313)+1,"")</f>
        <v/>
      </c>
    </row>
    <row r="315" spans="1:7" ht="21">
      <c r="A315" s="38" t="str">
        <f>IFERROR(INDEX(الرصيد!$A:$A,MATCH(B315,الرصيد!$B:$B,0)),"")</f>
        <v/>
      </c>
      <c r="B315" s="35"/>
      <c r="C315" s="35"/>
      <c r="D315" s="35" t="str">
        <f>IF(B315="","",SUMIF(الرصيد!$B$2:$B$1000,B315,الرصيد!$C$2:$C$1000))</f>
        <v/>
      </c>
      <c r="E315" s="35" t="str">
        <f t="shared" si="4"/>
        <v/>
      </c>
      <c r="F315" s="35"/>
      <c r="G315" s="48" t="str">
        <f>IF(AND(NOT(ISERR(FIND('إستعلام عن صنف'!$H$1,A315&amp;B315))),F315&gt;='إستعلام عن صنف'!$H$2,F315&lt;='إستعلام عن صنف'!$H$3),COUNT($G$1:G314)+1,"")</f>
        <v/>
      </c>
    </row>
    <row r="316" spans="1:7" ht="21">
      <c r="A316" s="38" t="str">
        <f>IFERROR(INDEX(الرصيد!$A:$A,MATCH(B316,الرصيد!$B:$B,0)),"")</f>
        <v/>
      </c>
      <c r="B316" s="35"/>
      <c r="C316" s="35"/>
      <c r="D316" s="35" t="str">
        <f>IF(B316="","",SUMIF(الرصيد!$B$2:$B$1000,B316,الرصيد!$C$2:$C$1000))</f>
        <v/>
      </c>
      <c r="E316" s="35" t="str">
        <f t="shared" si="4"/>
        <v/>
      </c>
      <c r="F316" s="35"/>
      <c r="G316" s="48" t="str">
        <f>IF(AND(NOT(ISERR(FIND('إستعلام عن صنف'!$H$1,A316&amp;B316))),F316&gt;='إستعلام عن صنف'!$H$2,F316&lt;='إستعلام عن صنف'!$H$3),COUNT($G$1:G315)+1,"")</f>
        <v/>
      </c>
    </row>
    <row r="317" spans="1:7" ht="21">
      <c r="A317" s="38" t="str">
        <f>IFERROR(INDEX(الرصيد!$A:$A,MATCH(B317,الرصيد!$B:$B,0)),"")</f>
        <v/>
      </c>
      <c r="B317" s="35"/>
      <c r="C317" s="35"/>
      <c r="D317" s="35" t="str">
        <f>IF(B317="","",SUMIF(الرصيد!$B$2:$B$1000,B317,الرصيد!$C$2:$C$1000))</f>
        <v/>
      </c>
      <c r="E317" s="35" t="str">
        <f t="shared" si="4"/>
        <v/>
      </c>
      <c r="F317" s="35"/>
      <c r="G317" s="48" t="str">
        <f>IF(AND(NOT(ISERR(FIND('إستعلام عن صنف'!$H$1,A317&amp;B317))),F317&gt;='إستعلام عن صنف'!$H$2,F317&lt;='إستعلام عن صنف'!$H$3),COUNT($G$1:G316)+1,"")</f>
        <v/>
      </c>
    </row>
    <row r="318" spans="1:7" ht="21">
      <c r="A318" s="38" t="str">
        <f>IFERROR(INDEX(الرصيد!$A:$A,MATCH(B318,الرصيد!$B:$B,0)),"")</f>
        <v/>
      </c>
      <c r="B318" s="35"/>
      <c r="C318" s="35"/>
      <c r="D318" s="35" t="str">
        <f>IF(B318="","",SUMIF(الرصيد!$B$2:$B$1000,B318,الرصيد!$C$2:$C$1000))</f>
        <v/>
      </c>
      <c r="E318" s="35" t="str">
        <f t="shared" si="4"/>
        <v/>
      </c>
      <c r="F318" s="35"/>
      <c r="G318" s="48" t="str">
        <f>IF(AND(NOT(ISERR(FIND('إستعلام عن صنف'!$H$1,A318&amp;B318))),F318&gt;='إستعلام عن صنف'!$H$2,F318&lt;='إستعلام عن صنف'!$H$3),COUNT($G$1:G317)+1,"")</f>
        <v/>
      </c>
    </row>
    <row r="319" spans="1:7" ht="21">
      <c r="A319" s="38" t="str">
        <f>IFERROR(INDEX(الرصيد!$A:$A,MATCH(B319,الرصيد!$B:$B,0)),"")</f>
        <v/>
      </c>
      <c r="B319" s="35"/>
      <c r="C319" s="35"/>
      <c r="D319" s="35" t="str">
        <f>IF(B319="","",SUMIF(الرصيد!$B$2:$B$1000,B319,الرصيد!$C$2:$C$1000))</f>
        <v/>
      </c>
      <c r="E319" s="35" t="str">
        <f t="shared" si="4"/>
        <v/>
      </c>
      <c r="F319" s="35"/>
      <c r="G319" s="48" t="str">
        <f>IF(AND(NOT(ISERR(FIND('إستعلام عن صنف'!$H$1,A319&amp;B319))),F319&gt;='إستعلام عن صنف'!$H$2,F319&lt;='إستعلام عن صنف'!$H$3),COUNT($G$1:G318)+1,"")</f>
        <v/>
      </c>
    </row>
    <row r="320" spans="1:7" ht="21">
      <c r="A320" s="38" t="str">
        <f>IFERROR(INDEX(الرصيد!$A:$A,MATCH(B320,الرصيد!$B:$B,0)),"")</f>
        <v/>
      </c>
      <c r="B320" s="35"/>
      <c r="C320" s="35"/>
      <c r="D320" s="35" t="str">
        <f>IF(B320="","",SUMIF(الرصيد!$B$2:$B$1000,B320,الرصيد!$C$2:$C$1000))</f>
        <v/>
      </c>
      <c r="E320" s="35" t="str">
        <f t="shared" si="4"/>
        <v/>
      </c>
      <c r="F320" s="35"/>
      <c r="G320" s="48" t="str">
        <f>IF(AND(NOT(ISERR(FIND('إستعلام عن صنف'!$H$1,A320&amp;B320))),F320&gt;='إستعلام عن صنف'!$H$2,F320&lt;='إستعلام عن صنف'!$H$3),COUNT($G$1:G319)+1,"")</f>
        <v/>
      </c>
    </row>
    <row r="321" spans="1:7" ht="21">
      <c r="A321" s="38" t="str">
        <f>IFERROR(INDEX(الرصيد!$A:$A,MATCH(B321,الرصيد!$B:$B,0)),"")</f>
        <v/>
      </c>
      <c r="B321" s="35"/>
      <c r="C321" s="35"/>
      <c r="D321" s="35" t="str">
        <f>IF(B321="","",SUMIF(الرصيد!$B$2:$B$1000,B321,الرصيد!$C$2:$C$1000))</f>
        <v/>
      </c>
      <c r="E321" s="35" t="str">
        <f t="shared" si="4"/>
        <v/>
      </c>
      <c r="F321" s="35"/>
      <c r="G321" s="48" t="str">
        <f>IF(AND(NOT(ISERR(FIND('إستعلام عن صنف'!$H$1,A321&amp;B321))),F321&gt;='إستعلام عن صنف'!$H$2,F321&lt;='إستعلام عن صنف'!$H$3),COUNT($G$1:G320)+1,"")</f>
        <v/>
      </c>
    </row>
    <row r="322" spans="1:7" ht="21">
      <c r="A322" s="38" t="str">
        <f>IFERROR(INDEX(الرصيد!$A:$A,MATCH(B322,الرصيد!$B:$B,0)),"")</f>
        <v/>
      </c>
      <c r="B322" s="35"/>
      <c r="C322" s="35"/>
      <c r="D322" s="35" t="str">
        <f>IF(B322="","",SUMIF(الرصيد!$B$2:$B$1000,B322,الرصيد!$C$2:$C$1000))</f>
        <v/>
      </c>
      <c r="E322" s="35" t="str">
        <f t="shared" si="4"/>
        <v/>
      </c>
      <c r="F322" s="35"/>
      <c r="G322" s="48" t="str">
        <f>IF(AND(NOT(ISERR(FIND('إستعلام عن صنف'!$H$1,A322&amp;B322))),F322&gt;='إستعلام عن صنف'!$H$2,F322&lt;='إستعلام عن صنف'!$H$3),COUNT($G$1:G321)+1,"")</f>
        <v/>
      </c>
    </row>
    <row r="323" spans="1:7" ht="21">
      <c r="A323" s="38" t="str">
        <f>IFERROR(INDEX(الرصيد!$A:$A,MATCH(B323,الرصيد!$B:$B,0)),"")</f>
        <v/>
      </c>
      <c r="B323" s="35"/>
      <c r="C323" s="35"/>
      <c r="D323" s="35" t="str">
        <f>IF(B323="","",SUMIF(الرصيد!$B$2:$B$1000,B323,الرصيد!$C$2:$C$1000))</f>
        <v/>
      </c>
      <c r="E323" s="35" t="str">
        <f t="shared" ref="E323:E386" si="5">IF(B323="","",C323*D323)</f>
        <v/>
      </c>
      <c r="F323" s="35"/>
      <c r="G323" s="48" t="str">
        <f>IF(AND(NOT(ISERR(FIND('إستعلام عن صنف'!$H$1,A323&amp;B323))),F323&gt;='إستعلام عن صنف'!$H$2,F323&lt;='إستعلام عن صنف'!$H$3),COUNT($G$1:G322)+1,"")</f>
        <v/>
      </c>
    </row>
    <row r="324" spans="1:7" ht="21">
      <c r="A324" s="38" t="str">
        <f>IFERROR(INDEX(الرصيد!$A:$A,MATCH(B324,الرصيد!$B:$B,0)),"")</f>
        <v/>
      </c>
      <c r="B324" s="35"/>
      <c r="C324" s="35"/>
      <c r="D324" s="35" t="str">
        <f>IF(B324="","",SUMIF(الرصيد!$B$2:$B$1000,B324,الرصيد!$C$2:$C$1000))</f>
        <v/>
      </c>
      <c r="E324" s="35" t="str">
        <f t="shared" si="5"/>
        <v/>
      </c>
      <c r="F324" s="35"/>
      <c r="G324" s="48" t="str">
        <f>IF(AND(NOT(ISERR(FIND('إستعلام عن صنف'!$H$1,A324&amp;B324))),F324&gt;='إستعلام عن صنف'!$H$2,F324&lt;='إستعلام عن صنف'!$H$3),COUNT($G$1:G323)+1,"")</f>
        <v/>
      </c>
    </row>
    <row r="325" spans="1:7" ht="21">
      <c r="A325" s="38" t="str">
        <f>IFERROR(INDEX(الرصيد!$A:$A,MATCH(B325,الرصيد!$B:$B,0)),"")</f>
        <v/>
      </c>
      <c r="B325" s="35"/>
      <c r="C325" s="35"/>
      <c r="D325" s="35" t="str">
        <f>IF(B325="","",SUMIF(الرصيد!$B$2:$B$1000,B325,الرصيد!$C$2:$C$1000))</f>
        <v/>
      </c>
      <c r="E325" s="35" t="str">
        <f t="shared" si="5"/>
        <v/>
      </c>
      <c r="F325" s="35"/>
      <c r="G325" s="48" t="str">
        <f>IF(AND(NOT(ISERR(FIND('إستعلام عن صنف'!$H$1,A325&amp;B325))),F325&gt;='إستعلام عن صنف'!$H$2,F325&lt;='إستعلام عن صنف'!$H$3),COUNT($G$1:G324)+1,"")</f>
        <v/>
      </c>
    </row>
    <row r="326" spans="1:7" ht="21">
      <c r="A326" s="38" t="str">
        <f>IFERROR(INDEX(الرصيد!$A:$A,MATCH(B326,الرصيد!$B:$B,0)),"")</f>
        <v/>
      </c>
      <c r="B326" s="35"/>
      <c r="C326" s="35"/>
      <c r="D326" s="35" t="str">
        <f>IF(B326="","",SUMIF(الرصيد!$B$2:$B$1000,B326,الرصيد!$C$2:$C$1000))</f>
        <v/>
      </c>
      <c r="E326" s="35" t="str">
        <f t="shared" si="5"/>
        <v/>
      </c>
      <c r="F326" s="35"/>
      <c r="G326" s="48" t="str">
        <f>IF(AND(NOT(ISERR(FIND('إستعلام عن صنف'!$H$1,A326&amp;B326))),F326&gt;='إستعلام عن صنف'!$H$2,F326&lt;='إستعلام عن صنف'!$H$3),COUNT($G$1:G325)+1,"")</f>
        <v/>
      </c>
    </row>
    <row r="327" spans="1:7" ht="21">
      <c r="A327" s="38" t="str">
        <f>IFERROR(INDEX(الرصيد!$A:$A,MATCH(B327,الرصيد!$B:$B,0)),"")</f>
        <v/>
      </c>
      <c r="B327" s="35"/>
      <c r="C327" s="35"/>
      <c r="D327" s="35" t="str">
        <f>IF(B327="","",SUMIF(الرصيد!$B$2:$B$1000,B327,الرصيد!$C$2:$C$1000))</f>
        <v/>
      </c>
      <c r="E327" s="35" t="str">
        <f t="shared" si="5"/>
        <v/>
      </c>
      <c r="F327" s="35"/>
      <c r="G327" s="48" t="str">
        <f>IF(AND(NOT(ISERR(FIND('إستعلام عن صنف'!$H$1,A327&amp;B327))),F327&gt;='إستعلام عن صنف'!$H$2,F327&lt;='إستعلام عن صنف'!$H$3),COUNT($G$1:G326)+1,"")</f>
        <v/>
      </c>
    </row>
    <row r="328" spans="1:7" ht="21">
      <c r="A328" s="38" t="str">
        <f>IFERROR(INDEX(الرصيد!$A:$A,MATCH(B328,الرصيد!$B:$B,0)),"")</f>
        <v/>
      </c>
      <c r="B328" s="35"/>
      <c r="C328" s="35"/>
      <c r="D328" s="35" t="str">
        <f>IF(B328="","",SUMIF(الرصيد!$B$2:$B$1000,B328,الرصيد!$C$2:$C$1000))</f>
        <v/>
      </c>
      <c r="E328" s="35" t="str">
        <f t="shared" si="5"/>
        <v/>
      </c>
      <c r="F328" s="35"/>
      <c r="G328" s="48" t="str">
        <f>IF(AND(NOT(ISERR(FIND('إستعلام عن صنف'!$H$1,A328&amp;B328))),F328&gt;='إستعلام عن صنف'!$H$2,F328&lt;='إستعلام عن صنف'!$H$3),COUNT($G$1:G327)+1,"")</f>
        <v/>
      </c>
    </row>
    <row r="329" spans="1:7" ht="21">
      <c r="A329" s="38" t="str">
        <f>IFERROR(INDEX(الرصيد!$A:$A,MATCH(B329,الرصيد!$B:$B,0)),"")</f>
        <v/>
      </c>
      <c r="B329" s="35"/>
      <c r="C329" s="35"/>
      <c r="D329" s="35" t="str">
        <f>IF(B329="","",SUMIF(الرصيد!$B$2:$B$1000,B329,الرصيد!$C$2:$C$1000))</f>
        <v/>
      </c>
      <c r="E329" s="35" t="str">
        <f t="shared" si="5"/>
        <v/>
      </c>
      <c r="F329" s="35"/>
      <c r="G329" s="48" t="str">
        <f>IF(AND(NOT(ISERR(FIND('إستعلام عن صنف'!$H$1,A329&amp;B329))),F329&gt;='إستعلام عن صنف'!$H$2,F329&lt;='إستعلام عن صنف'!$H$3),COUNT($G$1:G328)+1,"")</f>
        <v/>
      </c>
    </row>
    <row r="330" spans="1:7" ht="21">
      <c r="A330" s="38" t="str">
        <f>IFERROR(INDEX(الرصيد!$A:$A,MATCH(B330,الرصيد!$B:$B,0)),"")</f>
        <v/>
      </c>
      <c r="B330" s="35"/>
      <c r="C330" s="35"/>
      <c r="D330" s="35" t="str">
        <f>IF(B330="","",SUMIF(الرصيد!$B$2:$B$1000,B330,الرصيد!$C$2:$C$1000))</f>
        <v/>
      </c>
      <c r="E330" s="35" t="str">
        <f t="shared" si="5"/>
        <v/>
      </c>
      <c r="F330" s="35"/>
      <c r="G330" s="48" t="str">
        <f>IF(AND(NOT(ISERR(FIND('إستعلام عن صنف'!$H$1,A330&amp;B330))),F330&gt;='إستعلام عن صنف'!$H$2,F330&lt;='إستعلام عن صنف'!$H$3),COUNT($G$1:G329)+1,"")</f>
        <v/>
      </c>
    </row>
    <row r="331" spans="1:7" ht="21">
      <c r="A331" s="38" t="str">
        <f>IFERROR(INDEX(الرصيد!$A:$A,MATCH(B331,الرصيد!$B:$B,0)),"")</f>
        <v/>
      </c>
      <c r="B331" s="35"/>
      <c r="C331" s="35"/>
      <c r="D331" s="35" t="str">
        <f>IF(B331="","",SUMIF(الرصيد!$B$2:$B$1000,B331,الرصيد!$C$2:$C$1000))</f>
        <v/>
      </c>
      <c r="E331" s="35" t="str">
        <f t="shared" si="5"/>
        <v/>
      </c>
      <c r="F331" s="35"/>
      <c r="G331" s="48" t="str">
        <f>IF(AND(NOT(ISERR(FIND('إستعلام عن صنف'!$H$1,A331&amp;B331))),F331&gt;='إستعلام عن صنف'!$H$2,F331&lt;='إستعلام عن صنف'!$H$3),COUNT($G$1:G330)+1,"")</f>
        <v/>
      </c>
    </row>
    <row r="332" spans="1:7" ht="21">
      <c r="A332" s="38" t="str">
        <f>IFERROR(INDEX(الرصيد!$A:$A,MATCH(B332,الرصيد!$B:$B,0)),"")</f>
        <v/>
      </c>
      <c r="B332" s="35"/>
      <c r="C332" s="35"/>
      <c r="D332" s="35" t="str">
        <f>IF(B332="","",SUMIF(الرصيد!$B$2:$B$1000,B332,الرصيد!$C$2:$C$1000))</f>
        <v/>
      </c>
      <c r="E332" s="35" t="str">
        <f t="shared" si="5"/>
        <v/>
      </c>
      <c r="F332" s="35"/>
      <c r="G332" s="48" t="str">
        <f>IF(AND(NOT(ISERR(FIND('إستعلام عن صنف'!$H$1,A332&amp;B332))),F332&gt;='إستعلام عن صنف'!$H$2,F332&lt;='إستعلام عن صنف'!$H$3),COUNT($G$1:G331)+1,"")</f>
        <v/>
      </c>
    </row>
    <row r="333" spans="1:7" ht="21">
      <c r="A333" s="38" t="str">
        <f>IFERROR(INDEX(الرصيد!$A:$A,MATCH(B333,الرصيد!$B:$B,0)),"")</f>
        <v/>
      </c>
      <c r="B333" s="35"/>
      <c r="C333" s="35"/>
      <c r="D333" s="35" t="str">
        <f>IF(B333="","",SUMIF(الرصيد!$B$2:$B$1000,B333,الرصيد!$C$2:$C$1000))</f>
        <v/>
      </c>
      <c r="E333" s="35" t="str">
        <f t="shared" si="5"/>
        <v/>
      </c>
      <c r="F333" s="35"/>
      <c r="G333" s="48" t="str">
        <f>IF(AND(NOT(ISERR(FIND('إستعلام عن صنف'!$H$1,A333&amp;B333))),F333&gt;='إستعلام عن صنف'!$H$2,F333&lt;='إستعلام عن صنف'!$H$3),COUNT($G$1:G332)+1,"")</f>
        <v/>
      </c>
    </row>
    <row r="334" spans="1:7" ht="21">
      <c r="A334" s="38" t="str">
        <f>IFERROR(INDEX(الرصيد!$A:$A,MATCH(B334,الرصيد!$B:$B,0)),"")</f>
        <v/>
      </c>
      <c r="B334" s="35"/>
      <c r="C334" s="35"/>
      <c r="D334" s="35" t="str">
        <f>IF(B334="","",SUMIF(الرصيد!$B$2:$B$1000,B334,الرصيد!$C$2:$C$1000))</f>
        <v/>
      </c>
      <c r="E334" s="35" t="str">
        <f t="shared" si="5"/>
        <v/>
      </c>
      <c r="F334" s="35"/>
      <c r="G334" s="48" t="str">
        <f>IF(AND(NOT(ISERR(FIND('إستعلام عن صنف'!$H$1,A334&amp;B334))),F334&gt;='إستعلام عن صنف'!$H$2,F334&lt;='إستعلام عن صنف'!$H$3),COUNT($G$1:G333)+1,"")</f>
        <v/>
      </c>
    </row>
    <row r="335" spans="1:7" ht="21">
      <c r="A335" s="38" t="str">
        <f>IFERROR(INDEX(الرصيد!$A:$A,MATCH(B335,الرصيد!$B:$B,0)),"")</f>
        <v/>
      </c>
      <c r="B335" s="35"/>
      <c r="C335" s="35"/>
      <c r="D335" s="35" t="str">
        <f>IF(B335="","",SUMIF(الرصيد!$B$2:$B$1000,B335,الرصيد!$C$2:$C$1000))</f>
        <v/>
      </c>
      <c r="E335" s="35" t="str">
        <f t="shared" si="5"/>
        <v/>
      </c>
      <c r="F335" s="35"/>
      <c r="G335" s="48" t="str">
        <f>IF(AND(NOT(ISERR(FIND('إستعلام عن صنف'!$H$1,A335&amp;B335))),F335&gt;='إستعلام عن صنف'!$H$2,F335&lt;='إستعلام عن صنف'!$H$3),COUNT($G$1:G334)+1,"")</f>
        <v/>
      </c>
    </row>
    <row r="336" spans="1:7" ht="21">
      <c r="A336" s="38" t="str">
        <f>IFERROR(INDEX(الرصيد!$A:$A,MATCH(B336,الرصيد!$B:$B,0)),"")</f>
        <v/>
      </c>
      <c r="B336" s="35"/>
      <c r="C336" s="35"/>
      <c r="D336" s="35" t="str">
        <f>IF(B336="","",SUMIF(الرصيد!$B$2:$B$1000,B336,الرصيد!$C$2:$C$1000))</f>
        <v/>
      </c>
      <c r="E336" s="35" t="str">
        <f t="shared" si="5"/>
        <v/>
      </c>
      <c r="F336" s="35"/>
      <c r="G336" s="48" t="str">
        <f>IF(AND(NOT(ISERR(FIND('إستعلام عن صنف'!$H$1,A336&amp;B336))),F336&gt;='إستعلام عن صنف'!$H$2,F336&lt;='إستعلام عن صنف'!$H$3),COUNT($G$1:G335)+1,"")</f>
        <v/>
      </c>
    </row>
    <row r="337" spans="1:7" ht="21">
      <c r="A337" s="38" t="str">
        <f>IFERROR(INDEX(الرصيد!$A:$A,MATCH(B337,الرصيد!$B:$B,0)),"")</f>
        <v/>
      </c>
      <c r="B337" s="35"/>
      <c r="C337" s="35"/>
      <c r="D337" s="35" t="str">
        <f>IF(B337="","",SUMIF(الرصيد!$B$2:$B$1000,B337,الرصيد!$C$2:$C$1000))</f>
        <v/>
      </c>
      <c r="E337" s="35" t="str">
        <f t="shared" si="5"/>
        <v/>
      </c>
      <c r="F337" s="35"/>
      <c r="G337" s="48" t="str">
        <f>IF(AND(NOT(ISERR(FIND('إستعلام عن صنف'!$H$1,A337&amp;B337))),F337&gt;='إستعلام عن صنف'!$H$2,F337&lt;='إستعلام عن صنف'!$H$3),COUNT($G$1:G336)+1,"")</f>
        <v/>
      </c>
    </row>
    <row r="338" spans="1:7" ht="21">
      <c r="A338" s="38" t="str">
        <f>IFERROR(INDEX(الرصيد!$A:$A,MATCH(B338,الرصيد!$B:$B,0)),"")</f>
        <v/>
      </c>
      <c r="B338" s="35"/>
      <c r="C338" s="35"/>
      <c r="D338" s="35" t="str">
        <f>IF(B338="","",SUMIF(الرصيد!$B$2:$B$1000,B338,الرصيد!$C$2:$C$1000))</f>
        <v/>
      </c>
      <c r="E338" s="35" t="str">
        <f t="shared" si="5"/>
        <v/>
      </c>
      <c r="F338" s="35"/>
      <c r="G338" s="48" t="str">
        <f>IF(AND(NOT(ISERR(FIND('إستعلام عن صنف'!$H$1,A338&amp;B338))),F338&gt;='إستعلام عن صنف'!$H$2,F338&lt;='إستعلام عن صنف'!$H$3),COUNT($G$1:G337)+1,"")</f>
        <v/>
      </c>
    </row>
    <row r="339" spans="1:7" ht="21">
      <c r="A339" s="38" t="str">
        <f>IFERROR(INDEX(الرصيد!$A:$A,MATCH(B339,الرصيد!$B:$B,0)),"")</f>
        <v/>
      </c>
      <c r="B339" s="35"/>
      <c r="C339" s="35"/>
      <c r="D339" s="35" t="str">
        <f>IF(B339="","",SUMIF(الرصيد!$B$2:$B$1000,B339,الرصيد!$C$2:$C$1000))</f>
        <v/>
      </c>
      <c r="E339" s="35" t="str">
        <f t="shared" si="5"/>
        <v/>
      </c>
      <c r="F339" s="35"/>
      <c r="G339" s="48" t="str">
        <f>IF(AND(NOT(ISERR(FIND('إستعلام عن صنف'!$H$1,A339&amp;B339))),F339&gt;='إستعلام عن صنف'!$H$2,F339&lt;='إستعلام عن صنف'!$H$3),COUNT($G$1:G338)+1,"")</f>
        <v/>
      </c>
    </row>
    <row r="340" spans="1:7" ht="21">
      <c r="A340" s="38" t="str">
        <f>IFERROR(INDEX(الرصيد!$A:$A,MATCH(B340,الرصيد!$B:$B,0)),"")</f>
        <v/>
      </c>
      <c r="B340" s="35"/>
      <c r="C340" s="35"/>
      <c r="D340" s="35" t="str">
        <f>IF(B340="","",SUMIF(الرصيد!$B$2:$B$1000,B340,الرصيد!$C$2:$C$1000))</f>
        <v/>
      </c>
      <c r="E340" s="35" t="str">
        <f t="shared" si="5"/>
        <v/>
      </c>
      <c r="F340" s="35"/>
      <c r="G340" s="48" t="str">
        <f>IF(AND(NOT(ISERR(FIND('إستعلام عن صنف'!$H$1,A340&amp;B340))),F340&gt;='إستعلام عن صنف'!$H$2,F340&lt;='إستعلام عن صنف'!$H$3),COUNT($G$1:G339)+1,"")</f>
        <v/>
      </c>
    </row>
    <row r="341" spans="1:7" ht="21">
      <c r="A341" s="38" t="str">
        <f>IFERROR(INDEX(الرصيد!$A:$A,MATCH(B341,الرصيد!$B:$B,0)),"")</f>
        <v/>
      </c>
      <c r="B341" s="35"/>
      <c r="C341" s="35"/>
      <c r="D341" s="35" t="str">
        <f>IF(B341="","",SUMIF(الرصيد!$B$2:$B$1000,B341,الرصيد!$C$2:$C$1000))</f>
        <v/>
      </c>
      <c r="E341" s="35" t="str">
        <f t="shared" si="5"/>
        <v/>
      </c>
      <c r="F341" s="35"/>
      <c r="G341" s="48" t="str">
        <f>IF(AND(NOT(ISERR(FIND('إستعلام عن صنف'!$H$1,A341&amp;B341))),F341&gt;='إستعلام عن صنف'!$H$2,F341&lt;='إستعلام عن صنف'!$H$3),COUNT($G$1:G340)+1,"")</f>
        <v/>
      </c>
    </row>
    <row r="342" spans="1:7" ht="21">
      <c r="A342" s="38" t="str">
        <f>IFERROR(INDEX(الرصيد!$A:$A,MATCH(B342,الرصيد!$B:$B,0)),"")</f>
        <v/>
      </c>
      <c r="B342" s="35"/>
      <c r="C342" s="35"/>
      <c r="D342" s="35" t="str">
        <f>IF(B342="","",SUMIF(الرصيد!$B$2:$B$1000,B342,الرصيد!$C$2:$C$1000))</f>
        <v/>
      </c>
      <c r="E342" s="35" t="str">
        <f t="shared" si="5"/>
        <v/>
      </c>
      <c r="F342" s="35"/>
      <c r="G342" s="48" t="str">
        <f>IF(AND(NOT(ISERR(FIND('إستعلام عن صنف'!$H$1,A342&amp;B342))),F342&gt;='إستعلام عن صنف'!$H$2,F342&lt;='إستعلام عن صنف'!$H$3),COUNT($G$1:G341)+1,"")</f>
        <v/>
      </c>
    </row>
    <row r="343" spans="1:7" ht="21">
      <c r="A343" s="38" t="str">
        <f>IFERROR(INDEX(الرصيد!$A:$A,MATCH(B343,الرصيد!$B:$B,0)),"")</f>
        <v/>
      </c>
      <c r="B343" s="35"/>
      <c r="C343" s="35"/>
      <c r="D343" s="35" t="str">
        <f>IF(B343="","",SUMIF(الرصيد!$B$2:$B$1000,B343,الرصيد!$C$2:$C$1000))</f>
        <v/>
      </c>
      <c r="E343" s="35" t="str">
        <f t="shared" si="5"/>
        <v/>
      </c>
      <c r="F343" s="35"/>
      <c r="G343" s="48" t="str">
        <f>IF(AND(NOT(ISERR(FIND('إستعلام عن صنف'!$H$1,A343&amp;B343))),F343&gt;='إستعلام عن صنف'!$H$2,F343&lt;='إستعلام عن صنف'!$H$3),COUNT($G$1:G342)+1,"")</f>
        <v/>
      </c>
    </row>
    <row r="344" spans="1:7" ht="21">
      <c r="A344" s="38" t="str">
        <f>IFERROR(INDEX(الرصيد!$A:$A,MATCH(B344,الرصيد!$B:$B,0)),"")</f>
        <v/>
      </c>
      <c r="B344" s="35"/>
      <c r="C344" s="35"/>
      <c r="D344" s="35" t="str">
        <f>IF(B344="","",SUMIF(الرصيد!$B$2:$B$1000,B344,الرصيد!$C$2:$C$1000))</f>
        <v/>
      </c>
      <c r="E344" s="35" t="str">
        <f t="shared" si="5"/>
        <v/>
      </c>
      <c r="F344" s="35"/>
      <c r="G344" s="48" t="str">
        <f>IF(AND(NOT(ISERR(FIND('إستعلام عن صنف'!$H$1,A344&amp;B344))),F344&gt;='إستعلام عن صنف'!$H$2,F344&lt;='إستعلام عن صنف'!$H$3),COUNT($G$1:G343)+1,"")</f>
        <v/>
      </c>
    </row>
    <row r="345" spans="1:7" ht="21">
      <c r="A345" s="38" t="str">
        <f>IFERROR(INDEX(الرصيد!$A:$A,MATCH(B345,الرصيد!$B:$B,0)),"")</f>
        <v/>
      </c>
      <c r="B345" s="35"/>
      <c r="C345" s="35"/>
      <c r="D345" s="35" t="str">
        <f>IF(B345="","",SUMIF(الرصيد!$B$2:$B$1000,B345,الرصيد!$C$2:$C$1000))</f>
        <v/>
      </c>
      <c r="E345" s="35" t="str">
        <f t="shared" si="5"/>
        <v/>
      </c>
      <c r="F345" s="35"/>
      <c r="G345" s="48" t="str">
        <f>IF(AND(NOT(ISERR(FIND('إستعلام عن صنف'!$H$1,A345&amp;B345))),F345&gt;='إستعلام عن صنف'!$H$2,F345&lt;='إستعلام عن صنف'!$H$3),COUNT($G$1:G344)+1,"")</f>
        <v/>
      </c>
    </row>
    <row r="346" spans="1:7" ht="21">
      <c r="A346" s="38" t="str">
        <f>IFERROR(INDEX(الرصيد!$A:$A,MATCH(B346,الرصيد!$B:$B,0)),"")</f>
        <v/>
      </c>
      <c r="B346" s="35"/>
      <c r="C346" s="35"/>
      <c r="D346" s="35" t="str">
        <f>IF(B346="","",SUMIF(الرصيد!$B$2:$B$1000,B346,الرصيد!$C$2:$C$1000))</f>
        <v/>
      </c>
      <c r="E346" s="35" t="str">
        <f t="shared" si="5"/>
        <v/>
      </c>
      <c r="F346" s="35"/>
      <c r="G346" s="48" t="str">
        <f>IF(AND(NOT(ISERR(FIND('إستعلام عن صنف'!$H$1,A346&amp;B346))),F346&gt;='إستعلام عن صنف'!$H$2,F346&lt;='إستعلام عن صنف'!$H$3),COUNT($G$1:G345)+1,"")</f>
        <v/>
      </c>
    </row>
    <row r="347" spans="1:7" ht="21">
      <c r="A347" s="38" t="str">
        <f>IFERROR(INDEX(الرصيد!$A:$A,MATCH(B347,الرصيد!$B:$B,0)),"")</f>
        <v/>
      </c>
      <c r="B347" s="35"/>
      <c r="C347" s="35"/>
      <c r="D347" s="35" t="str">
        <f>IF(B347="","",SUMIF(الرصيد!$B$2:$B$1000,B347,الرصيد!$C$2:$C$1000))</f>
        <v/>
      </c>
      <c r="E347" s="35" t="str">
        <f t="shared" si="5"/>
        <v/>
      </c>
      <c r="F347" s="35"/>
      <c r="G347" s="48" t="str">
        <f>IF(AND(NOT(ISERR(FIND('إستعلام عن صنف'!$H$1,A347&amp;B347))),F347&gt;='إستعلام عن صنف'!$H$2,F347&lt;='إستعلام عن صنف'!$H$3),COUNT($G$1:G346)+1,"")</f>
        <v/>
      </c>
    </row>
    <row r="348" spans="1:7" ht="21">
      <c r="A348" s="38" t="str">
        <f>IFERROR(INDEX(الرصيد!$A:$A,MATCH(B348,الرصيد!$B:$B,0)),"")</f>
        <v/>
      </c>
      <c r="B348" s="35"/>
      <c r="C348" s="35"/>
      <c r="D348" s="35" t="str">
        <f>IF(B348="","",SUMIF(الرصيد!$B$2:$B$1000,B348,الرصيد!$C$2:$C$1000))</f>
        <v/>
      </c>
      <c r="E348" s="35" t="str">
        <f t="shared" si="5"/>
        <v/>
      </c>
      <c r="F348" s="35"/>
      <c r="G348" s="48" t="str">
        <f>IF(AND(NOT(ISERR(FIND('إستعلام عن صنف'!$H$1,A348&amp;B348))),F348&gt;='إستعلام عن صنف'!$H$2,F348&lt;='إستعلام عن صنف'!$H$3),COUNT($G$1:G347)+1,"")</f>
        <v/>
      </c>
    </row>
    <row r="349" spans="1:7" ht="21">
      <c r="A349" s="38" t="str">
        <f>IFERROR(INDEX(الرصيد!$A:$A,MATCH(B349,الرصيد!$B:$B,0)),"")</f>
        <v/>
      </c>
      <c r="B349" s="35"/>
      <c r="C349" s="35"/>
      <c r="D349" s="35" t="str">
        <f>IF(B349="","",SUMIF(الرصيد!$B$2:$B$1000,B349,الرصيد!$C$2:$C$1000))</f>
        <v/>
      </c>
      <c r="E349" s="35" t="str">
        <f t="shared" si="5"/>
        <v/>
      </c>
      <c r="F349" s="35"/>
      <c r="G349" s="48" t="str">
        <f>IF(AND(NOT(ISERR(FIND('إستعلام عن صنف'!$H$1,A349&amp;B349))),F349&gt;='إستعلام عن صنف'!$H$2,F349&lt;='إستعلام عن صنف'!$H$3),COUNT($G$1:G348)+1,"")</f>
        <v/>
      </c>
    </row>
    <row r="350" spans="1:7" ht="21">
      <c r="A350" s="38" t="str">
        <f>IFERROR(INDEX(الرصيد!$A:$A,MATCH(B350,الرصيد!$B:$B,0)),"")</f>
        <v/>
      </c>
      <c r="B350" s="35"/>
      <c r="C350" s="35"/>
      <c r="D350" s="35" t="str">
        <f>IF(B350="","",SUMIF(الرصيد!$B$2:$B$1000,B350,الرصيد!$C$2:$C$1000))</f>
        <v/>
      </c>
      <c r="E350" s="35" t="str">
        <f t="shared" si="5"/>
        <v/>
      </c>
      <c r="F350" s="35"/>
      <c r="G350" s="48" t="str">
        <f>IF(AND(NOT(ISERR(FIND('إستعلام عن صنف'!$H$1,A350&amp;B350))),F350&gt;='إستعلام عن صنف'!$H$2,F350&lt;='إستعلام عن صنف'!$H$3),COUNT($G$1:G349)+1,"")</f>
        <v/>
      </c>
    </row>
    <row r="351" spans="1:7" ht="21">
      <c r="A351" s="38" t="str">
        <f>IFERROR(INDEX(الرصيد!$A:$A,MATCH(B351,الرصيد!$B:$B,0)),"")</f>
        <v/>
      </c>
      <c r="B351" s="35"/>
      <c r="C351" s="35"/>
      <c r="D351" s="35" t="str">
        <f>IF(B351="","",SUMIF(الرصيد!$B$2:$B$1000,B351,الرصيد!$C$2:$C$1000))</f>
        <v/>
      </c>
      <c r="E351" s="35" t="str">
        <f t="shared" si="5"/>
        <v/>
      </c>
      <c r="F351" s="35"/>
      <c r="G351" s="48" t="str">
        <f>IF(AND(NOT(ISERR(FIND('إستعلام عن صنف'!$H$1,A351&amp;B351))),F351&gt;='إستعلام عن صنف'!$H$2,F351&lt;='إستعلام عن صنف'!$H$3),COUNT($G$1:G350)+1,"")</f>
        <v/>
      </c>
    </row>
    <row r="352" spans="1:7" ht="21">
      <c r="A352" s="38" t="str">
        <f>IFERROR(INDEX(الرصيد!$A:$A,MATCH(B352,الرصيد!$B:$B,0)),"")</f>
        <v/>
      </c>
      <c r="B352" s="35"/>
      <c r="C352" s="35"/>
      <c r="D352" s="35" t="str">
        <f>IF(B352="","",SUMIF(الرصيد!$B$2:$B$1000,B352,الرصيد!$C$2:$C$1000))</f>
        <v/>
      </c>
      <c r="E352" s="35" t="str">
        <f t="shared" si="5"/>
        <v/>
      </c>
      <c r="F352" s="35"/>
      <c r="G352" s="48" t="str">
        <f>IF(AND(NOT(ISERR(FIND('إستعلام عن صنف'!$H$1,A352&amp;B352))),F352&gt;='إستعلام عن صنف'!$H$2,F352&lt;='إستعلام عن صنف'!$H$3),COUNT($G$1:G351)+1,"")</f>
        <v/>
      </c>
    </row>
    <row r="353" spans="1:7" ht="21">
      <c r="A353" s="38" t="str">
        <f>IFERROR(INDEX(الرصيد!$A:$A,MATCH(B353,الرصيد!$B:$B,0)),"")</f>
        <v/>
      </c>
      <c r="B353" s="35"/>
      <c r="C353" s="35"/>
      <c r="D353" s="35" t="str">
        <f>IF(B353="","",SUMIF(الرصيد!$B$2:$B$1000,B353,الرصيد!$C$2:$C$1000))</f>
        <v/>
      </c>
      <c r="E353" s="35" t="str">
        <f t="shared" si="5"/>
        <v/>
      </c>
      <c r="F353" s="35"/>
      <c r="G353" s="48" t="str">
        <f>IF(AND(NOT(ISERR(FIND('إستعلام عن صنف'!$H$1,A353&amp;B353))),F353&gt;='إستعلام عن صنف'!$H$2,F353&lt;='إستعلام عن صنف'!$H$3),COUNT($G$1:G352)+1,"")</f>
        <v/>
      </c>
    </row>
    <row r="354" spans="1:7" ht="21">
      <c r="A354" s="38" t="str">
        <f>IFERROR(INDEX(الرصيد!$A:$A,MATCH(B354,الرصيد!$B:$B,0)),"")</f>
        <v/>
      </c>
      <c r="B354" s="35"/>
      <c r="C354" s="35"/>
      <c r="D354" s="35" t="str">
        <f>IF(B354="","",SUMIF(الرصيد!$B$2:$B$1000,B354,الرصيد!$C$2:$C$1000))</f>
        <v/>
      </c>
      <c r="E354" s="35" t="str">
        <f t="shared" si="5"/>
        <v/>
      </c>
      <c r="F354" s="35"/>
      <c r="G354" s="48" t="str">
        <f>IF(AND(NOT(ISERR(FIND('إستعلام عن صنف'!$H$1,A354&amp;B354))),F354&gt;='إستعلام عن صنف'!$H$2,F354&lt;='إستعلام عن صنف'!$H$3),COUNT($G$1:G353)+1,"")</f>
        <v/>
      </c>
    </row>
    <row r="355" spans="1:7" ht="21">
      <c r="A355" s="38" t="str">
        <f>IFERROR(INDEX(الرصيد!$A:$A,MATCH(B355,الرصيد!$B:$B,0)),"")</f>
        <v/>
      </c>
      <c r="B355" s="35"/>
      <c r="C355" s="35"/>
      <c r="D355" s="35" t="str">
        <f>IF(B355="","",SUMIF(الرصيد!$B$2:$B$1000,B355,الرصيد!$C$2:$C$1000))</f>
        <v/>
      </c>
      <c r="E355" s="35" t="str">
        <f t="shared" si="5"/>
        <v/>
      </c>
      <c r="F355" s="35"/>
      <c r="G355" s="48" t="str">
        <f>IF(AND(NOT(ISERR(FIND('إستعلام عن صنف'!$H$1,A355&amp;B355))),F355&gt;='إستعلام عن صنف'!$H$2,F355&lt;='إستعلام عن صنف'!$H$3),COUNT($G$1:G354)+1,"")</f>
        <v/>
      </c>
    </row>
    <row r="356" spans="1:7" ht="21">
      <c r="A356" s="38" t="str">
        <f>IFERROR(INDEX(الرصيد!$A:$A,MATCH(B356,الرصيد!$B:$B,0)),"")</f>
        <v/>
      </c>
      <c r="B356" s="35"/>
      <c r="C356" s="35"/>
      <c r="D356" s="35" t="str">
        <f>IF(B356="","",SUMIF(الرصيد!$B$2:$B$1000,B356,الرصيد!$C$2:$C$1000))</f>
        <v/>
      </c>
      <c r="E356" s="35" t="str">
        <f t="shared" si="5"/>
        <v/>
      </c>
      <c r="F356" s="35"/>
      <c r="G356" s="48" t="str">
        <f>IF(AND(NOT(ISERR(FIND('إستعلام عن صنف'!$H$1,A356&amp;B356))),F356&gt;='إستعلام عن صنف'!$H$2,F356&lt;='إستعلام عن صنف'!$H$3),COUNT($G$1:G355)+1,"")</f>
        <v/>
      </c>
    </row>
    <row r="357" spans="1:7" ht="21">
      <c r="A357" s="38" t="str">
        <f>IFERROR(INDEX(الرصيد!$A:$A,MATCH(B357,الرصيد!$B:$B,0)),"")</f>
        <v/>
      </c>
      <c r="B357" s="35"/>
      <c r="C357" s="35"/>
      <c r="D357" s="35" t="str">
        <f>IF(B357="","",SUMIF(الرصيد!$B$2:$B$1000,B357,الرصيد!$C$2:$C$1000))</f>
        <v/>
      </c>
      <c r="E357" s="35" t="str">
        <f t="shared" si="5"/>
        <v/>
      </c>
      <c r="F357" s="35"/>
      <c r="G357" s="48" t="str">
        <f>IF(AND(NOT(ISERR(FIND('إستعلام عن صنف'!$H$1,A357&amp;B357))),F357&gt;='إستعلام عن صنف'!$H$2,F357&lt;='إستعلام عن صنف'!$H$3),COUNT($G$1:G356)+1,"")</f>
        <v/>
      </c>
    </row>
    <row r="358" spans="1:7" ht="21">
      <c r="A358" s="38" t="str">
        <f>IFERROR(INDEX(الرصيد!$A:$A,MATCH(B358,الرصيد!$B:$B,0)),"")</f>
        <v/>
      </c>
      <c r="B358" s="35"/>
      <c r="C358" s="35"/>
      <c r="D358" s="35" t="str">
        <f>IF(B358="","",SUMIF(الرصيد!$B$2:$B$1000,B358,الرصيد!$C$2:$C$1000))</f>
        <v/>
      </c>
      <c r="E358" s="35" t="str">
        <f t="shared" si="5"/>
        <v/>
      </c>
      <c r="F358" s="35"/>
      <c r="G358" s="48" t="str">
        <f>IF(AND(NOT(ISERR(FIND('إستعلام عن صنف'!$H$1,A358&amp;B358))),F358&gt;='إستعلام عن صنف'!$H$2,F358&lt;='إستعلام عن صنف'!$H$3),COUNT($G$1:G357)+1,"")</f>
        <v/>
      </c>
    </row>
    <row r="359" spans="1:7" ht="21">
      <c r="A359" s="38" t="str">
        <f>IFERROR(INDEX(الرصيد!$A:$A,MATCH(B359,الرصيد!$B:$B,0)),"")</f>
        <v/>
      </c>
      <c r="B359" s="35"/>
      <c r="C359" s="35"/>
      <c r="D359" s="35" t="str">
        <f>IF(B359="","",SUMIF(الرصيد!$B$2:$B$1000,B359,الرصيد!$C$2:$C$1000))</f>
        <v/>
      </c>
      <c r="E359" s="35" t="str">
        <f t="shared" si="5"/>
        <v/>
      </c>
      <c r="F359" s="35"/>
      <c r="G359" s="48" t="str">
        <f>IF(AND(NOT(ISERR(FIND('إستعلام عن صنف'!$H$1,A359&amp;B359))),F359&gt;='إستعلام عن صنف'!$H$2,F359&lt;='إستعلام عن صنف'!$H$3),COUNT($G$1:G358)+1,"")</f>
        <v/>
      </c>
    </row>
    <row r="360" spans="1:7" ht="21">
      <c r="A360" s="38" t="str">
        <f>IFERROR(INDEX(الرصيد!$A:$A,MATCH(B360,الرصيد!$B:$B,0)),"")</f>
        <v/>
      </c>
      <c r="B360" s="35"/>
      <c r="C360" s="35"/>
      <c r="D360" s="35" t="str">
        <f>IF(B360="","",SUMIF(الرصيد!$B$2:$B$1000,B360,الرصيد!$C$2:$C$1000))</f>
        <v/>
      </c>
      <c r="E360" s="35" t="str">
        <f t="shared" si="5"/>
        <v/>
      </c>
      <c r="F360" s="35"/>
      <c r="G360" s="48" t="str">
        <f>IF(AND(NOT(ISERR(FIND('إستعلام عن صنف'!$H$1,A360&amp;B360))),F360&gt;='إستعلام عن صنف'!$H$2,F360&lt;='إستعلام عن صنف'!$H$3),COUNT($G$1:G359)+1,"")</f>
        <v/>
      </c>
    </row>
    <row r="361" spans="1:7" ht="21">
      <c r="A361" s="38" t="str">
        <f>IFERROR(INDEX(الرصيد!$A:$A,MATCH(B361,الرصيد!$B:$B,0)),"")</f>
        <v/>
      </c>
      <c r="B361" s="35"/>
      <c r="C361" s="35"/>
      <c r="D361" s="35" t="str">
        <f>IF(B361="","",SUMIF(الرصيد!$B$2:$B$1000,B361,الرصيد!$C$2:$C$1000))</f>
        <v/>
      </c>
      <c r="E361" s="35" t="str">
        <f t="shared" si="5"/>
        <v/>
      </c>
      <c r="F361" s="35"/>
      <c r="G361" s="48" t="str">
        <f>IF(AND(NOT(ISERR(FIND('إستعلام عن صنف'!$H$1,A361&amp;B361))),F361&gt;='إستعلام عن صنف'!$H$2,F361&lt;='إستعلام عن صنف'!$H$3),COUNT($G$1:G360)+1,"")</f>
        <v/>
      </c>
    </row>
    <row r="362" spans="1:7" ht="21">
      <c r="A362" s="38" t="str">
        <f>IFERROR(INDEX(الرصيد!$A:$A,MATCH(B362,الرصيد!$B:$B,0)),"")</f>
        <v/>
      </c>
      <c r="B362" s="35"/>
      <c r="C362" s="35"/>
      <c r="D362" s="35" t="str">
        <f>IF(B362="","",SUMIF(الرصيد!$B$2:$B$1000,B362,الرصيد!$C$2:$C$1000))</f>
        <v/>
      </c>
      <c r="E362" s="35" t="str">
        <f t="shared" si="5"/>
        <v/>
      </c>
      <c r="F362" s="35"/>
      <c r="G362" s="48" t="str">
        <f>IF(AND(NOT(ISERR(FIND('إستعلام عن صنف'!$H$1,A362&amp;B362))),F362&gt;='إستعلام عن صنف'!$H$2,F362&lt;='إستعلام عن صنف'!$H$3),COUNT($G$1:G361)+1,"")</f>
        <v/>
      </c>
    </row>
    <row r="363" spans="1:7" ht="21">
      <c r="A363" s="38" t="str">
        <f>IFERROR(INDEX(الرصيد!$A:$A,MATCH(B363,الرصيد!$B:$B,0)),"")</f>
        <v/>
      </c>
      <c r="B363" s="35"/>
      <c r="C363" s="35"/>
      <c r="D363" s="35" t="str">
        <f>IF(B363="","",SUMIF(الرصيد!$B$2:$B$1000,B363,الرصيد!$C$2:$C$1000))</f>
        <v/>
      </c>
      <c r="E363" s="35" t="str">
        <f t="shared" si="5"/>
        <v/>
      </c>
      <c r="F363" s="35"/>
      <c r="G363" s="48" t="str">
        <f>IF(AND(NOT(ISERR(FIND('إستعلام عن صنف'!$H$1,A363&amp;B363))),F363&gt;='إستعلام عن صنف'!$H$2,F363&lt;='إستعلام عن صنف'!$H$3),COUNT($G$1:G362)+1,"")</f>
        <v/>
      </c>
    </row>
    <row r="364" spans="1:7" ht="21">
      <c r="A364" s="38" t="str">
        <f>IFERROR(INDEX(الرصيد!$A:$A,MATCH(B364,الرصيد!$B:$B,0)),"")</f>
        <v/>
      </c>
      <c r="B364" s="35"/>
      <c r="C364" s="35"/>
      <c r="D364" s="35" t="str">
        <f>IF(B364="","",SUMIF(الرصيد!$B$2:$B$1000,B364,الرصيد!$C$2:$C$1000))</f>
        <v/>
      </c>
      <c r="E364" s="35" t="str">
        <f t="shared" si="5"/>
        <v/>
      </c>
      <c r="F364" s="35"/>
      <c r="G364" s="48" t="str">
        <f>IF(AND(NOT(ISERR(FIND('إستعلام عن صنف'!$H$1,A364&amp;B364))),F364&gt;='إستعلام عن صنف'!$H$2,F364&lt;='إستعلام عن صنف'!$H$3),COUNT($G$1:G363)+1,"")</f>
        <v/>
      </c>
    </row>
    <row r="365" spans="1:7" ht="21">
      <c r="A365" s="38" t="str">
        <f>IFERROR(INDEX(الرصيد!$A:$A,MATCH(B365,الرصيد!$B:$B,0)),"")</f>
        <v/>
      </c>
      <c r="B365" s="35"/>
      <c r="C365" s="35"/>
      <c r="D365" s="35" t="str">
        <f>IF(B365="","",SUMIF(الرصيد!$B$2:$B$1000,B365,الرصيد!$C$2:$C$1000))</f>
        <v/>
      </c>
      <c r="E365" s="35" t="str">
        <f t="shared" si="5"/>
        <v/>
      </c>
      <c r="F365" s="35"/>
      <c r="G365" s="48" t="str">
        <f>IF(AND(NOT(ISERR(FIND('إستعلام عن صنف'!$H$1,A365&amp;B365))),F365&gt;='إستعلام عن صنف'!$H$2,F365&lt;='إستعلام عن صنف'!$H$3),COUNT($G$1:G364)+1,"")</f>
        <v/>
      </c>
    </row>
    <row r="366" spans="1:7" ht="21">
      <c r="A366" s="38" t="str">
        <f>IFERROR(INDEX(الرصيد!$A:$A,MATCH(B366,الرصيد!$B:$B,0)),"")</f>
        <v/>
      </c>
      <c r="B366" s="35"/>
      <c r="C366" s="35"/>
      <c r="D366" s="35" t="str">
        <f>IF(B366="","",SUMIF(الرصيد!$B$2:$B$1000,B366,الرصيد!$C$2:$C$1000))</f>
        <v/>
      </c>
      <c r="E366" s="35" t="str">
        <f t="shared" si="5"/>
        <v/>
      </c>
      <c r="F366" s="35"/>
      <c r="G366" s="48" t="str">
        <f>IF(AND(NOT(ISERR(FIND('إستعلام عن صنف'!$H$1,A366&amp;B366))),F366&gt;='إستعلام عن صنف'!$H$2,F366&lt;='إستعلام عن صنف'!$H$3),COUNT($G$1:G365)+1,"")</f>
        <v/>
      </c>
    </row>
    <row r="367" spans="1:7" ht="21">
      <c r="A367" s="38" t="str">
        <f>IFERROR(INDEX(الرصيد!$A:$A,MATCH(B367,الرصيد!$B:$B,0)),"")</f>
        <v/>
      </c>
      <c r="B367" s="35"/>
      <c r="C367" s="35"/>
      <c r="D367" s="35" t="str">
        <f>IF(B367="","",SUMIF(الرصيد!$B$2:$B$1000,B367,الرصيد!$C$2:$C$1000))</f>
        <v/>
      </c>
      <c r="E367" s="35" t="str">
        <f t="shared" si="5"/>
        <v/>
      </c>
      <c r="F367" s="35"/>
      <c r="G367" s="48" t="str">
        <f>IF(AND(NOT(ISERR(FIND('إستعلام عن صنف'!$H$1,A367&amp;B367))),F367&gt;='إستعلام عن صنف'!$H$2,F367&lt;='إستعلام عن صنف'!$H$3),COUNT($G$1:G366)+1,"")</f>
        <v/>
      </c>
    </row>
    <row r="368" spans="1:7" ht="21">
      <c r="A368" s="38" t="str">
        <f>IFERROR(INDEX(الرصيد!$A:$A,MATCH(B368,الرصيد!$B:$B,0)),"")</f>
        <v/>
      </c>
      <c r="B368" s="35"/>
      <c r="C368" s="35"/>
      <c r="D368" s="35" t="str">
        <f>IF(B368="","",SUMIF(الرصيد!$B$2:$B$1000,B368,الرصيد!$C$2:$C$1000))</f>
        <v/>
      </c>
      <c r="E368" s="35" t="str">
        <f t="shared" si="5"/>
        <v/>
      </c>
      <c r="F368" s="35"/>
      <c r="G368" s="48" t="str">
        <f>IF(AND(NOT(ISERR(FIND('إستعلام عن صنف'!$H$1,A368&amp;B368))),F368&gt;='إستعلام عن صنف'!$H$2,F368&lt;='إستعلام عن صنف'!$H$3),COUNT($G$1:G367)+1,"")</f>
        <v/>
      </c>
    </row>
    <row r="369" spans="1:7" ht="21">
      <c r="A369" s="38" t="str">
        <f>IFERROR(INDEX(الرصيد!$A:$A,MATCH(B369,الرصيد!$B:$B,0)),"")</f>
        <v/>
      </c>
      <c r="B369" s="35"/>
      <c r="C369" s="35"/>
      <c r="D369" s="35" t="str">
        <f>IF(B369="","",SUMIF(الرصيد!$B$2:$B$1000,B369,الرصيد!$C$2:$C$1000))</f>
        <v/>
      </c>
      <c r="E369" s="35" t="str">
        <f t="shared" si="5"/>
        <v/>
      </c>
      <c r="F369" s="35"/>
      <c r="G369" s="48" t="str">
        <f>IF(AND(NOT(ISERR(FIND('إستعلام عن صنف'!$H$1,A369&amp;B369))),F369&gt;='إستعلام عن صنف'!$H$2,F369&lt;='إستعلام عن صنف'!$H$3),COUNT($G$1:G368)+1,"")</f>
        <v/>
      </c>
    </row>
    <row r="370" spans="1:7" ht="21">
      <c r="A370" s="38" t="str">
        <f>IFERROR(INDEX(الرصيد!$A:$A,MATCH(B370,الرصيد!$B:$B,0)),"")</f>
        <v/>
      </c>
      <c r="B370" s="35"/>
      <c r="C370" s="35"/>
      <c r="D370" s="35" t="str">
        <f>IF(B370="","",SUMIF(الرصيد!$B$2:$B$1000,B370,الرصيد!$C$2:$C$1000))</f>
        <v/>
      </c>
      <c r="E370" s="35" t="str">
        <f t="shared" si="5"/>
        <v/>
      </c>
      <c r="F370" s="35"/>
      <c r="G370" s="48" t="str">
        <f>IF(AND(NOT(ISERR(FIND('إستعلام عن صنف'!$H$1,A370&amp;B370))),F370&gt;='إستعلام عن صنف'!$H$2,F370&lt;='إستعلام عن صنف'!$H$3),COUNT($G$1:G369)+1,"")</f>
        <v/>
      </c>
    </row>
    <row r="371" spans="1:7" ht="21">
      <c r="A371" s="38" t="str">
        <f>IFERROR(INDEX(الرصيد!$A:$A,MATCH(B371,الرصيد!$B:$B,0)),"")</f>
        <v/>
      </c>
      <c r="B371" s="35"/>
      <c r="C371" s="35"/>
      <c r="D371" s="35" t="str">
        <f>IF(B371="","",SUMIF(الرصيد!$B$2:$B$1000,B371,الرصيد!$C$2:$C$1000))</f>
        <v/>
      </c>
      <c r="E371" s="35" t="str">
        <f t="shared" si="5"/>
        <v/>
      </c>
      <c r="F371" s="35"/>
      <c r="G371" s="48" t="str">
        <f>IF(AND(NOT(ISERR(FIND('إستعلام عن صنف'!$H$1,A371&amp;B371))),F371&gt;='إستعلام عن صنف'!$H$2,F371&lt;='إستعلام عن صنف'!$H$3),COUNT($G$1:G370)+1,"")</f>
        <v/>
      </c>
    </row>
    <row r="372" spans="1:7" ht="21">
      <c r="A372" s="38" t="str">
        <f>IFERROR(INDEX(الرصيد!$A:$A,MATCH(B372,الرصيد!$B:$B,0)),"")</f>
        <v/>
      </c>
      <c r="B372" s="35"/>
      <c r="C372" s="35"/>
      <c r="D372" s="35" t="str">
        <f>IF(B372="","",SUMIF(الرصيد!$B$2:$B$1000,B372,الرصيد!$C$2:$C$1000))</f>
        <v/>
      </c>
      <c r="E372" s="35" t="str">
        <f t="shared" si="5"/>
        <v/>
      </c>
      <c r="F372" s="35"/>
      <c r="G372" s="48" t="str">
        <f>IF(AND(NOT(ISERR(FIND('إستعلام عن صنف'!$H$1,A372&amp;B372))),F372&gt;='إستعلام عن صنف'!$H$2,F372&lt;='إستعلام عن صنف'!$H$3),COUNT($G$1:G371)+1,"")</f>
        <v/>
      </c>
    </row>
    <row r="373" spans="1:7" ht="21">
      <c r="A373" s="38" t="str">
        <f>IFERROR(INDEX(الرصيد!$A:$A,MATCH(B373,الرصيد!$B:$B,0)),"")</f>
        <v/>
      </c>
      <c r="B373" s="35"/>
      <c r="C373" s="35"/>
      <c r="D373" s="35" t="str">
        <f>IF(B373="","",SUMIF(الرصيد!$B$2:$B$1000,B373,الرصيد!$C$2:$C$1000))</f>
        <v/>
      </c>
      <c r="E373" s="35" t="str">
        <f t="shared" si="5"/>
        <v/>
      </c>
      <c r="F373" s="35"/>
      <c r="G373" s="48" t="str">
        <f>IF(AND(NOT(ISERR(FIND('إستعلام عن صنف'!$H$1,A373&amp;B373))),F373&gt;='إستعلام عن صنف'!$H$2,F373&lt;='إستعلام عن صنف'!$H$3),COUNT($G$1:G372)+1,"")</f>
        <v/>
      </c>
    </row>
    <row r="374" spans="1:7" ht="21">
      <c r="A374" s="38" t="str">
        <f>IFERROR(INDEX(الرصيد!$A:$A,MATCH(B374,الرصيد!$B:$B,0)),"")</f>
        <v/>
      </c>
      <c r="B374" s="35"/>
      <c r="C374" s="35"/>
      <c r="D374" s="35" t="str">
        <f>IF(B374="","",SUMIF(الرصيد!$B$2:$B$1000,B374,الرصيد!$C$2:$C$1000))</f>
        <v/>
      </c>
      <c r="E374" s="35" t="str">
        <f t="shared" si="5"/>
        <v/>
      </c>
      <c r="F374" s="35"/>
      <c r="G374" s="48" t="str">
        <f>IF(AND(NOT(ISERR(FIND('إستعلام عن صنف'!$H$1,A374&amp;B374))),F374&gt;='إستعلام عن صنف'!$H$2,F374&lt;='إستعلام عن صنف'!$H$3),COUNT($G$1:G373)+1,"")</f>
        <v/>
      </c>
    </row>
    <row r="375" spans="1:7" ht="21">
      <c r="A375" s="38" t="str">
        <f>IFERROR(INDEX(الرصيد!$A:$A,MATCH(B375,الرصيد!$B:$B,0)),"")</f>
        <v/>
      </c>
      <c r="B375" s="35"/>
      <c r="C375" s="35"/>
      <c r="D375" s="35" t="str">
        <f>IF(B375="","",SUMIF(الرصيد!$B$2:$B$1000,B375,الرصيد!$C$2:$C$1000))</f>
        <v/>
      </c>
      <c r="E375" s="35" t="str">
        <f t="shared" si="5"/>
        <v/>
      </c>
      <c r="F375" s="35"/>
      <c r="G375" s="48" t="str">
        <f>IF(AND(NOT(ISERR(FIND('إستعلام عن صنف'!$H$1,A375&amp;B375))),F375&gt;='إستعلام عن صنف'!$H$2,F375&lt;='إستعلام عن صنف'!$H$3),COUNT($G$1:G374)+1,"")</f>
        <v/>
      </c>
    </row>
    <row r="376" spans="1:7" ht="21">
      <c r="A376" s="38" t="str">
        <f>IFERROR(INDEX(الرصيد!$A:$A,MATCH(B376,الرصيد!$B:$B,0)),"")</f>
        <v/>
      </c>
      <c r="B376" s="35"/>
      <c r="C376" s="35"/>
      <c r="D376" s="35" t="str">
        <f>IF(B376="","",SUMIF(الرصيد!$B$2:$B$1000,B376,الرصيد!$C$2:$C$1000))</f>
        <v/>
      </c>
      <c r="E376" s="35" t="str">
        <f t="shared" si="5"/>
        <v/>
      </c>
      <c r="F376" s="35"/>
      <c r="G376" s="48" t="str">
        <f>IF(AND(NOT(ISERR(FIND('إستعلام عن صنف'!$H$1,A376&amp;B376))),F376&gt;='إستعلام عن صنف'!$H$2,F376&lt;='إستعلام عن صنف'!$H$3),COUNT($G$1:G375)+1,"")</f>
        <v/>
      </c>
    </row>
    <row r="377" spans="1:7" ht="21">
      <c r="A377" s="38" t="str">
        <f>IFERROR(INDEX(الرصيد!$A:$A,MATCH(B377,الرصيد!$B:$B,0)),"")</f>
        <v/>
      </c>
      <c r="B377" s="35"/>
      <c r="C377" s="35"/>
      <c r="D377" s="35" t="str">
        <f>IF(B377="","",SUMIF(الرصيد!$B$2:$B$1000,B377,الرصيد!$C$2:$C$1000))</f>
        <v/>
      </c>
      <c r="E377" s="35" t="str">
        <f t="shared" si="5"/>
        <v/>
      </c>
      <c r="F377" s="35"/>
      <c r="G377" s="48" t="str">
        <f>IF(AND(NOT(ISERR(FIND('إستعلام عن صنف'!$H$1,A377&amp;B377))),F377&gt;='إستعلام عن صنف'!$H$2,F377&lt;='إستعلام عن صنف'!$H$3),COUNT($G$1:G376)+1,"")</f>
        <v/>
      </c>
    </row>
    <row r="378" spans="1:7" ht="21">
      <c r="A378" s="38" t="str">
        <f>IFERROR(INDEX(الرصيد!$A:$A,MATCH(B378,الرصيد!$B:$B,0)),"")</f>
        <v/>
      </c>
      <c r="B378" s="35"/>
      <c r="C378" s="35"/>
      <c r="D378" s="35" t="str">
        <f>IF(B378="","",SUMIF(الرصيد!$B$2:$B$1000,B378,الرصيد!$C$2:$C$1000))</f>
        <v/>
      </c>
      <c r="E378" s="35" t="str">
        <f t="shared" si="5"/>
        <v/>
      </c>
      <c r="F378" s="35"/>
      <c r="G378" s="48" t="str">
        <f>IF(AND(NOT(ISERR(FIND('إستعلام عن صنف'!$H$1,A378&amp;B378))),F378&gt;='إستعلام عن صنف'!$H$2,F378&lt;='إستعلام عن صنف'!$H$3),COUNT($G$1:G377)+1,"")</f>
        <v/>
      </c>
    </row>
    <row r="379" spans="1:7" ht="21">
      <c r="A379" s="38" t="str">
        <f>IFERROR(INDEX(الرصيد!$A:$A,MATCH(B379,الرصيد!$B:$B,0)),"")</f>
        <v/>
      </c>
      <c r="B379" s="35"/>
      <c r="C379" s="35"/>
      <c r="D379" s="35" t="str">
        <f>IF(B379="","",SUMIF(الرصيد!$B$2:$B$1000,B379,الرصيد!$C$2:$C$1000))</f>
        <v/>
      </c>
      <c r="E379" s="35" t="str">
        <f t="shared" si="5"/>
        <v/>
      </c>
      <c r="F379" s="35"/>
      <c r="G379" s="48" t="str">
        <f>IF(AND(NOT(ISERR(FIND('إستعلام عن صنف'!$H$1,A379&amp;B379))),F379&gt;='إستعلام عن صنف'!$H$2,F379&lt;='إستعلام عن صنف'!$H$3),COUNT($G$1:G378)+1,"")</f>
        <v/>
      </c>
    </row>
    <row r="380" spans="1:7" ht="21">
      <c r="A380" s="38" t="str">
        <f>IFERROR(INDEX(الرصيد!$A:$A,MATCH(B380,الرصيد!$B:$B,0)),"")</f>
        <v/>
      </c>
      <c r="B380" s="35"/>
      <c r="C380" s="35"/>
      <c r="D380" s="35" t="str">
        <f>IF(B380="","",SUMIF(الرصيد!$B$2:$B$1000,B380,الرصيد!$C$2:$C$1000))</f>
        <v/>
      </c>
      <c r="E380" s="35" t="str">
        <f t="shared" si="5"/>
        <v/>
      </c>
      <c r="F380" s="35"/>
      <c r="G380" s="48" t="str">
        <f>IF(AND(NOT(ISERR(FIND('إستعلام عن صنف'!$H$1,A380&amp;B380))),F380&gt;='إستعلام عن صنف'!$H$2,F380&lt;='إستعلام عن صنف'!$H$3),COUNT($G$1:G379)+1,"")</f>
        <v/>
      </c>
    </row>
    <row r="381" spans="1:7" ht="21">
      <c r="A381" s="38" t="str">
        <f>IFERROR(INDEX(الرصيد!$A:$A,MATCH(B381,الرصيد!$B:$B,0)),"")</f>
        <v/>
      </c>
      <c r="B381" s="35"/>
      <c r="C381" s="35"/>
      <c r="D381" s="35" t="str">
        <f>IF(B381="","",SUMIF(الرصيد!$B$2:$B$1000,B381,الرصيد!$C$2:$C$1000))</f>
        <v/>
      </c>
      <c r="E381" s="35" t="str">
        <f t="shared" si="5"/>
        <v/>
      </c>
      <c r="F381" s="35"/>
      <c r="G381" s="48" t="str">
        <f>IF(AND(NOT(ISERR(FIND('إستعلام عن صنف'!$H$1,A381&amp;B381))),F381&gt;='إستعلام عن صنف'!$H$2,F381&lt;='إستعلام عن صنف'!$H$3),COUNT($G$1:G380)+1,"")</f>
        <v/>
      </c>
    </row>
    <row r="382" spans="1:7" ht="21">
      <c r="A382" s="38" t="str">
        <f>IFERROR(INDEX(الرصيد!$A:$A,MATCH(B382,الرصيد!$B:$B,0)),"")</f>
        <v/>
      </c>
      <c r="B382" s="35"/>
      <c r="C382" s="35"/>
      <c r="D382" s="35" t="str">
        <f>IF(B382="","",SUMIF(الرصيد!$B$2:$B$1000,B382,الرصيد!$C$2:$C$1000))</f>
        <v/>
      </c>
      <c r="E382" s="35" t="str">
        <f t="shared" si="5"/>
        <v/>
      </c>
      <c r="F382" s="35"/>
      <c r="G382" s="48" t="str">
        <f>IF(AND(NOT(ISERR(FIND('إستعلام عن صنف'!$H$1,A382&amp;B382))),F382&gt;='إستعلام عن صنف'!$H$2,F382&lt;='إستعلام عن صنف'!$H$3),COUNT($G$1:G381)+1,"")</f>
        <v/>
      </c>
    </row>
    <row r="383" spans="1:7" ht="21">
      <c r="A383" s="38" t="str">
        <f>IFERROR(INDEX(الرصيد!$A:$A,MATCH(B383,الرصيد!$B:$B,0)),"")</f>
        <v/>
      </c>
      <c r="B383" s="35"/>
      <c r="C383" s="35"/>
      <c r="D383" s="35" t="str">
        <f>IF(B383="","",SUMIF(الرصيد!$B$2:$B$1000,B383,الرصيد!$C$2:$C$1000))</f>
        <v/>
      </c>
      <c r="E383" s="35" t="str">
        <f t="shared" si="5"/>
        <v/>
      </c>
      <c r="F383" s="35"/>
      <c r="G383" s="48" t="str">
        <f>IF(AND(NOT(ISERR(FIND('إستعلام عن صنف'!$H$1,A383&amp;B383))),F383&gt;='إستعلام عن صنف'!$H$2,F383&lt;='إستعلام عن صنف'!$H$3),COUNT($G$1:G382)+1,"")</f>
        <v/>
      </c>
    </row>
    <row r="384" spans="1:7" ht="21">
      <c r="A384" s="38" t="str">
        <f>IFERROR(INDEX(الرصيد!$A:$A,MATCH(B384,الرصيد!$B:$B,0)),"")</f>
        <v/>
      </c>
      <c r="B384" s="35"/>
      <c r="C384" s="35"/>
      <c r="D384" s="35" t="str">
        <f>IF(B384="","",SUMIF(الرصيد!$B$2:$B$1000,B384,الرصيد!$C$2:$C$1000))</f>
        <v/>
      </c>
      <c r="E384" s="35" t="str">
        <f t="shared" si="5"/>
        <v/>
      </c>
      <c r="F384" s="35"/>
      <c r="G384" s="48" t="str">
        <f>IF(AND(NOT(ISERR(FIND('إستعلام عن صنف'!$H$1,A384&amp;B384))),F384&gt;='إستعلام عن صنف'!$H$2,F384&lt;='إستعلام عن صنف'!$H$3),COUNT($G$1:G383)+1,"")</f>
        <v/>
      </c>
    </row>
    <row r="385" spans="1:7" ht="21">
      <c r="A385" s="38" t="str">
        <f>IFERROR(INDEX(الرصيد!$A:$A,MATCH(B385,الرصيد!$B:$B,0)),"")</f>
        <v/>
      </c>
      <c r="B385" s="35"/>
      <c r="C385" s="35"/>
      <c r="D385" s="35" t="str">
        <f>IF(B385="","",SUMIF(الرصيد!$B$2:$B$1000,B385,الرصيد!$C$2:$C$1000))</f>
        <v/>
      </c>
      <c r="E385" s="35" t="str">
        <f t="shared" si="5"/>
        <v/>
      </c>
      <c r="F385" s="35"/>
      <c r="G385" s="48" t="str">
        <f>IF(AND(NOT(ISERR(FIND('إستعلام عن صنف'!$H$1,A385&amp;B385))),F385&gt;='إستعلام عن صنف'!$H$2,F385&lt;='إستعلام عن صنف'!$H$3),COUNT($G$1:G384)+1,"")</f>
        <v/>
      </c>
    </row>
    <row r="386" spans="1:7" ht="21">
      <c r="A386" s="38" t="str">
        <f>IFERROR(INDEX(الرصيد!$A:$A,MATCH(B386,الرصيد!$B:$B,0)),"")</f>
        <v/>
      </c>
      <c r="B386" s="35"/>
      <c r="C386" s="35"/>
      <c r="D386" s="35" t="str">
        <f>IF(B386="","",SUMIF(الرصيد!$B$2:$B$1000,B386,الرصيد!$C$2:$C$1000))</f>
        <v/>
      </c>
      <c r="E386" s="35" t="str">
        <f t="shared" si="5"/>
        <v/>
      </c>
      <c r="F386" s="35"/>
      <c r="G386" s="48" t="str">
        <f>IF(AND(NOT(ISERR(FIND('إستعلام عن صنف'!$H$1,A386&amp;B386))),F386&gt;='إستعلام عن صنف'!$H$2,F386&lt;='إستعلام عن صنف'!$H$3),COUNT($G$1:G385)+1,"")</f>
        <v/>
      </c>
    </row>
    <row r="387" spans="1:7" ht="21">
      <c r="A387" s="38" t="str">
        <f>IFERROR(INDEX(الرصيد!$A:$A,MATCH(B387,الرصيد!$B:$B,0)),"")</f>
        <v/>
      </c>
      <c r="B387" s="35"/>
      <c r="C387" s="35"/>
      <c r="D387" s="35" t="str">
        <f>IF(B387="","",SUMIF(الرصيد!$B$2:$B$1000,B387,الرصيد!$C$2:$C$1000))</f>
        <v/>
      </c>
      <c r="E387" s="35" t="str">
        <f t="shared" ref="E387:E450" si="6">IF(B387="","",C387*D387)</f>
        <v/>
      </c>
      <c r="F387" s="35"/>
      <c r="G387" s="48" t="str">
        <f>IF(AND(NOT(ISERR(FIND('إستعلام عن صنف'!$H$1,A387&amp;B387))),F387&gt;='إستعلام عن صنف'!$H$2,F387&lt;='إستعلام عن صنف'!$H$3),COUNT($G$1:G386)+1,"")</f>
        <v/>
      </c>
    </row>
    <row r="388" spans="1:7" ht="21">
      <c r="A388" s="38" t="str">
        <f>IFERROR(INDEX(الرصيد!$A:$A,MATCH(B388,الرصيد!$B:$B,0)),"")</f>
        <v/>
      </c>
      <c r="B388" s="35"/>
      <c r="C388" s="35"/>
      <c r="D388" s="35" t="str">
        <f>IF(B388="","",SUMIF(الرصيد!$B$2:$B$1000,B388,الرصيد!$C$2:$C$1000))</f>
        <v/>
      </c>
      <c r="E388" s="35" t="str">
        <f t="shared" si="6"/>
        <v/>
      </c>
      <c r="F388" s="35"/>
      <c r="G388" s="48" t="str">
        <f>IF(AND(NOT(ISERR(FIND('إستعلام عن صنف'!$H$1,A388&amp;B388))),F388&gt;='إستعلام عن صنف'!$H$2,F388&lt;='إستعلام عن صنف'!$H$3),COUNT($G$1:G387)+1,"")</f>
        <v/>
      </c>
    </row>
    <row r="389" spans="1:7" ht="21">
      <c r="A389" s="38" t="str">
        <f>IFERROR(INDEX(الرصيد!$A:$A,MATCH(B389,الرصيد!$B:$B,0)),"")</f>
        <v/>
      </c>
      <c r="B389" s="35"/>
      <c r="C389" s="35"/>
      <c r="D389" s="35" t="str">
        <f>IF(B389="","",SUMIF(الرصيد!$B$2:$B$1000,B389,الرصيد!$C$2:$C$1000))</f>
        <v/>
      </c>
      <c r="E389" s="35" t="str">
        <f t="shared" si="6"/>
        <v/>
      </c>
      <c r="F389" s="35"/>
      <c r="G389" s="48" t="str">
        <f>IF(AND(NOT(ISERR(FIND('إستعلام عن صنف'!$H$1,A389&amp;B389))),F389&gt;='إستعلام عن صنف'!$H$2,F389&lt;='إستعلام عن صنف'!$H$3),COUNT($G$1:G388)+1,"")</f>
        <v/>
      </c>
    </row>
    <row r="390" spans="1:7" ht="21">
      <c r="A390" s="38" t="str">
        <f>IFERROR(INDEX(الرصيد!$A:$A,MATCH(B390,الرصيد!$B:$B,0)),"")</f>
        <v/>
      </c>
      <c r="B390" s="35"/>
      <c r="C390" s="35"/>
      <c r="D390" s="35" t="str">
        <f>IF(B390="","",SUMIF(الرصيد!$B$2:$B$1000,B390,الرصيد!$C$2:$C$1000))</f>
        <v/>
      </c>
      <c r="E390" s="35" t="str">
        <f t="shared" si="6"/>
        <v/>
      </c>
      <c r="F390" s="35"/>
      <c r="G390" s="48" t="str">
        <f>IF(AND(NOT(ISERR(FIND('إستعلام عن صنف'!$H$1,A390&amp;B390))),F390&gt;='إستعلام عن صنف'!$H$2,F390&lt;='إستعلام عن صنف'!$H$3),COUNT($G$1:G389)+1,"")</f>
        <v/>
      </c>
    </row>
    <row r="391" spans="1:7" ht="21">
      <c r="A391" s="38" t="str">
        <f>IFERROR(INDEX(الرصيد!$A:$A,MATCH(B391,الرصيد!$B:$B,0)),"")</f>
        <v/>
      </c>
      <c r="B391" s="35"/>
      <c r="C391" s="35"/>
      <c r="D391" s="35" t="str">
        <f>IF(B391="","",SUMIF(الرصيد!$B$2:$B$1000,B391,الرصيد!$C$2:$C$1000))</f>
        <v/>
      </c>
      <c r="E391" s="35" t="str">
        <f t="shared" si="6"/>
        <v/>
      </c>
      <c r="F391" s="35"/>
      <c r="G391" s="48" t="str">
        <f>IF(AND(NOT(ISERR(FIND('إستعلام عن صنف'!$H$1,A391&amp;B391))),F391&gt;='إستعلام عن صنف'!$H$2,F391&lt;='إستعلام عن صنف'!$H$3),COUNT($G$1:G390)+1,"")</f>
        <v/>
      </c>
    </row>
    <row r="392" spans="1:7" ht="21">
      <c r="A392" s="38" t="str">
        <f>IFERROR(INDEX(الرصيد!$A:$A,MATCH(B392,الرصيد!$B:$B,0)),"")</f>
        <v/>
      </c>
      <c r="B392" s="35"/>
      <c r="C392" s="35"/>
      <c r="D392" s="35" t="str">
        <f>IF(B392="","",SUMIF(الرصيد!$B$2:$B$1000,B392,الرصيد!$C$2:$C$1000))</f>
        <v/>
      </c>
      <c r="E392" s="35" t="str">
        <f t="shared" si="6"/>
        <v/>
      </c>
      <c r="F392" s="35"/>
      <c r="G392" s="48" t="str">
        <f>IF(AND(NOT(ISERR(FIND('إستعلام عن صنف'!$H$1,A392&amp;B392))),F392&gt;='إستعلام عن صنف'!$H$2,F392&lt;='إستعلام عن صنف'!$H$3),COUNT($G$1:G391)+1,"")</f>
        <v/>
      </c>
    </row>
    <row r="393" spans="1:7" ht="21">
      <c r="A393" s="38" t="str">
        <f>IFERROR(INDEX(الرصيد!$A:$A,MATCH(B393,الرصيد!$B:$B,0)),"")</f>
        <v/>
      </c>
      <c r="B393" s="35"/>
      <c r="C393" s="35"/>
      <c r="D393" s="35" t="str">
        <f>IF(B393="","",SUMIF(الرصيد!$B$2:$B$1000,B393,الرصيد!$C$2:$C$1000))</f>
        <v/>
      </c>
      <c r="E393" s="35" t="str">
        <f t="shared" si="6"/>
        <v/>
      </c>
      <c r="F393" s="35"/>
      <c r="G393" s="48" t="str">
        <f>IF(AND(NOT(ISERR(FIND('إستعلام عن صنف'!$H$1,A393&amp;B393))),F393&gt;='إستعلام عن صنف'!$H$2,F393&lt;='إستعلام عن صنف'!$H$3),COUNT($G$1:G392)+1,"")</f>
        <v/>
      </c>
    </row>
    <row r="394" spans="1:7" ht="21">
      <c r="A394" s="38" t="str">
        <f>IFERROR(INDEX(الرصيد!$A:$A,MATCH(B394,الرصيد!$B:$B,0)),"")</f>
        <v/>
      </c>
      <c r="B394" s="35"/>
      <c r="C394" s="35"/>
      <c r="D394" s="35" t="str">
        <f>IF(B394="","",SUMIF(الرصيد!$B$2:$B$1000,B394,الرصيد!$C$2:$C$1000))</f>
        <v/>
      </c>
      <c r="E394" s="35" t="str">
        <f t="shared" si="6"/>
        <v/>
      </c>
      <c r="F394" s="35"/>
      <c r="G394" s="48" t="str">
        <f>IF(AND(NOT(ISERR(FIND('إستعلام عن صنف'!$H$1,A394&amp;B394))),F394&gt;='إستعلام عن صنف'!$H$2,F394&lt;='إستعلام عن صنف'!$H$3),COUNT($G$1:G393)+1,"")</f>
        <v/>
      </c>
    </row>
    <row r="395" spans="1:7" ht="21">
      <c r="A395" s="38" t="str">
        <f>IFERROR(INDEX(الرصيد!$A:$A,MATCH(B395,الرصيد!$B:$B,0)),"")</f>
        <v/>
      </c>
      <c r="B395" s="35"/>
      <c r="C395" s="35"/>
      <c r="D395" s="35" t="str">
        <f>IF(B395="","",SUMIF(الرصيد!$B$2:$B$1000,B395,الرصيد!$C$2:$C$1000))</f>
        <v/>
      </c>
      <c r="E395" s="35" t="str">
        <f t="shared" si="6"/>
        <v/>
      </c>
      <c r="F395" s="35"/>
      <c r="G395" s="48" t="str">
        <f>IF(AND(NOT(ISERR(FIND('إستعلام عن صنف'!$H$1,A395&amp;B395))),F395&gt;='إستعلام عن صنف'!$H$2,F395&lt;='إستعلام عن صنف'!$H$3),COUNT($G$1:G394)+1,"")</f>
        <v/>
      </c>
    </row>
    <row r="396" spans="1:7" ht="21">
      <c r="A396" s="38" t="str">
        <f>IFERROR(INDEX(الرصيد!$A:$A,MATCH(B396,الرصيد!$B:$B,0)),"")</f>
        <v/>
      </c>
      <c r="B396" s="35"/>
      <c r="C396" s="35"/>
      <c r="D396" s="35" t="str">
        <f>IF(B396="","",SUMIF(الرصيد!$B$2:$B$1000,B396,الرصيد!$C$2:$C$1000))</f>
        <v/>
      </c>
      <c r="E396" s="35" t="str">
        <f t="shared" si="6"/>
        <v/>
      </c>
      <c r="F396" s="35"/>
      <c r="G396" s="48" t="str">
        <f>IF(AND(NOT(ISERR(FIND('إستعلام عن صنف'!$H$1,A396&amp;B396))),F396&gt;='إستعلام عن صنف'!$H$2,F396&lt;='إستعلام عن صنف'!$H$3),COUNT($G$1:G395)+1,"")</f>
        <v/>
      </c>
    </row>
    <row r="397" spans="1:7" ht="21">
      <c r="A397" s="38" t="str">
        <f>IFERROR(INDEX(الرصيد!$A:$A,MATCH(B397,الرصيد!$B:$B,0)),"")</f>
        <v/>
      </c>
      <c r="B397" s="35"/>
      <c r="C397" s="35"/>
      <c r="D397" s="35" t="str">
        <f>IF(B397="","",SUMIF(الرصيد!$B$2:$B$1000,B397,الرصيد!$C$2:$C$1000))</f>
        <v/>
      </c>
      <c r="E397" s="35" t="str">
        <f t="shared" si="6"/>
        <v/>
      </c>
      <c r="F397" s="35"/>
      <c r="G397" s="48" t="str">
        <f>IF(AND(NOT(ISERR(FIND('إستعلام عن صنف'!$H$1,A397&amp;B397))),F397&gt;='إستعلام عن صنف'!$H$2,F397&lt;='إستعلام عن صنف'!$H$3),COUNT($G$1:G396)+1,"")</f>
        <v/>
      </c>
    </row>
    <row r="398" spans="1:7" ht="21">
      <c r="A398" s="38" t="str">
        <f>IFERROR(INDEX(الرصيد!$A:$A,MATCH(B398,الرصيد!$B:$B,0)),"")</f>
        <v/>
      </c>
      <c r="B398" s="35"/>
      <c r="C398" s="35"/>
      <c r="D398" s="35" t="str">
        <f>IF(B398="","",SUMIF(الرصيد!$B$2:$B$1000,B398,الرصيد!$C$2:$C$1000))</f>
        <v/>
      </c>
      <c r="E398" s="35" t="str">
        <f t="shared" si="6"/>
        <v/>
      </c>
      <c r="F398" s="35"/>
      <c r="G398" s="48" t="str">
        <f>IF(AND(NOT(ISERR(FIND('إستعلام عن صنف'!$H$1,A398&amp;B398))),F398&gt;='إستعلام عن صنف'!$H$2,F398&lt;='إستعلام عن صنف'!$H$3),COUNT($G$1:G397)+1,"")</f>
        <v/>
      </c>
    </row>
    <row r="399" spans="1:7" ht="21">
      <c r="A399" s="38" t="str">
        <f>IFERROR(INDEX(الرصيد!$A:$A,MATCH(B399,الرصيد!$B:$B,0)),"")</f>
        <v/>
      </c>
      <c r="B399" s="35"/>
      <c r="C399" s="35"/>
      <c r="D399" s="35" t="str">
        <f>IF(B399="","",SUMIF(الرصيد!$B$2:$B$1000,B399,الرصيد!$C$2:$C$1000))</f>
        <v/>
      </c>
      <c r="E399" s="35" t="str">
        <f t="shared" si="6"/>
        <v/>
      </c>
      <c r="F399" s="35"/>
      <c r="G399" s="48" t="str">
        <f>IF(AND(NOT(ISERR(FIND('إستعلام عن صنف'!$H$1,A399&amp;B399))),F399&gt;='إستعلام عن صنف'!$H$2,F399&lt;='إستعلام عن صنف'!$H$3),COUNT($G$1:G398)+1,"")</f>
        <v/>
      </c>
    </row>
    <row r="400" spans="1:7" ht="21">
      <c r="A400" s="38" t="str">
        <f>IFERROR(INDEX(الرصيد!$A:$A,MATCH(B400,الرصيد!$B:$B,0)),"")</f>
        <v/>
      </c>
      <c r="B400" s="35"/>
      <c r="C400" s="35"/>
      <c r="D400" s="35" t="str">
        <f>IF(B400="","",SUMIF(الرصيد!$B$2:$B$1000,B400,الرصيد!$C$2:$C$1000))</f>
        <v/>
      </c>
      <c r="E400" s="35" t="str">
        <f t="shared" si="6"/>
        <v/>
      </c>
      <c r="F400" s="35"/>
      <c r="G400" s="48" t="str">
        <f>IF(AND(NOT(ISERR(FIND('إستعلام عن صنف'!$H$1,A400&amp;B400))),F400&gt;='إستعلام عن صنف'!$H$2,F400&lt;='إستعلام عن صنف'!$H$3),COUNT($G$1:G399)+1,"")</f>
        <v/>
      </c>
    </row>
    <row r="401" spans="1:7" ht="21">
      <c r="A401" s="38" t="str">
        <f>IFERROR(INDEX(الرصيد!$A:$A,MATCH(B401,الرصيد!$B:$B,0)),"")</f>
        <v/>
      </c>
      <c r="B401" s="35"/>
      <c r="C401" s="35"/>
      <c r="D401" s="35" t="str">
        <f>IF(B401="","",SUMIF(الرصيد!$B$2:$B$1000,B401,الرصيد!$C$2:$C$1000))</f>
        <v/>
      </c>
      <c r="E401" s="35" t="str">
        <f t="shared" si="6"/>
        <v/>
      </c>
      <c r="F401" s="35"/>
      <c r="G401" s="48" t="str">
        <f>IF(AND(NOT(ISERR(FIND('إستعلام عن صنف'!$H$1,A401&amp;B401))),F401&gt;='إستعلام عن صنف'!$H$2,F401&lt;='إستعلام عن صنف'!$H$3),COUNT($G$1:G400)+1,"")</f>
        <v/>
      </c>
    </row>
    <row r="402" spans="1:7" ht="21">
      <c r="A402" s="38" t="str">
        <f>IFERROR(INDEX(الرصيد!$A:$A,MATCH(B402,الرصيد!$B:$B,0)),"")</f>
        <v/>
      </c>
      <c r="B402" s="35"/>
      <c r="C402" s="35"/>
      <c r="D402" s="35" t="str">
        <f>IF(B402="","",SUMIF(الرصيد!$B$2:$B$1000,B402,الرصيد!$C$2:$C$1000))</f>
        <v/>
      </c>
      <c r="E402" s="35" t="str">
        <f t="shared" si="6"/>
        <v/>
      </c>
      <c r="F402" s="35"/>
      <c r="G402" s="48" t="str">
        <f>IF(AND(NOT(ISERR(FIND('إستعلام عن صنف'!$H$1,A402&amp;B402))),F402&gt;='إستعلام عن صنف'!$H$2,F402&lt;='إستعلام عن صنف'!$H$3),COUNT($G$1:G401)+1,"")</f>
        <v/>
      </c>
    </row>
    <row r="403" spans="1:7" ht="21">
      <c r="A403" s="38" t="str">
        <f>IFERROR(INDEX(الرصيد!$A:$A,MATCH(B403,الرصيد!$B:$B,0)),"")</f>
        <v/>
      </c>
      <c r="B403" s="35"/>
      <c r="C403" s="35"/>
      <c r="D403" s="35" t="str">
        <f>IF(B403="","",SUMIF(الرصيد!$B$2:$B$1000,B403,الرصيد!$C$2:$C$1000))</f>
        <v/>
      </c>
      <c r="E403" s="35" t="str">
        <f t="shared" si="6"/>
        <v/>
      </c>
      <c r="F403" s="35"/>
      <c r="G403" s="48" t="str">
        <f>IF(AND(NOT(ISERR(FIND('إستعلام عن صنف'!$H$1,A403&amp;B403))),F403&gt;='إستعلام عن صنف'!$H$2,F403&lt;='إستعلام عن صنف'!$H$3),COUNT($G$1:G402)+1,"")</f>
        <v/>
      </c>
    </row>
    <row r="404" spans="1:7" ht="21">
      <c r="A404" s="38" t="str">
        <f>IFERROR(INDEX(الرصيد!$A:$A,MATCH(B404,الرصيد!$B:$B,0)),"")</f>
        <v/>
      </c>
      <c r="B404" s="35"/>
      <c r="C404" s="35"/>
      <c r="D404" s="35" t="str">
        <f>IF(B404="","",SUMIF(الرصيد!$B$2:$B$1000,B404,الرصيد!$C$2:$C$1000))</f>
        <v/>
      </c>
      <c r="E404" s="35" t="str">
        <f t="shared" si="6"/>
        <v/>
      </c>
      <c r="F404" s="35"/>
      <c r="G404" s="48" t="str">
        <f>IF(AND(NOT(ISERR(FIND('إستعلام عن صنف'!$H$1,A404&amp;B404))),F404&gt;='إستعلام عن صنف'!$H$2,F404&lt;='إستعلام عن صنف'!$H$3),COUNT($G$1:G403)+1,"")</f>
        <v/>
      </c>
    </row>
    <row r="405" spans="1:7" ht="21">
      <c r="A405" s="38" t="str">
        <f>IFERROR(INDEX(الرصيد!$A:$A,MATCH(B405,الرصيد!$B:$B,0)),"")</f>
        <v/>
      </c>
      <c r="B405" s="35"/>
      <c r="C405" s="35"/>
      <c r="D405" s="35" t="str">
        <f>IF(B405="","",SUMIF(الرصيد!$B$2:$B$1000,B405,الرصيد!$C$2:$C$1000))</f>
        <v/>
      </c>
      <c r="E405" s="35" t="str">
        <f t="shared" si="6"/>
        <v/>
      </c>
      <c r="F405" s="35"/>
      <c r="G405" s="48" t="str">
        <f>IF(AND(NOT(ISERR(FIND('إستعلام عن صنف'!$H$1,A405&amp;B405))),F405&gt;='إستعلام عن صنف'!$H$2,F405&lt;='إستعلام عن صنف'!$H$3),COUNT($G$1:G404)+1,"")</f>
        <v/>
      </c>
    </row>
    <row r="406" spans="1:7" ht="21">
      <c r="A406" s="38" t="str">
        <f>IFERROR(INDEX(الرصيد!$A:$A,MATCH(B406,الرصيد!$B:$B,0)),"")</f>
        <v/>
      </c>
      <c r="B406" s="35"/>
      <c r="C406" s="35"/>
      <c r="D406" s="35" t="str">
        <f>IF(B406="","",SUMIF(الرصيد!$B$2:$B$1000,B406,الرصيد!$C$2:$C$1000))</f>
        <v/>
      </c>
      <c r="E406" s="35" t="str">
        <f t="shared" si="6"/>
        <v/>
      </c>
      <c r="F406" s="35"/>
      <c r="G406" s="48" t="str">
        <f>IF(AND(NOT(ISERR(FIND('إستعلام عن صنف'!$H$1,A406&amp;B406))),F406&gt;='إستعلام عن صنف'!$H$2,F406&lt;='إستعلام عن صنف'!$H$3),COUNT($G$1:G405)+1,"")</f>
        <v/>
      </c>
    </row>
    <row r="407" spans="1:7" ht="21">
      <c r="A407" s="38" t="str">
        <f>IFERROR(INDEX(الرصيد!$A:$A,MATCH(B407,الرصيد!$B:$B,0)),"")</f>
        <v/>
      </c>
      <c r="B407" s="35"/>
      <c r="C407" s="35"/>
      <c r="D407" s="35" t="str">
        <f>IF(B407="","",SUMIF(الرصيد!$B$2:$B$1000,B407,الرصيد!$C$2:$C$1000))</f>
        <v/>
      </c>
      <c r="E407" s="35" t="str">
        <f t="shared" si="6"/>
        <v/>
      </c>
      <c r="F407" s="35"/>
      <c r="G407" s="48" t="str">
        <f>IF(AND(NOT(ISERR(FIND('إستعلام عن صنف'!$H$1,A407&amp;B407))),F407&gt;='إستعلام عن صنف'!$H$2,F407&lt;='إستعلام عن صنف'!$H$3),COUNT($G$1:G406)+1,"")</f>
        <v/>
      </c>
    </row>
    <row r="408" spans="1:7" ht="21">
      <c r="A408" s="38" t="str">
        <f>IFERROR(INDEX(الرصيد!$A:$A,MATCH(B408,الرصيد!$B:$B,0)),"")</f>
        <v/>
      </c>
      <c r="B408" s="35"/>
      <c r="C408" s="35"/>
      <c r="D408" s="35" t="str">
        <f>IF(B408="","",SUMIF(الرصيد!$B$2:$B$1000,B408,الرصيد!$C$2:$C$1000))</f>
        <v/>
      </c>
      <c r="E408" s="35" t="str">
        <f t="shared" si="6"/>
        <v/>
      </c>
      <c r="F408" s="35"/>
      <c r="G408" s="48" t="str">
        <f>IF(AND(NOT(ISERR(FIND('إستعلام عن صنف'!$H$1,A408&amp;B408))),F408&gt;='إستعلام عن صنف'!$H$2,F408&lt;='إستعلام عن صنف'!$H$3),COUNT($G$1:G407)+1,"")</f>
        <v/>
      </c>
    </row>
    <row r="409" spans="1:7" ht="21">
      <c r="A409" s="38" t="str">
        <f>IFERROR(INDEX(الرصيد!$A:$A,MATCH(B409,الرصيد!$B:$B,0)),"")</f>
        <v/>
      </c>
      <c r="B409" s="35"/>
      <c r="C409" s="35"/>
      <c r="D409" s="35" t="str">
        <f>IF(B409="","",SUMIF(الرصيد!$B$2:$B$1000,B409,الرصيد!$C$2:$C$1000))</f>
        <v/>
      </c>
      <c r="E409" s="35" t="str">
        <f t="shared" si="6"/>
        <v/>
      </c>
      <c r="F409" s="35"/>
      <c r="G409" s="48" t="str">
        <f>IF(AND(NOT(ISERR(FIND('إستعلام عن صنف'!$H$1,A409&amp;B409))),F409&gt;='إستعلام عن صنف'!$H$2,F409&lt;='إستعلام عن صنف'!$H$3),COUNT($G$1:G408)+1,"")</f>
        <v/>
      </c>
    </row>
    <row r="410" spans="1:7" ht="21">
      <c r="A410" s="38" t="str">
        <f>IFERROR(INDEX(الرصيد!$A:$A,MATCH(B410,الرصيد!$B:$B,0)),"")</f>
        <v/>
      </c>
      <c r="B410" s="35"/>
      <c r="C410" s="35"/>
      <c r="D410" s="35" t="str">
        <f>IF(B410="","",SUMIF(الرصيد!$B$2:$B$1000,B410,الرصيد!$C$2:$C$1000))</f>
        <v/>
      </c>
      <c r="E410" s="35" t="str">
        <f t="shared" si="6"/>
        <v/>
      </c>
      <c r="F410" s="35"/>
      <c r="G410" s="48" t="str">
        <f>IF(AND(NOT(ISERR(FIND('إستعلام عن صنف'!$H$1,A410&amp;B410))),F410&gt;='إستعلام عن صنف'!$H$2,F410&lt;='إستعلام عن صنف'!$H$3),COUNT($G$1:G409)+1,"")</f>
        <v/>
      </c>
    </row>
    <row r="411" spans="1:7" ht="21">
      <c r="A411" s="38" t="str">
        <f>IFERROR(INDEX(الرصيد!$A:$A,MATCH(B411,الرصيد!$B:$B,0)),"")</f>
        <v/>
      </c>
      <c r="B411" s="35"/>
      <c r="C411" s="35"/>
      <c r="D411" s="35" t="str">
        <f>IF(B411="","",SUMIF(الرصيد!$B$2:$B$1000,B411,الرصيد!$C$2:$C$1000))</f>
        <v/>
      </c>
      <c r="E411" s="35" t="str">
        <f t="shared" si="6"/>
        <v/>
      </c>
      <c r="F411" s="35"/>
      <c r="G411" s="48" t="str">
        <f>IF(AND(NOT(ISERR(FIND('إستعلام عن صنف'!$H$1,A411&amp;B411))),F411&gt;='إستعلام عن صنف'!$H$2,F411&lt;='إستعلام عن صنف'!$H$3),COUNT($G$1:G410)+1,"")</f>
        <v/>
      </c>
    </row>
    <row r="412" spans="1:7" ht="21">
      <c r="A412" s="38" t="str">
        <f>IFERROR(INDEX(الرصيد!$A:$A,MATCH(B412,الرصيد!$B:$B,0)),"")</f>
        <v/>
      </c>
      <c r="B412" s="35"/>
      <c r="C412" s="35"/>
      <c r="D412" s="35" t="str">
        <f>IF(B412="","",SUMIF(الرصيد!$B$2:$B$1000,B412,الرصيد!$C$2:$C$1000))</f>
        <v/>
      </c>
      <c r="E412" s="35" t="str">
        <f t="shared" si="6"/>
        <v/>
      </c>
      <c r="F412" s="35"/>
      <c r="G412" s="48" t="str">
        <f>IF(AND(NOT(ISERR(FIND('إستعلام عن صنف'!$H$1,A412&amp;B412))),F412&gt;='إستعلام عن صنف'!$H$2,F412&lt;='إستعلام عن صنف'!$H$3),COUNT($G$1:G411)+1,"")</f>
        <v/>
      </c>
    </row>
    <row r="413" spans="1:7" ht="21">
      <c r="A413" s="38" t="str">
        <f>IFERROR(INDEX(الرصيد!$A:$A,MATCH(B413,الرصيد!$B:$B,0)),"")</f>
        <v/>
      </c>
      <c r="B413" s="35"/>
      <c r="C413" s="35"/>
      <c r="D413" s="35" t="str">
        <f>IF(B413="","",SUMIF(الرصيد!$B$2:$B$1000,B413,الرصيد!$C$2:$C$1000))</f>
        <v/>
      </c>
      <c r="E413" s="35" t="str">
        <f t="shared" si="6"/>
        <v/>
      </c>
      <c r="F413" s="35"/>
      <c r="G413" s="48" t="str">
        <f>IF(AND(NOT(ISERR(FIND('إستعلام عن صنف'!$H$1,A413&amp;B413))),F413&gt;='إستعلام عن صنف'!$H$2,F413&lt;='إستعلام عن صنف'!$H$3),COUNT($G$1:G412)+1,"")</f>
        <v/>
      </c>
    </row>
    <row r="414" spans="1:7" ht="21">
      <c r="A414" s="38" t="str">
        <f>IFERROR(INDEX(الرصيد!$A:$A,MATCH(B414,الرصيد!$B:$B,0)),"")</f>
        <v/>
      </c>
      <c r="B414" s="35"/>
      <c r="C414" s="35"/>
      <c r="D414" s="35" t="str">
        <f>IF(B414="","",SUMIF(الرصيد!$B$2:$B$1000,B414,الرصيد!$C$2:$C$1000))</f>
        <v/>
      </c>
      <c r="E414" s="35" t="str">
        <f t="shared" si="6"/>
        <v/>
      </c>
      <c r="F414" s="35"/>
      <c r="G414" s="48" t="str">
        <f>IF(AND(NOT(ISERR(FIND('إستعلام عن صنف'!$H$1,A414&amp;B414))),F414&gt;='إستعلام عن صنف'!$H$2,F414&lt;='إستعلام عن صنف'!$H$3),COUNT($G$1:G413)+1,"")</f>
        <v/>
      </c>
    </row>
    <row r="415" spans="1:7" ht="21">
      <c r="A415" s="38" t="str">
        <f>IFERROR(INDEX(الرصيد!$A:$A,MATCH(B415,الرصيد!$B:$B,0)),"")</f>
        <v/>
      </c>
      <c r="B415" s="35"/>
      <c r="C415" s="35"/>
      <c r="D415" s="35" t="str">
        <f>IF(B415="","",SUMIF(الرصيد!$B$2:$B$1000,B415,الرصيد!$C$2:$C$1000))</f>
        <v/>
      </c>
      <c r="E415" s="35" t="str">
        <f t="shared" si="6"/>
        <v/>
      </c>
      <c r="F415" s="35"/>
      <c r="G415" s="48" t="str">
        <f>IF(AND(NOT(ISERR(FIND('إستعلام عن صنف'!$H$1,A415&amp;B415))),F415&gt;='إستعلام عن صنف'!$H$2,F415&lt;='إستعلام عن صنف'!$H$3),COUNT($G$1:G414)+1,"")</f>
        <v/>
      </c>
    </row>
    <row r="416" spans="1:7" ht="21">
      <c r="A416" s="38" t="str">
        <f>IFERROR(INDEX(الرصيد!$A:$A,MATCH(B416,الرصيد!$B:$B,0)),"")</f>
        <v/>
      </c>
      <c r="B416" s="35"/>
      <c r="C416" s="35"/>
      <c r="D416" s="35" t="str">
        <f>IF(B416="","",SUMIF(الرصيد!$B$2:$B$1000,B416,الرصيد!$C$2:$C$1000))</f>
        <v/>
      </c>
      <c r="E416" s="35" t="str">
        <f t="shared" si="6"/>
        <v/>
      </c>
      <c r="F416" s="35"/>
      <c r="G416" s="48" t="str">
        <f>IF(AND(NOT(ISERR(FIND('إستعلام عن صنف'!$H$1,A416&amp;B416))),F416&gt;='إستعلام عن صنف'!$H$2,F416&lt;='إستعلام عن صنف'!$H$3),COUNT($G$1:G415)+1,"")</f>
        <v/>
      </c>
    </row>
    <row r="417" spans="1:7" ht="21">
      <c r="A417" s="38" t="str">
        <f>IFERROR(INDEX(الرصيد!$A:$A,MATCH(B417,الرصيد!$B:$B,0)),"")</f>
        <v/>
      </c>
      <c r="B417" s="35"/>
      <c r="C417" s="35"/>
      <c r="D417" s="35" t="str">
        <f>IF(B417="","",SUMIF(الرصيد!$B$2:$B$1000,B417,الرصيد!$C$2:$C$1000))</f>
        <v/>
      </c>
      <c r="E417" s="35" t="str">
        <f t="shared" si="6"/>
        <v/>
      </c>
      <c r="F417" s="35"/>
      <c r="G417" s="48" t="str">
        <f>IF(AND(NOT(ISERR(FIND('إستعلام عن صنف'!$H$1,A417&amp;B417))),F417&gt;='إستعلام عن صنف'!$H$2,F417&lt;='إستعلام عن صنف'!$H$3),COUNT($G$1:G416)+1,"")</f>
        <v/>
      </c>
    </row>
    <row r="418" spans="1:7" ht="21">
      <c r="A418" s="38" t="str">
        <f>IFERROR(INDEX(الرصيد!$A:$A,MATCH(B418,الرصيد!$B:$B,0)),"")</f>
        <v/>
      </c>
      <c r="B418" s="35"/>
      <c r="C418" s="35"/>
      <c r="D418" s="35" t="str">
        <f>IF(B418="","",SUMIF(الرصيد!$B$2:$B$1000,B418,الرصيد!$C$2:$C$1000))</f>
        <v/>
      </c>
      <c r="E418" s="35" t="str">
        <f t="shared" si="6"/>
        <v/>
      </c>
      <c r="F418" s="35"/>
      <c r="G418" s="48" t="str">
        <f>IF(AND(NOT(ISERR(FIND('إستعلام عن صنف'!$H$1,A418&amp;B418))),F418&gt;='إستعلام عن صنف'!$H$2,F418&lt;='إستعلام عن صنف'!$H$3),COUNT($G$1:G417)+1,"")</f>
        <v/>
      </c>
    </row>
    <row r="419" spans="1:7" ht="21">
      <c r="A419" s="38" t="str">
        <f>IFERROR(INDEX(الرصيد!$A:$A,MATCH(B419,الرصيد!$B:$B,0)),"")</f>
        <v/>
      </c>
      <c r="B419" s="35"/>
      <c r="C419" s="35"/>
      <c r="D419" s="35" t="str">
        <f>IF(B419="","",SUMIF(الرصيد!$B$2:$B$1000,B419,الرصيد!$C$2:$C$1000))</f>
        <v/>
      </c>
      <c r="E419" s="35" t="str">
        <f t="shared" si="6"/>
        <v/>
      </c>
      <c r="F419" s="35"/>
      <c r="G419" s="48" t="str">
        <f>IF(AND(NOT(ISERR(FIND('إستعلام عن صنف'!$H$1,A419&amp;B419))),F419&gt;='إستعلام عن صنف'!$H$2,F419&lt;='إستعلام عن صنف'!$H$3),COUNT($G$1:G418)+1,"")</f>
        <v/>
      </c>
    </row>
    <row r="420" spans="1:7" ht="21">
      <c r="A420" s="38" t="str">
        <f>IFERROR(INDEX(الرصيد!$A:$A,MATCH(B420,الرصيد!$B:$B,0)),"")</f>
        <v/>
      </c>
      <c r="B420" s="35"/>
      <c r="C420" s="35"/>
      <c r="D420" s="35" t="str">
        <f>IF(B420="","",SUMIF(الرصيد!$B$2:$B$1000,B420,الرصيد!$C$2:$C$1000))</f>
        <v/>
      </c>
      <c r="E420" s="35" t="str">
        <f t="shared" si="6"/>
        <v/>
      </c>
      <c r="F420" s="35"/>
      <c r="G420" s="48" t="str">
        <f>IF(AND(NOT(ISERR(FIND('إستعلام عن صنف'!$H$1,A420&amp;B420))),F420&gt;='إستعلام عن صنف'!$H$2,F420&lt;='إستعلام عن صنف'!$H$3),COUNT($G$1:G419)+1,"")</f>
        <v/>
      </c>
    </row>
    <row r="421" spans="1:7" ht="21">
      <c r="A421" s="38" t="str">
        <f>IFERROR(INDEX(الرصيد!$A:$A,MATCH(B421,الرصيد!$B:$B,0)),"")</f>
        <v/>
      </c>
      <c r="B421" s="35"/>
      <c r="C421" s="35"/>
      <c r="D421" s="35" t="str">
        <f>IF(B421="","",SUMIF(الرصيد!$B$2:$B$1000,B421,الرصيد!$C$2:$C$1000))</f>
        <v/>
      </c>
      <c r="E421" s="35" t="str">
        <f t="shared" si="6"/>
        <v/>
      </c>
      <c r="F421" s="35"/>
      <c r="G421" s="48" t="str">
        <f>IF(AND(NOT(ISERR(FIND('إستعلام عن صنف'!$H$1,A421&amp;B421))),F421&gt;='إستعلام عن صنف'!$H$2,F421&lt;='إستعلام عن صنف'!$H$3),COUNT($G$1:G420)+1,"")</f>
        <v/>
      </c>
    </row>
    <row r="422" spans="1:7" ht="21">
      <c r="A422" s="38" t="str">
        <f>IFERROR(INDEX(الرصيد!$A:$A,MATCH(B422,الرصيد!$B:$B,0)),"")</f>
        <v/>
      </c>
      <c r="B422" s="35"/>
      <c r="C422" s="35"/>
      <c r="D422" s="35" t="str">
        <f>IF(B422="","",SUMIF(الرصيد!$B$2:$B$1000,B422,الرصيد!$C$2:$C$1000))</f>
        <v/>
      </c>
      <c r="E422" s="35" t="str">
        <f t="shared" si="6"/>
        <v/>
      </c>
      <c r="F422" s="35"/>
      <c r="G422" s="48" t="str">
        <f>IF(AND(NOT(ISERR(FIND('إستعلام عن صنف'!$H$1,A422&amp;B422))),F422&gt;='إستعلام عن صنف'!$H$2,F422&lt;='إستعلام عن صنف'!$H$3),COUNT($G$1:G421)+1,"")</f>
        <v/>
      </c>
    </row>
    <row r="423" spans="1:7" ht="21">
      <c r="A423" s="38" t="str">
        <f>IFERROR(INDEX(الرصيد!$A:$A,MATCH(B423,الرصيد!$B:$B,0)),"")</f>
        <v/>
      </c>
      <c r="B423" s="35"/>
      <c r="C423" s="35"/>
      <c r="D423" s="35" t="str">
        <f>IF(B423="","",SUMIF(الرصيد!$B$2:$B$1000,B423,الرصيد!$C$2:$C$1000))</f>
        <v/>
      </c>
      <c r="E423" s="35" t="str">
        <f t="shared" si="6"/>
        <v/>
      </c>
      <c r="F423" s="35"/>
      <c r="G423" s="48" t="str">
        <f>IF(AND(NOT(ISERR(FIND('إستعلام عن صنف'!$H$1,A423&amp;B423))),F423&gt;='إستعلام عن صنف'!$H$2,F423&lt;='إستعلام عن صنف'!$H$3),COUNT($G$1:G422)+1,"")</f>
        <v/>
      </c>
    </row>
    <row r="424" spans="1:7" ht="21">
      <c r="A424" s="38" t="str">
        <f>IFERROR(INDEX(الرصيد!$A:$A,MATCH(B424,الرصيد!$B:$B,0)),"")</f>
        <v/>
      </c>
      <c r="B424" s="35"/>
      <c r="C424" s="35"/>
      <c r="D424" s="35" t="str">
        <f>IF(B424="","",SUMIF(الرصيد!$B$2:$B$1000,B424,الرصيد!$C$2:$C$1000))</f>
        <v/>
      </c>
      <c r="E424" s="35" t="str">
        <f t="shared" si="6"/>
        <v/>
      </c>
      <c r="F424" s="35"/>
      <c r="G424" s="48" t="str">
        <f>IF(AND(NOT(ISERR(FIND('إستعلام عن صنف'!$H$1,A424&amp;B424))),F424&gt;='إستعلام عن صنف'!$H$2,F424&lt;='إستعلام عن صنف'!$H$3),COUNT($G$1:G423)+1,"")</f>
        <v/>
      </c>
    </row>
    <row r="425" spans="1:7" ht="21">
      <c r="A425" s="38" t="str">
        <f>IFERROR(INDEX(الرصيد!$A:$A,MATCH(B425,الرصيد!$B:$B,0)),"")</f>
        <v/>
      </c>
      <c r="B425" s="35"/>
      <c r="C425" s="35"/>
      <c r="D425" s="35" t="str">
        <f>IF(B425="","",SUMIF(الرصيد!$B$2:$B$1000,B425,الرصيد!$C$2:$C$1000))</f>
        <v/>
      </c>
      <c r="E425" s="35" t="str">
        <f t="shared" si="6"/>
        <v/>
      </c>
      <c r="F425" s="35"/>
      <c r="G425" s="48" t="str">
        <f>IF(AND(NOT(ISERR(FIND('إستعلام عن صنف'!$H$1,A425&amp;B425))),F425&gt;='إستعلام عن صنف'!$H$2,F425&lt;='إستعلام عن صنف'!$H$3),COUNT($G$1:G424)+1,"")</f>
        <v/>
      </c>
    </row>
    <row r="426" spans="1:7" ht="21">
      <c r="A426" s="38" t="str">
        <f>IFERROR(INDEX(الرصيد!$A:$A,MATCH(B426,الرصيد!$B:$B,0)),"")</f>
        <v/>
      </c>
      <c r="B426" s="35"/>
      <c r="C426" s="35"/>
      <c r="D426" s="35" t="str">
        <f>IF(B426="","",SUMIF(الرصيد!$B$2:$B$1000,B426,الرصيد!$C$2:$C$1000))</f>
        <v/>
      </c>
      <c r="E426" s="35" t="str">
        <f t="shared" si="6"/>
        <v/>
      </c>
      <c r="F426" s="35"/>
      <c r="G426" s="48" t="str">
        <f>IF(AND(NOT(ISERR(FIND('إستعلام عن صنف'!$H$1,A426&amp;B426))),F426&gt;='إستعلام عن صنف'!$H$2,F426&lt;='إستعلام عن صنف'!$H$3),COUNT($G$1:G425)+1,"")</f>
        <v/>
      </c>
    </row>
    <row r="427" spans="1:7" ht="21">
      <c r="A427" s="38" t="str">
        <f>IFERROR(INDEX(الرصيد!$A:$A,MATCH(B427,الرصيد!$B:$B,0)),"")</f>
        <v/>
      </c>
      <c r="B427" s="35"/>
      <c r="C427" s="35"/>
      <c r="D427" s="35" t="str">
        <f>IF(B427="","",SUMIF(الرصيد!$B$2:$B$1000,B427,الرصيد!$C$2:$C$1000))</f>
        <v/>
      </c>
      <c r="E427" s="35" t="str">
        <f t="shared" si="6"/>
        <v/>
      </c>
      <c r="F427" s="35"/>
      <c r="G427" s="48" t="str">
        <f>IF(AND(NOT(ISERR(FIND('إستعلام عن صنف'!$H$1,A427&amp;B427))),F427&gt;='إستعلام عن صنف'!$H$2,F427&lt;='إستعلام عن صنف'!$H$3),COUNT($G$1:G426)+1,"")</f>
        <v/>
      </c>
    </row>
    <row r="428" spans="1:7" ht="21">
      <c r="A428" s="38" t="str">
        <f>IFERROR(INDEX(الرصيد!$A:$A,MATCH(B428,الرصيد!$B:$B,0)),"")</f>
        <v/>
      </c>
      <c r="B428" s="35"/>
      <c r="C428" s="35"/>
      <c r="D428" s="35" t="str">
        <f>IF(B428="","",SUMIF(الرصيد!$B$2:$B$1000,B428,الرصيد!$C$2:$C$1000))</f>
        <v/>
      </c>
      <c r="E428" s="35" t="str">
        <f t="shared" si="6"/>
        <v/>
      </c>
      <c r="F428" s="35"/>
      <c r="G428" s="48" t="str">
        <f>IF(AND(NOT(ISERR(FIND('إستعلام عن صنف'!$H$1,A428&amp;B428))),F428&gt;='إستعلام عن صنف'!$H$2,F428&lt;='إستعلام عن صنف'!$H$3),COUNT($G$1:G427)+1,"")</f>
        <v/>
      </c>
    </row>
    <row r="429" spans="1:7" ht="21">
      <c r="A429" s="38" t="str">
        <f>IFERROR(INDEX(الرصيد!$A:$A,MATCH(B429,الرصيد!$B:$B,0)),"")</f>
        <v/>
      </c>
      <c r="B429" s="35"/>
      <c r="C429" s="35"/>
      <c r="D429" s="35" t="str">
        <f>IF(B429="","",SUMIF(الرصيد!$B$2:$B$1000,B429,الرصيد!$C$2:$C$1000))</f>
        <v/>
      </c>
      <c r="E429" s="35" t="str">
        <f t="shared" si="6"/>
        <v/>
      </c>
      <c r="F429" s="35"/>
      <c r="G429" s="48" t="str">
        <f>IF(AND(NOT(ISERR(FIND('إستعلام عن صنف'!$H$1,A429&amp;B429))),F429&gt;='إستعلام عن صنف'!$H$2,F429&lt;='إستعلام عن صنف'!$H$3),COUNT($G$1:G428)+1,"")</f>
        <v/>
      </c>
    </row>
    <row r="430" spans="1:7" ht="21">
      <c r="A430" s="38" t="str">
        <f>IFERROR(INDEX(الرصيد!$A:$A,MATCH(B430,الرصيد!$B:$B,0)),"")</f>
        <v/>
      </c>
      <c r="B430" s="35"/>
      <c r="C430" s="35"/>
      <c r="D430" s="35" t="str">
        <f>IF(B430="","",SUMIF(الرصيد!$B$2:$B$1000,B430,الرصيد!$C$2:$C$1000))</f>
        <v/>
      </c>
      <c r="E430" s="35" t="str">
        <f t="shared" si="6"/>
        <v/>
      </c>
      <c r="F430" s="35"/>
      <c r="G430" s="48" t="str">
        <f>IF(AND(NOT(ISERR(FIND('إستعلام عن صنف'!$H$1,A430&amp;B430))),F430&gt;='إستعلام عن صنف'!$H$2,F430&lt;='إستعلام عن صنف'!$H$3),COUNT($G$1:G429)+1,"")</f>
        <v/>
      </c>
    </row>
    <row r="431" spans="1:7" ht="21">
      <c r="A431" s="38" t="str">
        <f>IFERROR(INDEX(الرصيد!$A:$A,MATCH(B431,الرصيد!$B:$B,0)),"")</f>
        <v/>
      </c>
      <c r="B431" s="35"/>
      <c r="C431" s="35"/>
      <c r="D431" s="35" t="str">
        <f>IF(B431="","",SUMIF(الرصيد!$B$2:$B$1000,B431,الرصيد!$C$2:$C$1000))</f>
        <v/>
      </c>
      <c r="E431" s="35" t="str">
        <f t="shared" si="6"/>
        <v/>
      </c>
      <c r="F431" s="35"/>
      <c r="G431" s="48" t="str">
        <f>IF(AND(NOT(ISERR(FIND('إستعلام عن صنف'!$H$1,A431&amp;B431))),F431&gt;='إستعلام عن صنف'!$H$2,F431&lt;='إستعلام عن صنف'!$H$3),COUNT($G$1:G430)+1,"")</f>
        <v/>
      </c>
    </row>
    <row r="432" spans="1:7" ht="21">
      <c r="A432" s="38" t="str">
        <f>IFERROR(INDEX(الرصيد!$A:$A,MATCH(B432,الرصيد!$B:$B,0)),"")</f>
        <v/>
      </c>
      <c r="B432" s="35"/>
      <c r="C432" s="35"/>
      <c r="D432" s="35" t="str">
        <f>IF(B432="","",SUMIF(الرصيد!$B$2:$B$1000,B432,الرصيد!$C$2:$C$1000))</f>
        <v/>
      </c>
      <c r="E432" s="35" t="str">
        <f t="shared" si="6"/>
        <v/>
      </c>
      <c r="F432" s="35"/>
      <c r="G432" s="48" t="str">
        <f>IF(AND(NOT(ISERR(FIND('إستعلام عن صنف'!$H$1,A432&amp;B432))),F432&gt;='إستعلام عن صنف'!$H$2,F432&lt;='إستعلام عن صنف'!$H$3),COUNT($G$1:G431)+1,"")</f>
        <v/>
      </c>
    </row>
    <row r="433" spans="1:7" ht="21">
      <c r="A433" s="38" t="str">
        <f>IFERROR(INDEX(الرصيد!$A:$A,MATCH(B433,الرصيد!$B:$B,0)),"")</f>
        <v/>
      </c>
      <c r="B433" s="35"/>
      <c r="C433" s="35"/>
      <c r="D433" s="35" t="str">
        <f>IF(B433="","",SUMIF(الرصيد!$B$2:$B$1000,B433,الرصيد!$C$2:$C$1000))</f>
        <v/>
      </c>
      <c r="E433" s="35" t="str">
        <f t="shared" si="6"/>
        <v/>
      </c>
      <c r="F433" s="35"/>
      <c r="G433" s="48" t="str">
        <f>IF(AND(NOT(ISERR(FIND('إستعلام عن صنف'!$H$1,A433&amp;B433))),F433&gt;='إستعلام عن صنف'!$H$2,F433&lt;='إستعلام عن صنف'!$H$3),COUNT($G$1:G432)+1,"")</f>
        <v/>
      </c>
    </row>
    <row r="434" spans="1:7" ht="21">
      <c r="A434" s="38" t="str">
        <f>IFERROR(INDEX(الرصيد!$A:$A,MATCH(B434,الرصيد!$B:$B,0)),"")</f>
        <v/>
      </c>
      <c r="B434" s="35"/>
      <c r="C434" s="35"/>
      <c r="D434" s="35" t="str">
        <f>IF(B434="","",SUMIF(الرصيد!$B$2:$B$1000,B434,الرصيد!$C$2:$C$1000))</f>
        <v/>
      </c>
      <c r="E434" s="35" t="str">
        <f t="shared" si="6"/>
        <v/>
      </c>
      <c r="F434" s="35"/>
      <c r="G434" s="48" t="str">
        <f>IF(AND(NOT(ISERR(FIND('إستعلام عن صنف'!$H$1,A434&amp;B434))),F434&gt;='إستعلام عن صنف'!$H$2,F434&lt;='إستعلام عن صنف'!$H$3),COUNT($G$1:G433)+1,"")</f>
        <v/>
      </c>
    </row>
    <row r="435" spans="1:7" ht="21">
      <c r="A435" s="38" t="str">
        <f>IFERROR(INDEX(الرصيد!$A:$A,MATCH(B435,الرصيد!$B:$B,0)),"")</f>
        <v/>
      </c>
      <c r="B435" s="35"/>
      <c r="C435" s="35"/>
      <c r="D435" s="35" t="str">
        <f>IF(B435="","",SUMIF(الرصيد!$B$2:$B$1000,B435,الرصيد!$C$2:$C$1000))</f>
        <v/>
      </c>
      <c r="E435" s="35" t="str">
        <f t="shared" si="6"/>
        <v/>
      </c>
      <c r="F435" s="35"/>
      <c r="G435" s="48" t="str">
        <f>IF(AND(NOT(ISERR(FIND('إستعلام عن صنف'!$H$1,A435&amp;B435))),F435&gt;='إستعلام عن صنف'!$H$2,F435&lt;='إستعلام عن صنف'!$H$3),COUNT($G$1:G434)+1,"")</f>
        <v/>
      </c>
    </row>
    <row r="436" spans="1:7" ht="21">
      <c r="A436" s="38" t="str">
        <f>IFERROR(INDEX(الرصيد!$A:$A,MATCH(B436,الرصيد!$B:$B,0)),"")</f>
        <v/>
      </c>
      <c r="B436" s="35"/>
      <c r="C436" s="35"/>
      <c r="D436" s="35" t="str">
        <f>IF(B436="","",SUMIF(الرصيد!$B$2:$B$1000,B436,الرصيد!$C$2:$C$1000))</f>
        <v/>
      </c>
      <c r="E436" s="35" t="str">
        <f t="shared" si="6"/>
        <v/>
      </c>
      <c r="F436" s="35"/>
      <c r="G436" s="48" t="str">
        <f>IF(AND(NOT(ISERR(FIND('إستعلام عن صنف'!$H$1,A436&amp;B436))),F436&gt;='إستعلام عن صنف'!$H$2,F436&lt;='إستعلام عن صنف'!$H$3),COUNT($G$1:G435)+1,"")</f>
        <v/>
      </c>
    </row>
    <row r="437" spans="1:7" ht="21">
      <c r="A437" s="38" t="str">
        <f>IFERROR(INDEX(الرصيد!$A:$A,MATCH(B437,الرصيد!$B:$B,0)),"")</f>
        <v/>
      </c>
      <c r="B437" s="35"/>
      <c r="C437" s="35"/>
      <c r="D437" s="35" t="str">
        <f>IF(B437="","",SUMIF(الرصيد!$B$2:$B$1000,B437,الرصيد!$C$2:$C$1000))</f>
        <v/>
      </c>
      <c r="E437" s="35" t="str">
        <f t="shared" si="6"/>
        <v/>
      </c>
      <c r="F437" s="35"/>
      <c r="G437" s="48" t="str">
        <f>IF(AND(NOT(ISERR(FIND('إستعلام عن صنف'!$H$1,A437&amp;B437))),F437&gt;='إستعلام عن صنف'!$H$2,F437&lt;='إستعلام عن صنف'!$H$3),COUNT($G$1:G436)+1,"")</f>
        <v/>
      </c>
    </row>
    <row r="438" spans="1:7" ht="21">
      <c r="A438" s="38" t="str">
        <f>IFERROR(INDEX(الرصيد!$A:$A,MATCH(B438,الرصيد!$B:$B,0)),"")</f>
        <v/>
      </c>
      <c r="B438" s="35"/>
      <c r="C438" s="35"/>
      <c r="D438" s="35" t="str">
        <f>IF(B438="","",SUMIF(الرصيد!$B$2:$B$1000,B438,الرصيد!$C$2:$C$1000))</f>
        <v/>
      </c>
      <c r="E438" s="35" t="str">
        <f t="shared" si="6"/>
        <v/>
      </c>
      <c r="F438" s="35"/>
      <c r="G438" s="48" t="str">
        <f>IF(AND(NOT(ISERR(FIND('إستعلام عن صنف'!$H$1,A438&amp;B438))),F438&gt;='إستعلام عن صنف'!$H$2,F438&lt;='إستعلام عن صنف'!$H$3),COUNT($G$1:G437)+1,"")</f>
        <v/>
      </c>
    </row>
    <row r="439" spans="1:7" ht="21">
      <c r="A439" s="38" t="str">
        <f>IFERROR(INDEX(الرصيد!$A:$A,MATCH(B439,الرصيد!$B:$B,0)),"")</f>
        <v/>
      </c>
      <c r="B439" s="35"/>
      <c r="C439" s="35"/>
      <c r="D439" s="35" t="str">
        <f>IF(B439="","",SUMIF(الرصيد!$B$2:$B$1000,B439,الرصيد!$C$2:$C$1000))</f>
        <v/>
      </c>
      <c r="E439" s="35" t="str">
        <f t="shared" si="6"/>
        <v/>
      </c>
      <c r="F439" s="35"/>
      <c r="G439" s="48" t="str">
        <f>IF(AND(NOT(ISERR(FIND('إستعلام عن صنف'!$H$1,A439&amp;B439))),F439&gt;='إستعلام عن صنف'!$H$2,F439&lt;='إستعلام عن صنف'!$H$3),COUNT($G$1:G438)+1,"")</f>
        <v/>
      </c>
    </row>
    <row r="440" spans="1:7" ht="21">
      <c r="A440" s="38" t="str">
        <f>IFERROR(INDEX(الرصيد!$A:$A,MATCH(B440,الرصيد!$B:$B,0)),"")</f>
        <v/>
      </c>
      <c r="B440" s="35"/>
      <c r="C440" s="35"/>
      <c r="D440" s="35" t="str">
        <f>IF(B440="","",SUMIF(الرصيد!$B$2:$B$1000,B440,الرصيد!$C$2:$C$1000))</f>
        <v/>
      </c>
      <c r="E440" s="35" t="str">
        <f t="shared" si="6"/>
        <v/>
      </c>
      <c r="F440" s="35"/>
      <c r="G440" s="48" t="str">
        <f>IF(AND(NOT(ISERR(FIND('إستعلام عن صنف'!$H$1,A440&amp;B440))),F440&gt;='إستعلام عن صنف'!$H$2,F440&lt;='إستعلام عن صنف'!$H$3),COUNT($G$1:G439)+1,"")</f>
        <v/>
      </c>
    </row>
    <row r="441" spans="1:7" ht="21">
      <c r="A441" s="38" t="str">
        <f>IFERROR(INDEX(الرصيد!$A:$A,MATCH(B441,الرصيد!$B:$B,0)),"")</f>
        <v/>
      </c>
      <c r="B441" s="35"/>
      <c r="C441" s="35"/>
      <c r="D441" s="35" t="str">
        <f>IF(B441="","",SUMIF(الرصيد!$B$2:$B$1000,B441,الرصيد!$C$2:$C$1000))</f>
        <v/>
      </c>
      <c r="E441" s="35" t="str">
        <f t="shared" si="6"/>
        <v/>
      </c>
      <c r="F441" s="35"/>
      <c r="G441" s="48" t="str">
        <f>IF(AND(NOT(ISERR(FIND('إستعلام عن صنف'!$H$1,A441&amp;B441))),F441&gt;='إستعلام عن صنف'!$H$2,F441&lt;='إستعلام عن صنف'!$H$3),COUNT($G$1:G440)+1,"")</f>
        <v/>
      </c>
    </row>
    <row r="442" spans="1:7" ht="21">
      <c r="A442" s="38" t="str">
        <f>IFERROR(INDEX(الرصيد!$A:$A,MATCH(B442,الرصيد!$B:$B,0)),"")</f>
        <v/>
      </c>
      <c r="B442" s="35"/>
      <c r="C442" s="35"/>
      <c r="D442" s="35" t="str">
        <f>IF(B442="","",SUMIF(الرصيد!$B$2:$B$1000,B442,الرصيد!$C$2:$C$1000))</f>
        <v/>
      </c>
      <c r="E442" s="35" t="str">
        <f t="shared" si="6"/>
        <v/>
      </c>
      <c r="F442" s="35"/>
      <c r="G442" s="48" t="str">
        <f>IF(AND(NOT(ISERR(FIND('إستعلام عن صنف'!$H$1,A442&amp;B442))),F442&gt;='إستعلام عن صنف'!$H$2,F442&lt;='إستعلام عن صنف'!$H$3),COUNT($G$1:G441)+1,"")</f>
        <v/>
      </c>
    </row>
    <row r="443" spans="1:7" ht="21">
      <c r="A443" s="38" t="str">
        <f>IFERROR(INDEX(الرصيد!$A:$A,MATCH(B443,الرصيد!$B:$B,0)),"")</f>
        <v/>
      </c>
      <c r="B443" s="35"/>
      <c r="C443" s="35"/>
      <c r="D443" s="35" t="str">
        <f>IF(B443="","",SUMIF(الرصيد!$B$2:$B$1000,B443,الرصيد!$C$2:$C$1000))</f>
        <v/>
      </c>
      <c r="E443" s="35" t="str">
        <f t="shared" si="6"/>
        <v/>
      </c>
      <c r="F443" s="35"/>
      <c r="G443" s="48" t="str">
        <f>IF(AND(NOT(ISERR(FIND('إستعلام عن صنف'!$H$1,A443&amp;B443))),F443&gt;='إستعلام عن صنف'!$H$2,F443&lt;='إستعلام عن صنف'!$H$3),COUNT($G$1:G442)+1,"")</f>
        <v/>
      </c>
    </row>
    <row r="444" spans="1:7" ht="21">
      <c r="A444" s="38" t="str">
        <f>IFERROR(INDEX(الرصيد!$A:$A,MATCH(B444,الرصيد!$B:$B,0)),"")</f>
        <v/>
      </c>
      <c r="B444" s="35"/>
      <c r="C444" s="35"/>
      <c r="D444" s="35" t="str">
        <f>IF(B444="","",SUMIF(الرصيد!$B$2:$B$1000,B444,الرصيد!$C$2:$C$1000))</f>
        <v/>
      </c>
      <c r="E444" s="35" t="str">
        <f t="shared" si="6"/>
        <v/>
      </c>
      <c r="F444" s="35"/>
      <c r="G444" s="48" t="str">
        <f>IF(AND(NOT(ISERR(FIND('إستعلام عن صنف'!$H$1,A444&amp;B444))),F444&gt;='إستعلام عن صنف'!$H$2,F444&lt;='إستعلام عن صنف'!$H$3),COUNT($G$1:G443)+1,"")</f>
        <v/>
      </c>
    </row>
    <row r="445" spans="1:7" ht="21">
      <c r="A445" s="38" t="str">
        <f>IFERROR(INDEX(الرصيد!$A:$A,MATCH(B445,الرصيد!$B:$B,0)),"")</f>
        <v/>
      </c>
      <c r="B445" s="35"/>
      <c r="C445" s="35"/>
      <c r="D445" s="35" t="str">
        <f>IF(B445="","",SUMIF(الرصيد!$B$2:$B$1000,B445,الرصيد!$C$2:$C$1000))</f>
        <v/>
      </c>
      <c r="E445" s="35" t="str">
        <f t="shared" si="6"/>
        <v/>
      </c>
      <c r="F445" s="35"/>
      <c r="G445" s="48" t="str">
        <f>IF(AND(NOT(ISERR(FIND('إستعلام عن صنف'!$H$1,A445&amp;B445))),F445&gt;='إستعلام عن صنف'!$H$2,F445&lt;='إستعلام عن صنف'!$H$3),COUNT($G$1:G444)+1,"")</f>
        <v/>
      </c>
    </row>
    <row r="446" spans="1:7" ht="21">
      <c r="A446" s="38" t="str">
        <f>IFERROR(INDEX(الرصيد!$A:$A,MATCH(B446,الرصيد!$B:$B,0)),"")</f>
        <v/>
      </c>
      <c r="B446" s="35"/>
      <c r="C446" s="35"/>
      <c r="D446" s="35" t="str">
        <f>IF(B446="","",SUMIF(الرصيد!$B$2:$B$1000,B446,الرصيد!$C$2:$C$1000))</f>
        <v/>
      </c>
      <c r="E446" s="35" t="str">
        <f t="shared" si="6"/>
        <v/>
      </c>
      <c r="F446" s="35"/>
      <c r="G446" s="48" t="str">
        <f>IF(AND(NOT(ISERR(FIND('إستعلام عن صنف'!$H$1,A446&amp;B446))),F446&gt;='إستعلام عن صنف'!$H$2,F446&lt;='إستعلام عن صنف'!$H$3),COUNT($G$1:G445)+1,"")</f>
        <v/>
      </c>
    </row>
    <row r="447" spans="1:7" ht="21">
      <c r="A447" s="38" t="str">
        <f>IFERROR(INDEX(الرصيد!$A:$A,MATCH(B447,الرصيد!$B:$B,0)),"")</f>
        <v/>
      </c>
      <c r="B447" s="35"/>
      <c r="C447" s="35"/>
      <c r="D447" s="35" t="str">
        <f>IF(B447="","",SUMIF(الرصيد!$B$2:$B$1000,B447,الرصيد!$C$2:$C$1000))</f>
        <v/>
      </c>
      <c r="E447" s="35" t="str">
        <f t="shared" si="6"/>
        <v/>
      </c>
      <c r="F447" s="35"/>
      <c r="G447" s="48" t="str">
        <f>IF(AND(NOT(ISERR(FIND('إستعلام عن صنف'!$H$1,A447&amp;B447))),F447&gt;='إستعلام عن صنف'!$H$2,F447&lt;='إستعلام عن صنف'!$H$3),COUNT($G$1:G446)+1,"")</f>
        <v/>
      </c>
    </row>
    <row r="448" spans="1:7" ht="21">
      <c r="A448" s="38" t="str">
        <f>IFERROR(INDEX(الرصيد!$A:$A,MATCH(B448,الرصيد!$B:$B,0)),"")</f>
        <v/>
      </c>
      <c r="B448" s="35"/>
      <c r="C448" s="35"/>
      <c r="D448" s="35" t="str">
        <f>IF(B448="","",SUMIF(الرصيد!$B$2:$B$1000,B448,الرصيد!$C$2:$C$1000))</f>
        <v/>
      </c>
      <c r="E448" s="35" t="str">
        <f t="shared" si="6"/>
        <v/>
      </c>
      <c r="F448" s="35"/>
      <c r="G448" s="48" t="str">
        <f>IF(AND(NOT(ISERR(FIND('إستعلام عن صنف'!$H$1,A448&amp;B448))),F448&gt;='إستعلام عن صنف'!$H$2,F448&lt;='إستعلام عن صنف'!$H$3),COUNT($G$1:G447)+1,"")</f>
        <v/>
      </c>
    </row>
    <row r="449" spans="1:7" ht="21">
      <c r="A449" s="38" t="str">
        <f>IFERROR(INDEX(الرصيد!$A:$A,MATCH(B449,الرصيد!$B:$B,0)),"")</f>
        <v/>
      </c>
      <c r="B449" s="35"/>
      <c r="C449" s="35"/>
      <c r="D449" s="35" t="str">
        <f>IF(B449="","",SUMIF(الرصيد!$B$2:$B$1000,B449,الرصيد!$C$2:$C$1000))</f>
        <v/>
      </c>
      <c r="E449" s="35" t="str">
        <f t="shared" si="6"/>
        <v/>
      </c>
      <c r="F449" s="35"/>
      <c r="G449" s="48" t="str">
        <f>IF(AND(NOT(ISERR(FIND('إستعلام عن صنف'!$H$1,A449&amp;B449))),F449&gt;='إستعلام عن صنف'!$H$2,F449&lt;='إستعلام عن صنف'!$H$3),COUNT($G$1:G448)+1,"")</f>
        <v/>
      </c>
    </row>
    <row r="450" spans="1:7" ht="21">
      <c r="A450" s="38" t="str">
        <f>IFERROR(INDEX(الرصيد!$A:$A,MATCH(B450,الرصيد!$B:$B,0)),"")</f>
        <v/>
      </c>
      <c r="B450" s="35"/>
      <c r="C450" s="35"/>
      <c r="D450" s="35" t="str">
        <f>IF(B450="","",SUMIF(الرصيد!$B$2:$B$1000,B450,الرصيد!$C$2:$C$1000))</f>
        <v/>
      </c>
      <c r="E450" s="35" t="str">
        <f t="shared" si="6"/>
        <v/>
      </c>
      <c r="F450" s="35"/>
      <c r="G450" s="48" t="str">
        <f>IF(AND(NOT(ISERR(FIND('إستعلام عن صنف'!$H$1,A450&amp;B450))),F450&gt;='إستعلام عن صنف'!$H$2,F450&lt;='إستعلام عن صنف'!$H$3),COUNT($G$1:G449)+1,"")</f>
        <v/>
      </c>
    </row>
    <row r="451" spans="1:7" ht="21">
      <c r="A451" s="38" t="str">
        <f>IFERROR(INDEX(الرصيد!$A:$A,MATCH(B451,الرصيد!$B:$B,0)),"")</f>
        <v/>
      </c>
      <c r="B451" s="35"/>
      <c r="C451" s="35"/>
      <c r="D451" s="35" t="str">
        <f>IF(B451="","",SUMIF(الرصيد!$B$2:$B$1000,B451,الرصيد!$C$2:$C$1000))</f>
        <v/>
      </c>
      <c r="E451" s="35" t="str">
        <f t="shared" ref="E451:E514" si="7">IF(B451="","",C451*D451)</f>
        <v/>
      </c>
      <c r="F451" s="35"/>
      <c r="G451" s="48" t="str">
        <f>IF(AND(NOT(ISERR(FIND('إستعلام عن صنف'!$H$1,A451&amp;B451))),F451&gt;='إستعلام عن صنف'!$H$2,F451&lt;='إستعلام عن صنف'!$H$3),COUNT($G$1:G450)+1,"")</f>
        <v/>
      </c>
    </row>
    <row r="452" spans="1:7" ht="21">
      <c r="A452" s="38" t="str">
        <f>IFERROR(INDEX(الرصيد!$A:$A,MATCH(B452,الرصيد!$B:$B,0)),"")</f>
        <v/>
      </c>
      <c r="B452" s="35"/>
      <c r="C452" s="35"/>
      <c r="D452" s="35" t="str">
        <f>IF(B452="","",SUMIF(الرصيد!$B$2:$B$1000,B452,الرصيد!$C$2:$C$1000))</f>
        <v/>
      </c>
      <c r="E452" s="35" t="str">
        <f t="shared" si="7"/>
        <v/>
      </c>
      <c r="F452" s="35"/>
      <c r="G452" s="48" t="str">
        <f>IF(AND(NOT(ISERR(FIND('إستعلام عن صنف'!$H$1,A452&amp;B452))),F452&gt;='إستعلام عن صنف'!$H$2,F452&lt;='إستعلام عن صنف'!$H$3),COUNT($G$1:G451)+1,"")</f>
        <v/>
      </c>
    </row>
    <row r="453" spans="1:7" ht="21">
      <c r="A453" s="38" t="str">
        <f>IFERROR(INDEX(الرصيد!$A:$A,MATCH(B453,الرصيد!$B:$B,0)),"")</f>
        <v/>
      </c>
      <c r="B453" s="35"/>
      <c r="C453" s="35"/>
      <c r="D453" s="35" t="str">
        <f>IF(B453="","",SUMIF(الرصيد!$B$2:$B$1000,B453,الرصيد!$C$2:$C$1000))</f>
        <v/>
      </c>
      <c r="E453" s="35" t="str">
        <f t="shared" si="7"/>
        <v/>
      </c>
      <c r="F453" s="35"/>
      <c r="G453" s="48" t="str">
        <f>IF(AND(NOT(ISERR(FIND('إستعلام عن صنف'!$H$1,A453&amp;B453))),F453&gt;='إستعلام عن صنف'!$H$2,F453&lt;='إستعلام عن صنف'!$H$3),COUNT($G$1:G452)+1,"")</f>
        <v/>
      </c>
    </row>
    <row r="454" spans="1:7" ht="21">
      <c r="A454" s="38" t="str">
        <f>IFERROR(INDEX(الرصيد!$A:$A,MATCH(B454,الرصيد!$B:$B,0)),"")</f>
        <v/>
      </c>
      <c r="B454" s="35"/>
      <c r="C454" s="35"/>
      <c r="D454" s="35" t="str">
        <f>IF(B454="","",SUMIF(الرصيد!$B$2:$B$1000,B454,الرصيد!$C$2:$C$1000))</f>
        <v/>
      </c>
      <c r="E454" s="35" t="str">
        <f t="shared" si="7"/>
        <v/>
      </c>
      <c r="F454" s="35"/>
      <c r="G454" s="48" t="str">
        <f>IF(AND(NOT(ISERR(FIND('إستعلام عن صنف'!$H$1,A454&amp;B454))),F454&gt;='إستعلام عن صنف'!$H$2,F454&lt;='إستعلام عن صنف'!$H$3),COUNT($G$1:G453)+1,"")</f>
        <v/>
      </c>
    </row>
    <row r="455" spans="1:7" ht="21">
      <c r="A455" s="38" t="str">
        <f>IFERROR(INDEX(الرصيد!$A:$A,MATCH(B455,الرصيد!$B:$B,0)),"")</f>
        <v/>
      </c>
      <c r="B455" s="35"/>
      <c r="C455" s="35"/>
      <c r="D455" s="35" t="str">
        <f>IF(B455="","",SUMIF(الرصيد!$B$2:$B$1000,B455,الرصيد!$C$2:$C$1000))</f>
        <v/>
      </c>
      <c r="E455" s="35" t="str">
        <f t="shared" si="7"/>
        <v/>
      </c>
      <c r="F455" s="35"/>
      <c r="G455" s="48" t="str">
        <f>IF(AND(NOT(ISERR(FIND('إستعلام عن صنف'!$H$1,A455&amp;B455))),F455&gt;='إستعلام عن صنف'!$H$2,F455&lt;='إستعلام عن صنف'!$H$3),COUNT($G$1:G454)+1,"")</f>
        <v/>
      </c>
    </row>
    <row r="456" spans="1:7" ht="21">
      <c r="A456" s="38" t="str">
        <f>IFERROR(INDEX(الرصيد!$A:$A,MATCH(B456,الرصيد!$B:$B,0)),"")</f>
        <v/>
      </c>
      <c r="B456" s="35"/>
      <c r="C456" s="35"/>
      <c r="D456" s="35" t="str">
        <f>IF(B456="","",SUMIF(الرصيد!$B$2:$B$1000,B456,الرصيد!$C$2:$C$1000))</f>
        <v/>
      </c>
      <c r="E456" s="35" t="str">
        <f t="shared" si="7"/>
        <v/>
      </c>
      <c r="F456" s="35"/>
      <c r="G456" s="48" t="str">
        <f>IF(AND(NOT(ISERR(FIND('إستعلام عن صنف'!$H$1,A456&amp;B456))),F456&gt;='إستعلام عن صنف'!$H$2,F456&lt;='إستعلام عن صنف'!$H$3),COUNT($G$1:G455)+1,"")</f>
        <v/>
      </c>
    </row>
    <row r="457" spans="1:7" ht="21">
      <c r="A457" s="38" t="str">
        <f>IFERROR(INDEX(الرصيد!$A:$A,MATCH(B457,الرصيد!$B:$B,0)),"")</f>
        <v/>
      </c>
      <c r="B457" s="35"/>
      <c r="C457" s="35"/>
      <c r="D457" s="35" t="str">
        <f>IF(B457="","",SUMIF(الرصيد!$B$2:$B$1000,B457,الرصيد!$C$2:$C$1000))</f>
        <v/>
      </c>
      <c r="E457" s="35" t="str">
        <f t="shared" si="7"/>
        <v/>
      </c>
      <c r="F457" s="35"/>
      <c r="G457" s="48" t="str">
        <f>IF(AND(NOT(ISERR(FIND('إستعلام عن صنف'!$H$1,A457&amp;B457))),F457&gt;='إستعلام عن صنف'!$H$2,F457&lt;='إستعلام عن صنف'!$H$3),COUNT($G$1:G456)+1,"")</f>
        <v/>
      </c>
    </row>
    <row r="458" spans="1:7" ht="21">
      <c r="A458" s="38" t="str">
        <f>IFERROR(INDEX(الرصيد!$A:$A,MATCH(B458,الرصيد!$B:$B,0)),"")</f>
        <v/>
      </c>
      <c r="B458" s="35"/>
      <c r="C458" s="35"/>
      <c r="D458" s="35" t="str">
        <f>IF(B458="","",SUMIF(الرصيد!$B$2:$B$1000,B458,الرصيد!$C$2:$C$1000))</f>
        <v/>
      </c>
      <c r="E458" s="35" t="str">
        <f t="shared" si="7"/>
        <v/>
      </c>
      <c r="F458" s="35"/>
      <c r="G458" s="48" t="str">
        <f>IF(AND(NOT(ISERR(FIND('إستعلام عن صنف'!$H$1,A458&amp;B458))),F458&gt;='إستعلام عن صنف'!$H$2,F458&lt;='إستعلام عن صنف'!$H$3),COUNT($G$1:G457)+1,"")</f>
        <v/>
      </c>
    </row>
    <row r="459" spans="1:7" ht="21">
      <c r="A459" s="38" t="str">
        <f>IFERROR(INDEX(الرصيد!$A:$A,MATCH(B459,الرصيد!$B:$B,0)),"")</f>
        <v/>
      </c>
      <c r="B459" s="35"/>
      <c r="C459" s="35"/>
      <c r="D459" s="35" t="str">
        <f>IF(B459="","",SUMIF(الرصيد!$B$2:$B$1000,B459,الرصيد!$C$2:$C$1000))</f>
        <v/>
      </c>
      <c r="E459" s="35" t="str">
        <f t="shared" si="7"/>
        <v/>
      </c>
      <c r="F459" s="35"/>
      <c r="G459" s="48" t="str">
        <f>IF(AND(NOT(ISERR(FIND('إستعلام عن صنف'!$H$1,A459&amp;B459))),F459&gt;='إستعلام عن صنف'!$H$2,F459&lt;='إستعلام عن صنف'!$H$3),COUNT($G$1:G458)+1,"")</f>
        <v/>
      </c>
    </row>
    <row r="460" spans="1:7" ht="21">
      <c r="A460" s="38" t="str">
        <f>IFERROR(INDEX(الرصيد!$A:$A,MATCH(B460,الرصيد!$B:$B,0)),"")</f>
        <v/>
      </c>
      <c r="B460" s="35"/>
      <c r="C460" s="35"/>
      <c r="D460" s="35" t="str">
        <f>IF(B460="","",SUMIF(الرصيد!$B$2:$B$1000,B460,الرصيد!$C$2:$C$1000))</f>
        <v/>
      </c>
      <c r="E460" s="35" t="str">
        <f t="shared" si="7"/>
        <v/>
      </c>
      <c r="F460" s="35"/>
      <c r="G460" s="48" t="str">
        <f>IF(AND(NOT(ISERR(FIND('إستعلام عن صنف'!$H$1,A460&amp;B460))),F460&gt;='إستعلام عن صنف'!$H$2,F460&lt;='إستعلام عن صنف'!$H$3),COUNT($G$1:G459)+1,"")</f>
        <v/>
      </c>
    </row>
    <row r="461" spans="1:7" ht="21">
      <c r="A461" s="38" t="str">
        <f>IFERROR(INDEX(الرصيد!$A:$A,MATCH(B461,الرصيد!$B:$B,0)),"")</f>
        <v/>
      </c>
      <c r="B461" s="35"/>
      <c r="C461" s="35"/>
      <c r="D461" s="35" t="str">
        <f>IF(B461="","",SUMIF(الرصيد!$B$2:$B$1000,B461,الرصيد!$C$2:$C$1000))</f>
        <v/>
      </c>
      <c r="E461" s="35" t="str">
        <f t="shared" si="7"/>
        <v/>
      </c>
      <c r="F461" s="35"/>
      <c r="G461" s="48" t="str">
        <f>IF(AND(NOT(ISERR(FIND('إستعلام عن صنف'!$H$1,A461&amp;B461))),F461&gt;='إستعلام عن صنف'!$H$2,F461&lt;='إستعلام عن صنف'!$H$3),COUNT($G$1:G460)+1,"")</f>
        <v/>
      </c>
    </row>
    <row r="462" spans="1:7" ht="21">
      <c r="A462" s="38" t="str">
        <f>IFERROR(INDEX(الرصيد!$A:$A,MATCH(B462,الرصيد!$B:$B,0)),"")</f>
        <v/>
      </c>
      <c r="B462" s="35"/>
      <c r="C462" s="35"/>
      <c r="D462" s="35" t="str">
        <f>IF(B462="","",SUMIF(الرصيد!$B$2:$B$1000,B462,الرصيد!$C$2:$C$1000))</f>
        <v/>
      </c>
      <c r="E462" s="35" t="str">
        <f t="shared" si="7"/>
        <v/>
      </c>
      <c r="F462" s="35"/>
      <c r="G462" s="48" t="str">
        <f>IF(AND(NOT(ISERR(FIND('إستعلام عن صنف'!$H$1,A462&amp;B462))),F462&gt;='إستعلام عن صنف'!$H$2,F462&lt;='إستعلام عن صنف'!$H$3),COUNT($G$1:G461)+1,"")</f>
        <v/>
      </c>
    </row>
    <row r="463" spans="1:7" ht="21">
      <c r="A463" s="38" t="str">
        <f>IFERROR(INDEX(الرصيد!$A:$A,MATCH(B463,الرصيد!$B:$B,0)),"")</f>
        <v/>
      </c>
      <c r="B463" s="35"/>
      <c r="C463" s="35"/>
      <c r="D463" s="35" t="str">
        <f>IF(B463="","",SUMIF(الرصيد!$B$2:$B$1000,B463,الرصيد!$C$2:$C$1000))</f>
        <v/>
      </c>
      <c r="E463" s="35" t="str">
        <f t="shared" si="7"/>
        <v/>
      </c>
      <c r="F463" s="35"/>
      <c r="G463" s="48" t="str">
        <f>IF(AND(NOT(ISERR(FIND('إستعلام عن صنف'!$H$1,A463&amp;B463))),F463&gt;='إستعلام عن صنف'!$H$2,F463&lt;='إستعلام عن صنف'!$H$3),COUNT($G$1:G462)+1,"")</f>
        <v/>
      </c>
    </row>
    <row r="464" spans="1:7" ht="21">
      <c r="A464" s="38" t="str">
        <f>IFERROR(INDEX(الرصيد!$A:$A,MATCH(B464,الرصيد!$B:$B,0)),"")</f>
        <v/>
      </c>
      <c r="B464" s="35"/>
      <c r="C464" s="35"/>
      <c r="D464" s="35" t="str">
        <f>IF(B464="","",SUMIF(الرصيد!$B$2:$B$1000,B464,الرصيد!$C$2:$C$1000))</f>
        <v/>
      </c>
      <c r="E464" s="35" t="str">
        <f t="shared" si="7"/>
        <v/>
      </c>
      <c r="F464" s="35"/>
      <c r="G464" s="48" t="str">
        <f>IF(AND(NOT(ISERR(FIND('إستعلام عن صنف'!$H$1,A464&amp;B464))),F464&gt;='إستعلام عن صنف'!$H$2,F464&lt;='إستعلام عن صنف'!$H$3),COUNT($G$1:G463)+1,"")</f>
        <v/>
      </c>
    </row>
    <row r="465" spans="1:7" ht="21">
      <c r="A465" s="38" t="str">
        <f>IFERROR(INDEX(الرصيد!$A:$A,MATCH(B465,الرصيد!$B:$B,0)),"")</f>
        <v/>
      </c>
      <c r="B465" s="35"/>
      <c r="C465" s="35"/>
      <c r="D465" s="35" t="str">
        <f>IF(B465="","",SUMIF(الرصيد!$B$2:$B$1000,B465,الرصيد!$C$2:$C$1000))</f>
        <v/>
      </c>
      <c r="E465" s="35" t="str">
        <f t="shared" si="7"/>
        <v/>
      </c>
      <c r="F465" s="35"/>
      <c r="G465" s="48" t="str">
        <f>IF(AND(NOT(ISERR(FIND('إستعلام عن صنف'!$H$1,A465&amp;B465))),F465&gt;='إستعلام عن صنف'!$H$2,F465&lt;='إستعلام عن صنف'!$H$3),COUNT($G$1:G464)+1,"")</f>
        <v/>
      </c>
    </row>
    <row r="466" spans="1:7" ht="21">
      <c r="A466" s="38" t="str">
        <f>IFERROR(INDEX(الرصيد!$A:$A,MATCH(B466,الرصيد!$B:$B,0)),"")</f>
        <v/>
      </c>
      <c r="B466" s="35"/>
      <c r="C466" s="35"/>
      <c r="D466" s="35" t="str">
        <f>IF(B466="","",SUMIF(الرصيد!$B$2:$B$1000,B466,الرصيد!$C$2:$C$1000))</f>
        <v/>
      </c>
      <c r="E466" s="35" t="str">
        <f t="shared" si="7"/>
        <v/>
      </c>
      <c r="F466" s="35"/>
      <c r="G466" s="48" t="str">
        <f>IF(AND(NOT(ISERR(FIND('إستعلام عن صنف'!$H$1,A466&amp;B466))),F466&gt;='إستعلام عن صنف'!$H$2,F466&lt;='إستعلام عن صنف'!$H$3),COUNT($G$1:G465)+1,"")</f>
        <v/>
      </c>
    </row>
    <row r="467" spans="1:7" ht="21">
      <c r="A467" s="38" t="str">
        <f>IFERROR(INDEX(الرصيد!$A:$A,MATCH(B467,الرصيد!$B:$B,0)),"")</f>
        <v/>
      </c>
      <c r="B467" s="35"/>
      <c r="C467" s="35"/>
      <c r="D467" s="35" t="str">
        <f>IF(B467="","",SUMIF(الرصيد!$B$2:$B$1000,B467,الرصيد!$C$2:$C$1000))</f>
        <v/>
      </c>
      <c r="E467" s="35" t="str">
        <f t="shared" si="7"/>
        <v/>
      </c>
      <c r="F467" s="35"/>
      <c r="G467" s="48" t="str">
        <f>IF(AND(NOT(ISERR(FIND('إستعلام عن صنف'!$H$1,A467&amp;B467))),F467&gt;='إستعلام عن صنف'!$H$2,F467&lt;='إستعلام عن صنف'!$H$3),COUNT($G$1:G466)+1,"")</f>
        <v/>
      </c>
    </row>
    <row r="468" spans="1:7" ht="21">
      <c r="A468" s="38" t="str">
        <f>IFERROR(INDEX(الرصيد!$A:$A,MATCH(B468,الرصيد!$B:$B,0)),"")</f>
        <v/>
      </c>
      <c r="B468" s="35"/>
      <c r="C468" s="35"/>
      <c r="D468" s="35" t="str">
        <f>IF(B468="","",SUMIF(الرصيد!$B$2:$B$1000,B468,الرصيد!$C$2:$C$1000))</f>
        <v/>
      </c>
      <c r="E468" s="35" t="str">
        <f t="shared" si="7"/>
        <v/>
      </c>
      <c r="F468" s="35"/>
      <c r="G468" s="48" t="str">
        <f>IF(AND(NOT(ISERR(FIND('إستعلام عن صنف'!$H$1,A468&amp;B468))),F468&gt;='إستعلام عن صنف'!$H$2,F468&lt;='إستعلام عن صنف'!$H$3),COUNT($G$1:G467)+1,"")</f>
        <v/>
      </c>
    </row>
    <row r="469" spans="1:7" ht="21">
      <c r="A469" s="38" t="str">
        <f>IFERROR(INDEX(الرصيد!$A:$A,MATCH(B469,الرصيد!$B:$B,0)),"")</f>
        <v/>
      </c>
      <c r="B469" s="35"/>
      <c r="C469" s="35"/>
      <c r="D469" s="35" t="str">
        <f>IF(B469="","",SUMIF(الرصيد!$B$2:$B$1000,B469,الرصيد!$C$2:$C$1000))</f>
        <v/>
      </c>
      <c r="E469" s="35" t="str">
        <f t="shared" si="7"/>
        <v/>
      </c>
      <c r="F469" s="35"/>
      <c r="G469" s="48" t="str">
        <f>IF(AND(NOT(ISERR(FIND('إستعلام عن صنف'!$H$1,A469&amp;B469))),F469&gt;='إستعلام عن صنف'!$H$2,F469&lt;='إستعلام عن صنف'!$H$3),COUNT($G$1:G468)+1,"")</f>
        <v/>
      </c>
    </row>
    <row r="470" spans="1:7" ht="21">
      <c r="A470" s="38" t="str">
        <f>IFERROR(INDEX(الرصيد!$A:$A,MATCH(B470,الرصيد!$B:$B,0)),"")</f>
        <v/>
      </c>
      <c r="B470" s="35"/>
      <c r="C470" s="35"/>
      <c r="D470" s="35" t="str">
        <f>IF(B470="","",SUMIF(الرصيد!$B$2:$B$1000,B470,الرصيد!$C$2:$C$1000))</f>
        <v/>
      </c>
      <c r="E470" s="35" t="str">
        <f t="shared" si="7"/>
        <v/>
      </c>
      <c r="F470" s="35"/>
      <c r="G470" s="48" t="str">
        <f>IF(AND(NOT(ISERR(FIND('إستعلام عن صنف'!$H$1,A470&amp;B470))),F470&gt;='إستعلام عن صنف'!$H$2,F470&lt;='إستعلام عن صنف'!$H$3),COUNT($G$1:G469)+1,"")</f>
        <v/>
      </c>
    </row>
    <row r="471" spans="1:7" ht="21">
      <c r="A471" s="38" t="str">
        <f>IFERROR(INDEX(الرصيد!$A:$A,MATCH(B471,الرصيد!$B:$B,0)),"")</f>
        <v/>
      </c>
      <c r="B471" s="35"/>
      <c r="C471" s="35"/>
      <c r="D471" s="35" t="str">
        <f>IF(B471="","",SUMIF(الرصيد!$B$2:$B$1000,B471,الرصيد!$C$2:$C$1000))</f>
        <v/>
      </c>
      <c r="E471" s="35" t="str">
        <f t="shared" si="7"/>
        <v/>
      </c>
      <c r="F471" s="35"/>
      <c r="G471" s="48" t="str">
        <f>IF(AND(NOT(ISERR(FIND('إستعلام عن صنف'!$H$1,A471&amp;B471))),F471&gt;='إستعلام عن صنف'!$H$2,F471&lt;='إستعلام عن صنف'!$H$3),COUNT($G$1:G470)+1,"")</f>
        <v/>
      </c>
    </row>
    <row r="472" spans="1:7" ht="21">
      <c r="A472" s="38" t="str">
        <f>IFERROR(INDEX(الرصيد!$A:$A,MATCH(B472,الرصيد!$B:$B,0)),"")</f>
        <v/>
      </c>
      <c r="B472" s="35"/>
      <c r="C472" s="35"/>
      <c r="D472" s="35" t="str">
        <f>IF(B472="","",SUMIF(الرصيد!$B$2:$B$1000,B472,الرصيد!$C$2:$C$1000))</f>
        <v/>
      </c>
      <c r="E472" s="35" t="str">
        <f t="shared" si="7"/>
        <v/>
      </c>
      <c r="F472" s="35"/>
      <c r="G472" s="48" t="str">
        <f>IF(AND(NOT(ISERR(FIND('إستعلام عن صنف'!$H$1,A472&amp;B472))),F472&gt;='إستعلام عن صنف'!$H$2,F472&lt;='إستعلام عن صنف'!$H$3),COUNT($G$1:G471)+1,"")</f>
        <v/>
      </c>
    </row>
    <row r="473" spans="1:7" ht="21">
      <c r="A473" s="38" t="str">
        <f>IFERROR(INDEX(الرصيد!$A:$A,MATCH(B473,الرصيد!$B:$B,0)),"")</f>
        <v/>
      </c>
      <c r="B473" s="35"/>
      <c r="C473" s="35"/>
      <c r="D473" s="35" t="str">
        <f>IF(B473="","",SUMIF(الرصيد!$B$2:$B$1000,B473,الرصيد!$C$2:$C$1000))</f>
        <v/>
      </c>
      <c r="E473" s="35" t="str">
        <f t="shared" si="7"/>
        <v/>
      </c>
      <c r="F473" s="35"/>
      <c r="G473" s="48" t="str">
        <f>IF(AND(NOT(ISERR(FIND('إستعلام عن صنف'!$H$1,A473&amp;B473))),F473&gt;='إستعلام عن صنف'!$H$2,F473&lt;='إستعلام عن صنف'!$H$3),COUNT($G$1:G472)+1,"")</f>
        <v/>
      </c>
    </row>
    <row r="474" spans="1:7" ht="21">
      <c r="A474" s="38" t="str">
        <f>IFERROR(INDEX(الرصيد!$A:$A,MATCH(B474,الرصيد!$B:$B,0)),"")</f>
        <v/>
      </c>
      <c r="B474" s="35"/>
      <c r="C474" s="35"/>
      <c r="D474" s="35" t="str">
        <f>IF(B474="","",SUMIF(الرصيد!$B$2:$B$1000,B474,الرصيد!$C$2:$C$1000))</f>
        <v/>
      </c>
      <c r="E474" s="35" t="str">
        <f t="shared" si="7"/>
        <v/>
      </c>
      <c r="F474" s="35"/>
      <c r="G474" s="48" t="str">
        <f>IF(AND(NOT(ISERR(FIND('إستعلام عن صنف'!$H$1,A474&amp;B474))),F474&gt;='إستعلام عن صنف'!$H$2,F474&lt;='إستعلام عن صنف'!$H$3),COUNT($G$1:G473)+1,"")</f>
        <v/>
      </c>
    </row>
    <row r="475" spans="1:7" ht="21">
      <c r="A475" s="38" t="str">
        <f>IFERROR(INDEX(الرصيد!$A:$A,MATCH(B475,الرصيد!$B:$B,0)),"")</f>
        <v/>
      </c>
      <c r="B475" s="35"/>
      <c r="C475" s="35"/>
      <c r="D475" s="35" t="str">
        <f>IF(B475="","",SUMIF(الرصيد!$B$2:$B$1000,B475,الرصيد!$C$2:$C$1000))</f>
        <v/>
      </c>
      <c r="E475" s="35" t="str">
        <f t="shared" si="7"/>
        <v/>
      </c>
      <c r="F475" s="35"/>
      <c r="G475" s="48" t="str">
        <f>IF(AND(NOT(ISERR(FIND('إستعلام عن صنف'!$H$1,A475&amp;B475))),F475&gt;='إستعلام عن صنف'!$H$2,F475&lt;='إستعلام عن صنف'!$H$3),COUNT($G$1:G474)+1,"")</f>
        <v/>
      </c>
    </row>
    <row r="476" spans="1:7" ht="21">
      <c r="A476" s="38" t="str">
        <f>IFERROR(INDEX(الرصيد!$A:$A,MATCH(B476,الرصيد!$B:$B,0)),"")</f>
        <v/>
      </c>
      <c r="B476" s="35"/>
      <c r="C476" s="35"/>
      <c r="D476" s="35" t="str">
        <f>IF(B476="","",SUMIF(الرصيد!$B$2:$B$1000,B476,الرصيد!$C$2:$C$1000))</f>
        <v/>
      </c>
      <c r="E476" s="35" t="str">
        <f t="shared" si="7"/>
        <v/>
      </c>
      <c r="F476" s="35"/>
      <c r="G476" s="48" t="str">
        <f>IF(AND(NOT(ISERR(FIND('إستعلام عن صنف'!$H$1,A476&amp;B476))),F476&gt;='إستعلام عن صنف'!$H$2,F476&lt;='إستعلام عن صنف'!$H$3),COUNT($G$1:G475)+1,"")</f>
        <v/>
      </c>
    </row>
    <row r="477" spans="1:7" ht="21">
      <c r="A477" s="38" t="str">
        <f>IFERROR(INDEX(الرصيد!$A:$A,MATCH(B477,الرصيد!$B:$B,0)),"")</f>
        <v/>
      </c>
      <c r="B477" s="35"/>
      <c r="C477" s="35"/>
      <c r="D477" s="35" t="str">
        <f>IF(B477="","",SUMIF(الرصيد!$B$2:$B$1000,B477,الرصيد!$C$2:$C$1000))</f>
        <v/>
      </c>
      <c r="E477" s="35" t="str">
        <f t="shared" si="7"/>
        <v/>
      </c>
      <c r="F477" s="35"/>
      <c r="G477" s="48" t="str">
        <f>IF(AND(NOT(ISERR(FIND('إستعلام عن صنف'!$H$1,A477&amp;B477))),F477&gt;='إستعلام عن صنف'!$H$2,F477&lt;='إستعلام عن صنف'!$H$3),COUNT($G$1:G476)+1,"")</f>
        <v/>
      </c>
    </row>
    <row r="478" spans="1:7" ht="21">
      <c r="A478" s="38" t="str">
        <f>IFERROR(INDEX(الرصيد!$A:$A,MATCH(B478,الرصيد!$B:$B,0)),"")</f>
        <v/>
      </c>
      <c r="B478" s="35"/>
      <c r="C478" s="35"/>
      <c r="D478" s="35" t="str">
        <f>IF(B478="","",SUMIF(الرصيد!$B$2:$B$1000,B478,الرصيد!$C$2:$C$1000))</f>
        <v/>
      </c>
      <c r="E478" s="35" t="str">
        <f t="shared" si="7"/>
        <v/>
      </c>
      <c r="F478" s="35"/>
      <c r="G478" s="48" t="str">
        <f>IF(AND(NOT(ISERR(FIND('إستعلام عن صنف'!$H$1,A478&amp;B478))),F478&gt;='إستعلام عن صنف'!$H$2,F478&lt;='إستعلام عن صنف'!$H$3),COUNT($G$1:G477)+1,"")</f>
        <v/>
      </c>
    </row>
    <row r="479" spans="1:7" ht="21">
      <c r="A479" s="38" t="str">
        <f>IFERROR(INDEX(الرصيد!$A:$A,MATCH(B479,الرصيد!$B:$B,0)),"")</f>
        <v/>
      </c>
      <c r="B479" s="35"/>
      <c r="C479" s="35"/>
      <c r="D479" s="35" t="str">
        <f>IF(B479="","",SUMIF(الرصيد!$B$2:$B$1000,B479,الرصيد!$C$2:$C$1000))</f>
        <v/>
      </c>
      <c r="E479" s="35" t="str">
        <f t="shared" si="7"/>
        <v/>
      </c>
      <c r="F479" s="35"/>
      <c r="G479" s="48" t="str">
        <f>IF(AND(NOT(ISERR(FIND('إستعلام عن صنف'!$H$1,A479&amp;B479))),F479&gt;='إستعلام عن صنف'!$H$2,F479&lt;='إستعلام عن صنف'!$H$3),COUNT($G$1:G478)+1,"")</f>
        <v/>
      </c>
    </row>
    <row r="480" spans="1:7" ht="21">
      <c r="A480" s="38" t="str">
        <f>IFERROR(INDEX(الرصيد!$A:$A,MATCH(B480,الرصيد!$B:$B,0)),"")</f>
        <v/>
      </c>
      <c r="B480" s="35"/>
      <c r="C480" s="35"/>
      <c r="D480" s="35" t="str">
        <f>IF(B480="","",SUMIF(الرصيد!$B$2:$B$1000,B480,الرصيد!$C$2:$C$1000))</f>
        <v/>
      </c>
      <c r="E480" s="35" t="str">
        <f t="shared" si="7"/>
        <v/>
      </c>
      <c r="F480" s="35"/>
      <c r="G480" s="48" t="str">
        <f>IF(AND(NOT(ISERR(FIND('إستعلام عن صنف'!$H$1,A480&amp;B480))),F480&gt;='إستعلام عن صنف'!$H$2,F480&lt;='إستعلام عن صنف'!$H$3),COUNT($G$1:G479)+1,"")</f>
        <v/>
      </c>
    </row>
    <row r="481" spans="1:7" ht="21">
      <c r="A481" s="38" t="str">
        <f>IFERROR(INDEX(الرصيد!$A:$A,MATCH(B481,الرصيد!$B:$B,0)),"")</f>
        <v/>
      </c>
      <c r="B481" s="35"/>
      <c r="C481" s="35"/>
      <c r="D481" s="35" t="str">
        <f>IF(B481="","",SUMIF(الرصيد!$B$2:$B$1000,B481,الرصيد!$C$2:$C$1000))</f>
        <v/>
      </c>
      <c r="E481" s="35" t="str">
        <f t="shared" si="7"/>
        <v/>
      </c>
      <c r="F481" s="35"/>
      <c r="G481" s="48" t="str">
        <f>IF(AND(NOT(ISERR(FIND('إستعلام عن صنف'!$H$1,A481&amp;B481))),F481&gt;='إستعلام عن صنف'!$H$2,F481&lt;='إستعلام عن صنف'!$H$3),COUNT($G$1:G480)+1,"")</f>
        <v/>
      </c>
    </row>
    <row r="482" spans="1:7" ht="21">
      <c r="A482" s="38" t="str">
        <f>IFERROR(INDEX(الرصيد!$A:$A,MATCH(B482,الرصيد!$B:$B,0)),"")</f>
        <v/>
      </c>
      <c r="B482" s="35"/>
      <c r="C482" s="35"/>
      <c r="D482" s="35" t="str">
        <f>IF(B482="","",SUMIF(الرصيد!$B$2:$B$1000,B482,الرصيد!$C$2:$C$1000))</f>
        <v/>
      </c>
      <c r="E482" s="35" t="str">
        <f t="shared" si="7"/>
        <v/>
      </c>
      <c r="F482" s="35"/>
      <c r="G482" s="48" t="str">
        <f>IF(AND(NOT(ISERR(FIND('إستعلام عن صنف'!$H$1,A482&amp;B482))),F482&gt;='إستعلام عن صنف'!$H$2,F482&lt;='إستعلام عن صنف'!$H$3),COUNT($G$1:G481)+1,"")</f>
        <v/>
      </c>
    </row>
    <row r="483" spans="1:7" ht="21">
      <c r="A483" s="38" t="str">
        <f>IFERROR(INDEX(الرصيد!$A:$A,MATCH(B483,الرصيد!$B:$B,0)),"")</f>
        <v/>
      </c>
      <c r="B483" s="35"/>
      <c r="C483" s="35"/>
      <c r="D483" s="35" t="str">
        <f>IF(B483="","",SUMIF(الرصيد!$B$2:$B$1000,B483,الرصيد!$C$2:$C$1000))</f>
        <v/>
      </c>
      <c r="E483" s="35" t="str">
        <f t="shared" si="7"/>
        <v/>
      </c>
      <c r="F483" s="35"/>
      <c r="G483" s="48" t="str">
        <f>IF(AND(NOT(ISERR(FIND('إستعلام عن صنف'!$H$1,A483&amp;B483))),F483&gt;='إستعلام عن صنف'!$H$2,F483&lt;='إستعلام عن صنف'!$H$3),COUNT($G$1:G482)+1,"")</f>
        <v/>
      </c>
    </row>
    <row r="484" spans="1:7" ht="21">
      <c r="A484" s="38" t="str">
        <f>IFERROR(INDEX(الرصيد!$A:$A,MATCH(B484,الرصيد!$B:$B,0)),"")</f>
        <v/>
      </c>
      <c r="B484" s="35"/>
      <c r="C484" s="35"/>
      <c r="D484" s="35" t="str">
        <f>IF(B484="","",SUMIF(الرصيد!$B$2:$B$1000,B484,الرصيد!$C$2:$C$1000))</f>
        <v/>
      </c>
      <c r="E484" s="35" t="str">
        <f t="shared" si="7"/>
        <v/>
      </c>
      <c r="F484" s="35"/>
      <c r="G484" s="48" t="str">
        <f>IF(AND(NOT(ISERR(FIND('إستعلام عن صنف'!$H$1,A484&amp;B484))),F484&gt;='إستعلام عن صنف'!$H$2,F484&lt;='إستعلام عن صنف'!$H$3),COUNT($G$1:G483)+1,"")</f>
        <v/>
      </c>
    </row>
    <row r="485" spans="1:7" ht="21">
      <c r="A485" s="38" t="str">
        <f>IFERROR(INDEX(الرصيد!$A:$A,MATCH(B485,الرصيد!$B:$B,0)),"")</f>
        <v/>
      </c>
      <c r="B485" s="35"/>
      <c r="C485" s="35"/>
      <c r="D485" s="35" t="str">
        <f>IF(B485="","",SUMIF(الرصيد!$B$2:$B$1000,B485,الرصيد!$C$2:$C$1000))</f>
        <v/>
      </c>
      <c r="E485" s="35" t="str">
        <f t="shared" si="7"/>
        <v/>
      </c>
      <c r="F485" s="35"/>
      <c r="G485" s="48" t="str">
        <f>IF(AND(NOT(ISERR(FIND('إستعلام عن صنف'!$H$1,A485&amp;B485))),F485&gt;='إستعلام عن صنف'!$H$2,F485&lt;='إستعلام عن صنف'!$H$3),COUNT($G$1:G484)+1,"")</f>
        <v/>
      </c>
    </row>
    <row r="486" spans="1:7" ht="21">
      <c r="A486" s="38" t="str">
        <f>IFERROR(INDEX(الرصيد!$A:$A,MATCH(B486,الرصيد!$B:$B,0)),"")</f>
        <v/>
      </c>
      <c r="B486" s="35"/>
      <c r="C486" s="35"/>
      <c r="D486" s="35" t="str">
        <f>IF(B486="","",SUMIF(الرصيد!$B$2:$B$1000,B486,الرصيد!$C$2:$C$1000))</f>
        <v/>
      </c>
      <c r="E486" s="35" t="str">
        <f t="shared" si="7"/>
        <v/>
      </c>
      <c r="F486" s="35"/>
      <c r="G486" s="48" t="str">
        <f>IF(AND(NOT(ISERR(FIND('إستعلام عن صنف'!$H$1,A486&amp;B486))),F486&gt;='إستعلام عن صنف'!$H$2,F486&lt;='إستعلام عن صنف'!$H$3),COUNT($G$1:G485)+1,"")</f>
        <v/>
      </c>
    </row>
    <row r="487" spans="1:7" ht="21">
      <c r="A487" s="38" t="str">
        <f>IFERROR(INDEX(الرصيد!$A:$A,MATCH(B487,الرصيد!$B:$B,0)),"")</f>
        <v/>
      </c>
      <c r="B487" s="35"/>
      <c r="C487" s="35"/>
      <c r="D487" s="35" t="str">
        <f>IF(B487="","",SUMIF(الرصيد!$B$2:$B$1000,B487,الرصيد!$C$2:$C$1000))</f>
        <v/>
      </c>
      <c r="E487" s="35" t="str">
        <f t="shared" si="7"/>
        <v/>
      </c>
      <c r="F487" s="35"/>
      <c r="G487" s="48" t="str">
        <f>IF(AND(NOT(ISERR(FIND('إستعلام عن صنف'!$H$1,A487&amp;B487))),F487&gt;='إستعلام عن صنف'!$H$2,F487&lt;='إستعلام عن صنف'!$H$3),COUNT($G$1:G486)+1,"")</f>
        <v/>
      </c>
    </row>
    <row r="488" spans="1:7" ht="21">
      <c r="A488" s="38" t="str">
        <f>IFERROR(INDEX(الرصيد!$A:$A,MATCH(B488,الرصيد!$B:$B,0)),"")</f>
        <v/>
      </c>
      <c r="B488" s="35"/>
      <c r="C488" s="35"/>
      <c r="D488" s="35" t="str">
        <f>IF(B488="","",SUMIF(الرصيد!$B$2:$B$1000,B488,الرصيد!$C$2:$C$1000))</f>
        <v/>
      </c>
      <c r="E488" s="35" t="str">
        <f t="shared" si="7"/>
        <v/>
      </c>
      <c r="F488" s="35"/>
      <c r="G488" s="48" t="str">
        <f>IF(AND(NOT(ISERR(FIND('إستعلام عن صنف'!$H$1,A488&amp;B488))),F488&gt;='إستعلام عن صنف'!$H$2,F488&lt;='إستعلام عن صنف'!$H$3),COUNT($G$1:G487)+1,"")</f>
        <v/>
      </c>
    </row>
    <row r="489" spans="1:7" ht="21">
      <c r="A489" s="38" t="str">
        <f>IFERROR(INDEX(الرصيد!$A:$A,MATCH(B489,الرصيد!$B:$B,0)),"")</f>
        <v/>
      </c>
      <c r="B489" s="35"/>
      <c r="C489" s="35"/>
      <c r="D489" s="35" t="str">
        <f>IF(B489="","",SUMIF(الرصيد!$B$2:$B$1000,B489,الرصيد!$C$2:$C$1000))</f>
        <v/>
      </c>
      <c r="E489" s="35" t="str">
        <f t="shared" si="7"/>
        <v/>
      </c>
      <c r="F489" s="35"/>
      <c r="G489" s="48" t="str">
        <f>IF(AND(NOT(ISERR(FIND('إستعلام عن صنف'!$H$1,A489&amp;B489))),F489&gt;='إستعلام عن صنف'!$H$2,F489&lt;='إستعلام عن صنف'!$H$3),COUNT($G$1:G488)+1,"")</f>
        <v/>
      </c>
    </row>
    <row r="490" spans="1:7" ht="21">
      <c r="A490" s="38" t="str">
        <f>IFERROR(INDEX(الرصيد!$A:$A,MATCH(B490,الرصيد!$B:$B,0)),"")</f>
        <v/>
      </c>
      <c r="B490" s="35"/>
      <c r="C490" s="35"/>
      <c r="D490" s="35" t="str">
        <f>IF(B490="","",SUMIF(الرصيد!$B$2:$B$1000,B490,الرصيد!$C$2:$C$1000))</f>
        <v/>
      </c>
      <c r="E490" s="35" t="str">
        <f t="shared" si="7"/>
        <v/>
      </c>
      <c r="F490" s="35"/>
      <c r="G490" s="48" t="str">
        <f>IF(AND(NOT(ISERR(FIND('إستعلام عن صنف'!$H$1,A490&amp;B490))),F490&gt;='إستعلام عن صنف'!$H$2,F490&lt;='إستعلام عن صنف'!$H$3),COUNT($G$1:G489)+1,"")</f>
        <v/>
      </c>
    </row>
    <row r="491" spans="1:7" ht="21">
      <c r="A491" s="38" t="str">
        <f>IFERROR(INDEX(الرصيد!$A:$A,MATCH(B491,الرصيد!$B:$B,0)),"")</f>
        <v/>
      </c>
      <c r="B491" s="35"/>
      <c r="C491" s="35"/>
      <c r="D491" s="35" t="str">
        <f>IF(B491="","",SUMIF(الرصيد!$B$2:$B$1000,B491,الرصيد!$C$2:$C$1000))</f>
        <v/>
      </c>
      <c r="E491" s="35" t="str">
        <f t="shared" si="7"/>
        <v/>
      </c>
      <c r="F491" s="35"/>
      <c r="G491" s="48" t="str">
        <f>IF(AND(NOT(ISERR(FIND('إستعلام عن صنف'!$H$1,A491&amp;B491))),F491&gt;='إستعلام عن صنف'!$H$2,F491&lt;='إستعلام عن صنف'!$H$3),COUNT($G$1:G490)+1,"")</f>
        <v/>
      </c>
    </row>
    <row r="492" spans="1:7" ht="21">
      <c r="A492" s="38" t="str">
        <f>IFERROR(INDEX(الرصيد!$A:$A,MATCH(B492,الرصيد!$B:$B,0)),"")</f>
        <v/>
      </c>
      <c r="B492" s="35"/>
      <c r="C492" s="35"/>
      <c r="D492" s="35" t="str">
        <f>IF(B492="","",SUMIF(الرصيد!$B$2:$B$1000,B492,الرصيد!$C$2:$C$1000))</f>
        <v/>
      </c>
      <c r="E492" s="35" t="str">
        <f t="shared" si="7"/>
        <v/>
      </c>
      <c r="F492" s="35"/>
      <c r="G492" s="48" t="str">
        <f>IF(AND(NOT(ISERR(FIND('إستعلام عن صنف'!$H$1,A492&amp;B492))),F492&gt;='إستعلام عن صنف'!$H$2,F492&lt;='إستعلام عن صنف'!$H$3),COUNT($G$1:G491)+1,"")</f>
        <v/>
      </c>
    </row>
    <row r="493" spans="1:7" ht="21">
      <c r="A493" s="38" t="str">
        <f>IFERROR(INDEX(الرصيد!$A:$A,MATCH(B493,الرصيد!$B:$B,0)),"")</f>
        <v/>
      </c>
      <c r="B493" s="35"/>
      <c r="C493" s="35"/>
      <c r="D493" s="35" t="str">
        <f>IF(B493="","",SUMIF(الرصيد!$B$2:$B$1000,B493,الرصيد!$C$2:$C$1000))</f>
        <v/>
      </c>
      <c r="E493" s="35" t="str">
        <f t="shared" si="7"/>
        <v/>
      </c>
      <c r="F493" s="35"/>
      <c r="G493" s="48" t="str">
        <f>IF(AND(NOT(ISERR(FIND('إستعلام عن صنف'!$H$1,A493&amp;B493))),F493&gt;='إستعلام عن صنف'!$H$2,F493&lt;='إستعلام عن صنف'!$H$3),COUNT($G$1:G492)+1,"")</f>
        <v/>
      </c>
    </row>
    <row r="494" spans="1:7" ht="21">
      <c r="A494" s="38" t="str">
        <f>IFERROR(INDEX(الرصيد!$A:$A,MATCH(B494,الرصيد!$B:$B,0)),"")</f>
        <v/>
      </c>
      <c r="B494" s="35"/>
      <c r="C494" s="35"/>
      <c r="D494" s="35" t="str">
        <f>IF(B494="","",SUMIF(الرصيد!$B$2:$B$1000,B494,الرصيد!$C$2:$C$1000))</f>
        <v/>
      </c>
      <c r="E494" s="35" t="str">
        <f t="shared" si="7"/>
        <v/>
      </c>
      <c r="F494" s="35"/>
      <c r="G494" s="48" t="str">
        <f>IF(AND(NOT(ISERR(FIND('إستعلام عن صنف'!$H$1,A494&amp;B494))),F494&gt;='إستعلام عن صنف'!$H$2,F494&lt;='إستعلام عن صنف'!$H$3),COUNT($G$1:G493)+1,"")</f>
        <v/>
      </c>
    </row>
    <row r="495" spans="1:7" ht="21">
      <c r="A495" s="38" t="str">
        <f>IFERROR(INDEX(الرصيد!$A:$A,MATCH(B495,الرصيد!$B:$B,0)),"")</f>
        <v/>
      </c>
      <c r="B495" s="35"/>
      <c r="C495" s="35"/>
      <c r="D495" s="35" t="str">
        <f>IF(B495="","",SUMIF(الرصيد!$B$2:$B$1000,B495,الرصيد!$C$2:$C$1000))</f>
        <v/>
      </c>
      <c r="E495" s="35" t="str">
        <f t="shared" si="7"/>
        <v/>
      </c>
      <c r="F495" s="35"/>
      <c r="G495" s="48" t="str">
        <f>IF(AND(NOT(ISERR(FIND('إستعلام عن صنف'!$H$1,A495&amp;B495))),F495&gt;='إستعلام عن صنف'!$H$2,F495&lt;='إستعلام عن صنف'!$H$3),COUNT($G$1:G494)+1,"")</f>
        <v/>
      </c>
    </row>
    <row r="496" spans="1:7" ht="21">
      <c r="A496" s="38" t="str">
        <f>IFERROR(INDEX(الرصيد!$A:$A,MATCH(B496,الرصيد!$B:$B,0)),"")</f>
        <v/>
      </c>
      <c r="B496" s="35"/>
      <c r="C496" s="35"/>
      <c r="D496" s="35" t="str">
        <f>IF(B496="","",SUMIF(الرصيد!$B$2:$B$1000,B496,الرصيد!$C$2:$C$1000))</f>
        <v/>
      </c>
      <c r="E496" s="35" t="str">
        <f t="shared" si="7"/>
        <v/>
      </c>
      <c r="F496" s="35"/>
      <c r="G496" s="48" t="str">
        <f>IF(AND(NOT(ISERR(FIND('إستعلام عن صنف'!$H$1,A496&amp;B496))),F496&gt;='إستعلام عن صنف'!$H$2,F496&lt;='إستعلام عن صنف'!$H$3),COUNT($G$1:G495)+1,"")</f>
        <v/>
      </c>
    </row>
    <row r="497" spans="1:7" ht="21">
      <c r="A497" s="38" t="str">
        <f>IFERROR(INDEX(الرصيد!$A:$A,MATCH(B497,الرصيد!$B:$B,0)),"")</f>
        <v/>
      </c>
      <c r="B497" s="35"/>
      <c r="C497" s="35"/>
      <c r="D497" s="35" t="str">
        <f>IF(B497="","",SUMIF(الرصيد!$B$2:$B$1000,B497,الرصيد!$C$2:$C$1000))</f>
        <v/>
      </c>
      <c r="E497" s="35" t="str">
        <f t="shared" si="7"/>
        <v/>
      </c>
      <c r="F497" s="35"/>
      <c r="G497" s="48" t="str">
        <f>IF(AND(NOT(ISERR(FIND('إستعلام عن صنف'!$H$1,A497&amp;B497))),F497&gt;='إستعلام عن صنف'!$H$2,F497&lt;='إستعلام عن صنف'!$H$3),COUNT($G$1:G496)+1,"")</f>
        <v/>
      </c>
    </row>
    <row r="498" spans="1:7" ht="21">
      <c r="A498" s="38" t="str">
        <f>IFERROR(INDEX(الرصيد!$A:$A,MATCH(B498,الرصيد!$B:$B,0)),"")</f>
        <v/>
      </c>
      <c r="B498" s="35"/>
      <c r="C498" s="35"/>
      <c r="D498" s="35" t="str">
        <f>IF(B498="","",SUMIF(الرصيد!$B$2:$B$1000,B498,الرصيد!$C$2:$C$1000))</f>
        <v/>
      </c>
      <c r="E498" s="35" t="str">
        <f t="shared" si="7"/>
        <v/>
      </c>
      <c r="F498" s="35"/>
      <c r="G498" s="48" t="str">
        <f>IF(AND(NOT(ISERR(FIND('إستعلام عن صنف'!$H$1,A498&amp;B498))),F498&gt;='إستعلام عن صنف'!$H$2,F498&lt;='إستعلام عن صنف'!$H$3),COUNT($G$1:G497)+1,"")</f>
        <v/>
      </c>
    </row>
    <row r="499" spans="1:7" ht="21">
      <c r="A499" s="38" t="str">
        <f>IFERROR(INDEX(الرصيد!$A:$A,MATCH(B499,الرصيد!$B:$B,0)),"")</f>
        <v/>
      </c>
      <c r="B499" s="35"/>
      <c r="C499" s="35"/>
      <c r="D499" s="35" t="str">
        <f>IF(B499="","",SUMIF(الرصيد!$B$2:$B$1000,B499,الرصيد!$C$2:$C$1000))</f>
        <v/>
      </c>
      <c r="E499" s="35" t="str">
        <f t="shared" si="7"/>
        <v/>
      </c>
      <c r="F499" s="35"/>
      <c r="G499" s="48" t="str">
        <f>IF(AND(NOT(ISERR(FIND('إستعلام عن صنف'!$H$1,A499&amp;B499))),F499&gt;='إستعلام عن صنف'!$H$2,F499&lt;='إستعلام عن صنف'!$H$3),COUNT($G$1:G498)+1,"")</f>
        <v/>
      </c>
    </row>
    <row r="500" spans="1:7" ht="21">
      <c r="A500" s="38" t="str">
        <f>IFERROR(INDEX(الرصيد!$A:$A,MATCH(B500,الرصيد!$B:$B,0)),"")</f>
        <v/>
      </c>
      <c r="B500" s="35"/>
      <c r="C500" s="35"/>
      <c r="D500" s="35" t="str">
        <f>IF(B500="","",SUMIF(الرصيد!$B$2:$B$1000,B500,الرصيد!$C$2:$C$1000))</f>
        <v/>
      </c>
      <c r="E500" s="35" t="str">
        <f t="shared" si="7"/>
        <v/>
      </c>
      <c r="F500" s="35"/>
      <c r="G500" s="48" t="str">
        <f>IF(AND(NOT(ISERR(FIND('إستعلام عن صنف'!$H$1,A500&amp;B500))),F500&gt;='إستعلام عن صنف'!$H$2,F500&lt;='إستعلام عن صنف'!$H$3),COUNT($G$1:G499)+1,"")</f>
        <v/>
      </c>
    </row>
    <row r="501" spans="1:7" ht="21">
      <c r="A501" s="38" t="str">
        <f>IFERROR(INDEX(الرصيد!$A:$A,MATCH(B501,الرصيد!$B:$B,0)),"")</f>
        <v/>
      </c>
      <c r="B501" s="35"/>
      <c r="C501" s="35"/>
      <c r="D501" s="35" t="str">
        <f>IF(B501="","",SUMIF(الرصيد!$B$2:$B$1000,B501,الرصيد!$C$2:$C$1000))</f>
        <v/>
      </c>
      <c r="E501" s="35" t="str">
        <f t="shared" si="7"/>
        <v/>
      </c>
      <c r="F501" s="35"/>
      <c r="G501" s="48" t="str">
        <f>IF(AND(NOT(ISERR(FIND('إستعلام عن صنف'!$H$1,A501&amp;B501))),F501&gt;='إستعلام عن صنف'!$H$2,F501&lt;='إستعلام عن صنف'!$H$3),COUNT($G$1:G500)+1,"")</f>
        <v/>
      </c>
    </row>
    <row r="502" spans="1:7" ht="21">
      <c r="A502" s="38" t="str">
        <f>IFERROR(INDEX(الرصيد!$A:$A,MATCH(B502,الرصيد!$B:$B,0)),"")</f>
        <v/>
      </c>
      <c r="B502" s="35"/>
      <c r="C502" s="35"/>
      <c r="D502" s="35" t="str">
        <f>IF(B502="","",SUMIF(الرصيد!$B$2:$B$1000,B502,الرصيد!$C$2:$C$1000))</f>
        <v/>
      </c>
      <c r="E502" s="35" t="str">
        <f t="shared" si="7"/>
        <v/>
      </c>
      <c r="F502" s="35"/>
      <c r="G502" s="48" t="str">
        <f>IF(AND(NOT(ISERR(FIND('إستعلام عن صنف'!$H$1,A502&amp;B502))),F502&gt;='إستعلام عن صنف'!$H$2,F502&lt;='إستعلام عن صنف'!$H$3),COUNT($G$1:G501)+1,"")</f>
        <v/>
      </c>
    </row>
    <row r="503" spans="1:7" ht="21">
      <c r="A503" s="38" t="str">
        <f>IFERROR(INDEX(الرصيد!$A:$A,MATCH(B503,الرصيد!$B:$B,0)),"")</f>
        <v/>
      </c>
      <c r="B503" s="35"/>
      <c r="C503" s="35"/>
      <c r="D503" s="35" t="str">
        <f>IF(B503="","",SUMIF(الرصيد!$B$2:$B$1000,B503,الرصيد!$C$2:$C$1000))</f>
        <v/>
      </c>
      <c r="E503" s="35" t="str">
        <f t="shared" si="7"/>
        <v/>
      </c>
      <c r="F503" s="35"/>
      <c r="G503" s="48" t="str">
        <f>IF(AND(NOT(ISERR(FIND('إستعلام عن صنف'!$H$1,A503&amp;B503))),F503&gt;='إستعلام عن صنف'!$H$2,F503&lt;='إستعلام عن صنف'!$H$3),COUNT($G$1:G502)+1,"")</f>
        <v/>
      </c>
    </row>
    <row r="504" spans="1:7" ht="21">
      <c r="A504" s="38" t="str">
        <f>IFERROR(INDEX(الرصيد!$A:$A,MATCH(B504,الرصيد!$B:$B,0)),"")</f>
        <v/>
      </c>
      <c r="B504" s="35"/>
      <c r="C504" s="35"/>
      <c r="D504" s="35" t="str">
        <f>IF(B504="","",SUMIF(الرصيد!$B$2:$B$1000,B504,الرصيد!$C$2:$C$1000))</f>
        <v/>
      </c>
      <c r="E504" s="35" t="str">
        <f t="shared" si="7"/>
        <v/>
      </c>
      <c r="F504" s="35"/>
      <c r="G504" s="48" t="str">
        <f>IF(AND(NOT(ISERR(FIND('إستعلام عن صنف'!$H$1,A504&amp;B504))),F504&gt;='إستعلام عن صنف'!$H$2,F504&lt;='إستعلام عن صنف'!$H$3),COUNT($G$1:G503)+1,"")</f>
        <v/>
      </c>
    </row>
    <row r="505" spans="1:7" ht="21">
      <c r="A505" s="38" t="str">
        <f>IFERROR(INDEX(الرصيد!$A:$A,MATCH(B505,الرصيد!$B:$B,0)),"")</f>
        <v/>
      </c>
      <c r="B505" s="35"/>
      <c r="C505" s="35"/>
      <c r="D505" s="35" t="str">
        <f>IF(B505="","",SUMIF(الرصيد!$B$2:$B$1000,B505,الرصيد!$C$2:$C$1000))</f>
        <v/>
      </c>
      <c r="E505" s="35" t="str">
        <f t="shared" si="7"/>
        <v/>
      </c>
      <c r="F505" s="35"/>
      <c r="G505" s="48" t="str">
        <f>IF(AND(NOT(ISERR(FIND('إستعلام عن صنف'!$H$1,A505&amp;B505))),F505&gt;='إستعلام عن صنف'!$H$2,F505&lt;='إستعلام عن صنف'!$H$3),COUNT($G$1:G504)+1,"")</f>
        <v/>
      </c>
    </row>
    <row r="506" spans="1:7" ht="21">
      <c r="A506" s="38" t="str">
        <f>IFERROR(INDEX(الرصيد!$A:$A,MATCH(B506,الرصيد!$B:$B,0)),"")</f>
        <v/>
      </c>
      <c r="B506" s="35"/>
      <c r="C506" s="35"/>
      <c r="D506" s="35" t="str">
        <f>IF(B506="","",SUMIF(الرصيد!$B$2:$B$1000,B506,الرصيد!$C$2:$C$1000))</f>
        <v/>
      </c>
      <c r="E506" s="35" t="str">
        <f t="shared" si="7"/>
        <v/>
      </c>
      <c r="F506" s="35"/>
      <c r="G506" s="48" t="str">
        <f>IF(AND(NOT(ISERR(FIND('إستعلام عن صنف'!$H$1,A506&amp;B506))),F506&gt;='إستعلام عن صنف'!$H$2,F506&lt;='إستعلام عن صنف'!$H$3),COUNT($G$1:G505)+1,"")</f>
        <v/>
      </c>
    </row>
    <row r="507" spans="1:7" ht="21">
      <c r="A507" s="38" t="str">
        <f>IFERROR(INDEX(الرصيد!$A:$A,MATCH(B507,الرصيد!$B:$B,0)),"")</f>
        <v/>
      </c>
      <c r="B507" s="35"/>
      <c r="C507" s="35"/>
      <c r="D507" s="35" t="str">
        <f>IF(B507="","",SUMIF(الرصيد!$B$2:$B$1000,B507,الرصيد!$C$2:$C$1000))</f>
        <v/>
      </c>
      <c r="E507" s="35" t="str">
        <f t="shared" si="7"/>
        <v/>
      </c>
      <c r="F507" s="35"/>
      <c r="G507" s="48" t="str">
        <f>IF(AND(NOT(ISERR(FIND('إستعلام عن صنف'!$H$1,A507&amp;B507))),F507&gt;='إستعلام عن صنف'!$H$2,F507&lt;='إستعلام عن صنف'!$H$3),COUNT($G$1:G506)+1,"")</f>
        <v/>
      </c>
    </row>
    <row r="508" spans="1:7" ht="21">
      <c r="A508" s="38" t="str">
        <f>IFERROR(INDEX(الرصيد!$A:$A,MATCH(B508,الرصيد!$B:$B,0)),"")</f>
        <v/>
      </c>
      <c r="B508" s="35"/>
      <c r="C508" s="35"/>
      <c r="D508" s="35" t="str">
        <f>IF(B508="","",SUMIF(الرصيد!$B$2:$B$1000,B508,الرصيد!$C$2:$C$1000))</f>
        <v/>
      </c>
      <c r="E508" s="35" t="str">
        <f t="shared" si="7"/>
        <v/>
      </c>
      <c r="F508" s="35"/>
      <c r="G508" s="48" t="str">
        <f>IF(AND(NOT(ISERR(FIND('إستعلام عن صنف'!$H$1,A508&amp;B508))),F508&gt;='إستعلام عن صنف'!$H$2,F508&lt;='إستعلام عن صنف'!$H$3),COUNT($G$1:G507)+1,"")</f>
        <v/>
      </c>
    </row>
    <row r="509" spans="1:7" ht="21">
      <c r="A509" s="38" t="str">
        <f>IFERROR(INDEX(الرصيد!$A:$A,MATCH(B509,الرصيد!$B:$B,0)),"")</f>
        <v/>
      </c>
      <c r="B509" s="35"/>
      <c r="C509" s="35"/>
      <c r="D509" s="35" t="str">
        <f>IF(B509="","",SUMIF(الرصيد!$B$2:$B$1000,B509,الرصيد!$C$2:$C$1000))</f>
        <v/>
      </c>
      <c r="E509" s="35" t="str">
        <f t="shared" si="7"/>
        <v/>
      </c>
      <c r="F509" s="35"/>
      <c r="G509" s="48" t="str">
        <f>IF(AND(NOT(ISERR(FIND('إستعلام عن صنف'!$H$1,A509&amp;B509))),F509&gt;='إستعلام عن صنف'!$H$2,F509&lt;='إستعلام عن صنف'!$H$3),COUNT($G$1:G508)+1,"")</f>
        <v/>
      </c>
    </row>
    <row r="510" spans="1:7" ht="21">
      <c r="A510" s="38" t="str">
        <f>IFERROR(INDEX(الرصيد!$A:$A,MATCH(B510,الرصيد!$B:$B,0)),"")</f>
        <v/>
      </c>
      <c r="B510" s="35"/>
      <c r="C510" s="35"/>
      <c r="D510" s="35" t="str">
        <f>IF(B510="","",SUMIF(الرصيد!$B$2:$B$1000,B510,الرصيد!$C$2:$C$1000))</f>
        <v/>
      </c>
      <c r="E510" s="35" t="str">
        <f t="shared" si="7"/>
        <v/>
      </c>
      <c r="F510" s="35"/>
      <c r="G510" s="48" t="str">
        <f>IF(AND(NOT(ISERR(FIND('إستعلام عن صنف'!$H$1,A510&amp;B510))),F510&gt;='إستعلام عن صنف'!$H$2,F510&lt;='إستعلام عن صنف'!$H$3),COUNT($G$1:G509)+1,"")</f>
        <v/>
      </c>
    </row>
    <row r="511" spans="1:7" ht="21">
      <c r="A511" s="38" t="str">
        <f>IFERROR(INDEX(الرصيد!$A:$A,MATCH(B511,الرصيد!$B:$B,0)),"")</f>
        <v/>
      </c>
      <c r="B511" s="35"/>
      <c r="C511" s="35"/>
      <c r="D511" s="35" t="str">
        <f>IF(B511="","",SUMIF(الرصيد!$B$2:$B$1000,B511,الرصيد!$C$2:$C$1000))</f>
        <v/>
      </c>
      <c r="E511" s="35" t="str">
        <f t="shared" si="7"/>
        <v/>
      </c>
      <c r="F511" s="35"/>
      <c r="G511" s="48" t="str">
        <f>IF(AND(NOT(ISERR(FIND('إستعلام عن صنف'!$H$1,A511&amp;B511))),F511&gt;='إستعلام عن صنف'!$H$2,F511&lt;='إستعلام عن صنف'!$H$3),COUNT($G$1:G510)+1,"")</f>
        <v/>
      </c>
    </row>
    <row r="512" spans="1:7" ht="21">
      <c r="A512" s="38" t="str">
        <f>IFERROR(INDEX(الرصيد!$A:$A,MATCH(B512,الرصيد!$B:$B,0)),"")</f>
        <v/>
      </c>
      <c r="B512" s="35"/>
      <c r="C512" s="35"/>
      <c r="D512" s="35" t="str">
        <f>IF(B512="","",SUMIF(الرصيد!$B$2:$B$1000,B512,الرصيد!$C$2:$C$1000))</f>
        <v/>
      </c>
      <c r="E512" s="35" t="str">
        <f t="shared" si="7"/>
        <v/>
      </c>
      <c r="F512" s="35"/>
      <c r="G512" s="48" t="str">
        <f>IF(AND(NOT(ISERR(FIND('إستعلام عن صنف'!$H$1,A512&amp;B512))),F512&gt;='إستعلام عن صنف'!$H$2,F512&lt;='إستعلام عن صنف'!$H$3),COUNT($G$1:G511)+1,"")</f>
        <v/>
      </c>
    </row>
    <row r="513" spans="1:7" ht="21">
      <c r="A513" s="38" t="str">
        <f>IFERROR(INDEX(الرصيد!$A:$A,MATCH(B513,الرصيد!$B:$B,0)),"")</f>
        <v/>
      </c>
      <c r="B513" s="35"/>
      <c r="C513" s="35"/>
      <c r="D513" s="35" t="str">
        <f>IF(B513="","",SUMIF(الرصيد!$B$2:$B$1000,B513,الرصيد!$C$2:$C$1000))</f>
        <v/>
      </c>
      <c r="E513" s="35" t="str">
        <f t="shared" si="7"/>
        <v/>
      </c>
      <c r="F513" s="35"/>
      <c r="G513" s="48" t="str">
        <f>IF(AND(NOT(ISERR(FIND('إستعلام عن صنف'!$H$1,A513&amp;B513))),F513&gt;='إستعلام عن صنف'!$H$2,F513&lt;='إستعلام عن صنف'!$H$3),COUNT($G$1:G512)+1,"")</f>
        <v/>
      </c>
    </row>
    <row r="514" spans="1:7" ht="21">
      <c r="A514" s="38" t="str">
        <f>IFERROR(INDEX(الرصيد!$A:$A,MATCH(B514,الرصيد!$B:$B,0)),"")</f>
        <v/>
      </c>
      <c r="B514" s="35"/>
      <c r="C514" s="35"/>
      <c r="D514" s="35" t="str">
        <f>IF(B514="","",SUMIF(الرصيد!$B$2:$B$1000,B514,الرصيد!$C$2:$C$1000))</f>
        <v/>
      </c>
      <c r="E514" s="35" t="str">
        <f t="shared" si="7"/>
        <v/>
      </c>
      <c r="F514" s="35"/>
      <c r="G514" s="48" t="str">
        <f>IF(AND(NOT(ISERR(FIND('إستعلام عن صنف'!$H$1,A514&amp;B514))),F514&gt;='إستعلام عن صنف'!$H$2,F514&lt;='إستعلام عن صنف'!$H$3),COUNT($G$1:G513)+1,"")</f>
        <v/>
      </c>
    </row>
    <row r="515" spans="1:7" ht="21">
      <c r="A515" s="38" t="str">
        <f>IFERROR(INDEX(الرصيد!$A:$A,MATCH(B515,الرصيد!$B:$B,0)),"")</f>
        <v/>
      </c>
      <c r="B515" s="35"/>
      <c r="C515" s="35"/>
      <c r="D515" s="35" t="str">
        <f>IF(B515="","",SUMIF(الرصيد!$B$2:$B$1000,B515,الرصيد!$C$2:$C$1000))</f>
        <v/>
      </c>
      <c r="E515" s="35" t="str">
        <f t="shared" ref="E515:E578" si="8">IF(B515="","",C515*D515)</f>
        <v/>
      </c>
      <c r="F515" s="35"/>
      <c r="G515" s="48" t="str">
        <f>IF(AND(NOT(ISERR(FIND('إستعلام عن صنف'!$H$1,A515&amp;B515))),F515&gt;='إستعلام عن صنف'!$H$2,F515&lt;='إستعلام عن صنف'!$H$3),COUNT($G$1:G514)+1,"")</f>
        <v/>
      </c>
    </row>
    <row r="516" spans="1:7" ht="21">
      <c r="A516" s="38" t="str">
        <f>IFERROR(INDEX(الرصيد!$A:$A,MATCH(B516,الرصيد!$B:$B,0)),"")</f>
        <v/>
      </c>
      <c r="B516" s="35"/>
      <c r="C516" s="35"/>
      <c r="D516" s="35" t="str">
        <f>IF(B516="","",SUMIF(الرصيد!$B$2:$B$1000,B516,الرصيد!$C$2:$C$1000))</f>
        <v/>
      </c>
      <c r="E516" s="35" t="str">
        <f t="shared" si="8"/>
        <v/>
      </c>
      <c r="F516" s="35"/>
      <c r="G516" s="48" t="str">
        <f>IF(AND(NOT(ISERR(FIND('إستعلام عن صنف'!$H$1,A516&amp;B516))),F516&gt;='إستعلام عن صنف'!$H$2,F516&lt;='إستعلام عن صنف'!$H$3),COUNT($G$1:G515)+1,"")</f>
        <v/>
      </c>
    </row>
    <row r="517" spans="1:7" ht="21">
      <c r="A517" s="38" t="str">
        <f>IFERROR(INDEX(الرصيد!$A:$A,MATCH(B517,الرصيد!$B:$B,0)),"")</f>
        <v/>
      </c>
      <c r="B517" s="35"/>
      <c r="C517" s="35"/>
      <c r="D517" s="35" t="str">
        <f>IF(B517="","",SUMIF(الرصيد!$B$2:$B$1000,B517,الرصيد!$C$2:$C$1000))</f>
        <v/>
      </c>
      <c r="E517" s="35" t="str">
        <f t="shared" si="8"/>
        <v/>
      </c>
      <c r="F517" s="35"/>
      <c r="G517" s="48" t="str">
        <f>IF(AND(NOT(ISERR(FIND('إستعلام عن صنف'!$H$1,A517&amp;B517))),F517&gt;='إستعلام عن صنف'!$H$2,F517&lt;='إستعلام عن صنف'!$H$3),COUNT($G$1:G516)+1,"")</f>
        <v/>
      </c>
    </row>
    <row r="518" spans="1:7" ht="21">
      <c r="A518" s="38" t="str">
        <f>IFERROR(INDEX(الرصيد!$A:$A,MATCH(B518,الرصيد!$B:$B,0)),"")</f>
        <v/>
      </c>
      <c r="B518" s="35"/>
      <c r="C518" s="35"/>
      <c r="D518" s="35" t="str">
        <f>IF(B518="","",SUMIF(الرصيد!$B$2:$B$1000,B518,الرصيد!$C$2:$C$1000))</f>
        <v/>
      </c>
      <c r="E518" s="35" t="str">
        <f t="shared" si="8"/>
        <v/>
      </c>
      <c r="F518" s="35"/>
      <c r="G518" s="48" t="str">
        <f>IF(AND(NOT(ISERR(FIND('إستعلام عن صنف'!$H$1,A518&amp;B518))),F518&gt;='إستعلام عن صنف'!$H$2,F518&lt;='إستعلام عن صنف'!$H$3),COUNT($G$1:G517)+1,"")</f>
        <v/>
      </c>
    </row>
    <row r="519" spans="1:7" ht="21">
      <c r="A519" s="38" t="str">
        <f>IFERROR(INDEX(الرصيد!$A:$A,MATCH(B519,الرصيد!$B:$B,0)),"")</f>
        <v/>
      </c>
      <c r="B519" s="35"/>
      <c r="C519" s="35"/>
      <c r="D519" s="35" t="str">
        <f>IF(B519="","",SUMIF(الرصيد!$B$2:$B$1000,B519,الرصيد!$C$2:$C$1000))</f>
        <v/>
      </c>
      <c r="E519" s="35" t="str">
        <f t="shared" si="8"/>
        <v/>
      </c>
      <c r="F519" s="35"/>
      <c r="G519" s="48" t="str">
        <f>IF(AND(NOT(ISERR(FIND('إستعلام عن صنف'!$H$1,A519&amp;B519))),F519&gt;='إستعلام عن صنف'!$H$2,F519&lt;='إستعلام عن صنف'!$H$3),COUNT($G$1:G518)+1,"")</f>
        <v/>
      </c>
    </row>
    <row r="520" spans="1:7" ht="21">
      <c r="A520" s="38" t="str">
        <f>IFERROR(INDEX(الرصيد!$A:$A,MATCH(B520,الرصيد!$B:$B,0)),"")</f>
        <v/>
      </c>
      <c r="B520" s="35"/>
      <c r="C520" s="35"/>
      <c r="D520" s="35" t="str">
        <f>IF(B520="","",SUMIF(الرصيد!$B$2:$B$1000,B520,الرصيد!$C$2:$C$1000))</f>
        <v/>
      </c>
      <c r="E520" s="35" t="str">
        <f t="shared" si="8"/>
        <v/>
      </c>
      <c r="F520" s="35"/>
      <c r="G520" s="48" t="str">
        <f>IF(AND(NOT(ISERR(FIND('إستعلام عن صنف'!$H$1,A520&amp;B520))),F520&gt;='إستعلام عن صنف'!$H$2,F520&lt;='إستعلام عن صنف'!$H$3),COUNT($G$1:G519)+1,"")</f>
        <v/>
      </c>
    </row>
    <row r="521" spans="1:7" ht="21">
      <c r="A521" s="38" t="str">
        <f>IFERROR(INDEX(الرصيد!$A:$A,MATCH(B521,الرصيد!$B:$B,0)),"")</f>
        <v/>
      </c>
      <c r="B521" s="35"/>
      <c r="C521" s="35"/>
      <c r="D521" s="35" t="str">
        <f>IF(B521="","",SUMIF(الرصيد!$B$2:$B$1000,B521,الرصيد!$C$2:$C$1000))</f>
        <v/>
      </c>
      <c r="E521" s="35" t="str">
        <f t="shared" si="8"/>
        <v/>
      </c>
      <c r="F521" s="35"/>
      <c r="G521" s="48" t="str">
        <f>IF(AND(NOT(ISERR(FIND('إستعلام عن صنف'!$H$1,A521&amp;B521))),F521&gt;='إستعلام عن صنف'!$H$2,F521&lt;='إستعلام عن صنف'!$H$3),COUNT($G$1:G520)+1,"")</f>
        <v/>
      </c>
    </row>
    <row r="522" spans="1:7" ht="21">
      <c r="A522" s="38" t="str">
        <f>IFERROR(INDEX(الرصيد!$A:$A,MATCH(B522,الرصيد!$B:$B,0)),"")</f>
        <v/>
      </c>
      <c r="B522" s="35"/>
      <c r="C522" s="35"/>
      <c r="D522" s="35" t="str">
        <f>IF(B522="","",SUMIF(الرصيد!$B$2:$B$1000,B522,الرصيد!$C$2:$C$1000))</f>
        <v/>
      </c>
      <c r="E522" s="35" t="str">
        <f t="shared" si="8"/>
        <v/>
      </c>
      <c r="F522" s="35"/>
      <c r="G522" s="48" t="str">
        <f>IF(AND(NOT(ISERR(FIND('إستعلام عن صنف'!$H$1,A522&amp;B522))),F522&gt;='إستعلام عن صنف'!$H$2,F522&lt;='إستعلام عن صنف'!$H$3),COUNT($G$1:G521)+1,"")</f>
        <v/>
      </c>
    </row>
    <row r="523" spans="1:7" ht="21">
      <c r="A523" s="38" t="str">
        <f>IFERROR(INDEX(الرصيد!$A:$A,MATCH(B523,الرصيد!$B:$B,0)),"")</f>
        <v/>
      </c>
      <c r="B523" s="35"/>
      <c r="C523" s="35"/>
      <c r="D523" s="35" t="str">
        <f>IF(B523="","",SUMIF(الرصيد!$B$2:$B$1000,B523,الرصيد!$C$2:$C$1000))</f>
        <v/>
      </c>
      <c r="E523" s="35" t="str">
        <f t="shared" si="8"/>
        <v/>
      </c>
      <c r="F523" s="35"/>
      <c r="G523" s="48" t="str">
        <f>IF(AND(NOT(ISERR(FIND('إستعلام عن صنف'!$H$1,A523&amp;B523))),F523&gt;='إستعلام عن صنف'!$H$2,F523&lt;='إستعلام عن صنف'!$H$3),COUNT($G$1:G522)+1,"")</f>
        <v/>
      </c>
    </row>
    <row r="524" spans="1:7" ht="21">
      <c r="A524" s="38" t="str">
        <f>IFERROR(INDEX(الرصيد!$A:$A,MATCH(B524,الرصيد!$B:$B,0)),"")</f>
        <v/>
      </c>
      <c r="B524" s="35"/>
      <c r="C524" s="35"/>
      <c r="D524" s="35" t="str">
        <f>IF(B524="","",SUMIF(الرصيد!$B$2:$B$1000,B524,الرصيد!$C$2:$C$1000))</f>
        <v/>
      </c>
      <c r="E524" s="35" t="str">
        <f t="shared" si="8"/>
        <v/>
      </c>
      <c r="F524" s="35"/>
      <c r="G524" s="48" t="str">
        <f>IF(AND(NOT(ISERR(FIND('إستعلام عن صنف'!$H$1,A524&amp;B524))),F524&gt;='إستعلام عن صنف'!$H$2,F524&lt;='إستعلام عن صنف'!$H$3),COUNT($G$1:G523)+1,"")</f>
        <v/>
      </c>
    </row>
    <row r="525" spans="1:7" ht="21">
      <c r="A525" s="38" t="str">
        <f>IFERROR(INDEX(الرصيد!$A:$A,MATCH(B525,الرصيد!$B:$B,0)),"")</f>
        <v/>
      </c>
      <c r="B525" s="35"/>
      <c r="C525" s="35"/>
      <c r="D525" s="35" t="str">
        <f>IF(B525="","",SUMIF(الرصيد!$B$2:$B$1000,B525,الرصيد!$C$2:$C$1000))</f>
        <v/>
      </c>
      <c r="E525" s="35" t="str">
        <f t="shared" si="8"/>
        <v/>
      </c>
      <c r="F525" s="35"/>
      <c r="G525" s="48" t="str">
        <f>IF(AND(NOT(ISERR(FIND('إستعلام عن صنف'!$H$1,A525&amp;B525))),F525&gt;='إستعلام عن صنف'!$H$2,F525&lt;='إستعلام عن صنف'!$H$3),COUNT($G$1:G524)+1,"")</f>
        <v/>
      </c>
    </row>
    <row r="526" spans="1:7" ht="21">
      <c r="A526" s="38" t="str">
        <f>IFERROR(INDEX(الرصيد!$A:$A,MATCH(B526,الرصيد!$B:$B,0)),"")</f>
        <v/>
      </c>
      <c r="B526" s="35"/>
      <c r="C526" s="35"/>
      <c r="D526" s="35" t="str">
        <f>IF(B526="","",SUMIF(الرصيد!$B$2:$B$1000,B526,الرصيد!$C$2:$C$1000))</f>
        <v/>
      </c>
      <c r="E526" s="35" t="str">
        <f t="shared" si="8"/>
        <v/>
      </c>
      <c r="F526" s="35"/>
      <c r="G526" s="48" t="str">
        <f>IF(AND(NOT(ISERR(FIND('إستعلام عن صنف'!$H$1,A526&amp;B526))),F526&gt;='إستعلام عن صنف'!$H$2,F526&lt;='إستعلام عن صنف'!$H$3),COUNT($G$1:G525)+1,"")</f>
        <v/>
      </c>
    </row>
    <row r="527" spans="1:7" ht="21">
      <c r="A527" s="38" t="str">
        <f>IFERROR(INDEX(الرصيد!$A:$A,MATCH(B527,الرصيد!$B:$B,0)),"")</f>
        <v/>
      </c>
      <c r="B527" s="35"/>
      <c r="C527" s="35"/>
      <c r="D527" s="35" t="str">
        <f>IF(B527="","",SUMIF(الرصيد!$B$2:$B$1000,B527,الرصيد!$C$2:$C$1000))</f>
        <v/>
      </c>
      <c r="E527" s="35" t="str">
        <f t="shared" si="8"/>
        <v/>
      </c>
      <c r="F527" s="35"/>
      <c r="G527" s="48" t="str">
        <f>IF(AND(NOT(ISERR(FIND('إستعلام عن صنف'!$H$1,A527&amp;B527))),F527&gt;='إستعلام عن صنف'!$H$2,F527&lt;='إستعلام عن صنف'!$H$3),COUNT($G$1:G526)+1,"")</f>
        <v/>
      </c>
    </row>
    <row r="528" spans="1:7" ht="21">
      <c r="A528" s="38" t="str">
        <f>IFERROR(INDEX(الرصيد!$A:$A,MATCH(B528,الرصيد!$B:$B,0)),"")</f>
        <v/>
      </c>
      <c r="B528" s="35"/>
      <c r="C528" s="35"/>
      <c r="D528" s="35" t="str">
        <f>IF(B528="","",SUMIF(الرصيد!$B$2:$B$1000,B528,الرصيد!$C$2:$C$1000))</f>
        <v/>
      </c>
      <c r="E528" s="35" t="str">
        <f t="shared" si="8"/>
        <v/>
      </c>
      <c r="F528" s="35"/>
      <c r="G528" s="48" t="str">
        <f>IF(AND(NOT(ISERR(FIND('إستعلام عن صنف'!$H$1,A528&amp;B528))),F528&gt;='إستعلام عن صنف'!$H$2,F528&lt;='إستعلام عن صنف'!$H$3),COUNT($G$1:G527)+1,"")</f>
        <v/>
      </c>
    </row>
    <row r="529" spans="1:7" ht="21">
      <c r="A529" s="38" t="str">
        <f>IFERROR(INDEX(الرصيد!$A:$A,MATCH(B529,الرصيد!$B:$B,0)),"")</f>
        <v/>
      </c>
      <c r="B529" s="35"/>
      <c r="C529" s="35"/>
      <c r="D529" s="35" t="str">
        <f>IF(B529="","",SUMIF(الرصيد!$B$2:$B$1000,B529,الرصيد!$C$2:$C$1000))</f>
        <v/>
      </c>
      <c r="E529" s="35" t="str">
        <f t="shared" si="8"/>
        <v/>
      </c>
      <c r="F529" s="35"/>
      <c r="G529" s="48" t="str">
        <f>IF(AND(NOT(ISERR(FIND('إستعلام عن صنف'!$H$1,A529&amp;B529))),F529&gt;='إستعلام عن صنف'!$H$2,F529&lt;='إستعلام عن صنف'!$H$3),COUNT($G$1:G528)+1,"")</f>
        <v/>
      </c>
    </row>
    <row r="530" spans="1:7" ht="21">
      <c r="A530" s="38" t="str">
        <f>IFERROR(INDEX(الرصيد!$A:$A,MATCH(B530,الرصيد!$B:$B,0)),"")</f>
        <v/>
      </c>
      <c r="B530" s="35"/>
      <c r="C530" s="35"/>
      <c r="D530" s="35" t="str">
        <f>IF(B530="","",SUMIF(الرصيد!$B$2:$B$1000,B530,الرصيد!$C$2:$C$1000))</f>
        <v/>
      </c>
      <c r="E530" s="35" t="str">
        <f t="shared" si="8"/>
        <v/>
      </c>
      <c r="F530" s="35"/>
      <c r="G530" s="48" t="str">
        <f>IF(AND(NOT(ISERR(FIND('إستعلام عن صنف'!$H$1,A530&amp;B530))),F530&gt;='إستعلام عن صنف'!$H$2,F530&lt;='إستعلام عن صنف'!$H$3),COUNT($G$1:G529)+1,"")</f>
        <v/>
      </c>
    </row>
    <row r="531" spans="1:7" ht="21">
      <c r="A531" s="38" t="str">
        <f>IFERROR(INDEX(الرصيد!$A:$A,MATCH(B531,الرصيد!$B:$B,0)),"")</f>
        <v/>
      </c>
      <c r="B531" s="35"/>
      <c r="C531" s="35"/>
      <c r="D531" s="35" t="str">
        <f>IF(B531="","",SUMIF(الرصيد!$B$2:$B$1000,B531,الرصيد!$C$2:$C$1000))</f>
        <v/>
      </c>
      <c r="E531" s="35" t="str">
        <f t="shared" si="8"/>
        <v/>
      </c>
      <c r="F531" s="35"/>
      <c r="G531" s="48" t="str">
        <f>IF(AND(NOT(ISERR(FIND('إستعلام عن صنف'!$H$1,A531&amp;B531))),F531&gt;='إستعلام عن صنف'!$H$2,F531&lt;='إستعلام عن صنف'!$H$3),COUNT($G$1:G530)+1,"")</f>
        <v/>
      </c>
    </row>
    <row r="532" spans="1:7" ht="21">
      <c r="A532" s="38" t="str">
        <f>IFERROR(INDEX(الرصيد!$A:$A,MATCH(B532,الرصيد!$B:$B,0)),"")</f>
        <v/>
      </c>
      <c r="B532" s="35"/>
      <c r="C532" s="35"/>
      <c r="D532" s="35" t="str">
        <f>IF(B532="","",SUMIF(الرصيد!$B$2:$B$1000,B532,الرصيد!$C$2:$C$1000))</f>
        <v/>
      </c>
      <c r="E532" s="35" t="str">
        <f t="shared" si="8"/>
        <v/>
      </c>
      <c r="F532" s="35"/>
      <c r="G532" s="48" t="str">
        <f>IF(AND(NOT(ISERR(FIND('إستعلام عن صنف'!$H$1,A532&amp;B532))),F532&gt;='إستعلام عن صنف'!$H$2,F532&lt;='إستعلام عن صنف'!$H$3),COUNT($G$1:G531)+1,"")</f>
        <v/>
      </c>
    </row>
    <row r="533" spans="1:7" ht="21">
      <c r="A533" s="38" t="str">
        <f>IFERROR(INDEX(الرصيد!$A:$A,MATCH(B533,الرصيد!$B:$B,0)),"")</f>
        <v/>
      </c>
      <c r="B533" s="35"/>
      <c r="C533" s="35"/>
      <c r="D533" s="35" t="str">
        <f>IF(B533="","",SUMIF(الرصيد!$B$2:$B$1000,B533,الرصيد!$C$2:$C$1000))</f>
        <v/>
      </c>
      <c r="E533" s="35" t="str">
        <f t="shared" si="8"/>
        <v/>
      </c>
      <c r="F533" s="35"/>
      <c r="G533" s="48" t="str">
        <f>IF(AND(NOT(ISERR(FIND('إستعلام عن صنف'!$H$1,A533&amp;B533))),F533&gt;='إستعلام عن صنف'!$H$2,F533&lt;='إستعلام عن صنف'!$H$3),COUNT($G$1:G532)+1,"")</f>
        <v/>
      </c>
    </row>
    <row r="534" spans="1:7" ht="21">
      <c r="A534" s="38" t="str">
        <f>IFERROR(INDEX(الرصيد!$A:$A,MATCH(B534,الرصيد!$B:$B,0)),"")</f>
        <v/>
      </c>
      <c r="B534" s="35"/>
      <c r="C534" s="35"/>
      <c r="D534" s="35" t="str">
        <f>IF(B534="","",SUMIF(الرصيد!$B$2:$B$1000,B534,الرصيد!$C$2:$C$1000))</f>
        <v/>
      </c>
      <c r="E534" s="35" t="str">
        <f t="shared" si="8"/>
        <v/>
      </c>
      <c r="F534" s="35"/>
      <c r="G534" s="48" t="str">
        <f>IF(AND(NOT(ISERR(FIND('إستعلام عن صنف'!$H$1,A534&amp;B534))),F534&gt;='إستعلام عن صنف'!$H$2,F534&lt;='إستعلام عن صنف'!$H$3),COUNT($G$1:G533)+1,"")</f>
        <v/>
      </c>
    </row>
    <row r="535" spans="1:7" ht="21">
      <c r="A535" s="38" t="str">
        <f>IFERROR(INDEX(الرصيد!$A:$A,MATCH(B535,الرصيد!$B:$B,0)),"")</f>
        <v/>
      </c>
      <c r="B535" s="35"/>
      <c r="C535" s="35"/>
      <c r="D535" s="35" t="str">
        <f>IF(B535="","",SUMIF(الرصيد!$B$2:$B$1000,B535,الرصيد!$C$2:$C$1000))</f>
        <v/>
      </c>
      <c r="E535" s="35" t="str">
        <f t="shared" si="8"/>
        <v/>
      </c>
      <c r="F535" s="35"/>
      <c r="G535" s="48" t="str">
        <f>IF(AND(NOT(ISERR(FIND('إستعلام عن صنف'!$H$1,A535&amp;B535))),F535&gt;='إستعلام عن صنف'!$H$2,F535&lt;='إستعلام عن صنف'!$H$3),COUNT($G$1:G534)+1,"")</f>
        <v/>
      </c>
    </row>
    <row r="536" spans="1:7" ht="21">
      <c r="A536" s="38" t="str">
        <f>IFERROR(INDEX(الرصيد!$A:$A,MATCH(B536,الرصيد!$B:$B,0)),"")</f>
        <v/>
      </c>
      <c r="B536" s="35"/>
      <c r="C536" s="35"/>
      <c r="D536" s="35" t="str">
        <f>IF(B536="","",SUMIF(الرصيد!$B$2:$B$1000,B536,الرصيد!$C$2:$C$1000))</f>
        <v/>
      </c>
      <c r="E536" s="35" t="str">
        <f t="shared" si="8"/>
        <v/>
      </c>
      <c r="F536" s="35"/>
      <c r="G536" s="48" t="str">
        <f>IF(AND(NOT(ISERR(FIND('إستعلام عن صنف'!$H$1,A536&amp;B536))),F536&gt;='إستعلام عن صنف'!$H$2,F536&lt;='إستعلام عن صنف'!$H$3),COUNT($G$1:G535)+1,"")</f>
        <v/>
      </c>
    </row>
    <row r="537" spans="1:7" ht="21">
      <c r="A537" s="38" t="str">
        <f>IFERROR(INDEX(الرصيد!$A:$A,MATCH(B537,الرصيد!$B:$B,0)),"")</f>
        <v/>
      </c>
      <c r="B537" s="35"/>
      <c r="C537" s="35"/>
      <c r="D537" s="35" t="str">
        <f>IF(B537="","",SUMIF(الرصيد!$B$2:$B$1000,B537,الرصيد!$C$2:$C$1000))</f>
        <v/>
      </c>
      <c r="E537" s="35" t="str">
        <f t="shared" si="8"/>
        <v/>
      </c>
      <c r="F537" s="35"/>
      <c r="G537" s="48" t="str">
        <f>IF(AND(NOT(ISERR(FIND('إستعلام عن صنف'!$H$1,A537&amp;B537))),F537&gt;='إستعلام عن صنف'!$H$2,F537&lt;='إستعلام عن صنف'!$H$3),COUNT($G$1:G536)+1,"")</f>
        <v/>
      </c>
    </row>
    <row r="538" spans="1:7" ht="21">
      <c r="A538" s="38" t="str">
        <f>IFERROR(INDEX(الرصيد!$A:$A,MATCH(B538,الرصيد!$B:$B,0)),"")</f>
        <v/>
      </c>
      <c r="B538" s="35"/>
      <c r="C538" s="35"/>
      <c r="D538" s="35" t="str">
        <f>IF(B538="","",SUMIF(الرصيد!$B$2:$B$1000,B538,الرصيد!$C$2:$C$1000))</f>
        <v/>
      </c>
      <c r="E538" s="35" t="str">
        <f t="shared" si="8"/>
        <v/>
      </c>
      <c r="F538" s="35"/>
      <c r="G538" s="48" t="str">
        <f>IF(AND(NOT(ISERR(FIND('إستعلام عن صنف'!$H$1,A538&amp;B538))),F538&gt;='إستعلام عن صنف'!$H$2,F538&lt;='إستعلام عن صنف'!$H$3),COUNT($G$1:G537)+1,"")</f>
        <v/>
      </c>
    </row>
    <row r="539" spans="1:7" ht="21">
      <c r="A539" s="38" t="str">
        <f>IFERROR(INDEX(الرصيد!$A:$A,MATCH(B539,الرصيد!$B:$B,0)),"")</f>
        <v/>
      </c>
      <c r="B539" s="35"/>
      <c r="C539" s="35"/>
      <c r="D539" s="35" t="str">
        <f>IF(B539="","",SUMIF(الرصيد!$B$2:$B$1000,B539,الرصيد!$C$2:$C$1000))</f>
        <v/>
      </c>
      <c r="E539" s="35" t="str">
        <f t="shared" si="8"/>
        <v/>
      </c>
      <c r="F539" s="35"/>
      <c r="G539" s="48" t="str">
        <f>IF(AND(NOT(ISERR(FIND('إستعلام عن صنف'!$H$1,A539&amp;B539))),F539&gt;='إستعلام عن صنف'!$H$2,F539&lt;='إستعلام عن صنف'!$H$3),COUNT($G$1:G538)+1,"")</f>
        <v/>
      </c>
    </row>
    <row r="540" spans="1:7" ht="21">
      <c r="A540" s="38" t="str">
        <f>IFERROR(INDEX(الرصيد!$A:$A,MATCH(B540,الرصيد!$B:$B,0)),"")</f>
        <v/>
      </c>
      <c r="B540" s="35"/>
      <c r="C540" s="35"/>
      <c r="D540" s="35" t="str">
        <f>IF(B540="","",SUMIF(الرصيد!$B$2:$B$1000,B540,الرصيد!$C$2:$C$1000))</f>
        <v/>
      </c>
      <c r="E540" s="35" t="str">
        <f t="shared" si="8"/>
        <v/>
      </c>
      <c r="F540" s="35"/>
      <c r="G540" s="48" t="str">
        <f>IF(AND(NOT(ISERR(FIND('إستعلام عن صنف'!$H$1,A540&amp;B540))),F540&gt;='إستعلام عن صنف'!$H$2,F540&lt;='إستعلام عن صنف'!$H$3),COUNT($G$1:G539)+1,"")</f>
        <v/>
      </c>
    </row>
    <row r="541" spans="1:7" ht="21">
      <c r="A541" s="38" t="str">
        <f>IFERROR(INDEX(الرصيد!$A:$A,MATCH(B541,الرصيد!$B:$B,0)),"")</f>
        <v/>
      </c>
      <c r="B541" s="35"/>
      <c r="C541" s="35"/>
      <c r="D541" s="35" t="str">
        <f>IF(B541="","",SUMIF(الرصيد!$B$2:$B$1000,B541,الرصيد!$C$2:$C$1000))</f>
        <v/>
      </c>
      <c r="E541" s="35" t="str">
        <f t="shared" si="8"/>
        <v/>
      </c>
      <c r="F541" s="35"/>
      <c r="G541" s="48" t="str">
        <f>IF(AND(NOT(ISERR(FIND('إستعلام عن صنف'!$H$1,A541&amp;B541))),F541&gt;='إستعلام عن صنف'!$H$2,F541&lt;='إستعلام عن صنف'!$H$3),COUNT($G$1:G540)+1,"")</f>
        <v/>
      </c>
    </row>
    <row r="542" spans="1:7" ht="21">
      <c r="A542" s="38" t="str">
        <f>IFERROR(INDEX(الرصيد!$A:$A,MATCH(B542,الرصيد!$B:$B,0)),"")</f>
        <v/>
      </c>
      <c r="B542" s="35"/>
      <c r="C542" s="35"/>
      <c r="D542" s="35" t="str">
        <f>IF(B542="","",SUMIF(الرصيد!$B$2:$B$1000,B542,الرصيد!$C$2:$C$1000))</f>
        <v/>
      </c>
      <c r="E542" s="35" t="str">
        <f t="shared" si="8"/>
        <v/>
      </c>
      <c r="F542" s="35"/>
      <c r="G542" s="48" t="str">
        <f>IF(AND(NOT(ISERR(FIND('إستعلام عن صنف'!$H$1,A542&amp;B542))),F542&gt;='إستعلام عن صنف'!$H$2,F542&lt;='إستعلام عن صنف'!$H$3),COUNT($G$1:G541)+1,"")</f>
        <v/>
      </c>
    </row>
    <row r="543" spans="1:7" ht="21">
      <c r="A543" s="38" t="str">
        <f>IFERROR(INDEX(الرصيد!$A:$A,MATCH(B543,الرصيد!$B:$B,0)),"")</f>
        <v/>
      </c>
      <c r="B543" s="35"/>
      <c r="C543" s="35"/>
      <c r="D543" s="35" t="str">
        <f>IF(B543="","",SUMIF(الرصيد!$B$2:$B$1000,B543,الرصيد!$C$2:$C$1000))</f>
        <v/>
      </c>
      <c r="E543" s="35" t="str">
        <f t="shared" si="8"/>
        <v/>
      </c>
      <c r="F543" s="35"/>
      <c r="G543" s="48" t="str">
        <f>IF(AND(NOT(ISERR(FIND('إستعلام عن صنف'!$H$1,A543&amp;B543))),F543&gt;='إستعلام عن صنف'!$H$2,F543&lt;='إستعلام عن صنف'!$H$3),COUNT($G$1:G542)+1,"")</f>
        <v/>
      </c>
    </row>
    <row r="544" spans="1:7" ht="21">
      <c r="A544" s="38" t="str">
        <f>IFERROR(INDEX(الرصيد!$A:$A,MATCH(B544,الرصيد!$B:$B,0)),"")</f>
        <v/>
      </c>
      <c r="B544" s="35"/>
      <c r="C544" s="35"/>
      <c r="D544" s="35" t="str">
        <f>IF(B544="","",SUMIF(الرصيد!$B$2:$B$1000,B544,الرصيد!$C$2:$C$1000))</f>
        <v/>
      </c>
      <c r="E544" s="35" t="str">
        <f t="shared" si="8"/>
        <v/>
      </c>
      <c r="F544" s="35"/>
      <c r="G544" s="48" t="str">
        <f>IF(AND(NOT(ISERR(FIND('إستعلام عن صنف'!$H$1,A544&amp;B544))),F544&gt;='إستعلام عن صنف'!$H$2,F544&lt;='إستعلام عن صنف'!$H$3),COUNT($G$1:G543)+1,"")</f>
        <v/>
      </c>
    </row>
    <row r="545" spans="1:7" ht="21">
      <c r="A545" s="38" t="str">
        <f>IFERROR(INDEX(الرصيد!$A:$A,MATCH(B545,الرصيد!$B:$B,0)),"")</f>
        <v/>
      </c>
      <c r="B545" s="35"/>
      <c r="C545" s="35"/>
      <c r="D545" s="35" t="str">
        <f>IF(B545="","",SUMIF(الرصيد!$B$2:$B$1000,B545,الرصيد!$C$2:$C$1000))</f>
        <v/>
      </c>
      <c r="E545" s="35" t="str">
        <f t="shared" si="8"/>
        <v/>
      </c>
      <c r="F545" s="35"/>
      <c r="G545" s="48" t="str">
        <f>IF(AND(NOT(ISERR(FIND('إستعلام عن صنف'!$H$1,A545&amp;B545))),F545&gt;='إستعلام عن صنف'!$H$2,F545&lt;='إستعلام عن صنف'!$H$3),COUNT($G$1:G544)+1,"")</f>
        <v/>
      </c>
    </row>
    <row r="546" spans="1:7" ht="21">
      <c r="A546" s="38" t="str">
        <f>IFERROR(INDEX(الرصيد!$A:$A,MATCH(B546,الرصيد!$B:$B,0)),"")</f>
        <v/>
      </c>
      <c r="B546" s="35"/>
      <c r="C546" s="35"/>
      <c r="D546" s="35" t="str">
        <f>IF(B546="","",SUMIF(الرصيد!$B$2:$B$1000,B546,الرصيد!$C$2:$C$1000))</f>
        <v/>
      </c>
      <c r="E546" s="35" t="str">
        <f t="shared" si="8"/>
        <v/>
      </c>
      <c r="F546" s="35"/>
      <c r="G546" s="48" t="str">
        <f>IF(AND(NOT(ISERR(FIND('إستعلام عن صنف'!$H$1,A546&amp;B546))),F546&gt;='إستعلام عن صنف'!$H$2,F546&lt;='إستعلام عن صنف'!$H$3),COUNT($G$1:G545)+1,"")</f>
        <v/>
      </c>
    </row>
    <row r="547" spans="1:7" ht="21">
      <c r="A547" s="38" t="str">
        <f>IFERROR(INDEX(الرصيد!$A:$A,MATCH(B547,الرصيد!$B:$B,0)),"")</f>
        <v/>
      </c>
      <c r="B547" s="35"/>
      <c r="C547" s="35"/>
      <c r="D547" s="35" t="str">
        <f>IF(B547="","",SUMIF(الرصيد!$B$2:$B$1000,B547,الرصيد!$C$2:$C$1000))</f>
        <v/>
      </c>
      <c r="E547" s="35" t="str">
        <f t="shared" si="8"/>
        <v/>
      </c>
      <c r="F547" s="35"/>
      <c r="G547" s="48" t="str">
        <f>IF(AND(NOT(ISERR(FIND('إستعلام عن صنف'!$H$1,A547&amp;B547))),F547&gt;='إستعلام عن صنف'!$H$2,F547&lt;='إستعلام عن صنف'!$H$3),COUNT($G$1:G546)+1,"")</f>
        <v/>
      </c>
    </row>
    <row r="548" spans="1:7" ht="21">
      <c r="A548" s="38" t="str">
        <f>IFERROR(INDEX(الرصيد!$A:$A,MATCH(B548,الرصيد!$B:$B,0)),"")</f>
        <v/>
      </c>
      <c r="B548" s="35"/>
      <c r="C548" s="35"/>
      <c r="D548" s="35" t="str">
        <f>IF(B548="","",SUMIF(الرصيد!$B$2:$B$1000,B548,الرصيد!$C$2:$C$1000))</f>
        <v/>
      </c>
      <c r="E548" s="35" t="str">
        <f t="shared" si="8"/>
        <v/>
      </c>
      <c r="F548" s="35"/>
      <c r="G548" s="48" t="str">
        <f>IF(AND(NOT(ISERR(FIND('إستعلام عن صنف'!$H$1,A548&amp;B548))),F548&gt;='إستعلام عن صنف'!$H$2,F548&lt;='إستعلام عن صنف'!$H$3),COUNT($G$1:G547)+1,"")</f>
        <v/>
      </c>
    </row>
    <row r="549" spans="1:7" ht="21">
      <c r="A549" s="38" t="str">
        <f>IFERROR(INDEX(الرصيد!$A:$A,MATCH(B549,الرصيد!$B:$B,0)),"")</f>
        <v/>
      </c>
      <c r="B549" s="35"/>
      <c r="C549" s="35"/>
      <c r="D549" s="35" t="str">
        <f>IF(B549="","",SUMIF(الرصيد!$B$2:$B$1000,B549,الرصيد!$C$2:$C$1000))</f>
        <v/>
      </c>
      <c r="E549" s="35" t="str">
        <f t="shared" si="8"/>
        <v/>
      </c>
      <c r="F549" s="35"/>
      <c r="G549" s="48" t="str">
        <f>IF(AND(NOT(ISERR(FIND('إستعلام عن صنف'!$H$1,A549&amp;B549))),F549&gt;='إستعلام عن صنف'!$H$2,F549&lt;='إستعلام عن صنف'!$H$3),COUNT($G$1:G548)+1,"")</f>
        <v/>
      </c>
    </row>
    <row r="550" spans="1:7" ht="21">
      <c r="A550" s="38" t="str">
        <f>IFERROR(INDEX(الرصيد!$A:$A,MATCH(B550,الرصيد!$B:$B,0)),"")</f>
        <v/>
      </c>
      <c r="B550" s="35"/>
      <c r="C550" s="35"/>
      <c r="D550" s="35" t="str">
        <f>IF(B550="","",SUMIF(الرصيد!$B$2:$B$1000,B550,الرصيد!$C$2:$C$1000))</f>
        <v/>
      </c>
      <c r="E550" s="35" t="str">
        <f t="shared" si="8"/>
        <v/>
      </c>
      <c r="F550" s="35"/>
      <c r="G550" s="48" t="str">
        <f>IF(AND(NOT(ISERR(FIND('إستعلام عن صنف'!$H$1,A550&amp;B550))),F550&gt;='إستعلام عن صنف'!$H$2,F550&lt;='إستعلام عن صنف'!$H$3),COUNT($G$1:G549)+1,"")</f>
        <v/>
      </c>
    </row>
    <row r="551" spans="1:7" ht="21">
      <c r="A551" s="38" t="str">
        <f>IFERROR(INDEX(الرصيد!$A:$A,MATCH(B551,الرصيد!$B:$B,0)),"")</f>
        <v/>
      </c>
      <c r="B551" s="35"/>
      <c r="C551" s="35"/>
      <c r="D551" s="35" t="str">
        <f>IF(B551="","",SUMIF(الرصيد!$B$2:$B$1000,B551,الرصيد!$C$2:$C$1000))</f>
        <v/>
      </c>
      <c r="E551" s="35" t="str">
        <f t="shared" si="8"/>
        <v/>
      </c>
      <c r="F551" s="35"/>
      <c r="G551" s="48" t="str">
        <f>IF(AND(NOT(ISERR(FIND('إستعلام عن صنف'!$H$1,A551&amp;B551))),F551&gt;='إستعلام عن صنف'!$H$2,F551&lt;='إستعلام عن صنف'!$H$3),COUNT($G$1:G550)+1,"")</f>
        <v/>
      </c>
    </row>
    <row r="552" spans="1:7" ht="21">
      <c r="A552" s="38" t="str">
        <f>IFERROR(INDEX(الرصيد!$A:$A,MATCH(B552,الرصيد!$B:$B,0)),"")</f>
        <v/>
      </c>
      <c r="B552" s="35"/>
      <c r="C552" s="35"/>
      <c r="D552" s="35" t="str">
        <f>IF(B552="","",SUMIF(الرصيد!$B$2:$B$1000,B552,الرصيد!$C$2:$C$1000))</f>
        <v/>
      </c>
      <c r="E552" s="35" t="str">
        <f t="shared" si="8"/>
        <v/>
      </c>
      <c r="F552" s="35"/>
      <c r="G552" s="48" t="str">
        <f>IF(AND(NOT(ISERR(FIND('إستعلام عن صنف'!$H$1,A552&amp;B552))),F552&gt;='إستعلام عن صنف'!$H$2,F552&lt;='إستعلام عن صنف'!$H$3),COUNT($G$1:G551)+1,"")</f>
        <v/>
      </c>
    </row>
    <row r="553" spans="1:7" ht="21">
      <c r="A553" s="38" t="str">
        <f>IFERROR(INDEX(الرصيد!$A:$A,MATCH(B553,الرصيد!$B:$B,0)),"")</f>
        <v/>
      </c>
      <c r="B553" s="35"/>
      <c r="C553" s="35"/>
      <c r="D553" s="35" t="str">
        <f>IF(B553="","",SUMIF(الرصيد!$B$2:$B$1000,B553,الرصيد!$C$2:$C$1000))</f>
        <v/>
      </c>
      <c r="E553" s="35" t="str">
        <f t="shared" si="8"/>
        <v/>
      </c>
      <c r="F553" s="35"/>
      <c r="G553" s="48" t="str">
        <f>IF(AND(NOT(ISERR(FIND('إستعلام عن صنف'!$H$1,A553&amp;B553))),F553&gt;='إستعلام عن صنف'!$H$2,F553&lt;='إستعلام عن صنف'!$H$3),COUNT($G$1:G552)+1,"")</f>
        <v/>
      </c>
    </row>
    <row r="554" spans="1:7" ht="21">
      <c r="A554" s="38" t="str">
        <f>IFERROR(INDEX(الرصيد!$A:$A,MATCH(B554,الرصيد!$B:$B,0)),"")</f>
        <v/>
      </c>
      <c r="B554" s="35"/>
      <c r="C554" s="35"/>
      <c r="D554" s="35" t="str">
        <f>IF(B554="","",SUMIF(الرصيد!$B$2:$B$1000,B554,الرصيد!$C$2:$C$1000))</f>
        <v/>
      </c>
      <c r="E554" s="35" t="str">
        <f t="shared" si="8"/>
        <v/>
      </c>
      <c r="F554" s="35"/>
      <c r="G554" s="48" t="str">
        <f>IF(AND(NOT(ISERR(FIND('إستعلام عن صنف'!$H$1,A554&amp;B554))),F554&gt;='إستعلام عن صنف'!$H$2,F554&lt;='إستعلام عن صنف'!$H$3),COUNT($G$1:G553)+1,"")</f>
        <v/>
      </c>
    </row>
    <row r="555" spans="1:7" ht="21">
      <c r="A555" s="38" t="str">
        <f>IFERROR(INDEX(الرصيد!$A:$A,MATCH(B555,الرصيد!$B:$B,0)),"")</f>
        <v/>
      </c>
      <c r="B555" s="35"/>
      <c r="C555" s="35"/>
      <c r="D555" s="35" t="str">
        <f>IF(B555="","",SUMIF(الرصيد!$B$2:$B$1000,B555,الرصيد!$C$2:$C$1000))</f>
        <v/>
      </c>
      <c r="E555" s="35" t="str">
        <f t="shared" si="8"/>
        <v/>
      </c>
      <c r="F555" s="35"/>
      <c r="G555" s="48" t="str">
        <f>IF(AND(NOT(ISERR(FIND('إستعلام عن صنف'!$H$1,A555&amp;B555))),F555&gt;='إستعلام عن صنف'!$H$2,F555&lt;='إستعلام عن صنف'!$H$3),COUNT($G$1:G554)+1,"")</f>
        <v/>
      </c>
    </row>
    <row r="556" spans="1:7" ht="21">
      <c r="A556" s="38" t="str">
        <f>IFERROR(INDEX(الرصيد!$A:$A,MATCH(B556,الرصيد!$B:$B,0)),"")</f>
        <v/>
      </c>
      <c r="B556" s="35"/>
      <c r="C556" s="35"/>
      <c r="D556" s="35" t="str">
        <f>IF(B556="","",SUMIF(الرصيد!$B$2:$B$1000,B556,الرصيد!$C$2:$C$1000))</f>
        <v/>
      </c>
      <c r="E556" s="35" t="str">
        <f t="shared" si="8"/>
        <v/>
      </c>
      <c r="F556" s="35"/>
      <c r="G556" s="48" t="str">
        <f>IF(AND(NOT(ISERR(FIND('إستعلام عن صنف'!$H$1,A556&amp;B556))),F556&gt;='إستعلام عن صنف'!$H$2,F556&lt;='إستعلام عن صنف'!$H$3),COUNT($G$1:G555)+1,"")</f>
        <v/>
      </c>
    </row>
    <row r="557" spans="1:7" ht="21">
      <c r="A557" s="38" t="str">
        <f>IFERROR(INDEX(الرصيد!$A:$A,MATCH(B557,الرصيد!$B:$B,0)),"")</f>
        <v/>
      </c>
      <c r="B557" s="35"/>
      <c r="C557" s="35"/>
      <c r="D557" s="35" t="str">
        <f>IF(B557="","",SUMIF(الرصيد!$B$2:$B$1000,B557,الرصيد!$C$2:$C$1000))</f>
        <v/>
      </c>
      <c r="E557" s="35" t="str">
        <f t="shared" si="8"/>
        <v/>
      </c>
      <c r="F557" s="35"/>
      <c r="G557" s="48" t="str">
        <f>IF(AND(NOT(ISERR(FIND('إستعلام عن صنف'!$H$1,A557&amp;B557))),F557&gt;='إستعلام عن صنف'!$H$2,F557&lt;='إستعلام عن صنف'!$H$3),COUNT($G$1:G556)+1,"")</f>
        <v/>
      </c>
    </row>
    <row r="558" spans="1:7" ht="21">
      <c r="A558" s="38" t="str">
        <f>IFERROR(INDEX(الرصيد!$A:$A,MATCH(B558,الرصيد!$B:$B,0)),"")</f>
        <v/>
      </c>
      <c r="B558" s="35"/>
      <c r="C558" s="35"/>
      <c r="D558" s="35" t="str">
        <f>IF(B558="","",SUMIF(الرصيد!$B$2:$B$1000,B558,الرصيد!$C$2:$C$1000))</f>
        <v/>
      </c>
      <c r="E558" s="35" t="str">
        <f t="shared" si="8"/>
        <v/>
      </c>
      <c r="F558" s="35"/>
      <c r="G558" s="48" t="str">
        <f>IF(AND(NOT(ISERR(FIND('إستعلام عن صنف'!$H$1,A558&amp;B558))),F558&gt;='إستعلام عن صنف'!$H$2,F558&lt;='إستعلام عن صنف'!$H$3),COUNT($G$1:G557)+1,"")</f>
        <v/>
      </c>
    </row>
    <row r="559" spans="1:7" ht="21">
      <c r="A559" s="38" t="str">
        <f>IFERROR(INDEX(الرصيد!$A:$A,MATCH(B559,الرصيد!$B:$B,0)),"")</f>
        <v/>
      </c>
      <c r="B559" s="35"/>
      <c r="C559" s="35"/>
      <c r="D559" s="35" t="str">
        <f>IF(B559="","",SUMIF(الرصيد!$B$2:$B$1000,B559,الرصيد!$C$2:$C$1000))</f>
        <v/>
      </c>
      <c r="E559" s="35" t="str">
        <f t="shared" si="8"/>
        <v/>
      </c>
      <c r="F559" s="35"/>
      <c r="G559" s="48" t="str">
        <f>IF(AND(NOT(ISERR(FIND('إستعلام عن صنف'!$H$1,A559&amp;B559))),F559&gt;='إستعلام عن صنف'!$H$2,F559&lt;='إستعلام عن صنف'!$H$3),COUNT($G$1:G558)+1,"")</f>
        <v/>
      </c>
    </row>
    <row r="560" spans="1:7" ht="21">
      <c r="A560" s="38" t="str">
        <f>IFERROR(INDEX(الرصيد!$A:$A,MATCH(B560,الرصيد!$B:$B,0)),"")</f>
        <v/>
      </c>
      <c r="B560" s="35"/>
      <c r="C560" s="35"/>
      <c r="D560" s="35" t="str">
        <f>IF(B560="","",SUMIF(الرصيد!$B$2:$B$1000,B560,الرصيد!$C$2:$C$1000))</f>
        <v/>
      </c>
      <c r="E560" s="35" t="str">
        <f t="shared" si="8"/>
        <v/>
      </c>
      <c r="F560" s="35"/>
      <c r="G560" s="48" t="str">
        <f>IF(AND(NOT(ISERR(FIND('إستعلام عن صنف'!$H$1,A560&amp;B560))),F560&gt;='إستعلام عن صنف'!$H$2,F560&lt;='إستعلام عن صنف'!$H$3),COUNT($G$1:G559)+1,"")</f>
        <v/>
      </c>
    </row>
    <row r="561" spans="1:7" ht="21">
      <c r="A561" s="38" t="str">
        <f>IFERROR(INDEX(الرصيد!$A:$A,MATCH(B561,الرصيد!$B:$B,0)),"")</f>
        <v/>
      </c>
      <c r="B561" s="35"/>
      <c r="C561" s="35"/>
      <c r="D561" s="35" t="str">
        <f>IF(B561="","",SUMIF(الرصيد!$B$2:$B$1000,B561,الرصيد!$C$2:$C$1000))</f>
        <v/>
      </c>
      <c r="E561" s="35" t="str">
        <f t="shared" si="8"/>
        <v/>
      </c>
      <c r="F561" s="35"/>
      <c r="G561" s="48" t="str">
        <f>IF(AND(NOT(ISERR(FIND('إستعلام عن صنف'!$H$1,A561&amp;B561))),F561&gt;='إستعلام عن صنف'!$H$2,F561&lt;='إستعلام عن صنف'!$H$3),COUNT($G$1:G560)+1,"")</f>
        <v/>
      </c>
    </row>
    <row r="562" spans="1:7" ht="21">
      <c r="A562" s="38" t="str">
        <f>IFERROR(INDEX(الرصيد!$A:$A,MATCH(B562,الرصيد!$B:$B,0)),"")</f>
        <v/>
      </c>
      <c r="B562" s="35"/>
      <c r="C562" s="35"/>
      <c r="D562" s="35" t="str">
        <f>IF(B562="","",SUMIF(الرصيد!$B$2:$B$1000,B562,الرصيد!$C$2:$C$1000))</f>
        <v/>
      </c>
      <c r="E562" s="35" t="str">
        <f t="shared" si="8"/>
        <v/>
      </c>
      <c r="F562" s="35"/>
      <c r="G562" s="48" t="str">
        <f>IF(AND(NOT(ISERR(FIND('إستعلام عن صنف'!$H$1,A562&amp;B562))),F562&gt;='إستعلام عن صنف'!$H$2,F562&lt;='إستعلام عن صنف'!$H$3),COUNT($G$1:G561)+1,"")</f>
        <v/>
      </c>
    </row>
    <row r="563" spans="1:7" ht="21">
      <c r="A563" s="38" t="str">
        <f>IFERROR(INDEX(الرصيد!$A:$A,MATCH(B563,الرصيد!$B:$B,0)),"")</f>
        <v/>
      </c>
      <c r="B563" s="35"/>
      <c r="C563" s="35"/>
      <c r="D563" s="35" t="str">
        <f>IF(B563="","",SUMIF(الرصيد!$B$2:$B$1000,B563,الرصيد!$C$2:$C$1000))</f>
        <v/>
      </c>
      <c r="E563" s="35" t="str">
        <f t="shared" si="8"/>
        <v/>
      </c>
      <c r="F563" s="35"/>
      <c r="G563" s="48" t="str">
        <f>IF(AND(NOT(ISERR(FIND('إستعلام عن صنف'!$H$1,A563&amp;B563))),F563&gt;='إستعلام عن صنف'!$H$2,F563&lt;='إستعلام عن صنف'!$H$3),COUNT($G$1:G562)+1,"")</f>
        <v/>
      </c>
    </row>
    <row r="564" spans="1:7" ht="21">
      <c r="A564" s="38" t="str">
        <f>IFERROR(INDEX(الرصيد!$A:$A,MATCH(B564,الرصيد!$B:$B,0)),"")</f>
        <v/>
      </c>
      <c r="B564" s="35"/>
      <c r="C564" s="35"/>
      <c r="D564" s="35" t="str">
        <f>IF(B564="","",SUMIF(الرصيد!$B$2:$B$1000,B564,الرصيد!$C$2:$C$1000))</f>
        <v/>
      </c>
      <c r="E564" s="35" t="str">
        <f t="shared" si="8"/>
        <v/>
      </c>
      <c r="F564" s="35"/>
      <c r="G564" s="48" t="str">
        <f>IF(AND(NOT(ISERR(FIND('إستعلام عن صنف'!$H$1,A564&amp;B564))),F564&gt;='إستعلام عن صنف'!$H$2,F564&lt;='إستعلام عن صنف'!$H$3),COUNT($G$1:G563)+1,"")</f>
        <v/>
      </c>
    </row>
    <row r="565" spans="1:7" ht="21">
      <c r="A565" s="38" t="str">
        <f>IFERROR(INDEX(الرصيد!$A:$A,MATCH(B565,الرصيد!$B:$B,0)),"")</f>
        <v/>
      </c>
      <c r="B565" s="35"/>
      <c r="C565" s="35"/>
      <c r="D565" s="35" t="str">
        <f>IF(B565="","",SUMIF(الرصيد!$B$2:$B$1000,B565,الرصيد!$C$2:$C$1000))</f>
        <v/>
      </c>
      <c r="E565" s="35" t="str">
        <f t="shared" si="8"/>
        <v/>
      </c>
      <c r="F565" s="35"/>
      <c r="G565" s="48" t="str">
        <f>IF(AND(NOT(ISERR(FIND('إستعلام عن صنف'!$H$1,A565&amp;B565))),F565&gt;='إستعلام عن صنف'!$H$2,F565&lt;='إستعلام عن صنف'!$H$3),COUNT($G$1:G564)+1,"")</f>
        <v/>
      </c>
    </row>
    <row r="566" spans="1:7" ht="21">
      <c r="A566" s="38" t="str">
        <f>IFERROR(INDEX(الرصيد!$A:$A,MATCH(B566,الرصيد!$B:$B,0)),"")</f>
        <v/>
      </c>
      <c r="B566" s="35"/>
      <c r="C566" s="35"/>
      <c r="D566" s="35" t="str">
        <f>IF(B566="","",SUMIF(الرصيد!$B$2:$B$1000,B566,الرصيد!$C$2:$C$1000))</f>
        <v/>
      </c>
      <c r="E566" s="35" t="str">
        <f t="shared" si="8"/>
        <v/>
      </c>
      <c r="F566" s="35"/>
      <c r="G566" s="48" t="str">
        <f>IF(AND(NOT(ISERR(FIND('إستعلام عن صنف'!$H$1,A566&amp;B566))),F566&gt;='إستعلام عن صنف'!$H$2,F566&lt;='إستعلام عن صنف'!$H$3),COUNT($G$1:G565)+1,"")</f>
        <v/>
      </c>
    </row>
    <row r="567" spans="1:7" ht="21">
      <c r="A567" s="38" t="str">
        <f>IFERROR(INDEX(الرصيد!$A:$A,MATCH(B567,الرصيد!$B:$B,0)),"")</f>
        <v/>
      </c>
      <c r="B567" s="35"/>
      <c r="C567" s="35"/>
      <c r="D567" s="35" t="str">
        <f>IF(B567="","",SUMIF(الرصيد!$B$2:$B$1000,B567,الرصيد!$C$2:$C$1000))</f>
        <v/>
      </c>
      <c r="E567" s="35" t="str">
        <f t="shared" si="8"/>
        <v/>
      </c>
      <c r="F567" s="35"/>
      <c r="G567" s="48" t="str">
        <f>IF(AND(NOT(ISERR(FIND('إستعلام عن صنف'!$H$1,A567&amp;B567))),F567&gt;='إستعلام عن صنف'!$H$2,F567&lt;='إستعلام عن صنف'!$H$3),COUNT($G$1:G566)+1,"")</f>
        <v/>
      </c>
    </row>
    <row r="568" spans="1:7" ht="21">
      <c r="A568" s="38" t="str">
        <f>IFERROR(INDEX(الرصيد!$A:$A,MATCH(B568,الرصيد!$B:$B,0)),"")</f>
        <v/>
      </c>
      <c r="B568" s="35"/>
      <c r="C568" s="35"/>
      <c r="D568" s="35" t="str">
        <f>IF(B568="","",SUMIF(الرصيد!$B$2:$B$1000,B568,الرصيد!$C$2:$C$1000))</f>
        <v/>
      </c>
      <c r="E568" s="35" t="str">
        <f t="shared" si="8"/>
        <v/>
      </c>
      <c r="F568" s="35"/>
      <c r="G568" s="48" t="str">
        <f>IF(AND(NOT(ISERR(FIND('إستعلام عن صنف'!$H$1,A568&amp;B568))),F568&gt;='إستعلام عن صنف'!$H$2,F568&lt;='إستعلام عن صنف'!$H$3),COUNT($G$1:G567)+1,"")</f>
        <v/>
      </c>
    </row>
    <row r="569" spans="1:7" ht="21">
      <c r="A569" s="38" t="str">
        <f>IFERROR(INDEX(الرصيد!$A:$A,MATCH(B569,الرصيد!$B:$B,0)),"")</f>
        <v/>
      </c>
      <c r="B569" s="35"/>
      <c r="C569" s="35"/>
      <c r="D569" s="35" t="str">
        <f>IF(B569="","",SUMIF(الرصيد!$B$2:$B$1000,B569,الرصيد!$C$2:$C$1000))</f>
        <v/>
      </c>
      <c r="E569" s="35" t="str">
        <f t="shared" si="8"/>
        <v/>
      </c>
      <c r="F569" s="35"/>
      <c r="G569" s="48" t="str">
        <f>IF(AND(NOT(ISERR(FIND('إستعلام عن صنف'!$H$1,A569&amp;B569))),F569&gt;='إستعلام عن صنف'!$H$2,F569&lt;='إستعلام عن صنف'!$H$3),COUNT($G$1:G568)+1,"")</f>
        <v/>
      </c>
    </row>
    <row r="570" spans="1:7" ht="21">
      <c r="A570" s="38" t="str">
        <f>IFERROR(INDEX(الرصيد!$A:$A,MATCH(B570,الرصيد!$B:$B,0)),"")</f>
        <v/>
      </c>
      <c r="B570" s="35"/>
      <c r="C570" s="35"/>
      <c r="D570" s="35" t="str">
        <f>IF(B570="","",SUMIF(الرصيد!$B$2:$B$1000,B570,الرصيد!$C$2:$C$1000))</f>
        <v/>
      </c>
      <c r="E570" s="35" t="str">
        <f t="shared" si="8"/>
        <v/>
      </c>
      <c r="F570" s="35"/>
      <c r="G570" s="48" t="str">
        <f>IF(AND(NOT(ISERR(FIND('إستعلام عن صنف'!$H$1,A570&amp;B570))),F570&gt;='إستعلام عن صنف'!$H$2,F570&lt;='إستعلام عن صنف'!$H$3),COUNT($G$1:G569)+1,"")</f>
        <v/>
      </c>
    </row>
    <row r="571" spans="1:7" ht="21">
      <c r="A571" s="38" t="str">
        <f>IFERROR(INDEX(الرصيد!$A:$A,MATCH(B571,الرصيد!$B:$B,0)),"")</f>
        <v/>
      </c>
      <c r="B571" s="35"/>
      <c r="C571" s="35"/>
      <c r="D571" s="35" t="str">
        <f>IF(B571="","",SUMIF(الرصيد!$B$2:$B$1000,B571,الرصيد!$C$2:$C$1000))</f>
        <v/>
      </c>
      <c r="E571" s="35" t="str">
        <f t="shared" si="8"/>
        <v/>
      </c>
      <c r="F571" s="35"/>
      <c r="G571" s="48" t="str">
        <f>IF(AND(NOT(ISERR(FIND('إستعلام عن صنف'!$H$1,A571&amp;B571))),F571&gt;='إستعلام عن صنف'!$H$2,F571&lt;='إستعلام عن صنف'!$H$3),COUNT($G$1:G570)+1,"")</f>
        <v/>
      </c>
    </row>
    <row r="572" spans="1:7" ht="21">
      <c r="A572" s="38" t="str">
        <f>IFERROR(INDEX(الرصيد!$A:$A,MATCH(B572,الرصيد!$B:$B,0)),"")</f>
        <v/>
      </c>
      <c r="B572" s="35"/>
      <c r="C572" s="35"/>
      <c r="D572" s="35" t="str">
        <f>IF(B572="","",SUMIF(الرصيد!$B$2:$B$1000,B572,الرصيد!$C$2:$C$1000))</f>
        <v/>
      </c>
      <c r="E572" s="35" t="str">
        <f t="shared" si="8"/>
        <v/>
      </c>
      <c r="F572" s="35"/>
      <c r="G572" s="48" t="str">
        <f>IF(AND(NOT(ISERR(FIND('إستعلام عن صنف'!$H$1,A572&amp;B572))),F572&gt;='إستعلام عن صنف'!$H$2,F572&lt;='إستعلام عن صنف'!$H$3),COUNT($G$1:G571)+1,"")</f>
        <v/>
      </c>
    </row>
    <row r="573" spans="1:7" ht="21">
      <c r="A573" s="38" t="str">
        <f>IFERROR(INDEX(الرصيد!$A:$A,MATCH(B573,الرصيد!$B:$B,0)),"")</f>
        <v/>
      </c>
      <c r="B573" s="35"/>
      <c r="C573" s="35"/>
      <c r="D573" s="35" t="str">
        <f>IF(B573="","",SUMIF(الرصيد!$B$2:$B$1000,B573,الرصيد!$C$2:$C$1000))</f>
        <v/>
      </c>
      <c r="E573" s="35" t="str">
        <f t="shared" si="8"/>
        <v/>
      </c>
      <c r="F573" s="35"/>
      <c r="G573" s="48" t="str">
        <f>IF(AND(NOT(ISERR(FIND('إستعلام عن صنف'!$H$1,A573&amp;B573))),F573&gt;='إستعلام عن صنف'!$H$2,F573&lt;='إستعلام عن صنف'!$H$3),COUNT($G$1:G572)+1,"")</f>
        <v/>
      </c>
    </row>
    <row r="574" spans="1:7" ht="21">
      <c r="A574" s="38" t="str">
        <f>IFERROR(INDEX(الرصيد!$A:$A,MATCH(B574,الرصيد!$B:$B,0)),"")</f>
        <v/>
      </c>
      <c r="B574" s="35"/>
      <c r="C574" s="35"/>
      <c r="D574" s="35" t="str">
        <f>IF(B574="","",SUMIF(الرصيد!$B$2:$B$1000,B574,الرصيد!$C$2:$C$1000))</f>
        <v/>
      </c>
      <c r="E574" s="35" t="str">
        <f t="shared" si="8"/>
        <v/>
      </c>
      <c r="F574" s="35"/>
      <c r="G574" s="48" t="str">
        <f>IF(AND(NOT(ISERR(FIND('إستعلام عن صنف'!$H$1,A574&amp;B574))),F574&gt;='إستعلام عن صنف'!$H$2,F574&lt;='إستعلام عن صنف'!$H$3),COUNT($G$1:G573)+1,"")</f>
        <v/>
      </c>
    </row>
    <row r="575" spans="1:7" ht="21">
      <c r="A575" s="38" t="str">
        <f>IFERROR(INDEX(الرصيد!$A:$A,MATCH(B575,الرصيد!$B:$B,0)),"")</f>
        <v/>
      </c>
      <c r="B575" s="35"/>
      <c r="C575" s="35"/>
      <c r="D575" s="35" t="str">
        <f>IF(B575="","",SUMIF(الرصيد!$B$2:$B$1000,B575,الرصيد!$C$2:$C$1000))</f>
        <v/>
      </c>
      <c r="E575" s="35" t="str">
        <f t="shared" si="8"/>
        <v/>
      </c>
      <c r="F575" s="35"/>
      <c r="G575" s="48" t="str">
        <f>IF(AND(NOT(ISERR(FIND('إستعلام عن صنف'!$H$1,A575&amp;B575))),F575&gt;='إستعلام عن صنف'!$H$2,F575&lt;='إستعلام عن صنف'!$H$3),COUNT($G$1:G574)+1,"")</f>
        <v/>
      </c>
    </row>
    <row r="576" spans="1:7" ht="21">
      <c r="A576" s="38" t="str">
        <f>IFERROR(INDEX(الرصيد!$A:$A,MATCH(B576,الرصيد!$B:$B,0)),"")</f>
        <v/>
      </c>
      <c r="B576" s="35"/>
      <c r="C576" s="35"/>
      <c r="D576" s="35" t="str">
        <f>IF(B576="","",SUMIF(الرصيد!$B$2:$B$1000,B576,الرصيد!$C$2:$C$1000))</f>
        <v/>
      </c>
      <c r="E576" s="35" t="str">
        <f t="shared" si="8"/>
        <v/>
      </c>
      <c r="F576" s="35"/>
      <c r="G576" s="48" t="str">
        <f>IF(AND(NOT(ISERR(FIND('إستعلام عن صنف'!$H$1,A576&amp;B576))),F576&gt;='إستعلام عن صنف'!$H$2,F576&lt;='إستعلام عن صنف'!$H$3),COUNT($G$1:G575)+1,"")</f>
        <v/>
      </c>
    </row>
    <row r="577" spans="1:7" ht="21">
      <c r="A577" s="38" t="str">
        <f>IFERROR(INDEX(الرصيد!$A:$A,MATCH(B577,الرصيد!$B:$B,0)),"")</f>
        <v/>
      </c>
      <c r="B577" s="35"/>
      <c r="C577" s="35"/>
      <c r="D577" s="35" t="str">
        <f>IF(B577="","",SUMIF(الرصيد!$B$2:$B$1000,B577,الرصيد!$C$2:$C$1000))</f>
        <v/>
      </c>
      <c r="E577" s="35" t="str">
        <f t="shared" si="8"/>
        <v/>
      </c>
      <c r="F577" s="35"/>
      <c r="G577" s="48" t="str">
        <f>IF(AND(NOT(ISERR(FIND('إستعلام عن صنف'!$H$1,A577&amp;B577))),F577&gt;='إستعلام عن صنف'!$H$2,F577&lt;='إستعلام عن صنف'!$H$3),COUNT($G$1:G576)+1,"")</f>
        <v/>
      </c>
    </row>
    <row r="578" spans="1:7" ht="21">
      <c r="A578" s="38" t="str">
        <f>IFERROR(INDEX(الرصيد!$A:$A,MATCH(B578,الرصيد!$B:$B,0)),"")</f>
        <v/>
      </c>
      <c r="B578" s="35"/>
      <c r="C578" s="35"/>
      <c r="D578" s="35" t="str">
        <f>IF(B578="","",SUMIF(الرصيد!$B$2:$B$1000,B578,الرصيد!$C$2:$C$1000))</f>
        <v/>
      </c>
      <c r="E578" s="35" t="str">
        <f t="shared" si="8"/>
        <v/>
      </c>
      <c r="F578" s="35"/>
      <c r="G578" s="48" t="str">
        <f>IF(AND(NOT(ISERR(FIND('إستعلام عن صنف'!$H$1,A578&amp;B578))),F578&gt;='إستعلام عن صنف'!$H$2,F578&lt;='إستعلام عن صنف'!$H$3),COUNT($G$1:G577)+1,"")</f>
        <v/>
      </c>
    </row>
    <row r="579" spans="1:7" ht="21">
      <c r="A579" s="38" t="str">
        <f>IFERROR(INDEX(الرصيد!$A:$A,MATCH(B579,الرصيد!$B:$B,0)),"")</f>
        <v/>
      </c>
      <c r="B579" s="35"/>
      <c r="C579" s="35"/>
      <c r="D579" s="35" t="str">
        <f>IF(B579="","",SUMIF(الرصيد!$B$2:$B$1000,B579,الرصيد!$C$2:$C$1000))</f>
        <v/>
      </c>
      <c r="E579" s="35" t="str">
        <f t="shared" ref="E579:E642" si="9">IF(B579="","",C579*D579)</f>
        <v/>
      </c>
      <c r="F579" s="35"/>
      <c r="G579" s="48" t="str">
        <f>IF(AND(NOT(ISERR(FIND('إستعلام عن صنف'!$H$1,A579&amp;B579))),F579&gt;='إستعلام عن صنف'!$H$2,F579&lt;='إستعلام عن صنف'!$H$3),COUNT($G$1:G578)+1,"")</f>
        <v/>
      </c>
    </row>
    <row r="580" spans="1:7" ht="21">
      <c r="A580" s="38" t="str">
        <f>IFERROR(INDEX(الرصيد!$A:$A,MATCH(B580,الرصيد!$B:$B,0)),"")</f>
        <v/>
      </c>
      <c r="B580" s="35"/>
      <c r="C580" s="35"/>
      <c r="D580" s="35" t="str">
        <f>IF(B580="","",SUMIF(الرصيد!$B$2:$B$1000,B580,الرصيد!$C$2:$C$1000))</f>
        <v/>
      </c>
      <c r="E580" s="35" t="str">
        <f t="shared" si="9"/>
        <v/>
      </c>
      <c r="F580" s="35"/>
      <c r="G580" s="48" t="str">
        <f>IF(AND(NOT(ISERR(FIND('إستعلام عن صنف'!$H$1,A580&amp;B580))),F580&gt;='إستعلام عن صنف'!$H$2,F580&lt;='إستعلام عن صنف'!$H$3),COUNT($G$1:G579)+1,"")</f>
        <v/>
      </c>
    </row>
    <row r="581" spans="1:7" ht="21">
      <c r="A581" s="38" t="str">
        <f>IFERROR(INDEX(الرصيد!$A:$A,MATCH(B581,الرصيد!$B:$B,0)),"")</f>
        <v/>
      </c>
      <c r="B581" s="35"/>
      <c r="C581" s="35"/>
      <c r="D581" s="35" t="str">
        <f>IF(B581="","",SUMIF(الرصيد!$B$2:$B$1000,B581,الرصيد!$C$2:$C$1000))</f>
        <v/>
      </c>
      <c r="E581" s="35" t="str">
        <f t="shared" si="9"/>
        <v/>
      </c>
      <c r="F581" s="35"/>
      <c r="G581" s="48" t="str">
        <f>IF(AND(NOT(ISERR(FIND('إستعلام عن صنف'!$H$1,A581&amp;B581))),F581&gt;='إستعلام عن صنف'!$H$2,F581&lt;='إستعلام عن صنف'!$H$3),COUNT($G$1:G580)+1,"")</f>
        <v/>
      </c>
    </row>
    <row r="582" spans="1:7" ht="21">
      <c r="A582" s="38" t="str">
        <f>IFERROR(INDEX(الرصيد!$A:$A,MATCH(B582,الرصيد!$B:$B,0)),"")</f>
        <v/>
      </c>
      <c r="B582" s="35"/>
      <c r="C582" s="35"/>
      <c r="D582" s="35" t="str">
        <f>IF(B582="","",SUMIF(الرصيد!$B$2:$B$1000,B582,الرصيد!$C$2:$C$1000))</f>
        <v/>
      </c>
      <c r="E582" s="35" t="str">
        <f t="shared" si="9"/>
        <v/>
      </c>
      <c r="F582" s="35"/>
      <c r="G582" s="48" t="str">
        <f>IF(AND(NOT(ISERR(FIND('إستعلام عن صنف'!$H$1,A582&amp;B582))),F582&gt;='إستعلام عن صنف'!$H$2,F582&lt;='إستعلام عن صنف'!$H$3),COUNT($G$1:G581)+1,"")</f>
        <v/>
      </c>
    </row>
    <row r="583" spans="1:7" ht="21">
      <c r="A583" s="38" t="str">
        <f>IFERROR(INDEX(الرصيد!$A:$A,MATCH(B583,الرصيد!$B:$B,0)),"")</f>
        <v/>
      </c>
      <c r="B583" s="35"/>
      <c r="C583" s="35"/>
      <c r="D583" s="35" t="str">
        <f>IF(B583="","",SUMIF(الرصيد!$B$2:$B$1000,B583,الرصيد!$C$2:$C$1000))</f>
        <v/>
      </c>
      <c r="E583" s="35" t="str">
        <f t="shared" si="9"/>
        <v/>
      </c>
      <c r="F583" s="35"/>
      <c r="G583" s="48" t="str">
        <f>IF(AND(NOT(ISERR(FIND('إستعلام عن صنف'!$H$1,A583&amp;B583))),F583&gt;='إستعلام عن صنف'!$H$2,F583&lt;='إستعلام عن صنف'!$H$3),COUNT($G$1:G582)+1,"")</f>
        <v/>
      </c>
    </row>
    <row r="584" spans="1:7" ht="21">
      <c r="A584" s="38" t="str">
        <f>IFERROR(INDEX(الرصيد!$A:$A,MATCH(B584,الرصيد!$B:$B,0)),"")</f>
        <v/>
      </c>
      <c r="B584" s="35"/>
      <c r="C584" s="35"/>
      <c r="D584" s="35" t="str">
        <f>IF(B584="","",SUMIF(الرصيد!$B$2:$B$1000,B584,الرصيد!$C$2:$C$1000))</f>
        <v/>
      </c>
      <c r="E584" s="35" t="str">
        <f t="shared" si="9"/>
        <v/>
      </c>
      <c r="F584" s="35"/>
      <c r="G584" s="48" t="str">
        <f>IF(AND(NOT(ISERR(FIND('إستعلام عن صنف'!$H$1,A584&amp;B584))),F584&gt;='إستعلام عن صنف'!$H$2,F584&lt;='إستعلام عن صنف'!$H$3),COUNT($G$1:G583)+1,"")</f>
        <v/>
      </c>
    </row>
    <row r="585" spans="1:7" ht="21">
      <c r="A585" s="38" t="str">
        <f>IFERROR(INDEX(الرصيد!$A:$A,MATCH(B585,الرصيد!$B:$B,0)),"")</f>
        <v/>
      </c>
      <c r="B585" s="35"/>
      <c r="C585" s="35"/>
      <c r="D585" s="35" t="str">
        <f>IF(B585="","",SUMIF(الرصيد!$B$2:$B$1000,B585,الرصيد!$C$2:$C$1000))</f>
        <v/>
      </c>
      <c r="E585" s="35" t="str">
        <f t="shared" si="9"/>
        <v/>
      </c>
      <c r="F585" s="35"/>
      <c r="G585" s="48" t="str">
        <f>IF(AND(NOT(ISERR(FIND('إستعلام عن صنف'!$H$1,A585&amp;B585))),F585&gt;='إستعلام عن صنف'!$H$2,F585&lt;='إستعلام عن صنف'!$H$3),COUNT($G$1:G584)+1,"")</f>
        <v/>
      </c>
    </row>
    <row r="586" spans="1:7" ht="21">
      <c r="A586" s="38" t="str">
        <f>IFERROR(INDEX(الرصيد!$A:$A,MATCH(B586,الرصيد!$B:$B,0)),"")</f>
        <v/>
      </c>
      <c r="B586" s="35"/>
      <c r="C586" s="35"/>
      <c r="D586" s="35" t="str">
        <f>IF(B586="","",SUMIF(الرصيد!$B$2:$B$1000,B586,الرصيد!$C$2:$C$1000))</f>
        <v/>
      </c>
      <c r="E586" s="35" t="str">
        <f t="shared" si="9"/>
        <v/>
      </c>
      <c r="F586" s="35"/>
      <c r="G586" s="48" t="str">
        <f>IF(AND(NOT(ISERR(FIND('إستعلام عن صنف'!$H$1,A586&amp;B586))),F586&gt;='إستعلام عن صنف'!$H$2,F586&lt;='إستعلام عن صنف'!$H$3),COUNT($G$1:G585)+1,"")</f>
        <v/>
      </c>
    </row>
    <row r="587" spans="1:7" ht="21">
      <c r="A587" s="38" t="str">
        <f>IFERROR(INDEX(الرصيد!$A:$A,MATCH(B587,الرصيد!$B:$B,0)),"")</f>
        <v/>
      </c>
      <c r="B587" s="35"/>
      <c r="C587" s="35"/>
      <c r="D587" s="35" t="str">
        <f>IF(B587="","",SUMIF(الرصيد!$B$2:$B$1000,B587,الرصيد!$C$2:$C$1000))</f>
        <v/>
      </c>
      <c r="E587" s="35" t="str">
        <f t="shared" si="9"/>
        <v/>
      </c>
      <c r="F587" s="35"/>
      <c r="G587" s="48" t="str">
        <f>IF(AND(NOT(ISERR(FIND('إستعلام عن صنف'!$H$1,A587&amp;B587))),F587&gt;='إستعلام عن صنف'!$H$2,F587&lt;='إستعلام عن صنف'!$H$3),COUNT($G$1:G586)+1,"")</f>
        <v/>
      </c>
    </row>
    <row r="588" spans="1:7" ht="21">
      <c r="A588" s="38" t="str">
        <f>IFERROR(INDEX(الرصيد!$A:$A,MATCH(B588,الرصيد!$B:$B,0)),"")</f>
        <v/>
      </c>
      <c r="B588" s="35"/>
      <c r="C588" s="35"/>
      <c r="D588" s="35" t="str">
        <f>IF(B588="","",SUMIF(الرصيد!$B$2:$B$1000,B588,الرصيد!$C$2:$C$1000))</f>
        <v/>
      </c>
      <c r="E588" s="35" t="str">
        <f t="shared" si="9"/>
        <v/>
      </c>
      <c r="F588" s="35"/>
      <c r="G588" s="48" t="str">
        <f>IF(AND(NOT(ISERR(FIND('إستعلام عن صنف'!$H$1,A588&amp;B588))),F588&gt;='إستعلام عن صنف'!$H$2,F588&lt;='إستعلام عن صنف'!$H$3),COUNT($G$1:G587)+1,"")</f>
        <v/>
      </c>
    </row>
    <row r="589" spans="1:7" ht="21">
      <c r="A589" s="38" t="str">
        <f>IFERROR(INDEX(الرصيد!$A:$A,MATCH(B589,الرصيد!$B:$B,0)),"")</f>
        <v/>
      </c>
      <c r="B589" s="35"/>
      <c r="C589" s="35"/>
      <c r="D589" s="35" t="str">
        <f>IF(B589="","",SUMIF(الرصيد!$B$2:$B$1000,B589,الرصيد!$C$2:$C$1000))</f>
        <v/>
      </c>
      <c r="E589" s="35" t="str">
        <f t="shared" si="9"/>
        <v/>
      </c>
      <c r="F589" s="35"/>
      <c r="G589" s="48" t="str">
        <f>IF(AND(NOT(ISERR(FIND('إستعلام عن صنف'!$H$1,A589&amp;B589))),F589&gt;='إستعلام عن صنف'!$H$2,F589&lt;='إستعلام عن صنف'!$H$3),COUNT($G$1:G588)+1,"")</f>
        <v/>
      </c>
    </row>
    <row r="590" spans="1:7" ht="21">
      <c r="A590" s="38" t="str">
        <f>IFERROR(INDEX(الرصيد!$A:$A,MATCH(B590,الرصيد!$B:$B,0)),"")</f>
        <v/>
      </c>
      <c r="B590" s="35"/>
      <c r="C590" s="35"/>
      <c r="D590" s="35" t="str">
        <f>IF(B590="","",SUMIF(الرصيد!$B$2:$B$1000,B590,الرصيد!$C$2:$C$1000))</f>
        <v/>
      </c>
      <c r="E590" s="35" t="str">
        <f t="shared" si="9"/>
        <v/>
      </c>
      <c r="F590" s="35"/>
      <c r="G590" s="48" t="str">
        <f>IF(AND(NOT(ISERR(FIND('إستعلام عن صنف'!$H$1,A590&amp;B590))),F590&gt;='إستعلام عن صنف'!$H$2,F590&lt;='إستعلام عن صنف'!$H$3),COUNT($G$1:G589)+1,"")</f>
        <v/>
      </c>
    </row>
    <row r="591" spans="1:7" ht="21">
      <c r="A591" s="38" t="str">
        <f>IFERROR(INDEX(الرصيد!$A:$A,MATCH(B591,الرصيد!$B:$B,0)),"")</f>
        <v/>
      </c>
      <c r="B591" s="35"/>
      <c r="C591" s="35"/>
      <c r="D591" s="35" t="str">
        <f>IF(B591="","",SUMIF(الرصيد!$B$2:$B$1000,B591,الرصيد!$C$2:$C$1000))</f>
        <v/>
      </c>
      <c r="E591" s="35" t="str">
        <f t="shared" si="9"/>
        <v/>
      </c>
      <c r="F591" s="35"/>
      <c r="G591" s="48" t="str">
        <f>IF(AND(NOT(ISERR(FIND('إستعلام عن صنف'!$H$1,A591&amp;B591))),F591&gt;='إستعلام عن صنف'!$H$2,F591&lt;='إستعلام عن صنف'!$H$3),COUNT($G$1:G590)+1,"")</f>
        <v/>
      </c>
    </row>
    <row r="592" spans="1:7" ht="21">
      <c r="A592" s="38" t="str">
        <f>IFERROR(INDEX(الرصيد!$A:$A,MATCH(B592,الرصيد!$B:$B,0)),"")</f>
        <v/>
      </c>
      <c r="B592" s="35"/>
      <c r="C592" s="35"/>
      <c r="D592" s="35" t="str">
        <f>IF(B592="","",SUMIF(الرصيد!$B$2:$B$1000,B592,الرصيد!$C$2:$C$1000))</f>
        <v/>
      </c>
      <c r="E592" s="35" t="str">
        <f t="shared" si="9"/>
        <v/>
      </c>
      <c r="F592" s="35"/>
      <c r="G592" s="48" t="str">
        <f>IF(AND(NOT(ISERR(FIND('إستعلام عن صنف'!$H$1,A592&amp;B592))),F592&gt;='إستعلام عن صنف'!$H$2,F592&lt;='إستعلام عن صنف'!$H$3),COUNT($G$1:G591)+1,"")</f>
        <v/>
      </c>
    </row>
    <row r="593" spans="1:7" ht="21">
      <c r="A593" s="38" t="str">
        <f>IFERROR(INDEX(الرصيد!$A:$A,MATCH(B593,الرصيد!$B:$B,0)),"")</f>
        <v/>
      </c>
      <c r="B593" s="35"/>
      <c r="C593" s="35"/>
      <c r="D593" s="35" t="str">
        <f>IF(B593="","",SUMIF(الرصيد!$B$2:$B$1000,B593,الرصيد!$C$2:$C$1000))</f>
        <v/>
      </c>
      <c r="E593" s="35" t="str">
        <f t="shared" si="9"/>
        <v/>
      </c>
      <c r="F593" s="35"/>
      <c r="G593" s="48" t="str">
        <f>IF(AND(NOT(ISERR(FIND('إستعلام عن صنف'!$H$1,A593&amp;B593))),F593&gt;='إستعلام عن صنف'!$H$2,F593&lt;='إستعلام عن صنف'!$H$3),COUNT($G$1:G592)+1,"")</f>
        <v/>
      </c>
    </row>
    <row r="594" spans="1:7" ht="21">
      <c r="A594" s="38" t="str">
        <f>IFERROR(INDEX(الرصيد!$A:$A,MATCH(B594,الرصيد!$B:$B,0)),"")</f>
        <v/>
      </c>
      <c r="B594" s="35"/>
      <c r="C594" s="35"/>
      <c r="D594" s="35" t="str">
        <f>IF(B594="","",SUMIF(الرصيد!$B$2:$B$1000,B594,الرصيد!$C$2:$C$1000))</f>
        <v/>
      </c>
      <c r="E594" s="35" t="str">
        <f t="shared" si="9"/>
        <v/>
      </c>
      <c r="F594" s="35"/>
      <c r="G594" s="48" t="str">
        <f>IF(AND(NOT(ISERR(FIND('إستعلام عن صنف'!$H$1,A594&amp;B594))),F594&gt;='إستعلام عن صنف'!$H$2,F594&lt;='إستعلام عن صنف'!$H$3),COUNT($G$1:G593)+1,"")</f>
        <v/>
      </c>
    </row>
    <row r="595" spans="1:7" ht="21">
      <c r="A595" s="38" t="str">
        <f>IFERROR(INDEX(الرصيد!$A:$A,MATCH(B595,الرصيد!$B:$B,0)),"")</f>
        <v/>
      </c>
      <c r="B595" s="35"/>
      <c r="C595" s="35"/>
      <c r="D595" s="35" t="str">
        <f>IF(B595="","",SUMIF(الرصيد!$B$2:$B$1000,B595,الرصيد!$C$2:$C$1000))</f>
        <v/>
      </c>
      <c r="E595" s="35" t="str">
        <f t="shared" si="9"/>
        <v/>
      </c>
      <c r="F595" s="35"/>
      <c r="G595" s="48" t="str">
        <f>IF(AND(NOT(ISERR(FIND('إستعلام عن صنف'!$H$1,A595&amp;B595))),F595&gt;='إستعلام عن صنف'!$H$2,F595&lt;='إستعلام عن صنف'!$H$3),COUNT($G$1:G594)+1,"")</f>
        <v/>
      </c>
    </row>
    <row r="596" spans="1:7" ht="21">
      <c r="A596" s="38" t="str">
        <f>IFERROR(INDEX(الرصيد!$A:$A,MATCH(B596,الرصيد!$B:$B,0)),"")</f>
        <v/>
      </c>
      <c r="B596" s="35"/>
      <c r="C596" s="35"/>
      <c r="D596" s="35" t="str">
        <f>IF(B596="","",SUMIF(الرصيد!$B$2:$B$1000,B596,الرصيد!$C$2:$C$1000))</f>
        <v/>
      </c>
      <c r="E596" s="35" t="str">
        <f t="shared" si="9"/>
        <v/>
      </c>
      <c r="F596" s="35"/>
      <c r="G596" s="48" t="str">
        <f>IF(AND(NOT(ISERR(FIND('إستعلام عن صنف'!$H$1,A596&amp;B596))),F596&gt;='إستعلام عن صنف'!$H$2,F596&lt;='إستعلام عن صنف'!$H$3),COUNT($G$1:G595)+1,"")</f>
        <v/>
      </c>
    </row>
    <row r="597" spans="1:7" ht="21">
      <c r="A597" s="38" t="str">
        <f>IFERROR(INDEX(الرصيد!$A:$A,MATCH(B597,الرصيد!$B:$B,0)),"")</f>
        <v/>
      </c>
      <c r="B597" s="35"/>
      <c r="C597" s="35"/>
      <c r="D597" s="35" t="str">
        <f>IF(B597="","",SUMIF(الرصيد!$B$2:$B$1000,B597,الرصيد!$C$2:$C$1000))</f>
        <v/>
      </c>
      <c r="E597" s="35" t="str">
        <f t="shared" si="9"/>
        <v/>
      </c>
      <c r="F597" s="35"/>
      <c r="G597" s="48" t="str">
        <f>IF(AND(NOT(ISERR(FIND('إستعلام عن صنف'!$H$1,A597&amp;B597))),F597&gt;='إستعلام عن صنف'!$H$2,F597&lt;='إستعلام عن صنف'!$H$3),COUNT($G$1:G596)+1,"")</f>
        <v/>
      </c>
    </row>
    <row r="598" spans="1:7" ht="21">
      <c r="A598" s="38" t="str">
        <f>IFERROR(INDEX(الرصيد!$A:$A,MATCH(B598,الرصيد!$B:$B,0)),"")</f>
        <v/>
      </c>
      <c r="B598" s="35"/>
      <c r="C598" s="35"/>
      <c r="D598" s="35" t="str">
        <f>IF(B598="","",SUMIF(الرصيد!$B$2:$B$1000,B598,الرصيد!$C$2:$C$1000))</f>
        <v/>
      </c>
      <c r="E598" s="35" t="str">
        <f t="shared" si="9"/>
        <v/>
      </c>
      <c r="F598" s="35"/>
      <c r="G598" s="48" t="str">
        <f>IF(AND(NOT(ISERR(FIND('إستعلام عن صنف'!$H$1,A598&amp;B598))),F598&gt;='إستعلام عن صنف'!$H$2,F598&lt;='إستعلام عن صنف'!$H$3),COUNT($G$1:G597)+1,"")</f>
        <v/>
      </c>
    </row>
    <row r="599" spans="1:7" ht="21">
      <c r="A599" s="38" t="str">
        <f>IFERROR(INDEX(الرصيد!$A:$A,MATCH(B599,الرصيد!$B:$B,0)),"")</f>
        <v/>
      </c>
      <c r="B599" s="35"/>
      <c r="C599" s="35"/>
      <c r="D599" s="35" t="str">
        <f>IF(B599="","",SUMIF(الرصيد!$B$2:$B$1000,B599,الرصيد!$C$2:$C$1000))</f>
        <v/>
      </c>
      <c r="E599" s="35" t="str">
        <f t="shared" si="9"/>
        <v/>
      </c>
      <c r="F599" s="35"/>
      <c r="G599" s="48" t="str">
        <f>IF(AND(NOT(ISERR(FIND('إستعلام عن صنف'!$H$1,A599&amp;B599))),F599&gt;='إستعلام عن صنف'!$H$2,F599&lt;='إستعلام عن صنف'!$H$3),COUNT($G$1:G598)+1,"")</f>
        <v/>
      </c>
    </row>
    <row r="600" spans="1:7" ht="21">
      <c r="A600" s="38" t="str">
        <f>IFERROR(INDEX(الرصيد!$A:$A,MATCH(B600,الرصيد!$B:$B,0)),"")</f>
        <v/>
      </c>
      <c r="B600" s="35"/>
      <c r="C600" s="35"/>
      <c r="D600" s="35" t="str">
        <f>IF(B600="","",SUMIF(الرصيد!$B$2:$B$1000,B600,الرصيد!$C$2:$C$1000))</f>
        <v/>
      </c>
      <c r="E600" s="35" t="str">
        <f t="shared" si="9"/>
        <v/>
      </c>
      <c r="F600" s="35"/>
      <c r="G600" s="48" t="str">
        <f>IF(AND(NOT(ISERR(FIND('إستعلام عن صنف'!$H$1,A600&amp;B600))),F600&gt;='إستعلام عن صنف'!$H$2,F600&lt;='إستعلام عن صنف'!$H$3),COUNT($G$1:G599)+1,"")</f>
        <v/>
      </c>
    </row>
    <row r="601" spans="1:7" ht="21">
      <c r="A601" s="38" t="str">
        <f>IFERROR(INDEX(الرصيد!$A:$A,MATCH(B601,الرصيد!$B:$B,0)),"")</f>
        <v/>
      </c>
      <c r="B601" s="35"/>
      <c r="C601" s="35"/>
      <c r="D601" s="35" t="str">
        <f>IF(B601="","",SUMIF(الرصيد!$B$2:$B$1000,B601,الرصيد!$C$2:$C$1000))</f>
        <v/>
      </c>
      <c r="E601" s="35" t="str">
        <f t="shared" si="9"/>
        <v/>
      </c>
      <c r="F601" s="35"/>
      <c r="G601" s="48" t="str">
        <f>IF(AND(NOT(ISERR(FIND('إستعلام عن صنف'!$H$1,A601&amp;B601))),F601&gt;='إستعلام عن صنف'!$H$2,F601&lt;='إستعلام عن صنف'!$H$3),COUNT($G$1:G600)+1,"")</f>
        <v/>
      </c>
    </row>
    <row r="602" spans="1:7" ht="21">
      <c r="A602" s="38" t="str">
        <f>IFERROR(INDEX(الرصيد!$A:$A,MATCH(B602,الرصيد!$B:$B,0)),"")</f>
        <v/>
      </c>
      <c r="B602" s="35"/>
      <c r="C602" s="35"/>
      <c r="D602" s="35" t="str">
        <f>IF(B602="","",SUMIF(الرصيد!$B$2:$B$1000,B602,الرصيد!$C$2:$C$1000))</f>
        <v/>
      </c>
      <c r="E602" s="35" t="str">
        <f t="shared" si="9"/>
        <v/>
      </c>
      <c r="F602" s="35"/>
      <c r="G602" s="48" t="str">
        <f>IF(AND(NOT(ISERR(FIND('إستعلام عن صنف'!$H$1,A602&amp;B602))),F602&gt;='إستعلام عن صنف'!$H$2,F602&lt;='إستعلام عن صنف'!$H$3),COUNT($G$1:G601)+1,"")</f>
        <v/>
      </c>
    </row>
    <row r="603" spans="1:7" ht="21">
      <c r="A603" s="38" t="str">
        <f>IFERROR(INDEX(الرصيد!$A:$A,MATCH(B603,الرصيد!$B:$B,0)),"")</f>
        <v/>
      </c>
      <c r="B603" s="35"/>
      <c r="C603" s="35"/>
      <c r="D603" s="35" t="str">
        <f>IF(B603="","",SUMIF(الرصيد!$B$2:$B$1000,B603,الرصيد!$C$2:$C$1000))</f>
        <v/>
      </c>
      <c r="E603" s="35" t="str">
        <f t="shared" si="9"/>
        <v/>
      </c>
      <c r="F603" s="35"/>
      <c r="G603" s="48" t="str">
        <f>IF(AND(NOT(ISERR(FIND('إستعلام عن صنف'!$H$1,A603&amp;B603))),F603&gt;='إستعلام عن صنف'!$H$2,F603&lt;='إستعلام عن صنف'!$H$3),COUNT($G$1:G602)+1,"")</f>
        <v/>
      </c>
    </row>
    <row r="604" spans="1:7" ht="21">
      <c r="A604" s="38" t="str">
        <f>IFERROR(INDEX(الرصيد!$A:$A,MATCH(B604,الرصيد!$B:$B,0)),"")</f>
        <v/>
      </c>
      <c r="B604" s="35"/>
      <c r="C604" s="35"/>
      <c r="D604" s="35" t="str">
        <f>IF(B604="","",SUMIF(الرصيد!$B$2:$B$1000,B604,الرصيد!$C$2:$C$1000))</f>
        <v/>
      </c>
      <c r="E604" s="35" t="str">
        <f t="shared" si="9"/>
        <v/>
      </c>
      <c r="F604" s="35"/>
      <c r="G604" s="48" t="str">
        <f>IF(AND(NOT(ISERR(FIND('إستعلام عن صنف'!$H$1,A604&amp;B604))),F604&gt;='إستعلام عن صنف'!$H$2,F604&lt;='إستعلام عن صنف'!$H$3),COUNT($G$1:G603)+1,"")</f>
        <v/>
      </c>
    </row>
    <row r="605" spans="1:7" ht="21">
      <c r="A605" s="38" t="str">
        <f>IFERROR(INDEX(الرصيد!$A:$A,MATCH(B605,الرصيد!$B:$B,0)),"")</f>
        <v/>
      </c>
      <c r="B605" s="35"/>
      <c r="C605" s="35"/>
      <c r="D605" s="35" t="str">
        <f>IF(B605="","",SUMIF(الرصيد!$B$2:$B$1000,B605,الرصيد!$C$2:$C$1000))</f>
        <v/>
      </c>
      <c r="E605" s="35" t="str">
        <f t="shared" si="9"/>
        <v/>
      </c>
      <c r="F605" s="35"/>
      <c r="G605" s="48" t="str">
        <f>IF(AND(NOT(ISERR(FIND('إستعلام عن صنف'!$H$1,A605&amp;B605))),F605&gt;='إستعلام عن صنف'!$H$2,F605&lt;='إستعلام عن صنف'!$H$3),COUNT($G$1:G604)+1,"")</f>
        <v/>
      </c>
    </row>
    <row r="606" spans="1:7" ht="21">
      <c r="A606" s="38" t="str">
        <f>IFERROR(INDEX(الرصيد!$A:$A,MATCH(B606,الرصيد!$B:$B,0)),"")</f>
        <v/>
      </c>
      <c r="B606" s="35"/>
      <c r="C606" s="35"/>
      <c r="D606" s="35" t="str">
        <f>IF(B606="","",SUMIF(الرصيد!$B$2:$B$1000,B606,الرصيد!$C$2:$C$1000))</f>
        <v/>
      </c>
      <c r="E606" s="35" t="str">
        <f t="shared" si="9"/>
        <v/>
      </c>
      <c r="F606" s="35"/>
      <c r="G606" s="48" t="str">
        <f>IF(AND(NOT(ISERR(FIND('إستعلام عن صنف'!$H$1,A606&amp;B606))),F606&gt;='إستعلام عن صنف'!$H$2,F606&lt;='إستعلام عن صنف'!$H$3),COUNT($G$1:G605)+1,"")</f>
        <v/>
      </c>
    </row>
    <row r="607" spans="1:7" ht="21">
      <c r="A607" s="38" t="str">
        <f>IFERROR(INDEX(الرصيد!$A:$A,MATCH(B607,الرصيد!$B:$B,0)),"")</f>
        <v/>
      </c>
      <c r="B607" s="35"/>
      <c r="C607" s="35"/>
      <c r="D607" s="35" t="str">
        <f>IF(B607="","",SUMIF(الرصيد!$B$2:$B$1000,B607,الرصيد!$C$2:$C$1000))</f>
        <v/>
      </c>
      <c r="E607" s="35" t="str">
        <f t="shared" si="9"/>
        <v/>
      </c>
      <c r="F607" s="35"/>
      <c r="G607" s="48" t="str">
        <f>IF(AND(NOT(ISERR(FIND('إستعلام عن صنف'!$H$1,A607&amp;B607))),F607&gt;='إستعلام عن صنف'!$H$2,F607&lt;='إستعلام عن صنف'!$H$3),COUNT($G$1:G606)+1,"")</f>
        <v/>
      </c>
    </row>
    <row r="608" spans="1:7" ht="21">
      <c r="A608" s="38" t="str">
        <f>IFERROR(INDEX(الرصيد!$A:$A,MATCH(B608,الرصيد!$B:$B,0)),"")</f>
        <v/>
      </c>
      <c r="B608" s="35"/>
      <c r="C608" s="35"/>
      <c r="D608" s="35" t="str">
        <f>IF(B608="","",SUMIF(الرصيد!$B$2:$B$1000,B608,الرصيد!$C$2:$C$1000))</f>
        <v/>
      </c>
      <c r="E608" s="35" t="str">
        <f t="shared" si="9"/>
        <v/>
      </c>
      <c r="F608" s="35"/>
      <c r="G608" s="48" t="str">
        <f>IF(AND(NOT(ISERR(FIND('إستعلام عن صنف'!$H$1,A608&amp;B608))),F608&gt;='إستعلام عن صنف'!$H$2,F608&lt;='إستعلام عن صنف'!$H$3),COUNT($G$1:G607)+1,"")</f>
        <v/>
      </c>
    </row>
    <row r="609" spans="1:7" ht="21">
      <c r="A609" s="38" t="str">
        <f>IFERROR(INDEX(الرصيد!$A:$A,MATCH(B609,الرصيد!$B:$B,0)),"")</f>
        <v/>
      </c>
      <c r="B609" s="35"/>
      <c r="C609" s="35"/>
      <c r="D609" s="35" t="str">
        <f>IF(B609="","",SUMIF(الرصيد!$B$2:$B$1000,B609,الرصيد!$C$2:$C$1000))</f>
        <v/>
      </c>
      <c r="E609" s="35" t="str">
        <f t="shared" si="9"/>
        <v/>
      </c>
      <c r="F609" s="35"/>
      <c r="G609" s="48" t="str">
        <f>IF(AND(NOT(ISERR(FIND('إستعلام عن صنف'!$H$1,A609&amp;B609))),F609&gt;='إستعلام عن صنف'!$H$2,F609&lt;='إستعلام عن صنف'!$H$3),COUNT($G$1:G608)+1,"")</f>
        <v/>
      </c>
    </row>
    <row r="610" spans="1:7" ht="21">
      <c r="A610" s="38" t="str">
        <f>IFERROR(INDEX(الرصيد!$A:$A,MATCH(B610,الرصيد!$B:$B,0)),"")</f>
        <v/>
      </c>
      <c r="B610" s="35"/>
      <c r="C610" s="35"/>
      <c r="D610" s="35" t="str">
        <f>IF(B610="","",SUMIF(الرصيد!$B$2:$B$1000,B610,الرصيد!$C$2:$C$1000))</f>
        <v/>
      </c>
      <c r="E610" s="35" t="str">
        <f t="shared" si="9"/>
        <v/>
      </c>
      <c r="F610" s="35"/>
      <c r="G610" s="48" t="str">
        <f>IF(AND(NOT(ISERR(FIND('إستعلام عن صنف'!$H$1,A610&amp;B610))),F610&gt;='إستعلام عن صنف'!$H$2,F610&lt;='إستعلام عن صنف'!$H$3),COUNT($G$1:G609)+1,"")</f>
        <v/>
      </c>
    </row>
    <row r="611" spans="1:7" ht="21">
      <c r="A611" s="38" t="str">
        <f>IFERROR(INDEX(الرصيد!$A:$A,MATCH(B611,الرصيد!$B:$B,0)),"")</f>
        <v/>
      </c>
      <c r="B611" s="35"/>
      <c r="C611" s="35"/>
      <c r="D611" s="35" t="str">
        <f>IF(B611="","",SUMIF(الرصيد!$B$2:$B$1000,B611,الرصيد!$C$2:$C$1000))</f>
        <v/>
      </c>
      <c r="E611" s="35" t="str">
        <f t="shared" si="9"/>
        <v/>
      </c>
      <c r="F611" s="35"/>
      <c r="G611" s="48" t="str">
        <f>IF(AND(NOT(ISERR(FIND('إستعلام عن صنف'!$H$1,A611&amp;B611))),F611&gt;='إستعلام عن صنف'!$H$2,F611&lt;='إستعلام عن صنف'!$H$3),COUNT($G$1:G610)+1,"")</f>
        <v/>
      </c>
    </row>
    <row r="612" spans="1:7" ht="21">
      <c r="A612" s="38" t="str">
        <f>IFERROR(INDEX(الرصيد!$A:$A,MATCH(B612,الرصيد!$B:$B,0)),"")</f>
        <v/>
      </c>
      <c r="B612" s="35"/>
      <c r="C612" s="35"/>
      <c r="D612" s="35" t="str">
        <f>IF(B612="","",SUMIF(الرصيد!$B$2:$B$1000,B612,الرصيد!$C$2:$C$1000))</f>
        <v/>
      </c>
      <c r="E612" s="35" t="str">
        <f t="shared" si="9"/>
        <v/>
      </c>
      <c r="F612" s="35"/>
      <c r="G612" s="48" t="str">
        <f>IF(AND(NOT(ISERR(FIND('إستعلام عن صنف'!$H$1,A612&amp;B612))),F612&gt;='إستعلام عن صنف'!$H$2,F612&lt;='إستعلام عن صنف'!$H$3),COUNT($G$1:G611)+1,"")</f>
        <v/>
      </c>
    </row>
    <row r="613" spans="1:7" ht="21">
      <c r="A613" s="38" t="str">
        <f>IFERROR(INDEX(الرصيد!$A:$A,MATCH(B613,الرصيد!$B:$B,0)),"")</f>
        <v/>
      </c>
      <c r="B613" s="35"/>
      <c r="C613" s="35"/>
      <c r="D613" s="35" t="str">
        <f>IF(B613="","",SUMIF(الرصيد!$B$2:$B$1000,B613,الرصيد!$C$2:$C$1000))</f>
        <v/>
      </c>
      <c r="E613" s="35" t="str">
        <f t="shared" si="9"/>
        <v/>
      </c>
      <c r="F613" s="35"/>
      <c r="G613" s="48" t="str">
        <f>IF(AND(NOT(ISERR(FIND('إستعلام عن صنف'!$H$1,A613&amp;B613))),F613&gt;='إستعلام عن صنف'!$H$2,F613&lt;='إستعلام عن صنف'!$H$3),COUNT($G$1:G612)+1,"")</f>
        <v/>
      </c>
    </row>
    <row r="614" spans="1:7" ht="21">
      <c r="A614" s="38" t="str">
        <f>IFERROR(INDEX(الرصيد!$A:$A,MATCH(B614,الرصيد!$B:$B,0)),"")</f>
        <v/>
      </c>
      <c r="B614" s="35"/>
      <c r="C614" s="35"/>
      <c r="D614" s="35" t="str">
        <f>IF(B614="","",SUMIF(الرصيد!$B$2:$B$1000,B614,الرصيد!$C$2:$C$1000))</f>
        <v/>
      </c>
      <c r="E614" s="35" t="str">
        <f t="shared" si="9"/>
        <v/>
      </c>
      <c r="F614" s="35"/>
      <c r="G614" s="48" t="str">
        <f>IF(AND(NOT(ISERR(FIND('إستعلام عن صنف'!$H$1,A614&amp;B614))),F614&gt;='إستعلام عن صنف'!$H$2,F614&lt;='إستعلام عن صنف'!$H$3),COUNT($G$1:G613)+1,"")</f>
        <v/>
      </c>
    </row>
    <row r="615" spans="1:7" ht="21">
      <c r="A615" s="38" t="str">
        <f>IFERROR(INDEX(الرصيد!$A:$A,MATCH(B615,الرصيد!$B:$B,0)),"")</f>
        <v/>
      </c>
      <c r="B615" s="35"/>
      <c r="C615" s="35"/>
      <c r="D615" s="35" t="str">
        <f>IF(B615="","",SUMIF(الرصيد!$B$2:$B$1000,B615,الرصيد!$C$2:$C$1000))</f>
        <v/>
      </c>
      <c r="E615" s="35" t="str">
        <f t="shared" si="9"/>
        <v/>
      </c>
      <c r="F615" s="35"/>
      <c r="G615" s="48" t="str">
        <f>IF(AND(NOT(ISERR(FIND('إستعلام عن صنف'!$H$1,A615&amp;B615))),F615&gt;='إستعلام عن صنف'!$H$2,F615&lt;='إستعلام عن صنف'!$H$3),COUNT($G$1:G614)+1,"")</f>
        <v/>
      </c>
    </row>
    <row r="616" spans="1:7" ht="21">
      <c r="A616" s="38" t="str">
        <f>IFERROR(INDEX(الرصيد!$A:$A,MATCH(B616,الرصيد!$B:$B,0)),"")</f>
        <v/>
      </c>
      <c r="B616" s="35"/>
      <c r="C616" s="35"/>
      <c r="D616" s="35" t="str">
        <f>IF(B616="","",SUMIF(الرصيد!$B$2:$B$1000,B616,الرصيد!$C$2:$C$1000))</f>
        <v/>
      </c>
      <c r="E616" s="35" t="str">
        <f t="shared" si="9"/>
        <v/>
      </c>
      <c r="F616" s="35"/>
      <c r="G616" s="48" t="str">
        <f>IF(AND(NOT(ISERR(FIND('إستعلام عن صنف'!$H$1,A616&amp;B616))),F616&gt;='إستعلام عن صنف'!$H$2,F616&lt;='إستعلام عن صنف'!$H$3),COUNT($G$1:G615)+1,"")</f>
        <v/>
      </c>
    </row>
    <row r="617" spans="1:7" ht="21">
      <c r="A617" s="38" t="str">
        <f>IFERROR(INDEX(الرصيد!$A:$A,MATCH(B617,الرصيد!$B:$B,0)),"")</f>
        <v/>
      </c>
      <c r="B617" s="35"/>
      <c r="C617" s="35"/>
      <c r="D617" s="35" t="str">
        <f>IF(B617="","",SUMIF(الرصيد!$B$2:$B$1000,B617,الرصيد!$C$2:$C$1000))</f>
        <v/>
      </c>
      <c r="E617" s="35" t="str">
        <f t="shared" si="9"/>
        <v/>
      </c>
      <c r="F617" s="35"/>
      <c r="G617" s="48" t="str">
        <f>IF(AND(NOT(ISERR(FIND('إستعلام عن صنف'!$H$1,A617&amp;B617))),F617&gt;='إستعلام عن صنف'!$H$2,F617&lt;='إستعلام عن صنف'!$H$3),COUNT($G$1:G616)+1,"")</f>
        <v/>
      </c>
    </row>
    <row r="618" spans="1:7" ht="21">
      <c r="A618" s="38" t="str">
        <f>IFERROR(INDEX(الرصيد!$A:$A,MATCH(B618,الرصيد!$B:$B,0)),"")</f>
        <v/>
      </c>
      <c r="B618" s="35"/>
      <c r="C618" s="35"/>
      <c r="D618" s="35" t="str">
        <f>IF(B618="","",SUMIF(الرصيد!$B$2:$B$1000,B618,الرصيد!$C$2:$C$1000))</f>
        <v/>
      </c>
      <c r="E618" s="35" t="str">
        <f t="shared" si="9"/>
        <v/>
      </c>
      <c r="F618" s="35"/>
      <c r="G618" s="48" t="str">
        <f>IF(AND(NOT(ISERR(FIND('إستعلام عن صنف'!$H$1,A618&amp;B618))),F618&gt;='إستعلام عن صنف'!$H$2,F618&lt;='إستعلام عن صنف'!$H$3),COUNT($G$1:G617)+1,"")</f>
        <v/>
      </c>
    </row>
    <row r="619" spans="1:7" ht="21">
      <c r="A619" s="38" t="str">
        <f>IFERROR(INDEX(الرصيد!$A:$A,MATCH(B619,الرصيد!$B:$B,0)),"")</f>
        <v/>
      </c>
      <c r="B619" s="35"/>
      <c r="C619" s="35"/>
      <c r="D619" s="35" t="str">
        <f>IF(B619="","",SUMIF(الرصيد!$B$2:$B$1000,B619,الرصيد!$C$2:$C$1000))</f>
        <v/>
      </c>
      <c r="E619" s="35" t="str">
        <f t="shared" si="9"/>
        <v/>
      </c>
      <c r="F619" s="35"/>
      <c r="G619" s="48" t="str">
        <f>IF(AND(NOT(ISERR(FIND('إستعلام عن صنف'!$H$1,A619&amp;B619))),F619&gt;='إستعلام عن صنف'!$H$2,F619&lt;='إستعلام عن صنف'!$H$3),COUNT($G$1:G618)+1,"")</f>
        <v/>
      </c>
    </row>
    <row r="620" spans="1:7" ht="21">
      <c r="A620" s="38" t="str">
        <f>IFERROR(INDEX(الرصيد!$A:$A,MATCH(B620,الرصيد!$B:$B,0)),"")</f>
        <v/>
      </c>
      <c r="B620" s="35"/>
      <c r="C620" s="35"/>
      <c r="D620" s="35" t="str">
        <f>IF(B620="","",SUMIF(الرصيد!$B$2:$B$1000,B620,الرصيد!$C$2:$C$1000))</f>
        <v/>
      </c>
      <c r="E620" s="35" t="str">
        <f t="shared" si="9"/>
        <v/>
      </c>
      <c r="F620" s="35"/>
      <c r="G620" s="48" t="str">
        <f>IF(AND(NOT(ISERR(FIND('إستعلام عن صنف'!$H$1,A620&amp;B620))),F620&gt;='إستعلام عن صنف'!$H$2,F620&lt;='إستعلام عن صنف'!$H$3),COUNT($G$1:G619)+1,"")</f>
        <v/>
      </c>
    </row>
    <row r="621" spans="1:7" ht="21">
      <c r="A621" s="38" t="str">
        <f>IFERROR(INDEX(الرصيد!$A:$A,MATCH(B621,الرصيد!$B:$B,0)),"")</f>
        <v/>
      </c>
      <c r="B621" s="35"/>
      <c r="C621" s="35"/>
      <c r="D621" s="35" t="str">
        <f>IF(B621="","",SUMIF(الرصيد!$B$2:$B$1000,B621,الرصيد!$C$2:$C$1000))</f>
        <v/>
      </c>
      <c r="E621" s="35" t="str">
        <f t="shared" si="9"/>
        <v/>
      </c>
      <c r="F621" s="35"/>
      <c r="G621" s="48" t="str">
        <f>IF(AND(NOT(ISERR(FIND('إستعلام عن صنف'!$H$1,A621&amp;B621))),F621&gt;='إستعلام عن صنف'!$H$2,F621&lt;='إستعلام عن صنف'!$H$3),COUNT($G$1:G620)+1,"")</f>
        <v/>
      </c>
    </row>
    <row r="622" spans="1:7" ht="21">
      <c r="A622" s="38" t="str">
        <f>IFERROR(INDEX(الرصيد!$A:$A,MATCH(B622,الرصيد!$B:$B,0)),"")</f>
        <v/>
      </c>
      <c r="B622" s="35"/>
      <c r="C622" s="35"/>
      <c r="D622" s="35" t="str">
        <f>IF(B622="","",SUMIF(الرصيد!$B$2:$B$1000,B622,الرصيد!$C$2:$C$1000))</f>
        <v/>
      </c>
      <c r="E622" s="35" t="str">
        <f t="shared" si="9"/>
        <v/>
      </c>
      <c r="F622" s="35"/>
      <c r="G622" s="48" t="str">
        <f>IF(AND(NOT(ISERR(FIND('إستعلام عن صنف'!$H$1,A622&amp;B622))),F622&gt;='إستعلام عن صنف'!$H$2,F622&lt;='إستعلام عن صنف'!$H$3),COUNT($G$1:G621)+1,"")</f>
        <v/>
      </c>
    </row>
    <row r="623" spans="1:7" ht="21">
      <c r="A623" s="38" t="str">
        <f>IFERROR(INDEX(الرصيد!$A:$A,MATCH(B623,الرصيد!$B:$B,0)),"")</f>
        <v/>
      </c>
      <c r="B623" s="35"/>
      <c r="C623" s="35"/>
      <c r="D623" s="35" t="str">
        <f>IF(B623="","",SUMIF(الرصيد!$B$2:$B$1000,B623,الرصيد!$C$2:$C$1000))</f>
        <v/>
      </c>
      <c r="E623" s="35" t="str">
        <f t="shared" si="9"/>
        <v/>
      </c>
      <c r="F623" s="35"/>
      <c r="G623" s="48" t="str">
        <f>IF(AND(NOT(ISERR(FIND('إستعلام عن صنف'!$H$1,A623&amp;B623))),F623&gt;='إستعلام عن صنف'!$H$2,F623&lt;='إستعلام عن صنف'!$H$3),COUNT($G$1:G622)+1,"")</f>
        <v/>
      </c>
    </row>
    <row r="624" spans="1:7" ht="21">
      <c r="A624" s="38" t="str">
        <f>IFERROR(INDEX(الرصيد!$A:$A,MATCH(B624,الرصيد!$B:$B,0)),"")</f>
        <v/>
      </c>
      <c r="B624" s="35"/>
      <c r="C624" s="35"/>
      <c r="D624" s="35" t="str">
        <f>IF(B624="","",SUMIF(الرصيد!$B$2:$B$1000,B624,الرصيد!$C$2:$C$1000))</f>
        <v/>
      </c>
      <c r="E624" s="35" t="str">
        <f t="shared" si="9"/>
        <v/>
      </c>
      <c r="F624" s="35"/>
      <c r="G624" s="48" t="str">
        <f>IF(AND(NOT(ISERR(FIND('إستعلام عن صنف'!$H$1,A624&amp;B624))),F624&gt;='إستعلام عن صنف'!$H$2,F624&lt;='إستعلام عن صنف'!$H$3),COUNT($G$1:G623)+1,"")</f>
        <v/>
      </c>
    </row>
    <row r="625" spans="1:7" ht="21">
      <c r="A625" s="38" t="str">
        <f>IFERROR(INDEX(الرصيد!$A:$A,MATCH(B625,الرصيد!$B:$B,0)),"")</f>
        <v/>
      </c>
      <c r="B625" s="35"/>
      <c r="C625" s="35"/>
      <c r="D625" s="35" t="str">
        <f>IF(B625="","",SUMIF(الرصيد!$B$2:$B$1000,B625,الرصيد!$C$2:$C$1000))</f>
        <v/>
      </c>
      <c r="E625" s="35" t="str">
        <f t="shared" si="9"/>
        <v/>
      </c>
      <c r="F625" s="35"/>
      <c r="G625" s="48" t="str">
        <f>IF(AND(NOT(ISERR(FIND('إستعلام عن صنف'!$H$1,A625&amp;B625))),F625&gt;='إستعلام عن صنف'!$H$2,F625&lt;='إستعلام عن صنف'!$H$3),COUNT($G$1:G624)+1,"")</f>
        <v/>
      </c>
    </row>
    <row r="626" spans="1:7" ht="21">
      <c r="A626" s="38" t="str">
        <f>IFERROR(INDEX(الرصيد!$A:$A,MATCH(B626,الرصيد!$B:$B,0)),"")</f>
        <v/>
      </c>
      <c r="B626" s="35"/>
      <c r="C626" s="35"/>
      <c r="D626" s="35" t="str">
        <f>IF(B626="","",SUMIF(الرصيد!$B$2:$B$1000,B626,الرصيد!$C$2:$C$1000))</f>
        <v/>
      </c>
      <c r="E626" s="35" t="str">
        <f t="shared" si="9"/>
        <v/>
      </c>
      <c r="F626" s="35"/>
      <c r="G626" s="48" t="str">
        <f>IF(AND(NOT(ISERR(FIND('إستعلام عن صنف'!$H$1,A626&amp;B626))),F626&gt;='إستعلام عن صنف'!$H$2,F626&lt;='إستعلام عن صنف'!$H$3),COUNT($G$1:G625)+1,"")</f>
        <v/>
      </c>
    </row>
    <row r="627" spans="1:7" ht="21">
      <c r="A627" s="38" t="str">
        <f>IFERROR(INDEX(الرصيد!$A:$A,MATCH(B627,الرصيد!$B:$B,0)),"")</f>
        <v/>
      </c>
      <c r="B627" s="35"/>
      <c r="C627" s="35"/>
      <c r="D627" s="35" t="str">
        <f>IF(B627="","",SUMIF(الرصيد!$B$2:$B$1000,B627,الرصيد!$C$2:$C$1000))</f>
        <v/>
      </c>
      <c r="E627" s="35" t="str">
        <f t="shared" si="9"/>
        <v/>
      </c>
      <c r="F627" s="35"/>
      <c r="G627" s="48" t="str">
        <f>IF(AND(NOT(ISERR(FIND('إستعلام عن صنف'!$H$1,A627&amp;B627))),F627&gt;='إستعلام عن صنف'!$H$2,F627&lt;='إستعلام عن صنف'!$H$3),COUNT($G$1:G626)+1,"")</f>
        <v/>
      </c>
    </row>
    <row r="628" spans="1:7" ht="21">
      <c r="A628" s="38" t="str">
        <f>IFERROR(INDEX(الرصيد!$A:$A,MATCH(B628,الرصيد!$B:$B,0)),"")</f>
        <v/>
      </c>
      <c r="B628" s="35"/>
      <c r="C628" s="35"/>
      <c r="D628" s="35" t="str">
        <f>IF(B628="","",SUMIF(الرصيد!$B$2:$B$1000,B628,الرصيد!$C$2:$C$1000))</f>
        <v/>
      </c>
      <c r="E628" s="35" t="str">
        <f t="shared" si="9"/>
        <v/>
      </c>
      <c r="F628" s="35"/>
      <c r="G628" s="48" t="str">
        <f>IF(AND(NOT(ISERR(FIND('إستعلام عن صنف'!$H$1,A628&amp;B628))),F628&gt;='إستعلام عن صنف'!$H$2,F628&lt;='إستعلام عن صنف'!$H$3),COUNT($G$1:G627)+1,"")</f>
        <v/>
      </c>
    </row>
    <row r="629" spans="1:7" ht="21">
      <c r="A629" s="38" t="str">
        <f>IFERROR(INDEX(الرصيد!$A:$A,MATCH(B629,الرصيد!$B:$B,0)),"")</f>
        <v/>
      </c>
      <c r="B629" s="35"/>
      <c r="C629" s="35"/>
      <c r="D629" s="35" t="str">
        <f>IF(B629="","",SUMIF(الرصيد!$B$2:$B$1000,B629,الرصيد!$C$2:$C$1000))</f>
        <v/>
      </c>
      <c r="E629" s="35" t="str">
        <f t="shared" si="9"/>
        <v/>
      </c>
      <c r="F629" s="35"/>
      <c r="G629" s="48" t="str">
        <f>IF(AND(NOT(ISERR(FIND('إستعلام عن صنف'!$H$1,A629&amp;B629))),F629&gt;='إستعلام عن صنف'!$H$2,F629&lt;='إستعلام عن صنف'!$H$3),COUNT($G$1:G628)+1,"")</f>
        <v/>
      </c>
    </row>
    <row r="630" spans="1:7" ht="21">
      <c r="A630" s="38" t="str">
        <f>IFERROR(INDEX(الرصيد!$A:$A,MATCH(B630,الرصيد!$B:$B,0)),"")</f>
        <v/>
      </c>
      <c r="B630" s="35"/>
      <c r="C630" s="35"/>
      <c r="D630" s="35" t="str">
        <f>IF(B630="","",SUMIF(الرصيد!$B$2:$B$1000,B630,الرصيد!$C$2:$C$1000))</f>
        <v/>
      </c>
      <c r="E630" s="35" t="str">
        <f t="shared" si="9"/>
        <v/>
      </c>
      <c r="F630" s="35"/>
      <c r="G630" s="48" t="str">
        <f>IF(AND(NOT(ISERR(FIND('إستعلام عن صنف'!$H$1,A630&amp;B630))),F630&gt;='إستعلام عن صنف'!$H$2,F630&lt;='إستعلام عن صنف'!$H$3),COUNT($G$1:G629)+1,"")</f>
        <v/>
      </c>
    </row>
    <row r="631" spans="1:7" ht="21">
      <c r="A631" s="38" t="str">
        <f>IFERROR(INDEX(الرصيد!$A:$A,MATCH(B631,الرصيد!$B:$B,0)),"")</f>
        <v/>
      </c>
      <c r="B631" s="35"/>
      <c r="C631" s="35"/>
      <c r="D631" s="35" t="str">
        <f>IF(B631="","",SUMIF(الرصيد!$B$2:$B$1000,B631,الرصيد!$C$2:$C$1000))</f>
        <v/>
      </c>
      <c r="E631" s="35" t="str">
        <f t="shared" si="9"/>
        <v/>
      </c>
      <c r="F631" s="35"/>
      <c r="G631" s="48" t="str">
        <f>IF(AND(NOT(ISERR(FIND('إستعلام عن صنف'!$H$1,A631&amp;B631))),F631&gt;='إستعلام عن صنف'!$H$2,F631&lt;='إستعلام عن صنف'!$H$3),COUNT($G$1:G630)+1,"")</f>
        <v/>
      </c>
    </row>
    <row r="632" spans="1:7" ht="21">
      <c r="A632" s="38" t="str">
        <f>IFERROR(INDEX(الرصيد!$A:$A,MATCH(B632,الرصيد!$B:$B,0)),"")</f>
        <v/>
      </c>
      <c r="B632" s="35"/>
      <c r="C632" s="35"/>
      <c r="D632" s="35" t="str">
        <f>IF(B632="","",SUMIF(الرصيد!$B$2:$B$1000,B632,الرصيد!$C$2:$C$1000))</f>
        <v/>
      </c>
      <c r="E632" s="35" t="str">
        <f t="shared" si="9"/>
        <v/>
      </c>
      <c r="F632" s="35"/>
      <c r="G632" s="48" t="str">
        <f>IF(AND(NOT(ISERR(FIND('إستعلام عن صنف'!$H$1,A632&amp;B632))),F632&gt;='إستعلام عن صنف'!$H$2,F632&lt;='إستعلام عن صنف'!$H$3),COUNT($G$1:G631)+1,"")</f>
        <v/>
      </c>
    </row>
    <row r="633" spans="1:7" ht="21">
      <c r="A633" s="38" t="str">
        <f>IFERROR(INDEX(الرصيد!$A:$A,MATCH(B633,الرصيد!$B:$B,0)),"")</f>
        <v/>
      </c>
      <c r="B633" s="35"/>
      <c r="C633" s="35"/>
      <c r="D633" s="35" t="str">
        <f>IF(B633="","",SUMIF(الرصيد!$B$2:$B$1000,B633,الرصيد!$C$2:$C$1000))</f>
        <v/>
      </c>
      <c r="E633" s="35" t="str">
        <f t="shared" si="9"/>
        <v/>
      </c>
      <c r="F633" s="35"/>
      <c r="G633" s="48" t="str">
        <f>IF(AND(NOT(ISERR(FIND('إستعلام عن صنف'!$H$1,A633&amp;B633))),F633&gt;='إستعلام عن صنف'!$H$2,F633&lt;='إستعلام عن صنف'!$H$3),COUNT($G$1:G632)+1,"")</f>
        <v/>
      </c>
    </row>
    <row r="634" spans="1:7" ht="21">
      <c r="A634" s="38" t="str">
        <f>IFERROR(INDEX(الرصيد!$A:$A,MATCH(B634,الرصيد!$B:$B,0)),"")</f>
        <v/>
      </c>
      <c r="B634" s="35"/>
      <c r="C634" s="35"/>
      <c r="D634" s="35" t="str">
        <f>IF(B634="","",SUMIF(الرصيد!$B$2:$B$1000,B634,الرصيد!$C$2:$C$1000))</f>
        <v/>
      </c>
      <c r="E634" s="35" t="str">
        <f t="shared" si="9"/>
        <v/>
      </c>
      <c r="F634" s="35"/>
      <c r="G634" s="48" t="str">
        <f>IF(AND(NOT(ISERR(FIND('إستعلام عن صنف'!$H$1,A634&amp;B634))),F634&gt;='إستعلام عن صنف'!$H$2,F634&lt;='إستعلام عن صنف'!$H$3),COUNT($G$1:G633)+1,"")</f>
        <v/>
      </c>
    </row>
    <row r="635" spans="1:7" ht="21">
      <c r="A635" s="38" t="str">
        <f>IFERROR(INDEX(الرصيد!$A:$A,MATCH(B635,الرصيد!$B:$B,0)),"")</f>
        <v/>
      </c>
      <c r="B635" s="35"/>
      <c r="C635" s="35"/>
      <c r="D635" s="35" t="str">
        <f>IF(B635="","",SUMIF(الرصيد!$B$2:$B$1000,B635,الرصيد!$C$2:$C$1000))</f>
        <v/>
      </c>
      <c r="E635" s="35" t="str">
        <f t="shared" si="9"/>
        <v/>
      </c>
      <c r="F635" s="35"/>
      <c r="G635" s="48" t="str">
        <f>IF(AND(NOT(ISERR(FIND('إستعلام عن صنف'!$H$1,A635&amp;B635))),F635&gt;='إستعلام عن صنف'!$H$2,F635&lt;='إستعلام عن صنف'!$H$3),COUNT($G$1:G634)+1,"")</f>
        <v/>
      </c>
    </row>
    <row r="636" spans="1:7" ht="21">
      <c r="A636" s="38" t="str">
        <f>IFERROR(INDEX(الرصيد!$A:$A,MATCH(B636,الرصيد!$B:$B,0)),"")</f>
        <v/>
      </c>
      <c r="B636" s="35"/>
      <c r="C636" s="35"/>
      <c r="D636" s="35" t="str">
        <f>IF(B636="","",SUMIF(الرصيد!$B$2:$B$1000,B636,الرصيد!$C$2:$C$1000))</f>
        <v/>
      </c>
      <c r="E636" s="35" t="str">
        <f t="shared" si="9"/>
        <v/>
      </c>
      <c r="F636" s="35"/>
      <c r="G636" s="48" t="str">
        <f>IF(AND(NOT(ISERR(FIND('إستعلام عن صنف'!$H$1,A636&amp;B636))),F636&gt;='إستعلام عن صنف'!$H$2,F636&lt;='إستعلام عن صنف'!$H$3),COUNT($G$1:G635)+1,"")</f>
        <v/>
      </c>
    </row>
    <row r="637" spans="1:7" ht="21">
      <c r="A637" s="38" t="str">
        <f>IFERROR(INDEX(الرصيد!$A:$A,MATCH(B637,الرصيد!$B:$B,0)),"")</f>
        <v/>
      </c>
      <c r="B637" s="35"/>
      <c r="C637" s="35"/>
      <c r="D637" s="35" t="str">
        <f>IF(B637="","",SUMIF(الرصيد!$B$2:$B$1000,B637,الرصيد!$C$2:$C$1000))</f>
        <v/>
      </c>
      <c r="E637" s="35" t="str">
        <f t="shared" si="9"/>
        <v/>
      </c>
      <c r="F637" s="35"/>
      <c r="G637" s="48" t="str">
        <f>IF(AND(NOT(ISERR(FIND('إستعلام عن صنف'!$H$1,A637&amp;B637))),F637&gt;='إستعلام عن صنف'!$H$2,F637&lt;='إستعلام عن صنف'!$H$3),COUNT($G$1:G636)+1,"")</f>
        <v/>
      </c>
    </row>
    <row r="638" spans="1:7" ht="21">
      <c r="A638" s="38" t="str">
        <f>IFERROR(INDEX(الرصيد!$A:$A,MATCH(B638,الرصيد!$B:$B,0)),"")</f>
        <v/>
      </c>
      <c r="B638" s="35"/>
      <c r="C638" s="35"/>
      <c r="D638" s="35" t="str">
        <f>IF(B638="","",SUMIF(الرصيد!$B$2:$B$1000,B638,الرصيد!$C$2:$C$1000))</f>
        <v/>
      </c>
      <c r="E638" s="35" t="str">
        <f t="shared" si="9"/>
        <v/>
      </c>
      <c r="F638" s="35"/>
      <c r="G638" s="48" t="str">
        <f>IF(AND(NOT(ISERR(FIND('إستعلام عن صنف'!$H$1,A638&amp;B638))),F638&gt;='إستعلام عن صنف'!$H$2,F638&lt;='إستعلام عن صنف'!$H$3),COUNT($G$1:G637)+1,"")</f>
        <v/>
      </c>
    </row>
    <row r="639" spans="1:7" ht="21">
      <c r="A639" s="38" t="str">
        <f>IFERROR(INDEX(الرصيد!$A:$A,MATCH(B639,الرصيد!$B:$B,0)),"")</f>
        <v/>
      </c>
      <c r="B639" s="35"/>
      <c r="C639" s="35"/>
      <c r="D639" s="35" t="str">
        <f>IF(B639="","",SUMIF(الرصيد!$B$2:$B$1000,B639,الرصيد!$C$2:$C$1000))</f>
        <v/>
      </c>
      <c r="E639" s="35" t="str">
        <f t="shared" si="9"/>
        <v/>
      </c>
      <c r="F639" s="35"/>
      <c r="G639" s="48" t="str">
        <f>IF(AND(NOT(ISERR(FIND('إستعلام عن صنف'!$H$1,A639&amp;B639))),F639&gt;='إستعلام عن صنف'!$H$2,F639&lt;='إستعلام عن صنف'!$H$3),COUNT($G$1:G638)+1,"")</f>
        <v/>
      </c>
    </row>
    <row r="640" spans="1:7" ht="21">
      <c r="A640" s="38" t="str">
        <f>IFERROR(INDEX(الرصيد!$A:$A,MATCH(B640,الرصيد!$B:$B,0)),"")</f>
        <v/>
      </c>
      <c r="B640" s="35"/>
      <c r="C640" s="35"/>
      <c r="D640" s="35" t="str">
        <f>IF(B640="","",SUMIF(الرصيد!$B$2:$B$1000,B640,الرصيد!$C$2:$C$1000))</f>
        <v/>
      </c>
      <c r="E640" s="35" t="str">
        <f t="shared" si="9"/>
        <v/>
      </c>
      <c r="F640" s="35"/>
      <c r="G640" s="48" t="str">
        <f>IF(AND(NOT(ISERR(FIND('إستعلام عن صنف'!$H$1,A640&amp;B640))),F640&gt;='إستعلام عن صنف'!$H$2,F640&lt;='إستعلام عن صنف'!$H$3),COUNT($G$1:G639)+1,"")</f>
        <v/>
      </c>
    </row>
    <row r="641" spans="1:7" ht="21">
      <c r="A641" s="38" t="str">
        <f>IFERROR(INDEX(الرصيد!$A:$A,MATCH(B641,الرصيد!$B:$B,0)),"")</f>
        <v/>
      </c>
      <c r="B641" s="35"/>
      <c r="C641" s="35"/>
      <c r="D641" s="35" t="str">
        <f>IF(B641="","",SUMIF(الرصيد!$B$2:$B$1000,B641,الرصيد!$C$2:$C$1000))</f>
        <v/>
      </c>
      <c r="E641" s="35" t="str">
        <f t="shared" si="9"/>
        <v/>
      </c>
      <c r="F641" s="35"/>
      <c r="G641" s="48" t="str">
        <f>IF(AND(NOT(ISERR(FIND('إستعلام عن صنف'!$H$1,A641&amp;B641))),F641&gt;='إستعلام عن صنف'!$H$2,F641&lt;='إستعلام عن صنف'!$H$3),COUNT($G$1:G640)+1,"")</f>
        <v/>
      </c>
    </row>
    <row r="642" spans="1:7" ht="21">
      <c r="A642" s="38" t="str">
        <f>IFERROR(INDEX(الرصيد!$A:$A,MATCH(B642,الرصيد!$B:$B,0)),"")</f>
        <v/>
      </c>
      <c r="B642" s="35"/>
      <c r="C642" s="35"/>
      <c r="D642" s="35" t="str">
        <f>IF(B642="","",SUMIF(الرصيد!$B$2:$B$1000,B642,الرصيد!$C$2:$C$1000))</f>
        <v/>
      </c>
      <c r="E642" s="35" t="str">
        <f t="shared" si="9"/>
        <v/>
      </c>
      <c r="F642" s="35"/>
      <c r="G642" s="48" t="str">
        <f>IF(AND(NOT(ISERR(FIND('إستعلام عن صنف'!$H$1,A642&amp;B642))),F642&gt;='إستعلام عن صنف'!$H$2,F642&lt;='إستعلام عن صنف'!$H$3),COUNT($G$1:G641)+1,"")</f>
        <v/>
      </c>
    </row>
    <row r="643" spans="1:7" ht="21">
      <c r="A643" s="38" t="str">
        <f>IFERROR(INDEX(الرصيد!$A:$A,MATCH(B643,الرصيد!$B:$B,0)),"")</f>
        <v/>
      </c>
      <c r="B643" s="35"/>
      <c r="C643" s="35"/>
      <c r="D643" s="35" t="str">
        <f>IF(B643="","",SUMIF(الرصيد!$B$2:$B$1000,B643,الرصيد!$C$2:$C$1000))</f>
        <v/>
      </c>
      <c r="E643" s="35" t="str">
        <f t="shared" ref="E643:E706" si="10">IF(B643="","",C643*D643)</f>
        <v/>
      </c>
      <c r="F643" s="35"/>
      <c r="G643" s="48" t="str">
        <f>IF(AND(NOT(ISERR(FIND('إستعلام عن صنف'!$H$1,A643&amp;B643))),F643&gt;='إستعلام عن صنف'!$H$2,F643&lt;='إستعلام عن صنف'!$H$3),COUNT($G$1:G642)+1,"")</f>
        <v/>
      </c>
    </row>
    <row r="644" spans="1:7" ht="21">
      <c r="A644" s="38" t="str">
        <f>IFERROR(INDEX(الرصيد!$A:$A,MATCH(B644,الرصيد!$B:$B,0)),"")</f>
        <v/>
      </c>
      <c r="B644" s="35"/>
      <c r="C644" s="35"/>
      <c r="D644" s="35" t="str">
        <f>IF(B644="","",SUMIF(الرصيد!$B$2:$B$1000,B644,الرصيد!$C$2:$C$1000))</f>
        <v/>
      </c>
      <c r="E644" s="35" t="str">
        <f t="shared" si="10"/>
        <v/>
      </c>
      <c r="F644" s="35"/>
      <c r="G644" s="48" t="str">
        <f>IF(AND(NOT(ISERR(FIND('إستعلام عن صنف'!$H$1,A644&amp;B644))),F644&gt;='إستعلام عن صنف'!$H$2,F644&lt;='إستعلام عن صنف'!$H$3),COUNT($G$1:G643)+1,"")</f>
        <v/>
      </c>
    </row>
    <row r="645" spans="1:7" ht="21">
      <c r="A645" s="38" t="str">
        <f>IFERROR(INDEX(الرصيد!$A:$A,MATCH(B645,الرصيد!$B:$B,0)),"")</f>
        <v/>
      </c>
      <c r="B645" s="35"/>
      <c r="C645" s="35"/>
      <c r="D645" s="35" t="str">
        <f>IF(B645="","",SUMIF(الرصيد!$B$2:$B$1000,B645,الرصيد!$C$2:$C$1000))</f>
        <v/>
      </c>
      <c r="E645" s="35" t="str">
        <f t="shared" si="10"/>
        <v/>
      </c>
      <c r="F645" s="35"/>
      <c r="G645" s="48" t="str">
        <f>IF(AND(NOT(ISERR(FIND('إستعلام عن صنف'!$H$1,A645&amp;B645))),F645&gt;='إستعلام عن صنف'!$H$2,F645&lt;='إستعلام عن صنف'!$H$3),COUNT($G$1:G644)+1,"")</f>
        <v/>
      </c>
    </row>
    <row r="646" spans="1:7" ht="21">
      <c r="A646" s="38" t="str">
        <f>IFERROR(INDEX(الرصيد!$A:$A,MATCH(B646,الرصيد!$B:$B,0)),"")</f>
        <v/>
      </c>
      <c r="B646" s="35"/>
      <c r="C646" s="35"/>
      <c r="D646" s="35" t="str">
        <f>IF(B646="","",SUMIF(الرصيد!$B$2:$B$1000,B646,الرصيد!$C$2:$C$1000))</f>
        <v/>
      </c>
      <c r="E646" s="35" t="str">
        <f t="shared" si="10"/>
        <v/>
      </c>
      <c r="F646" s="35"/>
      <c r="G646" s="48" t="str">
        <f>IF(AND(NOT(ISERR(FIND('إستعلام عن صنف'!$H$1,A646&amp;B646))),F646&gt;='إستعلام عن صنف'!$H$2,F646&lt;='إستعلام عن صنف'!$H$3),COUNT($G$1:G645)+1,"")</f>
        <v/>
      </c>
    </row>
    <row r="647" spans="1:7" ht="21">
      <c r="A647" s="38" t="str">
        <f>IFERROR(INDEX(الرصيد!$A:$A,MATCH(B647,الرصيد!$B:$B,0)),"")</f>
        <v/>
      </c>
      <c r="B647" s="35"/>
      <c r="C647" s="35"/>
      <c r="D647" s="35" t="str">
        <f>IF(B647="","",SUMIF(الرصيد!$B$2:$B$1000,B647,الرصيد!$C$2:$C$1000))</f>
        <v/>
      </c>
      <c r="E647" s="35" t="str">
        <f t="shared" si="10"/>
        <v/>
      </c>
      <c r="F647" s="35"/>
      <c r="G647" s="48" t="str">
        <f>IF(AND(NOT(ISERR(FIND('إستعلام عن صنف'!$H$1,A647&amp;B647))),F647&gt;='إستعلام عن صنف'!$H$2,F647&lt;='إستعلام عن صنف'!$H$3),COUNT($G$1:G646)+1,"")</f>
        <v/>
      </c>
    </row>
    <row r="648" spans="1:7" ht="21">
      <c r="A648" s="38" t="str">
        <f>IFERROR(INDEX(الرصيد!$A:$A,MATCH(B648,الرصيد!$B:$B,0)),"")</f>
        <v/>
      </c>
      <c r="B648" s="35"/>
      <c r="C648" s="35"/>
      <c r="D648" s="35" t="str">
        <f>IF(B648="","",SUMIF(الرصيد!$B$2:$B$1000,B648,الرصيد!$C$2:$C$1000))</f>
        <v/>
      </c>
      <c r="E648" s="35" t="str">
        <f t="shared" si="10"/>
        <v/>
      </c>
      <c r="F648" s="35"/>
      <c r="G648" s="48" t="str">
        <f>IF(AND(NOT(ISERR(FIND('إستعلام عن صنف'!$H$1,A648&amp;B648))),F648&gt;='إستعلام عن صنف'!$H$2,F648&lt;='إستعلام عن صنف'!$H$3),COUNT($G$1:G647)+1,"")</f>
        <v/>
      </c>
    </row>
    <row r="649" spans="1:7" ht="21">
      <c r="A649" s="38" t="str">
        <f>IFERROR(INDEX(الرصيد!$A:$A,MATCH(B649,الرصيد!$B:$B,0)),"")</f>
        <v/>
      </c>
      <c r="B649" s="35"/>
      <c r="C649" s="35"/>
      <c r="D649" s="35" t="str">
        <f>IF(B649="","",SUMIF(الرصيد!$B$2:$B$1000,B649,الرصيد!$C$2:$C$1000))</f>
        <v/>
      </c>
      <c r="E649" s="35" t="str">
        <f t="shared" si="10"/>
        <v/>
      </c>
      <c r="F649" s="35"/>
      <c r="G649" s="48" t="str">
        <f>IF(AND(NOT(ISERR(FIND('إستعلام عن صنف'!$H$1,A649&amp;B649))),F649&gt;='إستعلام عن صنف'!$H$2,F649&lt;='إستعلام عن صنف'!$H$3),COUNT($G$1:G648)+1,"")</f>
        <v/>
      </c>
    </row>
    <row r="650" spans="1:7" ht="21">
      <c r="A650" s="38" t="str">
        <f>IFERROR(INDEX(الرصيد!$A:$A,MATCH(B650,الرصيد!$B:$B,0)),"")</f>
        <v/>
      </c>
      <c r="B650" s="35"/>
      <c r="C650" s="35"/>
      <c r="D650" s="35" t="str">
        <f>IF(B650="","",SUMIF(الرصيد!$B$2:$B$1000,B650,الرصيد!$C$2:$C$1000))</f>
        <v/>
      </c>
      <c r="E650" s="35" t="str">
        <f t="shared" si="10"/>
        <v/>
      </c>
      <c r="F650" s="35"/>
      <c r="G650" s="48" t="str">
        <f>IF(AND(NOT(ISERR(FIND('إستعلام عن صنف'!$H$1,A650&amp;B650))),F650&gt;='إستعلام عن صنف'!$H$2,F650&lt;='إستعلام عن صنف'!$H$3),COUNT($G$1:G649)+1,"")</f>
        <v/>
      </c>
    </row>
    <row r="651" spans="1:7" ht="21">
      <c r="A651" s="38" t="str">
        <f>IFERROR(INDEX(الرصيد!$A:$A,MATCH(B651,الرصيد!$B:$B,0)),"")</f>
        <v/>
      </c>
      <c r="B651" s="35"/>
      <c r="C651" s="35"/>
      <c r="D651" s="35" t="str">
        <f>IF(B651="","",SUMIF(الرصيد!$B$2:$B$1000,B651,الرصيد!$C$2:$C$1000))</f>
        <v/>
      </c>
      <c r="E651" s="35" t="str">
        <f t="shared" si="10"/>
        <v/>
      </c>
      <c r="F651" s="35"/>
      <c r="G651" s="48" t="str">
        <f>IF(AND(NOT(ISERR(FIND('إستعلام عن صنف'!$H$1,A651&amp;B651))),F651&gt;='إستعلام عن صنف'!$H$2,F651&lt;='إستعلام عن صنف'!$H$3),COUNT($G$1:G650)+1,"")</f>
        <v/>
      </c>
    </row>
    <row r="652" spans="1:7" ht="21">
      <c r="A652" s="38" t="str">
        <f>IFERROR(INDEX(الرصيد!$A:$A,MATCH(B652,الرصيد!$B:$B,0)),"")</f>
        <v/>
      </c>
      <c r="B652" s="35"/>
      <c r="C652" s="35"/>
      <c r="D652" s="35" t="str">
        <f>IF(B652="","",SUMIF(الرصيد!$B$2:$B$1000,B652,الرصيد!$C$2:$C$1000))</f>
        <v/>
      </c>
      <c r="E652" s="35" t="str">
        <f t="shared" si="10"/>
        <v/>
      </c>
      <c r="F652" s="35"/>
      <c r="G652" s="48" t="str">
        <f>IF(AND(NOT(ISERR(FIND('إستعلام عن صنف'!$H$1,A652&amp;B652))),F652&gt;='إستعلام عن صنف'!$H$2,F652&lt;='إستعلام عن صنف'!$H$3),COUNT($G$1:G651)+1,"")</f>
        <v/>
      </c>
    </row>
    <row r="653" spans="1:7" ht="21">
      <c r="A653" s="38" t="str">
        <f>IFERROR(INDEX(الرصيد!$A:$A,MATCH(B653,الرصيد!$B:$B,0)),"")</f>
        <v/>
      </c>
      <c r="B653" s="35"/>
      <c r="C653" s="35"/>
      <c r="D653" s="35" t="str">
        <f>IF(B653="","",SUMIF(الرصيد!$B$2:$B$1000,B653,الرصيد!$C$2:$C$1000))</f>
        <v/>
      </c>
      <c r="E653" s="35" t="str">
        <f t="shared" si="10"/>
        <v/>
      </c>
      <c r="F653" s="35"/>
      <c r="G653" s="48" t="str">
        <f>IF(AND(NOT(ISERR(FIND('إستعلام عن صنف'!$H$1,A653&amp;B653))),F653&gt;='إستعلام عن صنف'!$H$2,F653&lt;='إستعلام عن صنف'!$H$3),COUNT($G$1:G652)+1,"")</f>
        <v/>
      </c>
    </row>
    <row r="654" spans="1:7" ht="21">
      <c r="A654" s="38" t="str">
        <f>IFERROR(INDEX(الرصيد!$A:$A,MATCH(B654,الرصيد!$B:$B,0)),"")</f>
        <v/>
      </c>
      <c r="B654" s="35"/>
      <c r="C654" s="35"/>
      <c r="D654" s="35" t="str">
        <f>IF(B654="","",SUMIF(الرصيد!$B$2:$B$1000,B654,الرصيد!$C$2:$C$1000))</f>
        <v/>
      </c>
      <c r="E654" s="35" t="str">
        <f t="shared" si="10"/>
        <v/>
      </c>
      <c r="F654" s="35"/>
      <c r="G654" s="48" t="str">
        <f>IF(AND(NOT(ISERR(FIND('إستعلام عن صنف'!$H$1,A654&amp;B654))),F654&gt;='إستعلام عن صنف'!$H$2,F654&lt;='إستعلام عن صنف'!$H$3),COUNT($G$1:G653)+1,"")</f>
        <v/>
      </c>
    </row>
    <row r="655" spans="1:7" ht="21">
      <c r="A655" s="38" t="str">
        <f>IFERROR(INDEX(الرصيد!$A:$A,MATCH(B655,الرصيد!$B:$B,0)),"")</f>
        <v/>
      </c>
      <c r="B655" s="35"/>
      <c r="C655" s="35"/>
      <c r="D655" s="35" t="str">
        <f>IF(B655="","",SUMIF(الرصيد!$B$2:$B$1000,B655,الرصيد!$C$2:$C$1000))</f>
        <v/>
      </c>
      <c r="E655" s="35" t="str">
        <f t="shared" si="10"/>
        <v/>
      </c>
      <c r="F655" s="35"/>
      <c r="G655" s="48" t="str">
        <f>IF(AND(NOT(ISERR(FIND('إستعلام عن صنف'!$H$1,A655&amp;B655))),F655&gt;='إستعلام عن صنف'!$H$2,F655&lt;='إستعلام عن صنف'!$H$3),COUNT($G$1:G654)+1,"")</f>
        <v/>
      </c>
    </row>
    <row r="656" spans="1:7" ht="21">
      <c r="A656" s="38" t="str">
        <f>IFERROR(INDEX(الرصيد!$A:$A,MATCH(B656,الرصيد!$B:$B,0)),"")</f>
        <v/>
      </c>
      <c r="B656" s="35"/>
      <c r="C656" s="35"/>
      <c r="D656" s="35" t="str">
        <f>IF(B656="","",SUMIF(الرصيد!$B$2:$B$1000,B656,الرصيد!$C$2:$C$1000))</f>
        <v/>
      </c>
      <c r="E656" s="35" t="str">
        <f t="shared" si="10"/>
        <v/>
      </c>
      <c r="F656" s="35"/>
      <c r="G656" s="48" t="str">
        <f>IF(AND(NOT(ISERR(FIND('إستعلام عن صنف'!$H$1,A656&amp;B656))),F656&gt;='إستعلام عن صنف'!$H$2,F656&lt;='إستعلام عن صنف'!$H$3),COUNT($G$1:G655)+1,"")</f>
        <v/>
      </c>
    </row>
    <row r="657" spans="1:7" ht="21">
      <c r="A657" s="38" t="str">
        <f>IFERROR(INDEX(الرصيد!$A:$A,MATCH(B657,الرصيد!$B:$B,0)),"")</f>
        <v/>
      </c>
      <c r="B657" s="35"/>
      <c r="C657" s="35"/>
      <c r="D657" s="35" t="str">
        <f>IF(B657="","",SUMIF(الرصيد!$B$2:$B$1000,B657,الرصيد!$C$2:$C$1000))</f>
        <v/>
      </c>
      <c r="E657" s="35" t="str">
        <f t="shared" si="10"/>
        <v/>
      </c>
      <c r="F657" s="35"/>
      <c r="G657" s="48" t="str">
        <f>IF(AND(NOT(ISERR(FIND('إستعلام عن صنف'!$H$1,A657&amp;B657))),F657&gt;='إستعلام عن صنف'!$H$2,F657&lt;='إستعلام عن صنف'!$H$3),COUNT($G$1:G656)+1,"")</f>
        <v/>
      </c>
    </row>
    <row r="658" spans="1:7" ht="21">
      <c r="A658" s="38" t="str">
        <f>IFERROR(INDEX(الرصيد!$A:$A,MATCH(B658,الرصيد!$B:$B,0)),"")</f>
        <v/>
      </c>
      <c r="B658" s="35"/>
      <c r="C658" s="35"/>
      <c r="D658" s="35" t="str">
        <f>IF(B658="","",SUMIF(الرصيد!$B$2:$B$1000,B658,الرصيد!$C$2:$C$1000))</f>
        <v/>
      </c>
      <c r="E658" s="35" t="str">
        <f t="shared" si="10"/>
        <v/>
      </c>
      <c r="F658" s="35"/>
      <c r="G658" s="48" t="str">
        <f>IF(AND(NOT(ISERR(FIND('إستعلام عن صنف'!$H$1,A658&amp;B658))),F658&gt;='إستعلام عن صنف'!$H$2,F658&lt;='إستعلام عن صنف'!$H$3),COUNT($G$1:G657)+1,"")</f>
        <v/>
      </c>
    </row>
    <row r="659" spans="1:7" ht="21">
      <c r="A659" s="38" t="str">
        <f>IFERROR(INDEX(الرصيد!$A:$A,MATCH(B659,الرصيد!$B:$B,0)),"")</f>
        <v/>
      </c>
      <c r="B659" s="35"/>
      <c r="C659" s="35"/>
      <c r="D659" s="35" t="str">
        <f>IF(B659="","",SUMIF(الرصيد!$B$2:$B$1000,B659,الرصيد!$C$2:$C$1000))</f>
        <v/>
      </c>
      <c r="E659" s="35" t="str">
        <f t="shared" si="10"/>
        <v/>
      </c>
      <c r="F659" s="35"/>
      <c r="G659" s="48" t="str">
        <f>IF(AND(NOT(ISERR(FIND('إستعلام عن صنف'!$H$1,A659&amp;B659))),F659&gt;='إستعلام عن صنف'!$H$2,F659&lt;='إستعلام عن صنف'!$H$3),COUNT($G$1:G658)+1,"")</f>
        <v/>
      </c>
    </row>
    <row r="660" spans="1:7" ht="21">
      <c r="A660" s="38" t="str">
        <f>IFERROR(INDEX(الرصيد!$A:$A,MATCH(B660,الرصيد!$B:$B,0)),"")</f>
        <v/>
      </c>
      <c r="B660" s="35"/>
      <c r="C660" s="35"/>
      <c r="D660" s="35" t="str">
        <f>IF(B660="","",SUMIF(الرصيد!$B$2:$B$1000,B660,الرصيد!$C$2:$C$1000))</f>
        <v/>
      </c>
      <c r="E660" s="35" t="str">
        <f t="shared" si="10"/>
        <v/>
      </c>
      <c r="F660" s="35"/>
      <c r="G660" s="48" t="str">
        <f>IF(AND(NOT(ISERR(FIND('إستعلام عن صنف'!$H$1,A660&amp;B660))),F660&gt;='إستعلام عن صنف'!$H$2,F660&lt;='إستعلام عن صنف'!$H$3),COUNT($G$1:G659)+1,"")</f>
        <v/>
      </c>
    </row>
    <row r="661" spans="1:7" ht="21">
      <c r="A661" s="38" t="str">
        <f>IFERROR(INDEX(الرصيد!$A:$A,MATCH(B661,الرصيد!$B:$B,0)),"")</f>
        <v/>
      </c>
      <c r="B661" s="35"/>
      <c r="C661" s="35"/>
      <c r="D661" s="35" t="str">
        <f>IF(B661="","",SUMIF(الرصيد!$B$2:$B$1000,B661,الرصيد!$C$2:$C$1000))</f>
        <v/>
      </c>
      <c r="E661" s="35" t="str">
        <f t="shared" si="10"/>
        <v/>
      </c>
      <c r="F661" s="35"/>
      <c r="G661" s="48" t="str">
        <f>IF(AND(NOT(ISERR(FIND('إستعلام عن صنف'!$H$1,A661&amp;B661))),F661&gt;='إستعلام عن صنف'!$H$2,F661&lt;='إستعلام عن صنف'!$H$3),COUNT($G$1:G660)+1,"")</f>
        <v/>
      </c>
    </row>
    <row r="662" spans="1:7" ht="21">
      <c r="A662" s="38" t="str">
        <f>IFERROR(INDEX(الرصيد!$A:$A,MATCH(B662,الرصيد!$B:$B,0)),"")</f>
        <v/>
      </c>
      <c r="B662" s="35"/>
      <c r="C662" s="35"/>
      <c r="D662" s="35" t="str">
        <f>IF(B662="","",SUMIF(الرصيد!$B$2:$B$1000,B662,الرصيد!$C$2:$C$1000))</f>
        <v/>
      </c>
      <c r="E662" s="35" t="str">
        <f t="shared" si="10"/>
        <v/>
      </c>
      <c r="F662" s="35"/>
      <c r="G662" s="48" t="str">
        <f>IF(AND(NOT(ISERR(FIND('إستعلام عن صنف'!$H$1,A662&amp;B662))),F662&gt;='إستعلام عن صنف'!$H$2,F662&lt;='إستعلام عن صنف'!$H$3),COUNT($G$1:G661)+1,"")</f>
        <v/>
      </c>
    </row>
    <row r="663" spans="1:7" ht="21">
      <c r="A663" s="38" t="str">
        <f>IFERROR(INDEX(الرصيد!$A:$A,MATCH(B663,الرصيد!$B:$B,0)),"")</f>
        <v/>
      </c>
      <c r="B663" s="35"/>
      <c r="C663" s="35"/>
      <c r="D663" s="35" t="str">
        <f>IF(B663="","",SUMIF(الرصيد!$B$2:$B$1000,B663,الرصيد!$C$2:$C$1000))</f>
        <v/>
      </c>
      <c r="E663" s="35" t="str">
        <f t="shared" si="10"/>
        <v/>
      </c>
      <c r="F663" s="35"/>
      <c r="G663" s="48" t="str">
        <f>IF(AND(NOT(ISERR(FIND('إستعلام عن صنف'!$H$1,A663&amp;B663))),F663&gt;='إستعلام عن صنف'!$H$2,F663&lt;='إستعلام عن صنف'!$H$3),COUNT($G$1:G662)+1,"")</f>
        <v/>
      </c>
    </row>
    <row r="664" spans="1:7" ht="21">
      <c r="A664" s="38" t="str">
        <f>IFERROR(INDEX(الرصيد!$A:$A,MATCH(B664,الرصيد!$B:$B,0)),"")</f>
        <v/>
      </c>
      <c r="B664" s="35"/>
      <c r="C664" s="35"/>
      <c r="D664" s="35" t="str">
        <f>IF(B664="","",SUMIF(الرصيد!$B$2:$B$1000,B664,الرصيد!$C$2:$C$1000))</f>
        <v/>
      </c>
      <c r="E664" s="35" t="str">
        <f t="shared" si="10"/>
        <v/>
      </c>
      <c r="F664" s="35"/>
      <c r="G664" s="48" t="str">
        <f>IF(AND(NOT(ISERR(FIND('إستعلام عن صنف'!$H$1,A664&amp;B664))),F664&gt;='إستعلام عن صنف'!$H$2,F664&lt;='إستعلام عن صنف'!$H$3),COUNT($G$1:G663)+1,"")</f>
        <v/>
      </c>
    </row>
    <row r="665" spans="1:7" ht="21">
      <c r="A665" s="38" t="str">
        <f>IFERROR(INDEX(الرصيد!$A:$A,MATCH(B665,الرصيد!$B:$B,0)),"")</f>
        <v/>
      </c>
      <c r="B665" s="35"/>
      <c r="C665" s="35"/>
      <c r="D665" s="35" t="str">
        <f>IF(B665="","",SUMIF(الرصيد!$B$2:$B$1000,B665,الرصيد!$C$2:$C$1000))</f>
        <v/>
      </c>
      <c r="E665" s="35" t="str">
        <f t="shared" si="10"/>
        <v/>
      </c>
      <c r="F665" s="35"/>
      <c r="G665" s="48" t="str">
        <f>IF(AND(NOT(ISERR(FIND('إستعلام عن صنف'!$H$1,A665&amp;B665))),F665&gt;='إستعلام عن صنف'!$H$2,F665&lt;='إستعلام عن صنف'!$H$3),COUNT($G$1:G664)+1,"")</f>
        <v/>
      </c>
    </row>
    <row r="666" spans="1:7" ht="21">
      <c r="A666" s="38" t="str">
        <f>IFERROR(INDEX(الرصيد!$A:$A,MATCH(B666,الرصيد!$B:$B,0)),"")</f>
        <v/>
      </c>
      <c r="B666" s="35"/>
      <c r="C666" s="35"/>
      <c r="D666" s="35" t="str">
        <f>IF(B666="","",SUMIF(الرصيد!$B$2:$B$1000,B666,الرصيد!$C$2:$C$1000))</f>
        <v/>
      </c>
      <c r="E666" s="35" t="str">
        <f t="shared" si="10"/>
        <v/>
      </c>
      <c r="F666" s="35"/>
      <c r="G666" s="48" t="str">
        <f>IF(AND(NOT(ISERR(FIND('إستعلام عن صنف'!$H$1,A666&amp;B666))),F666&gt;='إستعلام عن صنف'!$H$2,F666&lt;='إستعلام عن صنف'!$H$3),COUNT($G$1:G665)+1,"")</f>
        <v/>
      </c>
    </row>
    <row r="667" spans="1:7" ht="21">
      <c r="A667" s="38" t="str">
        <f>IFERROR(INDEX(الرصيد!$A:$A,MATCH(B667,الرصيد!$B:$B,0)),"")</f>
        <v/>
      </c>
      <c r="B667" s="35"/>
      <c r="C667" s="35"/>
      <c r="D667" s="35" t="str">
        <f>IF(B667="","",SUMIF(الرصيد!$B$2:$B$1000,B667,الرصيد!$C$2:$C$1000))</f>
        <v/>
      </c>
      <c r="E667" s="35" t="str">
        <f t="shared" si="10"/>
        <v/>
      </c>
      <c r="F667" s="35"/>
      <c r="G667" s="48" t="str">
        <f>IF(AND(NOT(ISERR(FIND('إستعلام عن صنف'!$H$1,A667&amp;B667))),F667&gt;='إستعلام عن صنف'!$H$2,F667&lt;='إستعلام عن صنف'!$H$3),COUNT($G$1:G666)+1,"")</f>
        <v/>
      </c>
    </row>
    <row r="668" spans="1:7" ht="21">
      <c r="A668" s="38" t="str">
        <f>IFERROR(INDEX(الرصيد!$A:$A,MATCH(B668,الرصيد!$B:$B,0)),"")</f>
        <v/>
      </c>
      <c r="B668" s="35"/>
      <c r="C668" s="35"/>
      <c r="D668" s="35" t="str">
        <f>IF(B668="","",SUMIF(الرصيد!$B$2:$B$1000,B668,الرصيد!$C$2:$C$1000))</f>
        <v/>
      </c>
      <c r="E668" s="35" t="str">
        <f t="shared" si="10"/>
        <v/>
      </c>
      <c r="F668" s="35"/>
      <c r="G668" s="48" t="str">
        <f>IF(AND(NOT(ISERR(FIND('إستعلام عن صنف'!$H$1,A668&amp;B668))),F668&gt;='إستعلام عن صنف'!$H$2,F668&lt;='إستعلام عن صنف'!$H$3),COUNT($G$1:G667)+1,"")</f>
        <v/>
      </c>
    </row>
    <row r="669" spans="1:7" ht="21">
      <c r="A669" s="38" t="str">
        <f>IFERROR(INDEX(الرصيد!$A:$A,MATCH(B669,الرصيد!$B:$B,0)),"")</f>
        <v/>
      </c>
      <c r="B669" s="35"/>
      <c r="C669" s="35"/>
      <c r="D669" s="35" t="str">
        <f>IF(B669="","",SUMIF(الرصيد!$B$2:$B$1000,B669,الرصيد!$C$2:$C$1000))</f>
        <v/>
      </c>
      <c r="E669" s="35" t="str">
        <f t="shared" si="10"/>
        <v/>
      </c>
      <c r="F669" s="35"/>
      <c r="G669" s="48" t="str">
        <f>IF(AND(NOT(ISERR(FIND('إستعلام عن صنف'!$H$1,A669&amp;B669))),F669&gt;='إستعلام عن صنف'!$H$2,F669&lt;='إستعلام عن صنف'!$H$3),COUNT($G$1:G668)+1,"")</f>
        <v/>
      </c>
    </row>
    <row r="670" spans="1:7" ht="21">
      <c r="A670" s="38" t="str">
        <f>IFERROR(INDEX(الرصيد!$A:$A,MATCH(B670,الرصيد!$B:$B,0)),"")</f>
        <v/>
      </c>
      <c r="B670" s="35"/>
      <c r="C670" s="35"/>
      <c r="D670" s="35" t="str">
        <f>IF(B670="","",SUMIF(الرصيد!$B$2:$B$1000,B670,الرصيد!$C$2:$C$1000))</f>
        <v/>
      </c>
      <c r="E670" s="35" t="str">
        <f t="shared" si="10"/>
        <v/>
      </c>
      <c r="F670" s="35"/>
      <c r="G670" s="48" t="str">
        <f>IF(AND(NOT(ISERR(FIND('إستعلام عن صنف'!$H$1,A670&amp;B670))),F670&gt;='إستعلام عن صنف'!$H$2,F670&lt;='إستعلام عن صنف'!$H$3),COUNT($G$1:G669)+1,"")</f>
        <v/>
      </c>
    </row>
    <row r="671" spans="1:7" ht="21">
      <c r="A671" s="38" t="str">
        <f>IFERROR(INDEX(الرصيد!$A:$A,MATCH(B671,الرصيد!$B:$B,0)),"")</f>
        <v/>
      </c>
      <c r="B671" s="35"/>
      <c r="C671" s="35"/>
      <c r="D671" s="35" t="str">
        <f>IF(B671="","",SUMIF(الرصيد!$B$2:$B$1000,B671,الرصيد!$C$2:$C$1000))</f>
        <v/>
      </c>
      <c r="E671" s="35" t="str">
        <f t="shared" si="10"/>
        <v/>
      </c>
      <c r="F671" s="35"/>
      <c r="G671" s="48" t="str">
        <f>IF(AND(NOT(ISERR(FIND('إستعلام عن صنف'!$H$1,A671&amp;B671))),F671&gt;='إستعلام عن صنف'!$H$2,F671&lt;='إستعلام عن صنف'!$H$3),COUNT($G$1:G670)+1,"")</f>
        <v/>
      </c>
    </row>
    <row r="672" spans="1:7" ht="21">
      <c r="A672" s="38" t="str">
        <f>IFERROR(INDEX(الرصيد!$A:$A,MATCH(B672,الرصيد!$B:$B,0)),"")</f>
        <v/>
      </c>
      <c r="B672" s="35"/>
      <c r="C672" s="35"/>
      <c r="D672" s="35" t="str">
        <f>IF(B672="","",SUMIF(الرصيد!$B$2:$B$1000,B672,الرصيد!$C$2:$C$1000))</f>
        <v/>
      </c>
      <c r="E672" s="35" t="str">
        <f t="shared" si="10"/>
        <v/>
      </c>
      <c r="F672" s="35"/>
      <c r="G672" s="48" t="str">
        <f>IF(AND(NOT(ISERR(FIND('إستعلام عن صنف'!$H$1,A672&amp;B672))),F672&gt;='إستعلام عن صنف'!$H$2,F672&lt;='إستعلام عن صنف'!$H$3),COUNT($G$1:G671)+1,"")</f>
        <v/>
      </c>
    </row>
    <row r="673" spans="1:7" ht="21">
      <c r="A673" s="38" t="str">
        <f>IFERROR(INDEX(الرصيد!$A:$A,MATCH(B673,الرصيد!$B:$B,0)),"")</f>
        <v/>
      </c>
      <c r="B673" s="35"/>
      <c r="C673" s="35"/>
      <c r="D673" s="35" t="str">
        <f>IF(B673="","",SUMIF(الرصيد!$B$2:$B$1000,B673,الرصيد!$C$2:$C$1000))</f>
        <v/>
      </c>
      <c r="E673" s="35" t="str">
        <f t="shared" si="10"/>
        <v/>
      </c>
      <c r="F673" s="35"/>
      <c r="G673" s="48" t="str">
        <f>IF(AND(NOT(ISERR(FIND('إستعلام عن صنف'!$H$1,A673&amp;B673))),F673&gt;='إستعلام عن صنف'!$H$2,F673&lt;='إستعلام عن صنف'!$H$3),COUNT($G$1:G672)+1,"")</f>
        <v/>
      </c>
    </row>
    <row r="674" spans="1:7" ht="21">
      <c r="A674" s="38" t="str">
        <f>IFERROR(INDEX(الرصيد!$A:$A,MATCH(B674,الرصيد!$B:$B,0)),"")</f>
        <v/>
      </c>
      <c r="B674" s="35"/>
      <c r="C674" s="35"/>
      <c r="D674" s="35" t="str">
        <f>IF(B674="","",SUMIF(الرصيد!$B$2:$B$1000,B674,الرصيد!$C$2:$C$1000))</f>
        <v/>
      </c>
      <c r="E674" s="35" t="str">
        <f t="shared" si="10"/>
        <v/>
      </c>
      <c r="F674" s="35"/>
      <c r="G674" s="48" t="str">
        <f>IF(AND(NOT(ISERR(FIND('إستعلام عن صنف'!$H$1,A674&amp;B674))),F674&gt;='إستعلام عن صنف'!$H$2,F674&lt;='إستعلام عن صنف'!$H$3),COUNT($G$1:G673)+1,"")</f>
        <v/>
      </c>
    </row>
    <row r="675" spans="1:7" ht="21">
      <c r="A675" s="38" t="str">
        <f>IFERROR(INDEX(الرصيد!$A:$A,MATCH(B675,الرصيد!$B:$B,0)),"")</f>
        <v/>
      </c>
      <c r="B675" s="35"/>
      <c r="C675" s="35"/>
      <c r="D675" s="35" t="str">
        <f>IF(B675="","",SUMIF(الرصيد!$B$2:$B$1000,B675,الرصيد!$C$2:$C$1000))</f>
        <v/>
      </c>
      <c r="E675" s="35" t="str">
        <f t="shared" si="10"/>
        <v/>
      </c>
      <c r="F675" s="35"/>
      <c r="G675" s="48" t="str">
        <f>IF(AND(NOT(ISERR(FIND('إستعلام عن صنف'!$H$1,A675&amp;B675))),F675&gt;='إستعلام عن صنف'!$H$2,F675&lt;='إستعلام عن صنف'!$H$3),COUNT($G$1:G674)+1,"")</f>
        <v/>
      </c>
    </row>
    <row r="676" spans="1:7" ht="21">
      <c r="A676" s="38" t="str">
        <f>IFERROR(INDEX(الرصيد!$A:$A,MATCH(B676,الرصيد!$B:$B,0)),"")</f>
        <v/>
      </c>
      <c r="B676" s="35"/>
      <c r="C676" s="35"/>
      <c r="D676" s="35" t="str">
        <f>IF(B676="","",SUMIF(الرصيد!$B$2:$B$1000,B676,الرصيد!$C$2:$C$1000))</f>
        <v/>
      </c>
      <c r="E676" s="35" t="str">
        <f t="shared" si="10"/>
        <v/>
      </c>
      <c r="F676" s="35"/>
      <c r="G676" s="48" t="str">
        <f>IF(AND(NOT(ISERR(FIND('إستعلام عن صنف'!$H$1,A676&amp;B676))),F676&gt;='إستعلام عن صنف'!$H$2,F676&lt;='إستعلام عن صنف'!$H$3),COUNT($G$1:G675)+1,"")</f>
        <v/>
      </c>
    </row>
    <row r="677" spans="1:7" ht="21">
      <c r="A677" s="38" t="str">
        <f>IFERROR(INDEX(الرصيد!$A:$A,MATCH(B677,الرصيد!$B:$B,0)),"")</f>
        <v/>
      </c>
      <c r="B677" s="35"/>
      <c r="C677" s="35"/>
      <c r="D677" s="35" t="str">
        <f>IF(B677="","",SUMIF(الرصيد!$B$2:$B$1000,B677,الرصيد!$C$2:$C$1000))</f>
        <v/>
      </c>
      <c r="E677" s="35" t="str">
        <f t="shared" si="10"/>
        <v/>
      </c>
      <c r="F677" s="35"/>
      <c r="G677" s="48" t="str">
        <f>IF(AND(NOT(ISERR(FIND('إستعلام عن صنف'!$H$1,A677&amp;B677))),F677&gt;='إستعلام عن صنف'!$H$2,F677&lt;='إستعلام عن صنف'!$H$3),COUNT($G$1:G676)+1,"")</f>
        <v/>
      </c>
    </row>
    <row r="678" spans="1:7" ht="21">
      <c r="A678" s="38" t="str">
        <f>IFERROR(INDEX(الرصيد!$A:$A,MATCH(B678,الرصيد!$B:$B,0)),"")</f>
        <v/>
      </c>
      <c r="B678" s="35"/>
      <c r="C678" s="35"/>
      <c r="D678" s="35" t="str">
        <f>IF(B678="","",SUMIF(الرصيد!$B$2:$B$1000,B678,الرصيد!$C$2:$C$1000))</f>
        <v/>
      </c>
      <c r="E678" s="35" t="str">
        <f t="shared" si="10"/>
        <v/>
      </c>
      <c r="F678" s="35"/>
      <c r="G678" s="48" t="str">
        <f>IF(AND(NOT(ISERR(FIND('إستعلام عن صنف'!$H$1,A678&amp;B678))),F678&gt;='إستعلام عن صنف'!$H$2,F678&lt;='إستعلام عن صنف'!$H$3),COUNT($G$1:G677)+1,"")</f>
        <v/>
      </c>
    </row>
    <row r="679" spans="1:7" ht="21">
      <c r="A679" s="38" t="str">
        <f>IFERROR(INDEX(الرصيد!$A:$A,MATCH(B679,الرصيد!$B:$B,0)),"")</f>
        <v/>
      </c>
      <c r="B679" s="35"/>
      <c r="C679" s="35"/>
      <c r="D679" s="35" t="str">
        <f>IF(B679="","",SUMIF(الرصيد!$B$2:$B$1000,B679,الرصيد!$C$2:$C$1000))</f>
        <v/>
      </c>
      <c r="E679" s="35" t="str">
        <f t="shared" si="10"/>
        <v/>
      </c>
      <c r="F679" s="35"/>
      <c r="G679" s="48" t="str">
        <f>IF(AND(NOT(ISERR(FIND('إستعلام عن صنف'!$H$1,A679&amp;B679))),F679&gt;='إستعلام عن صنف'!$H$2,F679&lt;='إستعلام عن صنف'!$H$3),COUNT($G$1:G678)+1,"")</f>
        <v/>
      </c>
    </row>
    <row r="680" spans="1:7" ht="21">
      <c r="A680" s="38" t="str">
        <f>IFERROR(INDEX(الرصيد!$A:$A,MATCH(B680,الرصيد!$B:$B,0)),"")</f>
        <v/>
      </c>
      <c r="B680" s="35"/>
      <c r="C680" s="35"/>
      <c r="D680" s="35" t="str">
        <f>IF(B680="","",SUMIF(الرصيد!$B$2:$B$1000,B680,الرصيد!$C$2:$C$1000))</f>
        <v/>
      </c>
      <c r="E680" s="35" t="str">
        <f t="shared" si="10"/>
        <v/>
      </c>
      <c r="F680" s="35"/>
      <c r="G680" s="48" t="str">
        <f>IF(AND(NOT(ISERR(FIND('إستعلام عن صنف'!$H$1,A680&amp;B680))),F680&gt;='إستعلام عن صنف'!$H$2,F680&lt;='إستعلام عن صنف'!$H$3),COUNT($G$1:G679)+1,"")</f>
        <v/>
      </c>
    </row>
    <row r="681" spans="1:7" ht="21">
      <c r="A681" s="38" t="str">
        <f>IFERROR(INDEX(الرصيد!$A:$A,MATCH(B681,الرصيد!$B:$B,0)),"")</f>
        <v/>
      </c>
      <c r="B681" s="35"/>
      <c r="C681" s="35"/>
      <c r="D681" s="35" t="str">
        <f>IF(B681="","",SUMIF(الرصيد!$B$2:$B$1000,B681,الرصيد!$C$2:$C$1000))</f>
        <v/>
      </c>
      <c r="E681" s="35" t="str">
        <f t="shared" si="10"/>
        <v/>
      </c>
      <c r="F681" s="35"/>
      <c r="G681" s="48" t="str">
        <f>IF(AND(NOT(ISERR(FIND('إستعلام عن صنف'!$H$1,A681&amp;B681))),F681&gt;='إستعلام عن صنف'!$H$2,F681&lt;='إستعلام عن صنف'!$H$3),COUNT($G$1:G680)+1,"")</f>
        <v/>
      </c>
    </row>
    <row r="682" spans="1:7" ht="21">
      <c r="A682" s="38" t="str">
        <f>IFERROR(INDEX(الرصيد!$A:$A,MATCH(B682,الرصيد!$B:$B,0)),"")</f>
        <v/>
      </c>
      <c r="B682" s="35"/>
      <c r="C682" s="35"/>
      <c r="D682" s="35" t="str">
        <f>IF(B682="","",SUMIF(الرصيد!$B$2:$B$1000,B682,الرصيد!$C$2:$C$1000))</f>
        <v/>
      </c>
      <c r="E682" s="35" t="str">
        <f t="shared" si="10"/>
        <v/>
      </c>
      <c r="F682" s="35"/>
      <c r="G682" s="48" t="str">
        <f>IF(AND(NOT(ISERR(FIND('إستعلام عن صنف'!$H$1,A682&amp;B682))),F682&gt;='إستعلام عن صنف'!$H$2,F682&lt;='إستعلام عن صنف'!$H$3),COUNT($G$1:G681)+1,"")</f>
        <v/>
      </c>
    </row>
    <row r="683" spans="1:7" ht="21">
      <c r="A683" s="38" t="str">
        <f>IFERROR(INDEX(الرصيد!$A:$A,MATCH(B683,الرصيد!$B:$B,0)),"")</f>
        <v/>
      </c>
      <c r="B683" s="35"/>
      <c r="C683" s="35"/>
      <c r="D683" s="35" t="str">
        <f>IF(B683="","",SUMIF(الرصيد!$B$2:$B$1000,B683,الرصيد!$C$2:$C$1000))</f>
        <v/>
      </c>
      <c r="E683" s="35" t="str">
        <f t="shared" si="10"/>
        <v/>
      </c>
      <c r="F683" s="35"/>
      <c r="G683" s="48" t="str">
        <f>IF(AND(NOT(ISERR(FIND('إستعلام عن صنف'!$H$1,A683&amp;B683))),F683&gt;='إستعلام عن صنف'!$H$2,F683&lt;='إستعلام عن صنف'!$H$3),COUNT($G$1:G682)+1,"")</f>
        <v/>
      </c>
    </row>
    <row r="684" spans="1:7" ht="21">
      <c r="A684" s="38" t="str">
        <f>IFERROR(INDEX(الرصيد!$A:$A,MATCH(B684,الرصيد!$B:$B,0)),"")</f>
        <v/>
      </c>
      <c r="B684" s="35"/>
      <c r="C684" s="35"/>
      <c r="D684" s="35" t="str">
        <f>IF(B684="","",SUMIF(الرصيد!$B$2:$B$1000,B684,الرصيد!$C$2:$C$1000))</f>
        <v/>
      </c>
      <c r="E684" s="35" t="str">
        <f t="shared" si="10"/>
        <v/>
      </c>
      <c r="F684" s="35"/>
      <c r="G684" s="48" t="str">
        <f>IF(AND(NOT(ISERR(FIND('إستعلام عن صنف'!$H$1,A684&amp;B684))),F684&gt;='إستعلام عن صنف'!$H$2,F684&lt;='إستعلام عن صنف'!$H$3),COUNT($G$1:G683)+1,"")</f>
        <v/>
      </c>
    </row>
    <row r="685" spans="1:7" ht="21">
      <c r="A685" s="38" t="str">
        <f>IFERROR(INDEX(الرصيد!$A:$A,MATCH(B685,الرصيد!$B:$B,0)),"")</f>
        <v/>
      </c>
      <c r="B685" s="35"/>
      <c r="C685" s="35"/>
      <c r="D685" s="35" t="str">
        <f>IF(B685="","",SUMIF(الرصيد!$B$2:$B$1000,B685,الرصيد!$C$2:$C$1000))</f>
        <v/>
      </c>
      <c r="E685" s="35" t="str">
        <f t="shared" si="10"/>
        <v/>
      </c>
      <c r="F685" s="35"/>
      <c r="G685" s="48" t="str">
        <f>IF(AND(NOT(ISERR(FIND('إستعلام عن صنف'!$H$1,A685&amp;B685))),F685&gt;='إستعلام عن صنف'!$H$2,F685&lt;='إستعلام عن صنف'!$H$3),COUNT($G$1:G684)+1,"")</f>
        <v/>
      </c>
    </row>
    <row r="686" spans="1:7" ht="21">
      <c r="A686" s="38" t="str">
        <f>IFERROR(INDEX(الرصيد!$A:$A,MATCH(B686,الرصيد!$B:$B,0)),"")</f>
        <v/>
      </c>
      <c r="B686" s="35"/>
      <c r="C686" s="35"/>
      <c r="D686" s="35" t="str">
        <f>IF(B686="","",SUMIF(الرصيد!$B$2:$B$1000,B686,الرصيد!$C$2:$C$1000))</f>
        <v/>
      </c>
      <c r="E686" s="35" t="str">
        <f t="shared" si="10"/>
        <v/>
      </c>
      <c r="F686" s="35"/>
      <c r="G686" s="48" t="str">
        <f>IF(AND(NOT(ISERR(FIND('إستعلام عن صنف'!$H$1,A686&amp;B686))),F686&gt;='إستعلام عن صنف'!$H$2,F686&lt;='إستعلام عن صنف'!$H$3),COUNT($G$1:G685)+1,"")</f>
        <v/>
      </c>
    </row>
    <row r="687" spans="1:7" ht="21">
      <c r="A687" s="38" t="str">
        <f>IFERROR(INDEX(الرصيد!$A:$A,MATCH(B687,الرصيد!$B:$B,0)),"")</f>
        <v/>
      </c>
      <c r="B687" s="35"/>
      <c r="C687" s="35"/>
      <c r="D687" s="35" t="str">
        <f>IF(B687="","",SUMIF(الرصيد!$B$2:$B$1000,B687,الرصيد!$C$2:$C$1000))</f>
        <v/>
      </c>
      <c r="E687" s="35" t="str">
        <f t="shared" si="10"/>
        <v/>
      </c>
      <c r="F687" s="35"/>
      <c r="G687" s="48" t="str">
        <f>IF(AND(NOT(ISERR(FIND('إستعلام عن صنف'!$H$1,A687&amp;B687))),F687&gt;='إستعلام عن صنف'!$H$2,F687&lt;='إستعلام عن صنف'!$H$3),COUNT($G$1:G686)+1,"")</f>
        <v/>
      </c>
    </row>
    <row r="688" spans="1:7" ht="21">
      <c r="A688" s="38" t="str">
        <f>IFERROR(INDEX(الرصيد!$A:$A,MATCH(B688,الرصيد!$B:$B,0)),"")</f>
        <v/>
      </c>
      <c r="B688" s="35"/>
      <c r="C688" s="35"/>
      <c r="D688" s="35" t="str">
        <f>IF(B688="","",SUMIF(الرصيد!$B$2:$B$1000,B688,الرصيد!$C$2:$C$1000))</f>
        <v/>
      </c>
      <c r="E688" s="35" t="str">
        <f t="shared" si="10"/>
        <v/>
      </c>
      <c r="F688" s="35"/>
      <c r="G688" s="48" t="str">
        <f>IF(AND(NOT(ISERR(FIND('إستعلام عن صنف'!$H$1,A688&amp;B688))),F688&gt;='إستعلام عن صنف'!$H$2,F688&lt;='إستعلام عن صنف'!$H$3),COUNT($G$1:G687)+1,"")</f>
        <v/>
      </c>
    </row>
    <row r="689" spans="1:7" ht="21">
      <c r="A689" s="38" t="str">
        <f>IFERROR(INDEX(الرصيد!$A:$A,MATCH(B689,الرصيد!$B:$B,0)),"")</f>
        <v/>
      </c>
      <c r="B689" s="35"/>
      <c r="C689" s="35"/>
      <c r="D689" s="35" t="str">
        <f>IF(B689="","",SUMIF(الرصيد!$B$2:$B$1000,B689,الرصيد!$C$2:$C$1000))</f>
        <v/>
      </c>
      <c r="E689" s="35" t="str">
        <f t="shared" si="10"/>
        <v/>
      </c>
      <c r="F689" s="35"/>
      <c r="G689" s="48" t="str">
        <f>IF(AND(NOT(ISERR(FIND('إستعلام عن صنف'!$H$1,A689&amp;B689))),F689&gt;='إستعلام عن صنف'!$H$2,F689&lt;='إستعلام عن صنف'!$H$3),COUNT($G$1:G688)+1,"")</f>
        <v/>
      </c>
    </row>
    <row r="690" spans="1:7" ht="21">
      <c r="A690" s="38" t="str">
        <f>IFERROR(INDEX(الرصيد!$A:$A,MATCH(B690,الرصيد!$B:$B,0)),"")</f>
        <v/>
      </c>
      <c r="B690" s="35"/>
      <c r="C690" s="35"/>
      <c r="D690" s="35" t="str">
        <f>IF(B690="","",SUMIF(الرصيد!$B$2:$B$1000,B690,الرصيد!$C$2:$C$1000))</f>
        <v/>
      </c>
      <c r="E690" s="35" t="str">
        <f t="shared" si="10"/>
        <v/>
      </c>
      <c r="F690" s="35"/>
      <c r="G690" s="48" t="str">
        <f>IF(AND(NOT(ISERR(FIND('إستعلام عن صنف'!$H$1,A690&amp;B690))),F690&gt;='إستعلام عن صنف'!$H$2,F690&lt;='إستعلام عن صنف'!$H$3),COUNT($G$1:G689)+1,"")</f>
        <v/>
      </c>
    </row>
    <row r="691" spans="1:7" ht="21">
      <c r="A691" s="38" t="str">
        <f>IFERROR(INDEX(الرصيد!$A:$A,MATCH(B691,الرصيد!$B:$B,0)),"")</f>
        <v/>
      </c>
      <c r="B691" s="35"/>
      <c r="C691" s="35"/>
      <c r="D691" s="35" t="str">
        <f>IF(B691="","",SUMIF(الرصيد!$B$2:$B$1000,B691,الرصيد!$C$2:$C$1000))</f>
        <v/>
      </c>
      <c r="E691" s="35" t="str">
        <f t="shared" si="10"/>
        <v/>
      </c>
      <c r="F691" s="35"/>
      <c r="G691" s="48" t="str">
        <f>IF(AND(NOT(ISERR(FIND('إستعلام عن صنف'!$H$1,A691&amp;B691))),F691&gt;='إستعلام عن صنف'!$H$2,F691&lt;='إستعلام عن صنف'!$H$3),COUNT($G$1:G690)+1,"")</f>
        <v/>
      </c>
    </row>
    <row r="692" spans="1:7" ht="21">
      <c r="A692" s="38" t="str">
        <f>IFERROR(INDEX(الرصيد!$A:$A,MATCH(B692,الرصيد!$B:$B,0)),"")</f>
        <v/>
      </c>
      <c r="B692" s="35"/>
      <c r="C692" s="35"/>
      <c r="D692" s="35" t="str">
        <f>IF(B692="","",SUMIF(الرصيد!$B$2:$B$1000,B692,الرصيد!$C$2:$C$1000))</f>
        <v/>
      </c>
      <c r="E692" s="35" t="str">
        <f t="shared" si="10"/>
        <v/>
      </c>
      <c r="F692" s="35"/>
      <c r="G692" s="48" t="str">
        <f>IF(AND(NOT(ISERR(FIND('إستعلام عن صنف'!$H$1,A692&amp;B692))),F692&gt;='إستعلام عن صنف'!$H$2,F692&lt;='إستعلام عن صنف'!$H$3),COUNT($G$1:G691)+1,"")</f>
        <v/>
      </c>
    </row>
    <row r="693" spans="1:7" ht="21">
      <c r="A693" s="38" t="str">
        <f>IFERROR(INDEX(الرصيد!$A:$A,MATCH(B693,الرصيد!$B:$B,0)),"")</f>
        <v/>
      </c>
      <c r="B693" s="35"/>
      <c r="C693" s="35"/>
      <c r="D693" s="35" t="str">
        <f>IF(B693="","",SUMIF(الرصيد!$B$2:$B$1000,B693,الرصيد!$C$2:$C$1000))</f>
        <v/>
      </c>
      <c r="E693" s="35" t="str">
        <f t="shared" si="10"/>
        <v/>
      </c>
      <c r="F693" s="35"/>
      <c r="G693" s="48" t="str">
        <f>IF(AND(NOT(ISERR(FIND('إستعلام عن صنف'!$H$1,A693&amp;B693))),F693&gt;='إستعلام عن صنف'!$H$2,F693&lt;='إستعلام عن صنف'!$H$3),COUNT($G$1:G692)+1,"")</f>
        <v/>
      </c>
    </row>
    <row r="694" spans="1:7" ht="21">
      <c r="A694" s="38" t="str">
        <f>IFERROR(INDEX(الرصيد!$A:$A,MATCH(B694,الرصيد!$B:$B,0)),"")</f>
        <v/>
      </c>
      <c r="B694" s="35"/>
      <c r="C694" s="35"/>
      <c r="D694" s="35" t="str">
        <f>IF(B694="","",SUMIF(الرصيد!$B$2:$B$1000,B694,الرصيد!$C$2:$C$1000))</f>
        <v/>
      </c>
      <c r="E694" s="35" t="str">
        <f t="shared" si="10"/>
        <v/>
      </c>
      <c r="F694" s="35"/>
      <c r="G694" s="48" t="str">
        <f>IF(AND(NOT(ISERR(FIND('إستعلام عن صنف'!$H$1,A694&amp;B694))),F694&gt;='إستعلام عن صنف'!$H$2,F694&lt;='إستعلام عن صنف'!$H$3),COUNT($G$1:G693)+1,"")</f>
        <v/>
      </c>
    </row>
    <row r="695" spans="1:7" ht="21">
      <c r="A695" s="38" t="str">
        <f>IFERROR(INDEX(الرصيد!$A:$A,MATCH(B695,الرصيد!$B:$B,0)),"")</f>
        <v/>
      </c>
      <c r="B695" s="35"/>
      <c r="C695" s="35"/>
      <c r="D695" s="35" t="str">
        <f>IF(B695="","",SUMIF(الرصيد!$B$2:$B$1000,B695,الرصيد!$C$2:$C$1000))</f>
        <v/>
      </c>
      <c r="E695" s="35" t="str">
        <f t="shared" si="10"/>
        <v/>
      </c>
      <c r="F695" s="35"/>
      <c r="G695" s="48" t="str">
        <f>IF(AND(NOT(ISERR(FIND('إستعلام عن صنف'!$H$1,A695&amp;B695))),F695&gt;='إستعلام عن صنف'!$H$2,F695&lt;='إستعلام عن صنف'!$H$3),COUNT($G$1:G694)+1,"")</f>
        <v/>
      </c>
    </row>
    <row r="696" spans="1:7" ht="21">
      <c r="A696" s="38" t="str">
        <f>IFERROR(INDEX(الرصيد!$A:$A,MATCH(B696,الرصيد!$B:$B,0)),"")</f>
        <v/>
      </c>
      <c r="B696" s="35"/>
      <c r="C696" s="35"/>
      <c r="D696" s="35" t="str">
        <f>IF(B696="","",SUMIF(الرصيد!$B$2:$B$1000,B696,الرصيد!$C$2:$C$1000))</f>
        <v/>
      </c>
      <c r="E696" s="35" t="str">
        <f t="shared" si="10"/>
        <v/>
      </c>
      <c r="F696" s="35"/>
      <c r="G696" s="48" t="str">
        <f>IF(AND(NOT(ISERR(FIND('إستعلام عن صنف'!$H$1,A696&amp;B696))),F696&gt;='إستعلام عن صنف'!$H$2,F696&lt;='إستعلام عن صنف'!$H$3),COUNT($G$1:G695)+1,"")</f>
        <v/>
      </c>
    </row>
    <row r="697" spans="1:7" ht="21">
      <c r="A697" s="38" t="str">
        <f>IFERROR(INDEX(الرصيد!$A:$A,MATCH(B697,الرصيد!$B:$B,0)),"")</f>
        <v/>
      </c>
      <c r="B697" s="35"/>
      <c r="C697" s="35"/>
      <c r="D697" s="35" t="str">
        <f>IF(B697="","",SUMIF(الرصيد!$B$2:$B$1000,B697,الرصيد!$C$2:$C$1000))</f>
        <v/>
      </c>
      <c r="E697" s="35" t="str">
        <f t="shared" si="10"/>
        <v/>
      </c>
      <c r="F697" s="35"/>
      <c r="G697" s="48" t="str">
        <f>IF(AND(NOT(ISERR(FIND('إستعلام عن صنف'!$H$1,A697&amp;B697))),F697&gt;='إستعلام عن صنف'!$H$2,F697&lt;='إستعلام عن صنف'!$H$3),COUNT($G$1:G696)+1,"")</f>
        <v/>
      </c>
    </row>
    <row r="698" spans="1:7" ht="21">
      <c r="A698" s="38" t="str">
        <f>IFERROR(INDEX(الرصيد!$A:$A,MATCH(B698,الرصيد!$B:$B,0)),"")</f>
        <v/>
      </c>
      <c r="B698" s="35"/>
      <c r="C698" s="35"/>
      <c r="D698" s="35" t="str">
        <f>IF(B698="","",SUMIF(الرصيد!$B$2:$B$1000,B698,الرصيد!$C$2:$C$1000))</f>
        <v/>
      </c>
      <c r="E698" s="35" t="str">
        <f t="shared" si="10"/>
        <v/>
      </c>
      <c r="F698" s="35"/>
      <c r="G698" s="48" t="str">
        <f>IF(AND(NOT(ISERR(FIND('إستعلام عن صنف'!$H$1,A698&amp;B698))),F698&gt;='إستعلام عن صنف'!$H$2,F698&lt;='إستعلام عن صنف'!$H$3),COUNT($G$1:G697)+1,"")</f>
        <v/>
      </c>
    </row>
    <row r="699" spans="1:7" ht="21">
      <c r="A699" s="38" t="str">
        <f>IFERROR(INDEX(الرصيد!$A:$A,MATCH(B699,الرصيد!$B:$B,0)),"")</f>
        <v/>
      </c>
      <c r="B699" s="35"/>
      <c r="C699" s="35"/>
      <c r="D699" s="35" t="str">
        <f>IF(B699="","",SUMIF(الرصيد!$B$2:$B$1000,B699,الرصيد!$C$2:$C$1000))</f>
        <v/>
      </c>
      <c r="E699" s="35" t="str">
        <f t="shared" si="10"/>
        <v/>
      </c>
      <c r="F699" s="35"/>
      <c r="G699" s="48" t="str">
        <f>IF(AND(NOT(ISERR(FIND('إستعلام عن صنف'!$H$1,A699&amp;B699))),F699&gt;='إستعلام عن صنف'!$H$2,F699&lt;='إستعلام عن صنف'!$H$3),COUNT($G$1:G698)+1,"")</f>
        <v/>
      </c>
    </row>
    <row r="700" spans="1:7" ht="21">
      <c r="A700" s="38" t="str">
        <f>IFERROR(INDEX(الرصيد!$A:$A,MATCH(B700,الرصيد!$B:$B,0)),"")</f>
        <v/>
      </c>
      <c r="B700" s="35"/>
      <c r="C700" s="35"/>
      <c r="D700" s="35" t="str">
        <f>IF(B700="","",SUMIF(الرصيد!$B$2:$B$1000,B700,الرصيد!$C$2:$C$1000))</f>
        <v/>
      </c>
      <c r="E700" s="35" t="str">
        <f t="shared" si="10"/>
        <v/>
      </c>
      <c r="F700" s="35"/>
      <c r="G700" s="48" t="str">
        <f>IF(AND(NOT(ISERR(FIND('إستعلام عن صنف'!$H$1,A700&amp;B700))),F700&gt;='إستعلام عن صنف'!$H$2,F700&lt;='إستعلام عن صنف'!$H$3),COUNT($G$1:G699)+1,"")</f>
        <v/>
      </c>
    </row>
    <row r="701" spans="1:7" ht="21">
      <c r="A701" s="38" t="str">
        <f>IFERROR(INDEX(الرصيد!$A:$A,MATCH(B701,الرصيد!$B:$B,0)),"")</f>
        <v/>
      </c>
      <c r="B701" s="35"/>
      <c r="C701" s="35"/>
      <c r="D701" s="35" t="str">
        <f>IF(B701="","",SUMIF(الرصيد!$B$2:$B$1000,B701,الرصيد!$C$2:$C$1000))</f>
        <v/>
      </c>
      <c r="E701" s="35" t="str">
        <f t="shared" si="10"/>
        <v/>
      </c>
      <c r="F701" s="35"/>
      <c r="G701" s="48" t="str">
        <f>IF(AND(NOT(ISERR(FIND('إستعلام عن صنف'!$H$1,A701&amp;B701))),F701&gt;='إستعلام عن صنف'!$H$2,F701&lt;='إستعلام عن صنف'!$H$3),COUNT($G$1:G700)+1,"")</f>
        <v/>
      </c>
    </row>
    <row r="702" spans="1:7" ht="21">
      <c r="A702" s="38" t="str">
        <f>IFERROR(INDEX(الرصيد!$A:$A,MATCH(B702,الرصيد!$B:$B,0)),"")</f>
        <v/>
      </c>
      <c r="B702" s="35"/>
      <c r="C702" s="35"/>
      <c r="D702" s="35" t="str">
        <f>IF(B702="","",SUMIF(الرصيد!$B$2:$B$1000,B702,الرصيد!$C$2:$C$1000))</f>
        <v/>
      </c>
      <c r="E702" s="35" t="str">
        <f t="shared" si="10"/>
        <v/>
      </c>
      <c r="F702" s="35"/>
      <c r="G702" s="48" t="str">
        <f>IF(AND(NOT(ISERR(FIND('إستعلام عن صنف'!$H$1,A702&amp;B702))),F702&gt;='إستعلام عن صنف'!$H$2,F702&lt;='إستعلام عن صنف'!$H$3),COUNT($G$1:G701)+1,"")</f>
        <v/>
      </c>
    </row>
    <row r="703" spans="1:7" ht="21">
      <c r="A703" s="38" t="str">
        <f>IFERROR(INDEX(الرصيد!$A:$A,MATCH(B703,الرصيد!$B:$B,0)),"")</f>
        <v/>
      </c>
      <c r="B703" s="35"/>
      <c r="C703" s="35"/>
      <c r="D703" s="35" t="str">
        <f>IF(B703="","",SUMIF(الرصيد!$B$2:$B$1000,B703,الرصيد!$C$2:$C$1000))</f>
        <v/>
      </c>
      <c r="E703" s="35" t="str">
        <f t="shared" si="10"/>
        <v/>
      </c>
      <c r="F703" s="35"/>
      <c r="G703" s="48" t="str">
        <f>IF(AND(NOT(ISERR(FIND('إستعلام عن صنف'!$H$1,A703&amp;B703))),F703&gt;='إستعلام عن صنف'!$H$2,F703&lt;='إستعلام عن صنف'!$H$3),COUNT($G$1:G702)+1,"")</f>
        <v/>
      </c>
    </row>
    <row r="704" spans="1:7" ht="21">
      <c r="A704" s="38" t="str">
        <f>IFERROR(INDEX(الرصيد!$A:$A,MATCH(B704,الرصيد!$B:$B,0)),"")</f>
        <v/>
      </c>
      <c r="B704" s="35"/>
      <c r="C704" s="35"/>
      <c r="D704" s="35" t="str">
        <f>IF(B704="","",SUMIF(الرصيد!$B$2:$B$1000,B704,الرصيد!$C$2:$C$1000))</f>
        <v/>
      </c>
      <c r="E704" s="35" t="str">
        <f t="shared" si="10"/>
        <v/>
      </c>
      <c r="F704" s="35"/>
      <c r="G704" s="48" t="str">
        <f>IF(AND(NOT(ISERR(FIND('إستعلام عن صنف'!$H$1,A704&amp;B704))),F704&gt;='إستعلام عن صنف'!$H$2,F704&lt;='إستعلام عن صنف'!$H$3),COUNT($G$1:G703)+1,"")</f>
        <v/>
      </c>
    </row>
    <row r="705" spans="1:7" ht="21">
      <c r="A705" s="38" t="str">
        <f>IFERROR(INDEX(الرصيد!$A:$A,MATCH(B705,الرصيد!$B:$B,0)),"")</f>
        <v/>
      </c>
      <c r="B705" s="35"/>
      <c r="C705" s="35"/>
      <c r="D705" s="35" t="str">
        <f>IF(B705="","",SUMIF(الرصيد!$B$2:$B$1000,B705,الرصيد!$C$2:$C$1000))</f>
        <v/>
      </c>
      <c r="E705" s="35" t="str">
        <f t="shared" si="10"/>
        <v/>
      </c>
      <c r="F705" s="35"/>
      <c r="G705" s="48" t="str">
        <f>IF(AND(NOT(ISERR(FIND('إستعلام عن صنف'!$H$1,A705&amp;B705))),F705&gt;='إستعلام عن صنف'!$H$2,F705&lt;='إستعلام عن صنف'!$H$3),COUNT($G$1:G704)+1,"")</f>
        <v/>
      </c>
    </row>
    <row r="706" spans="1:7" ht="21">
      <c r="A706" s="38" t="str">
        <f>IFERROR(INDEX(الرصيد!$A:$A,MATCH(B706,الرصيد!$B:$B,0)),"")</f>
        <v/>
      </c>
      <c r="B706" s="35"/>
      <c r="C706" s="35"/>
      <c r="D706" s="35" t="str">
        <f>IF(B706="","",SUMIF(الرصيد!$B$2:$B$1000,B706,الرصيد!$C$2:$C$1000))</f>
        <v/>
      </c>
      <c r="E706" s="35" t="str">
        <f t="shared" si="10"/>
        <v/>
      </c>
      <c r="F706" s="35"/>
      <c r="G706" s="48" t="str">
        <f>IF(AND(NOT(ISERR(FIND('إستعلام عن صنف'!$H$1,A706&amp;B706))),F706&gt;='إستعلام عن صنف'!$H$2,F706&lt;='إستعلام عن صنف'!$H$3),COUNT($G$1:G705)+1,"")</f>
        <v/>
      </c>
    </row>
    <row r="707" spans="1:7" ht="21">
      <c r="A707" s="38" t="str">
        <f>IFERROR(INDEX(الرصيد!$A:$A,MATCH(B707,الرصيد!$B:$B,0)),"")</f>
        <v/>
      </c>
      <c r="B707" s="35"/>
      <c r="C707" s="35"/>
      <c r="D707" s="35" t="str">
        <f>IF(B707="","",SUMIF(الرصيد!$B$2:$B$1000,B707,الرصيد!$C$2:$C$1000))</f>
        <v/>
      </c>
      <c r="E707" s="35" t="str">
        <f t="shared" ref="E707:E770" si="11">IF(B707="","",C707*D707)</f>
        <v/>
      </c>
      <c r="F707" s="35"/>
      <c r="G707" s="48" t="str">
        <f>IF(AND(NOT(ISERR(FIND('إستعلام عن صنف'!$H$1,A707&amp;B707))),F707&gt;='إستعلام عن صنف'!$H$2,F707&lt;='إستعلام عن صنف'!$H$3),COUNT($G$1:G706)+1,"")</f>
        <v/>
      </c>
    </row>
    <row r="708" spans="1:7" ht="21">
      <c r="A708" s="38" t="str">
        <f>IFERROR(INDEX(الرصيد!$A:$A,MATCH(B708,الرصيد!$B:$B,0)),"")</f>
        <v/>
      </c>
      <c r="B708" s="35"/>
      <c r="C708" s="35"/>
      <c r="D708" s="35" t="str">
        <f>IF(B708="","",SUMIF(الرصيد!$B$2:$B$1000,B708,الرصيد!$C$2:$C$1000))</f>
        <v/>
      </c>
      <c r="E708" s="35" t="str">
        <f t="shared" si="11"/>
        <v/>
      </c>
      <c r="F708" s="35"/>
      <c r="G708" s="48" t="str">
        <f>IF(AND(NOT(ISERR(FIND('إستعلام عن صنف'!$H$1,A708&amp;B708))),F708&gt;='إستعلام عن صنف'!$H$2,F708&lt;='إستعلام عن صنف'!$H$3),COUNT($G$1:G707)+1,"")</f>
        <v/>
      </c>
    </row>
    <row r="709" spans="1:7" ht="21">
      <c r="A709" s="38" t="str">
        <f>IFERROR(INDEX(الرصيد!$A:$A,MATCH(B709,الرصيد!$B:$B,0)),"")</f>
        <v/>
      </c>
      <c r="B709" s="35"/>
      <c r="C709" s="35"/>
      <c r="D709" s="35" t="str">
        <f>IF(B709="","",SUMIF(الرصيد!$B$2:$B$1000,B709,الرصيد!$C$2:$C$1000))</f>
        <v/>
      </c>
      <c r="E709" s="35" t="str">
        <f t="shared" si="11"/>
        <v/>
      </c>
      <c r="F709" s="35"/>
      <c r="G709" s="48" t="str">
        <f>IF(AND(NOT(ISERR(FIND('إستعلام عن صنف'!$H$1,A709&amp;B709))),F709&gt;='إستعلام عن صنف'!$H$2,F709&lt;='إستعلام عن صنف'!$H$3),COUNT($G$1:G708)+1,"")</f>
        <v/>
      </c>
    </row>
    <row r="710" spans="1:7" ht="21">
      <c r="A710" s="38" t="str">
        <f>IFERROR(INDEX(الرصيد!$A:$A,MATCH(B710,الرصيد!$B:$B,0)),"")</f>
        <v/>
      </c>
      <c r="B710" s="35"/>
      <c r="C710" s="35"/>
      <c r="D710" s="35" t="str">
        <f>IF(B710="","",SUMIF(الرصيد!$B$2:$B$1000,B710,الرصيد!$C$2:$C$1000))</f>
        <v/>
      </c>
      <c r="E710" s="35" t="str">
        <f t="shared" si="11"/>
        <v/>
      </c>
      <c r="F710" s="35"/>
      <c r="G710" s="48" t="str">
        <f>IF(AND(NOT(ISERR(FIND('إستعلام عن صنف'!$H$1,A710&amp;B710))),F710&gt;='إستعلام عن صنف'!$H$2,F710&lt;='إستعلام عن صنف'!$H$3),COUNT($G$1:G709)+1,"")</f>
        <v/>
      </c>
    </row>
    <row r="711" spans="1:7" ht="21">
      <c r="A711" s="38" t="str">
        <f>IFERROR(INDEX(الرصيد!$A:$A,MATCH(B711,الرصيد!$B:$B,0)),"")</f>
        <v/>
      </c>
      <c r="B711" s="35"/>
      <c r="C711" s="35"/>
      <c r="D711" s="35" t="str">
        <f>IF(B711="","",SUMIF(الرصيد!$B$2:$B$1000,B711,الرصيد!$C$2:$C$1000))</f>
        <v/>
      </c>
      <c r="E711" s="35" t="str">
        <f t="shared" si="11"/>
        <v/>
      </c>
      <c r="F711" s="35"/>
      <c r="G711" s="48" t="str">
        <f>IF(AND(NOT(ISERR(FIND('إستعلام عن صنف'!$H$1,A711&amp;B711))),F711&gt;='إستعلام عن صنف'!$H$2,F711&lt;='إستعلام عن صنف'!$H$3),COUNT($G$1:G710)+1,"")</f>
        <v/>
      </c>
    </row>
    <row r="712" spans="1:7" ht="21">
      <c r="A712" s="38" t="str">
        <f>IFERROR(INDEX(الرصيد!$A:$A,MATCH(B712,الرصيد!$B:$B,0)),"")</f>
        <v/>
      </c>
      <c r="B712" s="35"/>
      <c r="C712" s="35"/>
      <c r="D712" s="35" t="str">
        <f>IF(B712="","",SUMIF(الرصيد!$B$2:$B$1000,B712,الرصيد!$C$2:$C$1000))</f>
        <v/>
      </c>
      <c r="E712" s="35" t="str">
        <f t="shared" si="11"/>
        <v/>
      </c>
      <c r="F712" s="35"/>
      <c r="G712" s="48" t="str">
        <f>IF(AND(NOT(ISERR(FIND('إستعلام عن صنف'!$H$1,A712&amp;B712))),F712&gt;='إستعلام عن صنف'!$H$2,F712&lt;='إستعلام عن صنف'!$H$3),COUNT($G$1:G711)+1,"")</f>
        <v/>
      </c>
    </row>
    <row r="713" spans="1:7" ht="21">
      <c r="A713" s="38" t="str">
        <f>IFERROR(INDEX(الرصيد!$A:$A,MATCH(B713,الرصيد!$B:$B,0)),"")</f>
        <v/>
      </c>
      <c r="B713" s="35"/>
      <c r="C713" s="35"/>
      <c r="D713" s="35" t="str">
        <f>IF(B713="","",SUMIF(الرصيد!$B$2:$B$1000,B713,الرصيد!$C$2:$C$1000))</f>
        <v/>
      </c>
      <c r="E713" s="35" t="str">
        <f t="shared" si="11"/>
        <v/>
      </c>
      <c r="F713" s="35"/>
      <c r="G713" s="48" t="str">
        <f>IF(AND(NOT(ISERR(FIND('إستعلام عن صنف'!$H$1,A713&amp;B713))),F713&gt;='إستعلام عن صنف'!$H$2,F713&lt;='إستعلام عن صنف'!$H$3),COUNT($G$1:G712)+1,"")</f>
        <v/>
      </c>
    </row>
    <row r="714" spans="1:7" ht="21">
      <c r="A714" s="38" t="str">
        <f>IFERROR(INDEX(الرصيد!$A:$A,MATCH(B714,الرصيد!$B:$B,0)),"")</f>
        <v/>
      </c>
      <c r="B714" s="35"/>
      <c r="C714" s="35"/>
      <c r="D714" s="35" t="str">
        <f>IF(B714="","",SUMIF(الرصيد!$B$2:$B$1000,B714,الرصيد!$C$2:$C$1000))</f>
        <v/>
      </c>
      <c r="E714" s="35" t="str">
        <f t="shared" si="11"/>
        <v/>
      </c>
      <c r="F714" s="35"/>
      <c r="G714" s="48" t="str">
        <f>IF(AND(NOT(ISERR(FIND('إستعلام عن صنف'!$H$1,A714&amp;B714))),F714&gt;='إستعلام عن صنف'!$H$2,F714&lt;='إستعلام عن صنف'!$H$3),COUNT($G$1:G713)+1,"")</f>
        <v/>
      </c>
    </row>
    <row r="715" spans="1:7" ht="21">
      <c r="A715" s="38" t="str">
        <f>IFERROR(INDEX(الرصيد!$A:$A,MATCH(B715,الرصيد!$B:$B,0)),"")</f>
        <v/>
      </c>
      <c r="B715" s="35"/>
      <c r="C715" s="35"/>
      <c r="D715" s="35" t="str">
        <f>IF(B715="","",SUMIF(الرصيد!$B$2:$B$1000,B715,الرصيد!$C$2:$C$1000))</f>
        <v/>
      </c>
      <c r="E715" s="35" t="str">
        <f t="shared" si="11"/>
        <v/>
      </c>
      <c r="F715" s="35"/>
      <c r="G715" s="48" t="str">
        <f>IF(AND(NOT(ISERR(FIND('إستعلام عن صنف'!$H$1,A715&amp;B715))),F715&gt;='إستعلام عن صنف'!$H$2,F715&lt;='إستعلام عن صنف'!$H$3),COUNT($G$1:G714)+1,"")</f>
        <v/>
      </c>
    </row>
    <row r="716" spans="1:7" ht="21">
      <c r="A716" s="38" t="str">
        <f>IFERROR(INDEX(الرصيد!$A:$A,MATCH(B716,الرصيد!$B:$B,0)),"")</f>
        <v/>
      </c>
      <c r="B716" s="35"/>
      <c r="C716" s="35"/>
      <c r="D716" s="35" t="str">
        <f>IF(B716="","",SUMIF(الرصيد!$B$2:$B$1000,B716,الرصيد!$C$2:$C$1000))</f>
        <v/>
      </c>
      <c r="E716" s="35" t="str">
        <f t="shared" si="11"/>
        <v/>
      </c>
      <c r="F716" s="35"/>
      <c r="G716" s="48" t="str">
        <f>IF(AND(NOT(ISERR(FIND('إستعلام عن صنف'!$H$1,A716&amp;B716))),F716&gt;='إستعلام عن صنف'!$H$2,F716&lt;='إستعلام عن صنف'!$H$3),COUNT($G$1:G715)+1,"")</f>
        <v/>
      </c>
    </row>
    <row r="717" spans="1:7" ht="21">
      <c r="A717" s="38" t="str">
        <f>IFERROR(INDEX(الرصيد!$A:$A,MATCH(B717,الرصيد!$B:$B,0)),"")</f>
        <v/>
      </c>
      <c r="B717" s="35"/>
      <c r="C717" s="35"/>
      <c r="D717" s="35" t="str">
        <f>IF(B717="","",SUMIF(الرصيد!$B$2:$B$1000,B717,الرصيد!$C$2:$C$1000))</f>
        <v/>
      </c>
      <c r="E717" s="35" t="str">
        <f t="shared" si="11"/>
        <v/>
      </c>
      <c r="F717" s="35"/>
      <c r="G717" s="48" t="str">
        <f>IF(AND(NOT(ISERR(FIND('إستعلام عن صنف'!$H$1,A717&amp;B717))),F717&gt;='إستعلام عن صنف'!$H$2,F717&lt;='إستعلام عن صنف'!$H$3),COUNT($G$1:G716)+1,"")</f>
        <v/>
      </c>
    </row>
    <row r="718" spans="1:7" ht="21">
      <c r="A718" s="38" t="str">
        <f>IFERROR(INDEX(الرصيد!$A:$A,MATCH(B718,الرصيد!$B:$B,0)),"")</f>
        <v/>
      </c>
      <c r="B718" s="35"/>
      <c r="C718" s="35"/>
      <c r="D718" s="35" t="str">
        <f>IF(B718="","",SUMIF(الرصيد!$B$2:$B$1000,B718,الرصيد!$C$2:$C$1000))</f>
        <v/>
      </c>
      <c r="E718" s="35" t="str">
        <f t="shared" si="11"/>
        <v/>
      </c>
      <c r="F718" s="35"/>
      <c r="G718" s="48" t="str">
        <f>IF(AND(NOT(ISERR(FIND('إستعلام عن صنف'!$H$1,A718&amp;B718))),F718&gt;='إستعلام عن صنف'!$H$2,F718&lt;='إستعلام عن صنف'!$H$3),COUNT($G$1:G717)+1,"")</f>
        <v/>
      </c>
    </row>
    <row r="719" spans="1:7" ht="21">
      <c r="A719" s="38" t="str">
        <f>IFERROR(INDEX(الرصيد!$A:$A,MATCH(B719,الرصيد!$B:$B,0)),"")</f>
        <v/>
      </c>
      <c r="B719" s="35"/>
      <c r="C719" s="35"/>
      <c r="D719" s="35" t="str">
        <f>IF(B719="","",SUMIF(الرصيد!$B$2:$B$1000,B719,الرصيد!$C$2:$C$1000))</f>
        <v/>
      </c>
      <c r="E719" s="35" t="str">
        <f t="shared" si="11"/>
        <v/>
      </c>
      <c r="F719" s="35"/>
      <c r="G719" s="48" t="str">
        <f>IF(AND(NOT(ISERR(FIND('إستعلام عن صنف'!$H$1,A719&amp;B719))),F719&gt;='إستعلام عن صنف'!$H$2,F719&lt;='إستعلام عن صنف'!$H$3),COUNT($G$1:G718)+1,"")</f>
        <v/>
      </c>
    </row>
    <row r="720" spans="1:7" ht="21">
      <c r="A720" s="38" t="str">
        <f>IFERROR(INDEX(الرصيد!$A:$A,MATCH(B720,الرصيد!$B:$B,0)),"")</f>
        <v/>
      </c>
      <c r="B720" s="35"/>
      <c r="C720" s="35"/>
      <c r="D720" s="35" t="str">
        <f>IF(B720="","",SUMIF(الرصيد!$B$2:$B$1000,B720,الرصيد!$C$2:$C$1000))</f>
        <v/>
      </c>
      <c r="E720" s="35" t="str">
        <f t="shared" si="11"/>
        <v/>
      </c>
      <c r="F720" s="35"/>
      <c r="G720" s="48" t="str">
        <f>IF(AND(NOT(ISERR(FIND('إستعلام عن صنف'!$H$1,A720&amp;B720))),F720&gt;='إستعلام عن صنف'!$H$2,F720&lt;='إستعلام عن صنف'!$H$3),COUNT($G$1:G719)+1,"")</f>
        <v/>
      </c>
    </row>
    <row r="721" spans="1:7" ht="21">
      <c r="A721" s="38" t="str">
        <f>IFERROR(INDEX(الرصيد!$A:$A,MATCH(B721,الرصيد!$B:$B,0)),"")</f>
        <v/>
      </c>
      <c r="B721" s="35"/>
      <c r="C721" s="35"/>
      <c r="D721" s="35" t="str">
        <f>IF(B721="","",SUMIF(الرصيد!$B$2:$B$1000,B721,الرصيد!$C$2:$C$1000))</f>
        <v/>
      </c>
      <c r="E721" s="35" t="str">
        <f t="shared" si="11"/>
        <v/>
      </c>
      <c r="F721" s="35"/>
      <c r="G721" s="48" t="str">
        <f>IF(AND(NOT(ISERR(FIND('إستعلام عن صنف'!$H$1,A721&amp;B721))),F721&gt;='إستعلام عن صنف'!$H$2,F721&lt;='إستعلام عن صنف'!$H$3),COUNT($G$1:G720)+1,"")</f>
        <v/>
      </c>
    </row>
    <row r="722" spans="1:7" ht="21">
      <c r="A722" s="38" t="str">
        <f>IFERROR(INDEX(الرصيد!$A:$A,MATCH(B722,الرصيد!$B:$B,0)),"")</f>
        <v/>
      </c>
      <c r="B722" s="35"/>
      <c r="C722" s="35"/>
      <c r="D722" s="35" t="str">
        <f>IF(B722="","",SUMIF(الرصيد!$B$2:$B$1000,B722,الرصيد!$C$2:$C$1000))</f>
        <v/>
      </c>
      <c r="E722" s="35" t="str">
        <f t="shared" si="11"/>
        <v/>
      </c>
      <c r="F722" s="35"/>
      <c r="G722" s="48" t="str">
        <f>IF(AND(NOT(ISERR(FIND('إستعلام عن صنف'!$H$1,A722&amp;B722))),F722&gt;='إستعلام عن صنف'!$H$2,F722&lt;='إستعلام عن صنف'!$H$3),COUNT($G$1:G721)+1,"")</f>
        <v/>
      </c>
    </row>
    <row r="723" spans="1:7" ht="21">
      <c r="A723" s="38" t="str">
        <f>IFERROR(INDEX(الرصيد!$A:$A,MATCH(B723,الرصيد!$B:$B,0)),"")</f>
        <v/>
      </c>
      <c r="B723" s="35"/>
      <c r="C723" s="35"/>
      <c r="D723" s="35" t="str">
        <f>IF(B723="","",SUMIF(الرصيد!$B$2:$B$1000,B723,الرصيد!$C$2:$C$1000))</f>
        <v/>
      </c>
      <c r="E723" s="35" t="str">
        <f t="shared" si="11"/>
        <v/>
      </c>
      <c r="F723" s="35"/>
      <c r="G723" s="48" t="str">
        <f>IF(AND(NOT(ISERR(FIND('إستعلام عن صنف'!$H$1,A723&amp;B723))),F723&gt;='إستعلام عن صنف'!$H$2,F723&lt;='إستعلام عن صنف'!$H$3),COUNT($G$1:G722)+1,"")</f>
        <v/>
      </c>
    </row>
    <row r="724" spans="1:7" ht="21">
      <c r="A724" s="38" t="str">
        <f>IFERROR(INDEX(الرصيد!$A:$A,MATCH(B724,الرصيد!$B:$B,0)),"")</f>
        <v/>
      </c>
      <c r="B724" s="35"/>
      <c r="C724" s="35"/>
      <c r="D724" s="35" t="str">
        <f>IF(B724="","",SUMIF(الرصيد!$B$2:$B$1000,B724,الرصيد!$C$2:$C$1000))</f>
        <v/>
      </c>
      <c r="E724" s="35" t="str">
        <f t="shared" si="11"/>
        <v/>
      </c>
      <c r="F724" s="35"/>
      <c r="G724" s="48" t="str">
        <f>IF(AND(NOT(ISERR(FIND('إستعلام عن صنف'!$H$1,A724&amp;B724))),F724&gt;='إستعلام عن صنف'!$H$2,F724&lt;='إستعلام عن صنف'!$H$3),COUNT($G$1:G723)+1,"")</f>
        <v/>
      </c>
    </row>
    <row r="725" spans="1:7" ht="21">
      <c r="A725" s="38" t="str">
        <f>IFERROR(INDEX(الرصيد!$A:$A,MATCH(B725,الرصيد!$B:$B,0)),"")</f>
        <v/>
      </c>
      <c r="B725" s="35"/>
      <c r="C725" s="35"/>
      <c r="D725" s="35" t="str">
        <f>IF(B725="","",SUMIF(الرصيد!$B$2:$B$1000,B725,الرصيد!$C$2:$C$1000))</f>
        <v/>
      </c>
      <c r="E725" s="35" t="str">
        <f t="shared" si="11"/>
        <v/>
      </c>
      <c r="F725" s="35"/>
      <c r="G725" s="48" t="str">
        <f>IF(AND(NOT(ISERR(FIND('إستعلام عن صنف'!$H$1,A725&amp;B725))),F725&gt;='إستعلام عن صنف'!$H$2,F725&lt;='إستعلام عن صنف'!$H$3),COUNT($G$1:G724)+1,"")</f>
        <v/>
      </c>
    </row>
    <row r="726" spans="1:7" ht="21">
      <c r="A726" s="38" t="str">
        <f>IFERROR(INDEX(الرصيد!$A:$A,MATCH(B726,الرصيد!$B:$B,0)),"")</f>
        <v/>
      </c>
      <c r="B726" s="35"/>
      <c r="C726" s="35"/>
      <c r="D726" s="35" t="str">
        <f>IF(B726="","",SUMIF(الرصيد!$B$2:$B$1000,B726,الرصيد!$C$2:$C$1000))</f>
        <v/>
      </c>
      <c r="E726" s="35" t="str">
        <f t="shared" si="11"/>
        <v/>
      </c>
      <c r="F726" s="35"/>
      <c r="G726" s="48" t="str">
        <f>IF(AND(NOT(ISERR(FIND('إستعلام عن صنف'!$H$1,A726&amp;B726))),F726&gt;='إستعلام عن صنف'!$H$2,F726&lt;='إستعلام عن صنف'!$H$3),COUNT($G$1:G725)+1,"")</f>
        <v/>
      </c>
    </row>
    <row r="727" spans="1:7" ht="21">
      <c r="A727" s="38" t="str">
        <f>IFERROR(INDEX(الرصيد!$A:$A,MATCH(B727,الرصيد!$B:$B,0)),"")</f>
        <v/>
      </c>
      <c r="B727" s="35"/>
      <c r="C727" s="35"/>
      <c r="D727" s="35" t="str">
        <f>IF(B727="","",SUMIF(الرصيد!$B$2:$B$1000,B727,الرصيد!$C$2:$C$1000))</f>
        <v/>
      </c>
      <c r="E727" s="35" t="str">
        <f t="shared" si="11"/>
        <v/>
      </c>
      <c r="F727" s="35"/>
      <c r="G727" s="48" t="str">
        <f>IF(AND(NOT(ISERR(FIND('إستعلام عن صنف'!$H$1,A727&amp;B727))),F727&gt;='إستعلام عن صنف'!$H$2,F727&lt;='إستعلام عن صنف'!$H$3),COUNT($G$1:G726)+1,"")</f>
        <v/>
      </c>
    </row>
    <row r="728" spans="1:7" ht="21">
      <c r="A728" s="38" t="str">
        <f>IFERROR(INDEX(الرصيد!$A:$A,MATCH(B728,الرصيد!$B:$B,0)),"")</f>
        <v/>
      </c>
      <c r="B728" s="35"/>
      <c r="C728" s="35"/>
      <c r="D728" s="35" t="str">
        <f>IF(B728="","",SUMIF(الرصيد!$B$2:$B$1000,B728,الرصيد!$C$2:$C$1000))</f>
        <v/>
      </c>
      <c r="E728" s="35" t="str">
        <f t="shared" si="11"/>
        <v/>
      </c>
      <c r="F728" s="35"/>
      <c r="G728" s="48" t="str">
        <f>IF(AND(NOT(ISERR(FIND('إستعلام عن صنف'!$H$1,A728&amp;B728))),F728&gt;='إستعلام عن صنف'!$H$2,F728&lt;='إستعلام عن صنف'!$H$3),COUNT($G$1:G727)+1,"")</f>
        <v/>
      </c>
    </row>
    <row r="729" spans="1:7" ht="21">
      <c r="A729" s="38" t="str">
        <f>IFERROR(INDEX(الرصيد!$A:$A,MATCH(B729,الرصيد!$B:$B,0)),"")</f>
        <v/>
      </c>
      <c r="B729" s="35"/>
      <c r="C729" s="35"/>
      <c r="D729" s="35" t="str">
        <f>IF(B729="","",SUMIF(الرصيد!$B$2:$B$1000,B729,الرصيد!$C$2:$C$1000))</f>
        <v/>
      </c>
      <c r="E729" s="35" t="str">
        <f t="shared" si="11"/>
        <v/>
      </c>
      <c r="F729" s="35"/>
      <c r="G729" s="48" t="str">
        <f>IF(AND(NOT(ISERR(FIND('إستعلام عن صنف'!$H$1,A729&amp;B729))),F729&gt;='إستعلام عن صنف'!$H$2,F729&lt;='إستعلام عن صنف'!$H$3),COUNT($G$1:G728)+1,"")</f>
        <v/>
      </c>
    </row>
    <row r="730" spans="1:7" ht="21">
      <c r="A730" s="38" t="str">
        <f>IFERROR(INDEX(الرصيد!$A:$A,MATCH(B730,الرصيد!$B:$B,0)),"")</f>
        <v/>
      </c>
      <c r="B730" s="35"/>
      <c r="C730" s="35"/>
      <c r="D730" s="35" t="str">
        <f>IF(B730="","",SUMIF(الرصيد!$B$2:$B$1000,B730,الرصيد!$C$2:$C$1000))</f>
        <v/>
      </c>
      <c r="E730" s="35" t="str">
        <f t="shared" si="11"/>
        <v/>
      </c>
      <c r="F730" s="35"/>
      <c r="G730" s="48" t="str">
        <f>IF(AND(NOT(ISERR(FIND('إستعلام عن صنف'!$H$1,A730&amp;B730))),F730&gt;='إستعلام عن صنف'!$H$2,F730&lt;='إستعلام عن صنف'!$H$3),COUNT($G$1:G729)+1,"")</f>
        <v/>
      </c>
    </row>
    <row r="731" spans="1:7" ht="21">
      <c r="A731" s="38" t="str">
        <f>IFERROR(INDEX(الرصيد!$A:$A,MATCH(B731,الرصيد!$B:$B,0)),"")</f>
        <v/>
      </c>
      <c r="B731" s="35"/>
      <c r="C731" s="35"/>
      <c r="D731" s="35" t="str">
        <f>IF(B731="","",SUMIF(الرصيد!$B$2:$B$1000,B731,الرصيد!$C$2:$C$1000))</f>
        <v/>
      </c>
      <c r="E731" s="35" t="str">
        <f t="shared" si="11"/>
        <v/>
      </c>
      <c r="F731" s="35"/>
      <c r="G731" s="48" t="str">
        <f>IF(AND(NOT(ISERR(FIND('إستعلام عن صنف'!$H$1,A731&amp;B731))),F731&gt;='إستعلام عن صنف'!$H$2,F731&lt;='إستعلام عن صنف'!$H$3),COUNT($G$1:G730)+1,"")</f>
        <v/>
      </c>
    </row>
    <row r="732" spans="1:7" ht="21">
      <c r="A732" s="38" t="str">
        <f>IFERROR(INDEX(الرصيد!$A:$A,MATCH(B732,الرصيد!$B:$B,0)),"")</f>
        <v/>
      </c>
      <c r="B732" s="35"/>
      <c r="C732" s="35"/>
      <c r="D732" s="35" t="str">
        <f>IF(B732="","",SUMIF(الرصيد!$B$2:$B$1000,B732,الرصيد!$C$2:$C$1000))</f>
        <v/>
      </c>
      <c r="E732" s="35" t="str">
        <f t="shared" si="11"/>
        <v/>
      </c>
      <c r="F732" s="35"/>
      <c r="G732" s="48" t="str">
        <f>IF(AND(NOT(ISERR(FIND('إستعلام عن صنف'!$H$1,A732&amp;B732))),F732&gt;='إستعلام عن صنف'!$H$2,F732&lt;='إستعلام عن صنف'!$H$3),COUNT($G$1:G731)+1,"")</f>
        <v/>
      </c>
    </row>
    <row r="733" spans="1:7" ht="21">
      <c r="A733" s="38" t="str">
        <f>IFERROR(INDEX(الرصيد!$A:$A,MATCH(B733,الرصيد!$B:$B,0)),"")</f>
        <v/>
      </c>
      <c r="B733" s="35"/>
      <c r="C733" s="35"/>
      <c r="D733" s="35" t="str">
        <f>IF(B733="","",SUMIF(الرصيد!$B$2:$B$1000,B733,الرصيد!$C$2:$C$1000))</f>
        <v/>
      </c>
      <c r="E733" s="35" t="str">
        <f t="shared" si="11"/>
        <v/>
      </c>
      <c r="F733" s="35"/>
      <c r="G733" s="48" t="str">
        <f>IF(AND(NOT(ISERR(FIND('إستعلام عن صنف'!$H$1,A733&amp;B733))),F733&gt;='إستعلام عن صنف'!$H$2,F733&lt;='إستعلام عن صنف'!$H$3),COUNT($G$1:G732)+1,"")</f>
        <v/>
      </c>
    </row>
    <row r="734" spans="1:7" ht="21">
      <c r="A734" s="38" t="str">
        <f>IFERROR(INDEX(الرصيد!$A:$A,MATCH(B734,الرصيد!$B:$B,0)),"")</f>
        <v/>
      </c>
      <c r="B734" s="35"/>
      <c r="C734" s="35"/>
      <c r="D734" s="35" t="str">
        <f>IF(B734="","",SUMIF(الرصيد!$B$2:$B$1000,B734,الرصيد!$C$2:$C$1000))</f>
        <v/>
      </c>
      <c r="E734" s="35" t="str">
        <f t="shared" si="11"/>
        <v/>
      </c>
      <c r="F734" s="35"/>
      <c r="G734" s="48" t="str">
        <f>IF(AND(NOT(ISERR(FIND('إستعلام عن صنف'!$H$1,A734&amp;B734))),F734&gt;='إستعلام عن صنف'!$H$2,F734&lt;='إستعلام عن صنف'!$H$3),COUNT($G$1:G733)+1,"")</f>
        <v/>
      </c>
    </row>
    <row r="735" spans="1:7" ht="21">
      <c r="A735" s="38" t="str">
        <f>IFERROR(INDEX(الرصيد!$A:$A,MATCH(B735,الرصيد!$B:$B,0)),"")</f>
        <v/>
      </c>
      <c r="B735" s="35"/>
      <c r="C735" s="35"/>
      <c r="D735" s="35" t="str">
        <f>IF(B735="","",SUMIF(الرصيد!$B$2:$B$1000,B735,الرصيد!$C$2:$C$1000))</f>
        <v/>
      </c>
      <c r="E735" s="35" t="str">
        <f t="shared" si="11"/>
        <v/>
      </c>
      <c r="F735" s="35"/>
      <c r="G735" s="48" t="str">
        <f>IF(AND(NOT(ISERR(FIND('إستعلام عن صنف'!$H$1,A735&amp;B735))),F735&gt;='إستعلام عن صنف'!$H$2,F735&lt;='إستعلام عن صنف'!$H$3),COUNT($G$1:G734)+1,"")</f>
        <v/>
      </c>
    </row>
    <row r="736" spans="1:7" ht="21">
      <c r="A736" s="38" t="str">
        <f>IFERROR(INDEX(الرصيد!$A:$A,MATCH(B736,الرصيد!$B:$B,0)),"")</f>
        <v/>
      </c>
      <c r="B736" s="35"/>
      <c r="C736" s="35"/>
      <c r="D736" s="35" t="str">
        <f>IF(B736="","",SUMIF(الرصيد!$B$2:$B$1000,B736,الرصيد!$C$2:$C$1000))</f>
        <v/>
      </c>
      <c r="E736" s="35" t="str">
        <f t="shared" si="11"/>
        <v/>
      </c>
      <c r="F736" s="35"/>
      <c r="G736" s="48" t="str">
        <f>IF(AND(NOT(ISERR(FIND('إستعلام عن صنف'!$H$1,A736&amp;B736))),F736&gt;='إستعلام عن صنف'!$H$2,F736&lt;='إستعلام عن صنف'!$H$3),COUNT($G$1:G735)+1,"")</f>
        <v/>
      </c>
    </row>
    <row r="737" spans="1:7" ht="21">
      <c r="A737" s="38" t="str">
        <f>IFERROR(INDEX(الرصيد!$A:$A,MATCH(B737,الرصيد!$B:$B,0)),"")</f>
        <v/>
      </c>
      <c r="B737" s="35"/>
      <c r="C737" s="35"/>
      <c r="D737" s="35" t="str">
        <f>IF(B737="","",SUMIF(الرصيد!$B$2:$B$1000,B737,الرصيد!$C$2:$C$1000))</f>
        <v/>
      </c>
      <c r="E737" s="35" t="str">
        <f t="shared" si="11"/>
        <v/>
      </c>
      <c r="F737" s="35"/>
      <c r="G737" s="48" t="str">
        <f>IF(AND(NOT(ISERR(FIND('إستعلام عن صنف'!$H$1,A737&amp;B737))),F737&gt;='إستعلام عن صنف'!$H$2,F737&lt;='إستعلام عن صنف'!$H$3),COUNT($G$1:G736)+1,"")</f>
        <v/>
      </c>
    </row>
    <row r="738" spans="1:7" ht="21">
      <c r="A738" s="38" t="str">
        <f>IFERROR(INDEX(الرصيد!$A:$A,MATCH(B738,الرصيد!$B:$B,0)),"")</f>
        <v/>
      </c>
      <c r="B738" s="35"/>
      <c r="C738" s="35"/>
      <c r="D738" s="35" t="str">
        <f>IF(B738="","",SUMIF(الرصيد!$B$2:$B$1000,B738,الرصيد!$C$2:$C$1000))</f>
        <v/>
      </c>
      <c r="E738" s="35" t="str">
        <f t="shared" si="11"/>
        <v/>
      </c>
      <c r="F738" s="35"/>
      <c r="G738" s="48" t="str">
        <f>IF(AND(NOT(ISERR(FIND('إستعلام عن صنف'!$H$1,A738&amp;B738))),F738&gt;='إستعلام عن صنف'!$H$2,F738&lt;='إستعلام عن صنف'!$H$3),COUNT($G$1:G737)+1,"")</f>
        <v/>
      </c>
    </row>
    <row r="739" spans="1:7" ht="21">
      <c r="A739" s="38" t="str">
        <f>IFERROR(INDEX(الرصيد!$A:$A,MATCH(B739,الرصيد!$B:$B,0)),"")</f>
        <v/>
      </c>
      <c r="B739" s="35"/>
      <c r="C739" s="35"/>
      <c r="D739" s="35" t="str">
        <f>IF(B739="","",SUMIF(الرصيد!$B$2:$B$1000,B739,الرصيد!$C$2:$C$1000))</f>
        <v/>
      </c>
      <c r="E739" s="35" t="str">
        <f t="shared" si="11"/>
        <v/>
      </c>
      <c r="F739" s="35"/>
      <c r="G739" s="48" t="str">
        <f>IF(AND(NOT(ISERR(FIND('إستعلام عن صنف'!$H$1,A739&amp;B739))),F739&gt;='إستعلام عن صنف'!$H$2,F739&lt;='إستعلام عن صنف'!$H$3),COUNT($G$1:G738)+1,"")</f>
        <v/>
      </c>
    </row>
    <row r="740" spans="1:7" ht="21">
      <c r="A740" s="38" t="str">
        <f>IFERROR(INDEX(الرصيد!$A:$A,MATCH(B740,الرصيد!$B:$B,0)),"")</f>
        <v/>
      </c>
      <c r="B740" s="35"/>
      <c r="C740" s="35"/>
      <c r="D740" s="35" t="str">
        <f>IF(B740="","",SUMIF(الرصيد!$B$2:$B$1000,B740,الرصيد!$C$2:$C$1000))</f>
        <v/>
      </c>
      <c r="E740" s="35" t="str">
        <f t="shared" si="11"/>
        <v/>
      </c>
      <c r="F740" s="35"/>
      <c r="G740" s="48" t="str">
        <f>IF(AND(NOT(ISERR(FIND('إستعلام عن صنف'!$H$1,A740&amp;B740))),F740&gt;='إستعلام عن صنف'!$H$2,F740&lt;='إستعلام عن صنف'!$H$3),COUNT($G$1:G739)+1,"")</f>
        <v/>
      </c>
    </row>
    <row r="741" spans="1:7" ht="21">
      <c r="A741" s="38" t="str">
        <f>IFERROR(INDEX(الرصيد!$A:$A,MATCH(B741,الرصيد!$B:$B,0)),"")</f>
        <v/>
      </c>
      <c r="B741" s="35"/>
      <c r="C741" s="35"/>
      <c r="D741" s="35" t="str">
        <f>IF(B741="","",SUMIF(الرصيد!$B$2:$B$1000,B741,الرصيد!$C$2:$C$1000))</f>
        <v/>
      </c>
      <c r="E741" s="35" t="str">
        <f t="shared" si="11"/>
        <v/>
      </c>
      <c r="F741" s="35"/>
      <c r="G741" s="48" t="str">
        <f>IF(AND(NOT(ISERR(FIND('إستعلام عن صنف'!$H$1,A741&amp;B741))),F741&gt;='إستعلام عن صنف'!$H$2,F741&lt;='إستعلام عن صنف'!$H$3),COUNT($G$1:G740)+1,"")</f>
        <v/>
      </c>
    </row>
    <row r="742" spans="1:7" ht="21">
      <c r="A742" s="38" t="str">
        <f>IFERROR(INDEX(الرصيد!$A:$A,MATCH(B742,الرصيد!$B:$B,0)),"")</f>
        <v/>
      </c>
      <c r="B742" s="35"/>
      <c r="C742" s="35"/>
      <c r="D742" s="35" t="str">
        <f>IF(B742="","",SUMIF(الرصيد!$B$2:$B$1000,B742,الرصيد!$C$2:$C$1000))</f>
        <v/>
      </c>
      <c r="E742" s="35" t="str">
        <f t="shared" si="11"/>
        <v/>
      </c>
      <c r="F742" s="35"/>
      <c r="G742" s="48" t="str">
        <f>IF(AND(NOT(ISERR(FIND('إستعلام عن صنف'!$H$1,A742&amp;B742))),F742&gt;='إستعلام عن صنف'!$H$2,F742&lt;='إستعلام عن صنف'!$H$3),COUNT($G$1:G741)+1,"")</f>
        <v/>
      </c>
    </row>
    <row r="743" spans="1:7" ht="21">
      <c r="A743" s="38" t="str">
        <f>IFERROR(INDEX(الرصيد!$A:$A,MATCH(B743,الرصيد!$B:$B,0)),"")</f>
        <v/>
      </c>
      <c r="B743" s="35"/>
      <c r="C743" s="35"/>
      <c r="D743" s="35" t="str">
        <f>IF(B743="","",SUMIF(الرصيد!$B$2:$B$1000,B743,الرصيد!$C$2:$C$1000))</f>
        <v/>
      </c>
      <c r="E743" s="35" t="str">
        <f t="shared" si="11"/>
        <v/>
      </c>
      <c r="F743" s="35"/>
      <c r="G743" s="48" t="str">
        <f>IF(AND(NOT(ISERR(FIND('إستعلام عن صنف'!$H$1,A743&amp;B743))),F743&gt;='إستعلام عن صنف'!$H$2,F743&lt;='إستعلام عن صنف'!$H$3),COUNT($G$1:G742)+1,"")</f>
        <v/>
      </c>
    </row>
    <row r="744" spans="1:7" ht="21">
      <c r="A744" s="38" t="str">
        <f>IFERROR(INDEX(الرصيد!$A:$A,MATCH(B744,الرصيد!$B:$B,0)),"")</f>
        <v/>
      </c>
      <c r="B744" s="35"/>
      <c r="C744" s="35"/>
      <c r="D744" s="35" t="str">
        <f>IF(B744="","",SUMIF(الرصيد!$B$2:$B$1000,B744,الرصيد!$C$2:$C$1000))</f>
        <v/>
      </c>
      <c r="E744" s="35" t="str">
        <f t="shared" si="11"/>
        <v/>
      </c>
      <c r="F744" s="35"/>
      <c r="G744" s="48" t="str">
        <f>IF(AND(NOT(ISERR(FIND('إستعلام عن صنف'!$H$1,A744&amp;B744))),F744&gt;='إستعلام عن صنف'!$H$2,F744&lt;='إستعلام عن صنف'!$H$3),COUNT($G$1:G743)+1,"")</f>
        <v/>
      </c>
    </row>
    <row r="745" spans="1:7" ht="21">
      <c r="A745" s="38" t="str">
        <f>IFERROR(INDEX(الرصيد!$A:$A,MATCH(B745,الرصيد!$B:$B,0)),"")</f>
        <v/>
      </c>
      <c r="B745" s="35"/>
      <c r="C745" s="35"/>
      <c r="D745" s="35" t="str">
        <f>IF(B745="","",SUMIF(الرصيد!$B$2:$B$1000,B745,الرصيد!$C$2:$C$1000))</f>
        <v/>
      </c>
      <c r="E745" s="35" t="str">
        <f t="shared" si="11"/>
        <v/>
      </c>
      <c r="F745" s="35"/>
      <c r="G745" s="48" t="str">
        <f>IF(AND(NOT(ISERR(FIND('إستعلام عن صنف'!$H$1,A745&amp;B745))),F745&gt;='إستعلام عن صنف'!$H$2,F745&lt;='إستعلام عن صنف'!$H$3),COUNT($G$1:G744)+1,"")</f>
        <v/>
      </c>
    </row>
    <row r="746" spans="1:7" ht="21">
      <c r="A746" s="38" t="str">
        <f>IFERROR(INDEX(الرصيد!$A:$A,MATCH(B746,الرصيد!$B:$B,0)),"")</f>
        <v/>
      </c>
      <c r="B746" s="35"/>
      <c r="C746" s="35"/>
      <c r="D746" s="35" t="str">
        <f>IF(B746="","",SUMIF(الرصيد!$B$2:$B$1000,B746,الرصيد!$C$2:$C$1000))</f>
        <v/>
      </c>
      <c r="E746" s="35" t="str">
        <f t="shared" si="11"/>
        <v/>
      </c>
      <c r="F746" s="35"/>
      <c r="G746" s="48" t="str">
        <f>IF(AND(NOT(ISERR(FIND('إستعلام عن صنف'!$H$1,A746&amp;B746))),F746&gt;='إستعلام عن صنف'!$H$2,F746&lt;='إستعلام عن صنف'!$H$3),COUNT($G$1:G745)+1,"")</f>
        <v/>
      </c>
    </row>
    <row r="747" spans="1:7" ht="21">
      <c r="A747" s="38" t="str">
        <f>IFERROR(INDEX(الرصيد!$A:$A,MATCH(B747,الرصيد!$B:$B,0)),"")</f>
        <v/>
      </c>
      <c r="B747" s="35"/>
      <c r="C747" s="35"/>
      <c r="D747" s="35" t="str">
        <f>IF(B747="","",SUMIF(الرصيد!$B$2:$B$1000,B747,الرصيد!$C$2:$C$1000))</f>
        <v/>
      </c>
      <c r="E747" s="35" t="str">
        <f t="shared" si="11"/>
        <v/>
      </c>
      <c r="F747" s="35"/>
      <c r="G747" s="48" t="str">
        <f>IF(AND(NOT(ISERR(FIND('إستعلام عن صنف'!$H$1,A747&amp;B747))),F747&gt;='إستعلام عن صنف'!$H$2,F747&lt;='إستعلام عن صنف'!$H$3),COUNT($G$1:G746)+1,"")</f>
        <v/>
      </c>
    </row>
    <row r="748" spans="1:7" ht="21">
      <c r="A748" s="38" t="str">
        <f>IFERROR(INDEX(الرصيد!$A:$A,MATCH(B748,الرصيد!$B:$B,0)),"")</f>
        <v/>
      </c>
      <c r="B748" s="35"/>
      <c r="C748" s="35"/>
      <c r="D748" s="35" t="str">
        <f>IF(B748="","",SUMIF(الرصيد!$B$2:$B$1000,B748,الرصيد!$C$2:$C$1000))</f>
        <v/>
      </c>
      <c r="E748" s="35" t="str">
        <f t="shared" si="11"/>
        <v/>
      </c>
      <c r="F748" s="35"/>
      <c r="G748" s="48" t="str">
        <f>IF(AND(NOT(ISERR(FIND('إستعلام عن صنف'!$H$1,A748&amp;B748))),F748&gt;='إستعلام عن صنف'!$H$2,F748&lt;='إستعلام عن صنف'!$H$3),COUNT($G$1:G747)+1,"")</f>
        <v/>
      </c>
    </row>
    <row r="749" spans="1:7" ht="21">
      <c r="A749" s="38" t="str">
        <f>IFERROR(INDEX(الرصيد!$A:$A,MATCH(B749,الرصيد!$B:$B,0)),"")</f>
        <v/>
      </c>
      <c r="B749" s="35"/>
      <c r="C749" s="35"/>
      <c r="D749" s="35" t="str">
        <f>IF(B749="","",SUMIF(الرصيد!$B$2:$B$1000,B749,الرصيد!$C$2:$C$1000))</f>
        <v/>
      </c>
      <c r="E749" s="35" t="str">
        <f t="shared" si="11"/>
        <v/>
      </c>
      <c r="F749" s="35"/>
      <c r="G749" s="48" t="str">
        <f>IF(AND(NOT(ISERR(FIND('إستعلام عن صنف'!$H$1,A749&amp;B749))),F749&gt;='إستعلام عن صنف'!$H$2,F749&lt;='إستعلام عن صنف'!$H$3),COUNT($G$1:G748)+1,"")</f>
        <v/>
      </c>
    </row>
    <row r="750" spans="1:7" ht="21">
      <c r="A750" s="38" t="str">
        <f>IFERROR(INDEX(الرصيد!$A:$A,MATCH(B750,الرصيد!$B:$B,0)),"")</f>
        <v/>
      </c>
      <c r="B750" s="35"/>
      <c r="C750" s="35"/>
      <c r="D750" s="35" t="str">
        <f>IF(B750="","",SUMIF(الرصيد!$B$2:$B$1000,B750,الرصيد!$C$2:$C$1000))</f>
        <v/>
      </c>
      <c r="E750" s="35" t="str">
        <f t="shared" si="11"/>
        <v/>
      </c>
      <c r="F750" s="35"/>
      <c r="G750" s="48" t="str">
        <f>IF(AND(NOT(ISERR(FIND('إستعلام عن صنف'!$H$1,A750&amp;B750))),F750&gt;='إستعلام عن صنف'!$H$2,F750&lt;='إستعلام عن صنف'!$H$3),COUNT($G$1:G749)+1,"")</f>
        <v/>
      </c>
    </row>
    <row r="751" spans="1:7" ht="21">
      <c r="A751" s="38" t="str">
        <f>IFERROR(INDEX(الرصيد!$A:$A,MATCH(B751,الرصيد!$B:$B,0)),"")</f>
        <v/>
      </c>
      <c r="B751" s="35"/>
      <c r="C751" s="35"/>
      <c r="D751" s="35" t="str">
        <f>IF(B751="","",SUMIF(الرصيد!$B$2:$B$1000,B751,الرصيد!$C$2:$C$1000))</f>
        <v/>
      </c>
      <c r="E751" s="35" t="str">
        <f t="shared" si="11"/>
        <v/>
      </c>
      <c r="F751" s="35"/>
      <c r="G751" s="48" t="str">
        <f>IF(AND(NOT(ISERR(FIND('إستعلام عن صنف'!$H$1,A751&amp;B751))),F751&gt;='إستعلام عن صنف'!$H$2,F751&lt;='إستعلام عن صنف'!$H$3),COUNT($G$1:G750)+1,"")</f>
        <v/>
      </c>
    </row>
    <row r="752" spans="1:7" ht="21">
      <c r="A752" s="38" t="str">
        <f>IFERROR(INDEX(الرصيد!$A:$A,MATCH(B752,الرصيد!$B:$B,0)),"")</f>
        <v/>
      </c>
      <c r="B752" s="35"/>
      <c r="C752" s="35"/>
      <c r="D752" s="35" t="str">
        <f>IF(B752="","",SUMIF(الرصيد!$B$2:$B$1000,B752,الرصيد!$C$2:$C$1000))</f>
        <v/>
      </c>
      <c r="E752" s="35" t="str">
        <f t="shared" si="11"/>
        <v/>
      </c>
      <c r="F752" s="35"/>
      <c r="G752" s="48" t="str">
        <f>IF(AND(NOT(ISERR(FIND('إستعلام عن صنف'!$H$1,A752&amp;B752))),F752&gt;='إستعلام عن صنف'!$H$2,F752&lt;='إستعلام عن صنف'!$H$3),COUNT($G$1:G751)+1,"")</f>
        <v/>
      </c>
    </row>
    <row r="753" spans="1:7" ht="21">
      <c r="A753" s="38" t="str">
        <f>IFERROR(INDEX(الرصيد!$A:$A,MATCH(B753,الرصيد!$B:$B,0)),"")</f>
        <v/>
      </c>
      <c r="B753" s="35"/>
      <c r="C753" s="35"/>
      <c r="D753" s="35" t="str">
        <f>IF(B753="","",SUMIF(الرصيد!$B$2:$B$1000,B753,الرصيد!$C$2:$C$1000))</f>
        <v/>
      </c>
      <c r="E753" s="35" t="str">
        <f t="shared" si="11"/>
        <v/>
      </c>
      <c r="F753" s="35"/>
      <c r="G753" s="48" t="str">
        <f>IF(AND(NOT(ISERR(FIND('إستعلام عن صنف'!$H$1,A753&amp;B753))),F753&gt;='إستعلام عن صنف'!$H$2,F753&lt;='إستعلام عن صنف'!$H$3),COUNT($G$1:G752)+1,"")</f>
        <v/>
      </c>
    </row>
    <row r="754" spans="1:7" ht="21">
      <c r="A754" s="38" t="str">
        <f>IFERROR(INDEX(الرصيد!$A:$A,MATCH(B754,الرصيد!$B:$B,0)),"")</f>
        <v/>
      </c>
      <c r="B754" s="35"/>
      <c r="C754" s="35"/>
      <c r="D754" s="35" t="str">
        <f>IF(B754="","",SUMIF(الرصيد!$B$2:$B$1000,B754,الرصيد!$C$2:$C$1000))</f>
        <v/>
      </c>
      <c r="E754" s="35" t="str">
        <f t="shared" si="11"/>
        <v/>
      </c>
      <c r="F754" s="35"/>
      <c r="G754" s="48" t="str">
        <f>IF(AND(NOT(ISERR(FIND('إستعلام عن صنف'!$H$1,A754&amp;B754))),F754&gt;='إستعلام عن صنف'!$H$2,F754&lt;='إستعلام عن صنف'!$H$3),COUNT($G$1:G753)+1,"")</f>
        <v/>
      </c>
    </row>
    <row r="755" spans="1:7" ht="21">
      <c r="A755" s="38" t="str">
        <f>IFERROR(INDEX(الرصيد!$A:$A,MATCH(B755,الرصيد!$B:$B,0)),"")</f>
        <v/>
      </c>
      <c r="B755" s="35"/>
      <c r="C755" s="35"/>
      <c r="D755" s="35" t="str">
        <f>IF(B755="","",SUMIF(الرصيد!$B$2:$B$1000,B755,الرصيد!$C$2:$C$1000))</f>
        <v/>
      </c>
      <c r="E755" s="35" t="str">
        <f t="shared" si="11"/>
        <v/>
      </c>
      <c r="F755" s="35"/>
      <c r="G755" s="48" t="str">
        <f>IF(AND(NOT(ISERR(FIND('إستعلام عن صنف'!$H$1,A755&amp;B755))),F755&gt;='إستعلام عن صنف'!$H$2,F755&lt;='إستعلام عن صنف'!$H$3),COUNT($G$1:G754)+1,"")</f>
        <v/>
      </c>
    </row>
    <row r="756" spans="1:7" ht="21">
      <c r="A756" s="38" t="str">
        <f>IFERROR(INDEX(الرصيد!$A:$A,MATCH(B756,الرصيد!$B:$B,0)),"")</f>
        <v/>
      </c>
      <c r="B756" s="35"/>
      <c r="C756" s="35"/>
      <c r="D756" s="35" t="str">
        <f>IF(B756="","",SUMIF(الرصيد!$B$2:$B$1000,B756,الرصيد!$C$2:$C$1000))</f>
        <v/>
      </c>
      <c r="E756" s="35" t="str">
        <f t="shared" si="11"/>
        <v/>
      </c>
      <c r="F756" s="35"/>
      <c r="G756" s="48" t="str">
        <f>IF(AND(NOT(ISERR(FIND('إستعلام عن صنف'!$H$1,A756&amp;B756))),F756&gt;='إستعلام عن صنف'!$H$2,F756&lt;='إستعلام عن صنف'!$H$3),COUNT($G$1:G755)+1,"")</f>
        <v/>
      </c>
    </row>
    <row r="757" spans="1:7" ht="21">
      <c r="A757" s="38" t="str">
        <f>IFERROR(INDEX(الرصيد!$A:$A,MATCH(B757,الرصيد!$B:$B,0)),"")</f>
        <v/>
      </c>
      <c r="B757" s="35"/>
      <c r="C757" s="35"/>
      <c r="D757" s="35" t="str">
        <f>IF(B757="","",SUMIF(الرصيد!$B$2:$B$1000,B757,الرصيد!$C$2:$C$1000))</f>
        <v/>
      </c>
      <c r="E757" s="35" t="str">
        <f t="shared" si="11"/>
        <v/>
      </c>
      <c r="F757" s="35"/>
      <c r="G757" s="48" t="str">
        <f>IF(AND(NOT(ISERR(FIND('إستعلام عن صنف'!$H$1,A757&amp;B757))),F757&gt;='إستعلام عن صنف'!$H$2,F757&lt;='إستعلام عن صنف'!$H$3),COUNT($G$1:G756)+1,"")</f>
        <v/>
      </c>
    </row>
    <row r="758" spans="1:7" ht="21">
      <c r="A758" s="38" t="str">
        <f>IFERROR(INDEX(الرصيد!$A:$A,MATCH(B758,الرصيد!$B:$B,0)),"")</f>
        <v/>
      </c>
      <c r="B758" s="35"/>
      <c r="C758" s="35"/>
      <c r="D758" s="35" t="str">
        <f>IF(B758="","",SUMIF(الرصيد!$B$2:$B$1000,B758,الرصيد!$C$2:$C$1000))</f>
        <v/>
      </c>
      <c r="E758" s="35" t="str">
        <f t="shared" si="11"/>
        <v/>
      </c>
      <c r="F758" s="35"/>
      <c r="G758" s="48" t="str">
        <f>IF(AND(NOT(ISERR(FIND('إستعلام عن صنف'!$H$1,A758&amp;B758))),F758&gt;='إستعلام عن صنف'!$H$2,F758&lt;='إستعلام عن صنف'!$H$3),COUNT($G$1:G757)+1,"")</f>
        <v/>
      </c>
    </row>
    <row r="759" spans="1:7" ht="21">
      <c r="A759" s="38" t="str">
        <f>IFERROR(INDEX(الرصيد!$A:$A,MATCH(B759,الرصيد!$B:$B,0)),"")</f>
        <v/>
      </c>
      <c r="B759" s="35"/>
      <c r="C759" s="35"/>
      <c r="D759" s="35" t="str">
        <f>IF(B759="","",SUMIF(الرصيد!$B$2:$B$1000,B759,الرصيد!$C$2:$C$1000))</f>
        <v/>
      </c>
      <c r="E759" s="35" t="str">
        <f t="shared" si="11"/>
        <v/>
      </c>
      <c r="F759" s="35"/>
      <c r="G759" s="48" t="str">
        <f>IF(AND(NOT(ISERR(FIND('إستعلام عن صنف'!$H$1,A759&amp;B759))),F759&gt;='إستعلام عن صنف'!$H$2,F759&lt;='إستعلام عن صنف'!$H$3),COUNT($G$1:G758)+1,"")</f>
        <v/>
      </c>
    </row>
    <row r="760" spans="1:7" ht="21">
      <c r="A760" s="38" t="str">
        <f>IFERROR(INDEX(الرصيد!$A:$A,MATCH(B760,الرصيد!$B:$B,0)),"")</f>
        <v/>
      </c>
      <c r="B760" s="35"/>
      <c r="C760" s="35"/>
      <c r="D760" s="35" t="str">
        <f>IF(B760="","",SUMIF(الرصيد!$B$2:$B$1000,B760,الرصيد!$C$2:$C$1000))</f>
        <v/>
      </c>
      <c r="E760" s="35" t="str">
        <f t="shared" si="11"/>
        <v/>
      </c>
      <c r="F760" s="35"/>
      <c r="G760" s="48" t="str">
        <f>IF(AND(NOT(ISERR(FIND('إستعلام عن صنف'!$H$1,A760&amp;B760))),F760&gt;='إستعلام عن صنف'!$H$2,F760&lt;='إستعلام عن صنف'!$H$3),COUNT($G$1:G759)+1,"")</f>
        <v/>
      </c>
    </row>
    <row r="761" spans="1:7" ht="21">
      <c r="A761" s="38" t="str">
        <f>IFERROR(INDEX(الرصيد!$A:$A,MATCH(B761,الرصيد!$B:$B,0)),"")</f>
        <v/>
      </c>
      <c r="B761" s="35"/>
      <c r="C761" s="35"/>
      <c r="D761" s="35" t="str">
        <f>IF(B761="","",SUMIF(الرصيد!$B$2:$B$1000,B761,الرصيد!$C$2:$C$1000))</f>
        <v/>
      </c>
      <c r="E761" s="35" t="str">
        <f t="shared" si="11"/>
        <v/>
      </c>
      <c r="F761" s="35"/>
      <c r="G761" s="48" t="str">
        <f>IF(AND(NOT(ISERR(FIND('إستعلام عن صنف'!$H$1,A761&amp;B761))),F761&gt;='إستعلام عن صنف'!$H$2,F761&lt;='إستعلام عن صنف'!$H$3),COUNT($G$1:G760)+1,"")</f>
        <v/>
      </c>
    </row>
    <row r="762" spans="1:7" ht="21">
      <c r="A762" s="38" t="str">
        <f>IFERROR(INDEX(الرصيد!$A:$A,MATCH(B762,الرصيد!$B:$B,0)),"")</f>
        <v/>
      </c>
      <c r="B762" s="35"/>
      <c r="C762" s="35"/>
      <c r="D762" s="35" t="str">
        <f>IF(B762="","",SUMIF(الرصيد!$B$2:$B$1000,B762,الرصيد!$C$2:$C$1000))</f>
        <v/>
      </c>
      <c r="E762" s="35" t="str">
        <f t="shared" si="11"/>
        <v/>
      </c>
      <c r="F762" s="35"/>
      <c r="G762" s="48" t="str">
        <f>IF(AND(NOT(ISERR(FIND('إستعلام عن صنف'!$H$1,A762&amp;B762))),F762&gt;='إستعلام عن صنف'!$H$2,F762&lt;='إستعلام عن صنف'!$H$3),COUNT($G$1:G761)+1,"")</f>
        <v/>
      </c>
    </row>
    <row r="763" spans="1:7" ht="21">
      <c r="A763" s="38" t="str">
        <f>IFERROR(INDEX(الرصيد!$A:$A,MATCH(B763,الرصيد!$B:$B,0)),"")</f>
        <v/>
      </c>
      <c r="B763" s="35"/>
      <c r="C763" s="35"/>
      <c r="D763" s="35" t="str">
        <f>IF(B763="","",SUMIF(الرصيد!$B$2:$B$1000,B763,الرصيد!$C$2:$C$1000))</f>
        <v/>
      </c>
      <c r="E763" s="35" t="str">
        <f t="shared" si="11"/>
        <v/>
      </c>
      <c r="F763" s="35"/>
      <c r="G763" s="48" t="str">
        <f>IF(AND(NOT(ISERR(FIND('إستعلام عن صنف'!$H$1,A763&amp;B763))),F763&gt;='إستعلام عن صنف'!$H$2,F763&lt;='إستعلام عن صنف'!$H$3),COUNT($G$1:G762)+1,"")</f>
        <v/>
      </c>
    </row>
    <row r="764" spans="1:7" ht="21">
      <c r="A764" s="38" t="str">
        <f>IFERROR(INDEX(الرصيد!$A:$A,MATCH(B764,الرصيد!$B:$B,0)),"")</f>
        <v/>
      </c>
      <c r="B764" s="35"/>
      <c r="C764" s="35"/>
      <c r="D764" s="35" t="str">
        <f>IF(B764="","",SUMIF(الرصيد!$B$2:$B$1000,B764,الرصيد!$C$2:$C$1000))</f>
        <v/>
      </c>
      <c r="E764" s="35" t="str">
        <f t="shared" si="11"/>
        <v/>
      </c>
      <c r="F764" s="35"/>
      <c r="G764" s="48" t="str">
        <f>IF(AND(NOT(ISERR(FIND('إستعلام عن صنف'!$H$1,A764&amp;B764))),F764&gt;='إستعلام عن صنف'!$H$2,F764&lt;='إستعلام عن صنف'!$H$3),COUNT($G$1:G763)+1,"")</f>
        <v/>
      </c>
    </row>
    <row r="765" spans="1:7" ht="21">
      <c r="A765" s="38" t="str">
        <f>IFERROR(INDEX(الرصيد!$A:$A,MATCH(B765,الرصيد!$B:$B,0)),"")</f>
        <v/>
      </c>
      <c r="B765" s="35"/>
      <c r="C765" s="35"/>
      <c r="D765" s="35" t="str">
        <f>IF(B765="","",SUMIF(الرصيد!$B$2:$B$1000,B765,الرصيد!$C$2:$C$1000))</f>
        <v/>
      </c>
      <c r="E765" s="35" t="str">
        <f t="shared" si="11"/>
        <v/>
      </c>
      <c r="F765" s="35"/>
      <c r="G765" s="48" t="str">
        <f>IF(AND(NOT(ISERR(FIND('إستعلام عن صنف'!$H$1,A765&amp;B765))),F765&gt;='إستعلام عن صنف'!$H$2,F765&lt;='إستعلام عن صنف'!$H$3),COUNT($G$1:G764)+1,"")</f>
        <v/>
      </c>
    </row>
    <row r="766" spans="1:7" ht="21">
      <c r="A766" s="38" t="str">
        <f>IFERROR(INDEX(الرصيد!$A:$A,MATCH(B766,الرصيد!$B:$B,0)),"")</f>
        <v/>
      </c>
      <c r="B766" s="35"/>
      <c r="C766" s="35"/>
      <c r="D766" s="35" t="str">
        <f>IF(B766="","",SUMIF(الرصيد!$B$2:$B$1000,B766,الرصيد!$C$2:$C$1000))</f>
        <v/>
      </c>
      <c r="E766" s="35" t="str">
        <f t="shared" si="11"/>
        <v/>
      </c>
      <c r="F766" s="35"/>
      <c r="G766" s="48" t="str">
        <f>IF(AND(NOT(ISERR(FIND('إستعلام عن صنف'!$H$1,A766&amp;B766))),F766&gt;='إستعلام عن صنف'!$H$2,F766&lt;='إستعلام عن صنف'!$H$3),COUNT($G$1:G765)+1,"")</f>
        <v/>
      </c>
    </row>
    <row r="767" spans="1:7" ht="21">
      <c r="A767" s="38" t="str">
        <f>IFERROR(INDEX(الرصيد!$A:$A,MATCH(B767,الرصيد!$B:$B,0)),"")</f>
        <v/>
      </c>
      <c r="B767" s="35"/>
      <c r="C767" s="35"/>
      <c r="D767" s="35" t="str">
        <f>IF(B767="","",SUMIF(الرصيد!$B$2:$B$1000,B767,الرصيد!$C$2:$C$1000))</f>
        <v/>
      </c>
      <c r="E767" s="35" t="str">
        <f t="shared" si="11"/>
        <v/>
      </c>
      <c r="F767" s="35"/>
      <c r="G767" s="48" t="str">
        <f>IF(AND(NOT(ISERR(FIND('إستعلام عن صنف'!$H$1,A767&amp;B767))),F767&gt;='إستعلام عن صنف'!$H$2,F767&lt;='إستعلام عن صنف'!$H$3),COUNT($G$1:G766)+1,"")</f>
        <v/>
      </c>
    </row>
    <row r="768" spans="1:7" ht="21">
      <c r="A768" s="38" t="str">
        <f>IFERROR(INDEX(الرصيد!$A:$A,MATCH(B768,الرصيد!$B:$B,0)),"")</f>
        <v/>
      </c>
      <c r="B768" s="35"/>
      <c r="C768" s="35"/>
      <c r="D768" s="35" t="str">
        <f>IF(B768="","",SUMIF(الرصيد!$B$2:$B$1000,B768,الرصيد!$C$2:$C$1000))</f>
        <v/>
      </c>
      <c r="E768" s="35" t="str">
        <f t="shared" si="11"/>
        <v/>
      </c>
      <c r="F768" s="35"/>
      <c r="G768" s="48" t="str">
        <f>IF(AND(NOT(ISERR(FIND('إستعلام عن صنف'!$H$1,A768&amp;B768))),F768&gt;='إستعلام عن صنف'!$H$2,F768&lt;='إستعلام عن صنف'!$H$3),COUNT($G$1:G767)+1,"")</f>
        <v/>
      </c>
    </row>
    <row r="769" spans="1:7" ht="21">
      <c r="A769" s="38" t="str">
        <f>IFERROR(INDEX(الرصيد!$A:$A,MATCH(B769,الرصيد!$B:$B,0)),"")</f>
        <v/>
      </c>
      <c r="B769" s="35"/>
      <c r="C769" s="35"/>
      <c r="D769" s="35" t="str">
        <f>IF(B769="","",SUMIF(الرصيد!$B$2:$B$1000,B769,الرصيد!$C$2:$C$1000))</f>
        <v/>
      </c>
      <c r="E769" s="35" t="str">
        <f t="shared" si="11"/>
        <v/>
      </c>
      <c r="F769" s="35"/>
      <c r="G769" s="48" t="str">
        <f>IF(AND(NOT(ISERR(FIND('إستعلام عن صنف'!$H$1,A769&amp;B769))),F769&gt;='إستعلام عن صنف'!$H$2,F769&lt;='إستعلام عن صنف'!$H$3),COUNT($G$1:G768)+1,"")</f>
        <v/>
      </c>
    </row>
    <row r="770" spans="1:7" ht="21">
      <c r="A770" s="38" t="str">
        <f>IFERROR(INDEX(الرصيد!$A:$A,MATCH(B770,الرصيد!$B:$B,0)),"")</f>
        <v/>
      </c>
      <c r="B770" s="35"/>
      <c r="C770" s="35"/>
      <c r="D770" s="35" t="str">
        <f>IF(B770="","",SUMIF(الرصيد!$B$2:$B$1000,B770,الرصيد!$C$2:$C$1000))</f>
        <v/>
      </c>
      <c r="E770" s="35" t="str">
        <f t="shared" si="11"/>
        <v/>
      </c>
      <c r="F770" s="35"/>
      <c r="G770" s="48" t="str">
        <f>IF(AND(NOT(ISERR(FIND('إستعلام عن صنف'!$H$1,A770&amp;B770))),F770&gt;='إستعلام عن صنف'!$H$2,F770&lt;='إستعلام عن صنف'!$H$3),COUNT($G$1:G769)+1,"")</f>
        <v/>
      </c>
    </row>
    <row r="771" spans="1:7" ht="21">
      <c r="A771" s="38" t="str">
        <f>IFERROR(INDEX(الرصيد!$A:$A,MATCH(B771,الرصيد!$B:$B,0)),"")</f>
        <v/>
      </c>
      <c r="B771" s="35"/>
      <c r="C771" s="35"/>
      <c r="D771" s="35" t="str">
        <f>IF(B771="","",SUMIF(الرصيد!$B$2:$B$1000,B771,الرصيد!$C$2:$C$1000))</f>
        <v/>
      </c>
      <c r="E771" s="35" t="str">
        <f t="shared" ref="E771:E812" si="12">IF(B771="","",C771*D771)</f>
        <v/>
      </c>
      <c r="F771" s="35"/>
      <c r="G771" s="48" t="str">
        <f>IF(AND(NOT(ISERR(FIND('إستعلام عن صنف'!$H$1,A771&amp;B771))),F771&gt;='إستعلام عن صنف'!$H$2,F771&lt;='إستعلام عن صنف'!$H$3),COUNT($G$1:G770)+1,"")</f>
        <v/>
      </c>
    </row>
    <row r="772" spans="1:7" ht="21">
      <c r="A772" s="38" t="str">
        <f>IFERROR(INDEX(الرصيد!$A:$A,MATCH(B772,الرصيد!$B:$B,0)),"")</f>
        <v/>
      </c>
      <c r="B772" s="35"/>
      <c r="C772" s="35"/>
      <c r="D772" s="35" t="str">
        <f>IF(B772="","",SUMIF(الرصيد!$B$2:$B$1000,B772,الرصيد!$C$2:$C$1000))</f>
        <v/>
      </c>
      <c r="E772" s="35" t="str">
        <f t="shared" si="12"/>
        <v/>
      </c>
      <c r="F772" s="35"/>
      <c r="G772" s="48" t="str">
        <f>IF(AND(NOT(ISERR(FIND('إستعلام عن صنف'!$H$1,A772&amp;B772))),F772&gt;='إستعلام عن صنف'!$H$2,F772&lt;='إستعلام عن صنف'!$H$3),COUNT($G$1:G771)+1,"")</f>
        <v/>
      </c>
    </row>
    <row r="773" spans="1:7" ht="21">
      <c r="A773" s="38" t="str">
        <f>IFERROR(INDEX(الرصيد!$A:$A,MATCH(B773,الرصيد!$B:$B,0)),"")</f>
        <v/>
      </c>
      <c r="B773" s="35"/>
      <c r="C773" s="35"/>
      <c r="D773" s="35" t="str">
        <f>IF(B773="","",SUMIF(الرصيد!$B$2:$B$1000,B773,الرصيد!$C$2:$C$1000))</f>
        <v/>
      </c>
      <c r="E773" s="35" t="str">
        <f t="shared" si="12"/>
        <v/>
      </c>
      <c r="F773" s="35"/>
      <c r="G773" s="48" t="str">
        <f>IF(AND(NOT(ISERR(FIND('إستعلام عن صنف'!$H$1,A773&amp;B773))),F773&gt;='إستعلام عن صنف'!$H$2,F773&lt;='إستعلام عن صنف'!$H$3),COUNT($G$1:G772)+1,"")</f>
        <v/>
      </c>
    </row>
    <row r="774" spans="1:7" ht="21">
      <c r="A774" s="38" t="str">
        <f>IFERROR(INDEX(الرصيد!$A:$A,MATCH(B774,الرصيد!$B:$B,0)),"")</f>
        <v/>
      </c>
      <c r="B774" s="35"/>
      <c r="C774" s="35"/>
      <c r="D774" s="35" t="str">
        <f>IF(B774="","",SUMIF(الرصيد!$B$2:$B$1000,B774,الرصيد!$C$2:$C$1000))</f>
        <v/>
      </c>
      <c r="E774" s="35" t="str">
        <f t="shared" si="12"/>
        <v/>
      </c>
      <c r="F774" s="35"/>
      <c r="G774" s="48" t="str">
        <f>IF(AND(NOT(ISERR(FIND('إستعلام عن صنف'!$H$1,A774&amp;B774))),F774&gt;='إستعلام عن صنف'!$H$2,F774&lt;='إستعلام عن صنف'!$H$3),COUNT($G$1:G773)+1,"")</f>
        <v/>
      </c>
    </row>
    <row r="775" spans="1:7" ht="21">
      <c r="A775" s="38" t="str">
        <f>IFERROR(INDEX(الرصيد!$A:$A,MATCH(B775,الرصيد!$B:$B,0)),"")</f>
        <v/>
      </c>
      <c r="B775" s="35"/>
      <c r="C775" s="35"/>
      <c r="D775" s="35" t="str">
        <f>IF(B775="","",SUMIF(الرصيد!$B$2:$B$1000,B775,الرصيد!$C$2:$C$1000))</f>
        <v/>
      </c>
      <c r="E775" s="35" t="str">
        <f t="shared" si="12"/>
        <v/>
      </c>
      <c r="F775" s="35"/>
      <c r="G775" s="48" t="str">
        <f>IF(AND(NOT(ISERR(FIND('إستعلام عن صنف'!$H$1,A775&amp;B775))),F775&gt;='إستعلام عن صنف'!$H$2,F775&lt;='إستعلام عن صنف'!$H$3),COUNT($G$1:G774)+1,"")</f>
        <v/>
      </c>
    </row>
    <row r="776" spans="1:7" ht="21">
      <c r="A776" s="38" t="str">
        <f>IFERROR(INDEX(الرصيد!$A:$A,MATCH(B776,الرصيد!$B:$B,0)),"")</f>
        <v/>
      </c>
      <c r="B776" s="35"/>
      <c r="C776" s="35"/>
      <c r="D776" s="35" t="str">
        <f>IF(B776="","",SUMIF(الرصيد!$B$2:$B$1000,B776,الرصيد!$C$2:$C$1000))</f>
        <v/>
      </c>
      <c r="E776" s="35" t="str">
        <f t="shared" si="12"/>
        <v/>
      </c>
      <c r="F776" s="35"/>
      <c r="G776" s="48" t="str">
        <f>IF(AND(NOT(ISERR(FIND('إستعلام عن صنف'!$H$1,A776&amp;B776))),F776&gt;='إستعلام عن صنف'!$H$2,F776&lt;='إستعلام عن صنف'!$H$3),COUNT($G$1:G775)+1,"")</f>
        <v/>
      </c>
    </row>
    <row r="777" spans="1:7" ht="21">
      <c r="A777" s="38" t="str">
        <f>IFERROR(INDEX(الرصيد!$A:$A,MATCH(B777,الرصيد!$B:$B,0)),"")</f>
        <v/>
      </c>
      <c r="B777" s="35"/>
      <c r="C777" s="35"/>
      <c r="D777" s="35" t="str">
        <f>IF(B777="","",SUMIF(الرصيد!$B$2:$B$1000,B777,الرصيد!$C$2:$C$1000))</f>
        <v/>
      </c>
      <c r="E777" s="35" t="str">
        <f t="shared" si="12"/>
        <v/>
      </c>
      <c r="F777" s="35"/>
      <c r="G777" s="48" t="str">
        <f>IF(AND(NOT(ISERR(FIND('إستعلام عن صنف'!$H$1,A777&amp;B777))),F777&gt;='إستعلام عن صنف'!$H$2,F777&lt;='إستعلام عن صنف'!$H$3),COUNT($G$1:G776)+1,"")</f>
        <v/>
      </c>
    </row>
    <row r="778" spans="1:7" ht="21">
      <c r="A778" s="38" t="str">
        <f>IFERROR(INDEX(الرصيد!$A:$A,MATCH(B778,الرصيد!$B:$B,0)),"")</f>
        <v/>
      </c>
      <c r="B778" s="35"/>
      <c r="C778" s="35"/>
      <c r="D778" s="35" t="str">
        <f>IF(B778="","",SUMIF(الرصيد!$B$2:$B$1000,B778,الرصيد!$C$2:$C$1000))</f>
        <v/>
      </c>
      <c r="E778" s="35" t="str">
        <f t="shared" si="12"/>
        <v/>
      </c>
      <c r="F778" s="35"/>
      <c r="G778" s="48" t="str">
        <f>IF(AND(NOT(ISERR(FIND('إستعلام عن صنف'!$H$1,A778&amp;B778))),F778&gt;='إستعلام عن صنف'!$H$2,F778&lt;='إستعلام عن صنف'!$H$3),COUNT($G$1:G777)+1,"")</f>
        <v/>
      </c>
    </row>
    <row r="779" spans="1:7" ht="21">
      <c r="A779" s="38" t="str">
        <f>IFERROR(INDEX(الرصيد!$A:$A,MATCH(B779,الرصيد!$B:$B,0)),"")</f>
        <v/>
      </c>
      <c r="B779" s="35"/>
      <c r="C779" s="35"/>
      <c r="D779" s="35" t="str">
        <f>IF(B779="","",SUMIF(الرصيد!$B$2:$B$1000,B779,الرصيد!$C$2:$C$1000))</f>
        <v/>
      </c>
      <c r="E779" s="35" t="str">
        <f t="shared" si="12"/>
        <v/>
      </c>
      <c r="F779" s="35"/>
      <c r="G779" s="48" t="str">
        <f>IF(AND(NOT(ISERR(FIND('إستعلام عن صنف'!$H$1,A779&amp;B779))),F779&gt;='إستعلام عن صنف'!$H$2,F779&lt;='إستعلام عن صنف'!$H$3),COUNT($G$1:G778)+1,"")</f>
        <v/>
      </c>
    </row>
    <row r="780" spans="1:7" ht="21">
      <c r="A780" s="38" t="str">
        <f>IFERROR(INDEX(الرصيد!$A:$A,MATCH(B780,الرصيد!$B:$B,0)),"")</f>
        <v/>
      </c>
      <c r="B780" s="35"/>
      <c r="C780" s="35"/>
      <c r="D780" s="35" t="str">
        <f>IF(B780="","",SUMIF(الرصيد!$B$2:$B$1000,B780,الرصيد!$C$2:$C$1000))</f>
        <v/>
      </c>
      <c r="E780" s="35" t="str">
        <f t="shared" si="12"/>
        <v/>
      </c>
      <c r="F780" s="35"/>
      <c r="G780" s="48" t="str">
        <f>IF(AND(NOT(ISERR(FIND('إستعلام عن صنف'!$H$1,A780&amp;B780))),F780&gt;='إستعلام عن صنف'!$H$2,F780&lt;='إستعلام عن صنف'!$H$3),COUNT($G$1:G779)+1,"")</f>
        <v/>
      </c>
    </row>
    <row r="781" spans="1:7" ht="21">
      <c r="A781" s="38" t="str">
        <f>IFERROR(INDEX(الرصيد!$A:$A,MATCH(B781,الرصيد!$B:$B,0)),"")</f>
        <v/>
      </c>
      <c r="B781" s="35"/>
      <c r="C781" s="35"/>
      <c r="D781" s="35" t="str">
        <f>IF(B781="","",SUMIF(الرصيد!$B$2:$B$1000,B781,الرصيد!$C$2:$C$1000))</f>
        <v/>
      </c>
      <c r="E781" s="35" t="str">
        <f t="shared" si="12"/>
        <v/>
      </c>
      <c r="F781" s="35"/>
      <c r="G781" s="48" t="str">
        <f>IF(AND(NOT(ISERR(FIND('إستعلام عن صنف'!$H$1,A781&amp;B781))),F781&gt;='إستعلام عن صنف'!$H$2,F781&lt;='إستعلام عن صنف'!$H$3),COUNT($G$1:G780)+1,"")</f>
        <v/>
      </c>
    </row>
    <row r="782" spans="1:7" ht="21">
      <c r="A782" s="38" t="str">
        <f>IFERROR(INDEX(الرصيد!$A:$A,MATCH(B782,الرصيد!$B:$B,0)),"")</f>
        <v/>
      </c>
      <c r="B782" s="35"/>
      <c r="C782" s="35"/>
      <c r="D782" s="35" t="str">
        <f>IF(B782="","",SUMIF(الرصيد!$B$2:$B$1000,B782,الرصيد!$C$2:$C$1000))</f>
        <v/>
      </c>
      <c r="E782" s="35" t="str">
        <f t="shared" si="12"/>
        <v/>
      </c>
      <c r="F782" s="35"/>
      <c r="G782" s="48" t="str">
        <f>IF(AND(NOT(ISERR(FIND('إستعلام عن صنف'!$H$1,A782&amp;B782))),F782&gt;='إستعلام عن صنف'!$H$2,F782&lt;='إستعلام عن صنف'!$H$3),COUNT($G$1:G781)+1,"")</f>
        <v/>
      </c>
    </row>
    <row r="783" spans="1:7" ht="21">
      <c r="A783" s="38" t="str">
        <f>IFERROR(INDEX(الرصيد!$A:$A,MATCH(B783,الرصيد!$B:$B,0)),"")</f>
        <v/>
      </c>
      <c r="B783" s="35"/>
      <c r="C783" s="35"/>
      <c r="D783" s="35" t="str">
        <f>IF(B783="","",SUMIF(الرصيد!$B$2:$B$1000,B783,الرصيد!$C$2:$C$1000))</f>
        <v/>
      </c>
      <c r="E783" s="35" t="str">
        <f t="shared" si="12"/>
        <v/>
      </c>
      <c r="F783" s="35"/>
      <c r="G783" s="48" t="str">
        <f>IF(AND(NOT(ISERR(FIND('إستعلام عن صنف'!$H$1,A783&amp;B783))),F783&gt;='إستعلام عن صنف'!$H$2,F783&lt;='إستعلام عن صنف'!$H$3),COUNT($G$1:G782)+1,"")</f>
        <v/>
      </c>
    </row>
    <row r="784" spans="1:7" ht="21">
      <c r="A784" s="38" t="str">
        <f>IFERROR(INDEX(الرصيد!$A:$A,MATCH(B784,الرصيد!$B:$B,0)),"")</f>
        <v/>
      </c>
      <c r="B784" s="35"/>
      <c r="C784" s="35"/>
      <c r="D784" s="35" t="str">
        <f>IF(B784="","",SUMIF(الرصيد!$B$2:$B$1000,B784,الرصيد!$C$2:$C$1000))</f>
        <v/>
      </c>
      <c r="E784" s="35" t="str">
        <f t="shared" si="12"/>
        <v/>
      </c>
      <c r="F784" s="35"/>
      <c r="G784" s="48" t="str">
        <f>IF(AND(NOT(ISERR(FIND('إستعلام عن صنف'!$H$1,A784&amp;B784))),F784&gt;='إستعلام عن صنف'!$H$2,F784&lt;='إستعلام عن صنف'!$H$3),COUNT($G$1:G783)+1,"")</f>
        <v/>
      </c>
    </row>
    <row r="785" spans="1:7" ht="21">
      <c r="A785" s="38" t="str">
        <f>IFERROR(INDEX(الرصيد!$A:$A,MATCH(B785,الرصيد!$B:$B,0)),"")</f>
        <v/>
      </c>
      <c r="B785" s="35"/>
      <c r="C785" s="35"/>
      <c r="D785" s="35" t="str">
        <f>IF(B785="","",SUMIF(الرصيد!$B$2:$B$1000,B785,الرصيد!$C$2:$C$1000))</f>
        <v/>
      </c>
      <c r="E785" s="35" t="str">
        <f t="shared" si="12"/>
        <v/>
      </c>
      <c r="F785" s="35"/>
      <c r="G785" s="48" t="str">
        <f>IF(AND(NOT(ISERR(FIND('إستعلام عن صنف'!$H$1,A785&amp;B785))),F785&gt;='إستعلام عن صنف'!$H$2,F785&lt;='إستعلام عن صنف'!$H$3),COUNT($G$1:G784)+1,"")</f>
        <v/>
      </c>
    </row>
    <row r="786" spans="1:7" ht="21">
      <c r="A786" s="38" t="str">
        <f>IFERROR(INDEX(الرصيد!$A:$A,MATCH(B786,الرصيد!$B:$B,0)),"")</f>
        <v/>
      </c>
      <c r="B786" s="35"/>
      <c r="C786" s="35"/>
      <c r="D786" s="35" t="str">
        <f>IF(B786="","",SUMIF(الرصيد!$B$2:$B$1000,B786,الرصيد!$C$2:$C$1000))</f>
        <v/>
      </c>
      <c r="E786" s="35" t="str">
        <f t="shared" si="12"/>
        <v/>
      </c>
      <c r="F786" s="35"/>
      <c r="G786" s="48" t="str">
        <f>IF(AND(NOT(ISERR(FIND('إستعلام عن صنف'!$H$1,A786&amp;B786))),F786&gt;='إستعلام عن صنف'!$H$2,F786&lt;='إستعلام عن صنف'!$H$3),COUNT($G$1:G785)+1,"")</f>
        <v/>
      </c>
    </row>
    <row r="787" spans="1:7" ht="21">
      <c r="A787" s="38" t="str">
        <f>IFERROR(INDEX(الرصيد!$A:$A,MATCH(B787,الرصيد!$B:$B,0)),"")</f>
        <v/>
      </c>
      <c r="B787" s="35"/>
      <c r="C787" s="35"/>
      <c r="D787" s="35" t="str">
        <f>IF(B787="","",SUMIF(الرصيد!$B$2:$B$1000,B787,الرصيد!$C$2:$C$1000))</f>
        <v/>
      </c>
      <c r="E787" s="35" t="str">
        <f t="shared" si="12"/>
        <v/>
      </c>
      <c r="F787" s="35"/>
      <c r="G787" s="48" t="str">
        <f>IF(AND(NOT(ISERR(FIND('إستعلام عن صنف'!$H$1,A787&amp;B787))),F787&gt;='إستعلام عن صنف'!$H$2,F787&lt;='إستعلام عن صنف'!$H$3),COUNT($G$1:G786)+1,"")</f>
        <v/>
      </c>
    </row>
    <row r="788" spans="1:7" ht="21">
      <c r="A788" s="38" t="str">
        <f>IFERROR(INDEX(الرصيد!$A:$A,MATCH(B788,الرصيد!$B:$B,0)),"")</f>
        <v/>
      </c>
      <c r="B788" s="35"/>
      <c r="C788" s="35"/>
      <c r="D788" s="35" t="str">
        <f>IF(B788="","",SUMIF(الرصيد!$B$2:$B$1000,B788,الرصيد!$C$2:$C$1000))</f>
        <v/>
      </c>
      <c r="E788" s="35" t="str">
        <f t="shared" si="12"/>
        <v/>
      </c>
      <c r="F788" s="35"/>
      <c r="G788" s="48" t="str">
        <f>IF(AND(NOT(ISERR(FIND('إستعلام عن صنف'!$H$1,A788&amp;B788))),F788&gt;='إستعلام عن صنف'!$H$2,F788&lt;='إستعلام عن صنف'!$H$3),COUNT($G$1:G787)+1,"")</f>
        <v/>
      </c>
    </row>
    <row r="789" spans="1:7" ht="21">
      <c r="A789" s="38" t="str">
        <f>IFERROR(INDEX(الرصيد!$A:$A,MATCH(B789,الرصيد!$B:$B,0)),"")</f>
        <v/>
      </c>
      <c r="B789" s="35"/>
      <c r="C789" s="35"/>
      <c r="D789" s="35" t="str">
        <f>IF(B789="","",SUMIF(الرصيد!$B$2:$B$1000,B789,الرصيد!$C$2:$C$1000))</f>
        <v/>
      </c>
      <c r="E789" s="35" t="str">
        <f t="shared" si="12"/>
        <v/>
      </c>
      <c r="F789" s="35"/>
      <c r="G789" s="48" t="str">
        <f>IF(AND(NOT(ISERR(FIND('إستعلام عن صنف'!$H$1,A789&amp;B789))),F789&gt;='إستعلام عن صنف'!$H$2,F789&lt;='إستعلام عن صنف'!$H$3),COUNT($G$1:G788)+1,"")</f>
        <v/>
      </c>
    </row>
    <row r="790" spans="1:7" ht="21">
      <c r="A790" s="38" t="str">
        <f>IFERROR(INDEX(الرصيد!$A:$A,MATCH(B790,الرصيد!$B:$B,0)),"")</f>
        <v/>
      </c>
      <c r="B790" s="35"/>
      <c r="C790" s="35"/>
      <c r="D790" s="35" t="str">
        <f>IF(B790="","",SUMIF(الرصيد!$B$2:$B$1000,B790,الرصيد!$C$2:$C$1000))</f>
        <v/>
      </c>
      <c r="E790" s="35" t="str">
        <f t="shared" si="12"/>
        <v/>
      </c>
      <c r="F790" s="35"/>
      <c r="G790" s="48" t="str">
        <f>IF(AND(NOT(ISERR(FIND('إستعلام عن صنف'!$H$1,A790&amp;B790))),F790&gt;='إستعلام عن صنف'!$H$2,F790&lt;='إستعلام عن صنف'!$H$3),COUNT($G$1:G789)+1,"")</f>
        <v/>
      </c>
    </row>
    <row r="791" spans="1:7" ht="21">
      <c r="A791" s="38" t="str">
        <f>IFERROR(INDEX(الرصيد!$A:$A,MATCH(B791,الرصيد!$B:$B,0)),"")</f>
        <v/>
      </c>
      <c r="B791" s="35"/>
      <c r="C791" s="35"/>
      <c r="D791" s="35" t="str">
        <f>IF(B791="","",SUMIF(الرصيد!$B$2:$B$1000,B791,الرصيد!$C$2:$C$1000))</f>
        <v/>
      </c>
      <c r="E791" s="35" t="str">
        <f t="shared" si="12"/>
        <v/>
      </c>
      <c r="F791" s="35"/>
      <c r="G791" s="48" t="str">
        <f>IF(AND(NOT(ISERR(FIND('إستعلام عن صنف'!$H$1,A791&amp;B791))),F791&gt;='إستعلام عن صنف'!$H$2,F791&lt;='إستعلام عن صنف'!$H$3),COUNT($G$1:G790)+1,"")</f>
        <v/>
      </c>
    </row>
    <row r="792" spans="1:7" ht="21">
      <c r="A792" s="38" t="str">
        <f>IFERROR(INDEX(الرصيد!$A:$A,MATCH(B792,الرصيد!$B:$B,0)),"")</f>
        <v/>
      </c>
      <c r="B792" s="35"/>
      <c r="C792" s="35"/>
      <c r="D792" s="35" t="str">
        <f>IF(B792="","",SUMIF(الرصيد!$B$2:$B$1000,B792,الرصيد!$C$2:$C$1000))</f>
        <v/>
      </c>
      <c r="E792" s="35" t="str">
        <f t="shared" si="12"/>
        <v/>
      </c>
      <c r="F792" s="35"/>
      <c r="G792" s="48" t="str">
        <f>IF(AND(NOT(ISERR(FIND('إستعلام عن صنف'!$H$1,A792&amp;B792))),F792&gt;='إستعلام عن صنف'!$H$2,F792&lt;='إستعلام عن صنف'!$H$3),COUNT($G$1:G791)+1,"")</f>
        <v/>
      </c>
    </row>
    <row r="793" spans="1:7" ht="21">
      <c r="A793" s="38" t="str">
        <f>IFERROR(INDEX(الرصيد!$A:$A,MATCH(B793,الرصيد!$B:$B,0)),"")</f>
        <v/>
      </c>
      <c r="B793" s="35"/>
      <c r="C793" s="35"/>
      <c r="D793" s="35" t="str">
        <f>IF(B793="","",SUMIF(الرصيد!$B$2:$B$1000,B793,الرصيد!$C$2:$C$1000))</f>
        <v/>
      </c>
      <c r="E793" s="35" t="str">
        <f t="shared" si="12"/>
        <v/>
      </c>
      <c r="F793" s="35"/>
      <c r="G793" s="48" t="str">
        <f>IF(AND(NOT(ISERR(FIND('إستعلام عن صنف'!$H$1,A793&amp;B793))),F793&gt;='إستعلام عن صنف'!$H$2,F793&lt;='إستعلام عن صنف'!$H$3),COUNT($G$1:G792)+1,"")</f>
        <v/>
      </c>
    </row>
    <row r="794" spans="1:7" ht="21">
      <c r="A794" s="38" t="str">
        <f>IFERROR(INDEX(الرصيد!$A:$A,MATCH(B794,الرصيد!$B:$B,0)),"")</f>
        <v/>
      </c>
      <c r="B794" s="35"/>
      <c r="C794" s="35"/>
      <c r="D794" s="35" t="str">
        <f>IF(B794="","",SUMIF(الرصيد!$B$2:$B$1000,B794,الرصيد!$C$2:$C$1000))</f>
        <v/>
      </c>
      <c r="E794" s="35" t="str">
        <f t="shared" si="12"/>
        <v/>
      </c>
      <c r="F794" s="35"/>
      <c r="G794" s="48" t="str">
        <f>IF(AND(NOT(ISERR(FIND('إستعلام عن صنف'!$H$1,A794&amp;B794))),F794&gt;='إستعلام عن صنف'!$H$2,F794&lt;='إستعلام عن صنف'!$H$3),COUNT($G$1:G793)+1,"")</f>
        <v/>
      </c>
    </row>
    <row r="795" spans="1:7" ht="21">
      <c r="A795" s="38" t="str">
        <f>IFERROR(INDEX(الرصيد!$A:$A,MATCH(B795,الرصيد!$B:$B,0)),"")</f>
        <v/>
      </c>
      <c r="B795" s="35"/>
      <c r="C795" s="35"/>
      <c r="D795" s="35" t="str">
        <f>IF(B795="","",SUMIF(الرصيد!$B$2:$B$1000,B795,الرصيد!$C$2:$C$1000))</f>
        <v/>
      </c>
      <c r="E795" s="35" t="str">
        <f t="shared" si="12"/>
        <v/>
      </c>
      <c r="F795" s="35"/>
      <c r="G795" s="48" t="str">
        <f>IF(AND(NOT(ISERR(FIND('إستعلام عن صنف'!$H$1,A795&amp;B795))),F795&gt;='إستعلام عن صنف'!$H$2,F795&lt;='إستعلام عن صنف'!$H$3),COUNT($G$1:G794)+1,"")</f>
        <v/>
      </c>
    </row>
    <row r="796" spans="1:7" ht="21">
      <c r="A796" s="38" t="str">
        <f>IFERROR(INDEX(الرصيد!$A:$A,MATCH(B796,الرصيد!$B:$B,0)),"")</f>
        <v/>
      </c>
      <c r="B796" s="35"/>
      <c r="C796" s="35"/>
      <c r="D796" s="35" t="str">
        <f>IF(B796="","",SUMIF(الرصيد!$B$2:$B$1000,B796,الرصيد!$C$2:$C$1000))</f>
        <v/>
      </c>
      <c r="E796" s="35" t="str">
        <f t="shared" si="12"/>
        <v/>
      </c>
      <c r="F796" s="35"/>
      <c r="G796" s="48" t="str">
        <f>IF(AND(NOT(ISERR(FIND('إستعلام عن صنف'!$H$1,A796&amp;B796))),F796&gt;='إستعلام عن صنف'!$H$2,F796&lt;='إستعلام عن صنف'!$H$3),COUNT($G$1:G795)+1,"")</f>
        <v/>
      </c>
    </row>
    <row r="797" spans="1:7" ht="21">
      <c r="A797" s="38" t="str">
        <f>IFERROR(INDEX(الرصيد!$A:$A,MATCH(B797,الرصيد!$B:$B,0)),"")</f>
        <v/>
      </c>
      <c r="B797" s="35"/>
      <c r="C797" s="35"/>
      <c r="D797" s="35" t="str">
        <f>IF(B797="","",SUMIF(الرصيد!$B$2:$B$1000,B797,الرصيد!$C$2:$C$1000))</f>
        <v/>
      </c>
      <c r="E797" s="35" t="str">
        <f t="shared" si="12"/>
        <v/>
      </c>
      <c r="F797" s="35"/>
      <c r="G797" s="48" t="str">
        <f>IF(AND(NOT(ISERR(FIND('إستعلام عن صنف'!$H$1,A797&amp;B797))),F797&gt;='إستعلام عن صنف'!$H$2,F797&lt;='إستعلام عن صنف'!$H$3),COUNT($G$1:G796)+1,"")</f>
        <v/>
      </c>
    </row>
    <row r="798" spans="1:7" ht="21">
      <c r="A798" s="38" t="str">
        <f>IFERROR(INDEX(الرصيد!$A:$A,MATCH(B798,الرصيد!$B:$B,0)),"")</f>
        <v/>
      </c>
      <c r="B798" s="35"/>
      <c r="C798" s="35"/>
      <c r="D798" s="35" t="str">
        <f>IF(B798="","",SUMIF(الرصيد!$B$2:$B$1000,B798,الرصيد!$C$2:$C$1000))</f>
        <v/>
      </c>
      <c r="E798" s="35" t="str">
        <f t="shared" si="12"/>
        <v/>
      </c>
      <c r="F798" s="35"/>
      <c r="G798" s="48" t="str">
        <f>IF(AND(NOT(ISERR(FIND('إستعلام عن صنف'!$H$1,A798&amp;B798))),F798&gt;='إستعلام عن صنف'!$H$2,F798&lt;='إستعلام عن صنف'!$H$3),COUNT($G$1:G797)+1,"")</f>
        <v/>
      </c>
    </row>
    <row r="799" spans="1:7" ht="21">
      <c r="A799" s="38" t="str">
        <f>IFERROR(INDEX(الرصيد!$A:$A,MATCH(B799,الرصيد!$B:$B,0)),"")</f>
        <v/>
      </c>
      <c r="B799" s="35"/>
      <c r="C799" s="35"/>
      <c r="D799" s="35" t="str">
        <f>IF(B799="","",SUMIF(الرصيد!$B$2:$B$1000,B799,الرصيد!$C$2:$C$1000))</f>
        <v/>
      </c>
      <c r="E799" s="35" t="str">
        <f t="shared" si="12"/>
        <v/>
      </c>
      <c r="F799" s="35"/>
      <c r="G799" s="48" t="str">
        <f>IF(AND(NOT(ISERR(FIND('إستعلام عن صنف'!$H$1,A799&amp;B799))),F799&gt;='إستعلام عن صنف'!$H$2,F799&lt;='إستعلام عن صنف'!$H$3),COUNT($G$1:G798)+1,"")</f>
        <v/>
      </c>
    </row>
    <row r="800" spans="1:7" ht="21">
      <c r="A800" s="38" t="str">
        <f>IFERROR(INDEX(الرصيد!$A:$A,MATCH(B800,الرصيد!$B:$B,0)),"")</f>
        <v/>
      </c>
      <c r="B800" s="35"/>
      <c r="C800" s="35"/>
      <c r="D800" s="35" t="str">
        <f>IF(B800="","",SUMIF(الرصيد!$B$2:$B$1000,B800,الرصيد!$C$2:$C$1000))</f>
        <v/>
      </c>
      <c r="E800" s="35" t="str">
        <f t="shared" si="12"/>
        <v/>
      </c>
      <c r="F800" s="35"/>
      <c r="G800" s="48" t="str">
        <f>IF(AND(NOT(ISERR(FIND('إستعلام عن صنف'!$H$1,A800&amp;B800))),F800&gt;='إستعلام عن صنف'!$H$2,F800&lt;='إستعلام عن صنف'!$H$3),COUNT($G$1:G799)+1,"")</f>
        <v/>
      </c>
    </row>
    <row r="801" spans="1:7" ht="21">
      <c r="A801" s="38" t="str">
        <f>IFERROR(INDEX(الرصيد!$A:$A,MATCH(B801,الرصيد!$B:$B,0)),"")</f>
        <v/>
      </c>
      <c r="B801" s="35"/>
      <c r="C801" s="35"/>
      <c r="D801" s="35" t="str">
        <f>IF(B801="","",SUMIF(الرصيد!$B$2:$B$1000,B801,الرصيد!$C$2:$C$1000))</f>
        <v/>
      </c>
      <c r="E801" s="35" t="str">
        <f t="shared" si="12"/>
        <v/>
      </c>
      <c r="F801" s="35"/>
      <c r="G801" s="48" t="str">
        <f>IF(AND(NOT(ISERR(FIND('إستعلام عن صنف'!$H$1,A801&amp;B801))),F801&gt;='إستعلام عن صنف'!$H$2,F801&lt;='إستعلام عن صنف'!$H$3),COUNT($G$1:G800)+1,"")</f>
        <v/>
      </c>
    </row>
    <row r="802" spans="1:7" ht="21">
      <c r="A802" s="38" t="str">
        <f>IFERROR(INDEX(الرصيد!$A:$A,MATCH(B802,الرصيد!$B:$B,0)),"")</f>
        <v/>
      </c>
      <c r="B802" s="35"/>
      <c r="C802" s="35"/>
      <c r="D802" s="35" t="str">
        <f>IF(B802="","",SUMIF(الرصيد!$B$2:$B$1000,B802,الرصيد!$C$2:$C$1000))</f>
        <v/>
      </c>
      <c r="E802" s="35" t="str">
        <f t="shared" si="12"/>
        <v/>
      </c>
      <c r="F802" s="35"/>
      <c r="G802" s="48" t="str">
        <f>IF(AND(NOT(ISERR(FIND('إستعلام عن صنف'!$H$1,A802&amp;B802))),F802&gt;='إستعلام عن صنف'!$H$2,F802&lt;='إستعلام عن صنف'!$H$3),COUNT($G$1:G801)+1,"")</f>
        <v/>
      </c>
    </row>
    <row r="803" spans="1:7" ht="21">
      <c r="A803" s="38" t="str">
        <f>IFERROR(INDEX(الرصيد!$A:$A,MATCH(B803,الرصيد!$B:$B,0)),"")</f>
        <v/>
      </c>
      <c r="B803" s="35"/>
      <c r="C803" s="35"/>
      <c r="D803" s="35" t="str">
        <f>IF(B803="","",SUMIF(الرصيد!$B$2:$B$1000,B803,الرصيد!$C$2:$C$1000))</f>
        <v/>
      </c>
      <c r="E803" s="35" t="str">
        <f t="shared" si="12"/>
        <v/>
      </c>
      <c r="F803" s="35"/>
      <c r="G803" s="48" t="str">
        <f>IF(AND(NOT(ISERR(FIND('إستعلام عن صنف'!$H$1,A803&amp;B803))),F803&gt;='إستعلام عن صنف'!$H$2,F803&lt;='إستعلام عن صنف'!$H$3),COUNT($G$1:G802)+1,"")</f>
        <v/>
      </c>
    </row>
    <row r="804" spans="1:7" ht="21">
      <c r="A804" s="38" t="str">
        <f>IFERROR(INDEX(الرصيد!$A:$A,MATCH(B804,الرصيد!$B:$B,0)),"")</f>
        <v/>
      </c>
      <c r="B804" s="35"/>
      <c r="C804" s="35"/>
      <c r="D804" s="35" t="str">
        <f>IF(B804="","",SUMIF(الرصيد!$B$2:$B$1000,B804,الرصيد!$C$2:$C$1000))</f>
        <v/>
      </c>
      <c r="E804" s="35" t="str">
        <f t="shared" si="12"/>
        <v/>
      </c>
      <c r="F804" s="35"/>
      <c r="G804" s="48" t="str">
        <f>IF(AND(NOT(ISERR(FIND('إستعلام عن صنف'!$H$1,A804&amp;B804))),F804&gt;='إستعلام عن صنف'!$H$2,F804&lt;='إستعلام عن صنف'!$H$3),COUNT($G$1:G803)+1,"")</f>
        <v/>
      </c>
    </row>
    <row r="805" spans="1:7" ht="21">
      <c r="A805" s="38" t="str">
        <f>IFERROR(INDEX(الرصيد!$A:$A,MATCH(B805,الرصيد!$B:$B,0)),"")</f>
        <v/>
      </c>
      <c r="B805" s="35"/>
      <c r="C805" s="35"/>
      <c r="D805" s="35" t="str">
        <f>IF(B805="","",SUMIF(الرصيد!$B$2:$B$1000,B805,الرصيد!$C$2:$C$1000))</f>
        <v/>
      </c>
      <c r="E805" s="35" t="str">
        <f t="shared" si="12"/>
        <v/>
      </c>
      <c r="F805" s="35"/>
      <c r="G805" s="48" t="str">
        <f>IF(AND(NOT(ISERR(FIND('إستعلام عن صنف'!$H$1,A805&amp;B805))),F805&gt;='إستعلام عن صنف'!$H$2,F805&lt;='إستعلام عن صنف'!$H$3),COUNT($G$1:G804)+1,"")</f>
        <v/>
      </c>
    </row>
    <row r="806" spans="1:7" ht="21">
      <c r="A806" s="38" t="str">
        <f>IFERROR(INDEX(الرصيد!$A:$A,MATCH(B806,الرصيد!$B:$B,0)),"")</f>
        <v/>
      </c>
      <c r="B806" s="35"/>
      <c r="C806" s="35"/>
      <c r="D806" s="35" t="str">
        <f>IF(B806="","",SUMIF(الرصيد!$B$2:$B$1000,B806,الرصيد!$C$2:$C$1000))</f>
        <v/>
      </c>
      <c r="E806" s="35" t="str">
        <f t="shared" si="12"/>
        <v/>
      </c>
      <c r="F806" s="35"/>
      <c r="G806" s="48" t="str">
        <f>IF(AND(NOT(ISERR(FIND('إستعلام عن صنف'!$H$1,A806&amp;B806))),F806&gt;='إستعلام عن صنف'!$H$2,F806&lt;='إستعلام عن صنف'!$H$3),COUNT($G$1:G805)+1,"")</f>
        <v/>
      </c>
    </row>
    <row r="807" spans="1:7" ht="21">
      <c r="A807" s="38" t="str">
        <f>IFERROR(INDEX(الرصيد!$A:$A,MATCH(B807,الرصيد!$B:$B,0)),"")</f>
        <v/>
      </c>
      <c r="B807" s="35"/>
      <c r="C807" s="35"/>
      <c r="D807" s="35" t="str">
        <f>IF(B807="","",SUMIF(الرصيد!$B$2:$B$1000,B807,الرصيد!$C$2:$C$1000))</f>
        <v/>
      </c>
      <c r="E807" s="35" t="str">
        <f t="shared" si="12"/>
        <v/>
      </c>
      <c r="F807" s="35"/>
      <c r="G807" s="48" t="str">
        <f>IF(AND(NOT(ISERR(FIND('إستعلام عن صنف'!$H$1,A807&amp;B807))),F807&gt;='إستعلام عن صنف'!$H$2,F807&lt;='إستعلام عن صنف'!$H$3),COUNT($G$1:G806)+1,"")</f>
        <v/>
      </c>
    </row>
    <row r="808" spans="1:7" ht="21">
      <c r="A808" s="38" t="str">
        <f>IFERROR(INDEX(الرصيد!$A:$A,MATCH(B808,الرصيد!$B:$B,0)),"")</f>
        <v/>
      </c>
      <c r="B808" s="35"/>
      <c r="C808" s="35"/>
      <c r="D808" s="35" t="str">
        <f>IF(B808="","",SUMIF(الرصيد!$B$2:$B$1000,B808,الرصيد!$C$2:$C$1000))</f>
        <v/>
      </c>
      <c r="E808" s="35" t="str">
        <f t="shared" si="12"/>
        <v/>
      </c>
      <c r="F808" s="35"/>
      <c r="G808" s="48" t="str">
        <f>IF(AND(NOT(ISERR(FIND('إستعلام عن صنف'!$H$1,A808&amp;B808))),F808&gt;='إستعلام عن صنف'!$H$2,F808&lt;='إستعلام عن صنف'!$H$3),COUNT($G$1:G807)+1,"")</f>
        <v/>
      </c>
    </row>
    <row r="809" spans="1:7" ht="21">
      <c r="A809" s="38" t="str">
        <f>IFERROR(INDEX(الرصيد!$A:$A,MATCH(B809,الرصيد!$B:$B,0)),"")</f>
        <v/>
      </c>
      <c r="B809" s="35"/>
      <c r="C809" s="35"/>
      <c r="D809" s="35" t="str">
        <f>IF(B809="","",SUMIF(الرصيد!$B$2:$B$1000,B809,الرصيد!$C$2:$C$1000))</f>
        <v/>
      </c>
      <c r="E809" s="35" t="str">
        <f t="shared" si="12"/>
        <v/>
      </c>
      <c r="F809" s="35"/>
      <c r="G809" s="48" t="str">
        <f>IF(AND(NOT(ISERR(FIND('إستعلام عن صنف'!$H$1,A809&amp;B809))),F809&gt;='إستعلام عن صنف'!$H$2,F809&lt;='إستعلام عن صنف'!$H$3),COUNT($G$1:G808)+1,"")</f>
        <v/>
      </c>
    </row>
    <row r="810" spans="1:7" ht="21">
      <c r="A810" s="38" t="str">
        <f>IFERROR(INDEX(الرصيد!$A:$A,MATCH(B810,الرصيد!$B:$B,0)),"")</f>
        <v/>
      </c>
      <c r="B810" s="35"/>
      <c r="C810" s="35"/>
      <c r="D810" s="35" t="str">
        <f>IF(B810="","",SUMIF(الرصيد!$B$2:$B$1000,B810,الرصيد!$C$2:$C$1000))</f>
        <v/>
      </c>
      <c r="E810" s="35" t="str">
        <f t="shared" si="12"/>
        <v/>
      </c>
      <c r="F810" s="35"/>
      <c r="G810" s="48" t="str">
        <f>IF(AND(NOT(ISERR(FIND('إستعلام عن صنف'!$H$1,A810&amp;B810))),F810&gt;='إستعلام عن صنف'!$H$2,F810&lt;='إستعلام عن صنف'!$H$3),COUNT($G$1:G809)+1,"")</f>
        <v/>
      </c>
    </row>
    <row r="811" spans="1:7" ht="21">
      <c r="A811" s="38" t="str">
        <f>IFERROR(INDEX(الرصيد!$A:$A,MATCH(B811,الرصيد!$B:$B,0)),"")</f>
        <v/>
      </c>
      <c r="B811" s="35"/>
      <c r="C811" s="35"/>
      <c r="D811" s="35" t="str">
        <f>IF(B811="","",SUMIF(الرصيد!$B$2:$B$1000,B811,الرصيد!$C$2:$C$1000))</f>
        <v/>
      </c>
      <c r="E811" s="35" t="str">
        <f t="shared" si="12"/>
        <v/>
      </c>
      <c r="F811" s="35"/>
      <c r="G811" s="48" t="str">
        <f>IF(AND(NOT(ISERR(FIND('إستعلام عن صنف'!$H$1,A811&amp;B811))),F811&gt;='إستعلام عن صنف'!$H$2,F811&lt;='إستعلام عن صنف'!$H$3),COUNT($G$1:G810)+1,"")</f>
        <v/>
      </c>
    </row>
    <row r="812" spans="1:7" ht="21">
      <c r="A812" s="38" t="str">
        <f>IFERROR(INDEX(الرصيد!$A:$A,MATCH(B812,الرصيد!$B:$B,0)),"")</f>
        <v/>
      </c>
      <c r="B812" s="35"/>
      <c r="C812" s="35"/>
      <c r="D812" s="35" t="str">
        <f>IF(B812="","",SUMIF(الرصيد!$B$2:$B$1000,B812,الرصيد!$C$2:$C$1000))</f>
        <v/>
      </c>
      <c r="E812" s="35" t="str">
        <f t="shared" si="12"/>
        <v/>
      </c>
      <c r="F812" s="35"/>
      <c r="G812" s="48" t="str">
        <f>IF(AND(NOT(ISERR(FIND('إستعلام عن صنف'!$H$1,A812&amp;B812))),F812&gt;='إستعلام عن صنف'!$H$2,F812&lt;='إستعلام عن صنف'!$H$3),COUNT($G$1:G811)+1,"")</f>
        <v/>
      </c>
    </row>
    <row r="813" spans="1:7" ht="21">
      <c r="A813" s="38" t="str">
        <f>IFERROR(INDEX(الرصيد!$A:$A,MATCH(B813,الرصيد!$B:$B,0)),"")</f>
        <v/>
      </c>
      <c r="B813" s="35"/>
      <c r="C813" s="35"/>
      <c r="D813" s="35" t="str">
        <f>IF(B813="","",SUMIF(الرصيد!$B$2:$B$1000,B813,الرصيد!$C$2:$C$1000))</f>
        <v/>
      </c>
      <c r="E813" s="37"/>
      <c r="F813" s="35"/>
      <c r="G813" s="48" t="str">
        <f>IF(AND(NOT(ISERR(FIND('إستعلام عن صنف'!$H$1,A813&amp;B813))),F813&gt;='إستعلام عن صنف'!$H$2,F813&lt;='إستعلام عن صنف'!$H$3),COUNT($G$1:G812)+1,"")</f>
        <v/>
      </c>
    </row>
    <row r="814" spans="1:7" ht="21">
      <c r="A814" s="38" t="str">
        <f>IFERROR(INDEX(الرصيد!$A:$A,MATCH(B814,الرصيد!$B:$B,0)),"")</f>
        <v/>
      </c>
      <c r="B814" s="35"/>
      <c r="C814" s="35"/>
      <c r="D814" s="35" t="str">
        <f>IF(B814="","",SUMIF(الرصيد!$B$2:$B$1000,B814,الرصيد!$C$2:$C$1000))</f>
        <v/>
      </c>
      <c r="E814" s="37"/>
      <c r="F814" s="35"/>
      <c r="G814" s="48" t="str">
        <f>IF(AND(NOT(ISERR(FIND('إستعلام عن صنف'!$H$1,A814&amp;B814))),F814&gt;='إستعلام عن صنف'!$H$2,F814&lt;='إستعلام عن صنف'!$H$3),COUNT($G$1:G813)+1,"")</f>
        <v/>
      </c>
    </row>
    <row r="815" spans="1:7" ht="21">
      <c r="A815" s="38" t="str">
        <f>IFERROR(INDEX(الرصيد!$A:$A,MATCH(B815,الرصيد!$B:$B,0)),"")</f>
        <v/>
      </c>
      <c r="B815" s="35"/>
      <c r="C815" s="35"/>
      <c r="D815" s="35" t="str">
        <f>IF(B815="","",SUMIF(الرصيد!$B$2:$B$1000,B815,الرصيد!$C$2:$C$1000))</f>
        <v/>
      </c>
      <c r="E815" s="37"/>
      <c r="F815" s="35"/>
      <c r="G815" s="48" t="str">
        <f>IF(AND(NOT(ISERR(FIND('إستعلام عن صنف'!$H$1,A815&amp;B815))),F815&gt;='إستعلام عن صنف'!$H$2,F815&lt;='إستعلام عن صنف'!$H$3),COUNT($G$1:G814)+1,"")</f>
        <v/>
      </c>
    </row>
    <row r="816" spans="1:7" ht="21">
      <c r="A816" s="38" t="str">
        <f>IFERROR(INDEX(الرصيد!$A:$A,MATCH(B816,الرصيد!$B:$B,0)),"")</f>
        <v/>
      </c>
      <c r="B816" s="35"/>
      <c r="C816" s="35"/>
      <c r="D816" s="35"/>
      <c r="E816" s="37"/>
      <c r="F816" s="35"/>
      <c r="G816" s="48" t="str">
        <f>IF(AND(NOT(ISERR(FIND('إستعلام عن صنف'!$H$1,A816&amp;B816))),F816&gt;='إستعلام عن صنف'!$H$2,F816&lt;='إستعلام عن صنف'!$H$3),COUNT($G$1:G815)+1,"")</f>
        <v/>
      </c>
    </row>
    <row r="817" spans="1:7" ht="21">
      <c r="A817" s="38" t="str">
        <f>IFERROR(INDEX(الرصيد!$A:$A,MATCH(B817,الرصيد!$B:$B,0)),"")</f>
        <v/>
      </c>
      <c r="B817" s="35"/>
      <c r="C817" s="35"/>
      <c r="D817" s="35"/>
      <c r="E817" s="37"/>
      <c r="F817" s="35"/>
      <c r="G817" s="48" t="str">
        <f>IF(AND(NOT(ISERR(FIND('إستعلام عن صنف'!$H$1,A817&amp;B817))),F817&gt;='إستعلام عن صنف'!$H$2,F817&lt;='إستعلام عن صنف'!$H$3),COUNT($G$1:G816)+1,"")</f>
        <v/>
      </c>
    </row>
    <row r="818" spans="1:7" ht="21">
      <c r="A818" s="38" t="str">
        <f>IFERROR(INDEX(الرصيد!$A:$A,MATCH(B818,الرصيد!$B:$B,0)),"")</f>
        <v/>
      </c>
      <c r="B818" s="35"/>
      <c r="C818" s="35"/>
      <c r="D818" s="35"/>
      <c r="E818" s="37"/>
      <c r="F818" s="35"/>
      <c r="G818" s="48" t="str">
        <f>IF(AND(NOT(ISERR(FIND('إستعلام عن صنف'!$H$1,A818&amp;B818))),F818&gt;='إستعلام عن صنف'!$H$2,F818&lt;='إستعلام عن صنف'!$H$3),COUNT($G$1:G817)+1,"")</f>
        <v/>
      </c>
    </row>
    <row r="819" spans="1:7" ht="21">
      <c r="A819" s="38" t="str">
        <f>IFERROR(INDEX(الرصيد!$A:$A,MATCH(B819,الرصيد!$B:$B,0)),"")</f>
        <v/>
      </c>
      <c r="B819" s="35"/>
      <c r="C819" s="35"/>
      <c r="D819" s="35"/>
      <c r="E819" s="37"/>
      <c r="F819" s="35"/>
      <c r="G819" s="48" t="str">
        <f>IF(AND(NOT(ISERR(FIND('إستعلام عن صنف'!$H$1,A819&amp;B819))),F819&gt;='إستعلام عن صنف'!$H$2,F819&lt;='إستعلام عن صنف'!$H$3),COUNT($G$1:G818)+1,"")</f>
        <v/>
      </c>
    </row>
    <row r="820" spans="1:7" ht="21">
      <c r="A820" s="38" t="str">
        <f>IFERROR(INDEX(الرصيد!$A:$A,MATCH(B820,الرصيد!$B:$B,0)),"")</f>
        <v/>
      </c>
      <c r="B820" s="35"/>
      <c r="C820" s="35"/>
      <c r="D820" s="35"/>
      <c r="E820" s="37"/>
      <c r="F820" s="35"/>
      <c r="G820" s="48" t="str">
        <f>IF(AND(NOT(ISERR(FIND('إستعلام عن صنف'!$H$1,A820&amp;B820))),F820&gt;='إستعلام عن صنف'!$H$2,F820&lt;='إستعلام عن صنف'!$H$3),COUNT($G$1:G819)+1,"")</f>
        <v/>
      </c>
    </row>
    <row r="821" spans="1:7" ht="21">
      <c r="A821" s="38" t="str">
        <f>IFERROR(INDEX(الرصيد!$A:$A,MATCH(B821,الرصيد!$B:$B,0)),"")</f>
        <v/>
      </c>
      <c r="B821" s="35"/>
      <c r="C821" s="35"/>
      <c r="D821" s="35"/>
      <c r="E821" s="37"/>
      <c r="F821" s="35"/>
      <c r="G821" s="48" t="str">
        <f>IF(AND(NOT(ISERR(FIND('إستعلام عن صنف'!$H$1,A821&amp;B821))),F821&gt;='إستعلام عن صنف'!$H$2,F821&lt;='إستعلام عن صنف'!$H$3),COUNT($G$1:G820)+1,"")</f>
        <v/>
      </c>
    </row>
    <row r="822" spans="1:7" ht="21">
      <c r="A822" s="38" t="str">
        <f>IFERROR(INDEX(الرصيد!$A:$A,MATCH(B822,الرصيد!$B:$B,0)),"")</f>
        <v/>
      </c>
      <c r="B822" s="35"/>
      <c r="C822" s="35"/>
      <c r="D822" s="35"/>
      <c r="E822" s="37"/>
      <c r="F822" s="35"/>
      <c r="G822" s="48" t="str">
        <f>IF(AND(NOT(ISERR(FIND('إستعلام عن صنف'!$H$1,A822&amp;B822))),F822&gt;='إستعلام عن صنف'!$H$2,F822&lt;='إستعلام عن صنف'!$H$3),COUNT($G$1:G821)+1,"")</f>
        <v/>
      </c>
    </row>
    <row r="823" spans="1:7" ht="21">
      <c r="A823" s="38" t="str">
        <f>IFERROR(INDEX(الرصيد!$A:$A,MATCH(B823,الرصيد!$B:$B,0)),"")</f>
        <v/>
      </c>
      <c r="B823" s="35"/>
      <c r="C823" s="35"/>
      <c r="D823" s="35"/>
      <c r="E823" s="37"/>
      <c r="F823" s="35"/>
      <c r="G823" s="48" t="str">
        <f>IF(AND(NOT(ISERR(FIND('إستعلام عن صنف'!$H$1,A823&amp;B823))),F823&gt;='إستعلام عن صنف'!$H$2,F823&lt;='إستعلام عن صنف'!$H$3),COUNT($G$1:G822)+1,"")</f>
        <v/>
      </c>
    </row>
    <row r="824" spans="1:7" ht="21">
      <c r="A824" s="38" t="str">
        <f>IFERROR(INDEX(الرصيد!$A:$A,MATCH(B824,الرصيد!$B:$B,0)),"")</f>
        <v/>
      </c>
      <c r="B824" s="35"/>
      <c r="C824" s="35"/>
      <c r="D824" s="35"/>
      <c r="E824" s="37"/>
      <c r="F824" s="35"/>
      <c r="G824" s="48" t="str">
        <f>IF(AND(NOT(ISERR(FIND('إستعلام عن صنف'!$H$1,A824&amp;B824))),F824&gt;='إستعلام عن صنف'!$H$2,F824&lt;='إستعلام عن صنف'!$H$3),COUNT($G$1:G823)+1,"")</f>
        <v/>
      </c>
    </row>
    <row r="825" spans="1:7" ht="21">
      <c r="A825" s="38" t="str">
        <f>IFERROR(INDEX(الرصيد!$A:$A,MATCH(B825,الرصيد!$B:$B,0)),"")</f>
        <v/>
      </c>
      <c r="B825" s="35"/>
      <c r="C825" s="35"/>
      <c r="D825" s="35"/>
      <c r="E825" s="37"/>
      <c r="F825" s="35"/>
      <c r="G825" s="48" t="str">
        <f>IF(AND(NOT(ISERR(FIND('إستعلام عن صنف'!$H$1,A825&amp;B825))),F825&gt;='إستعلام عن صنف'!$H$2,F825&lt;='إستعلام عن صنف'!$H$3),COUNT($G$1:G824)+1,"")</f>
        <v/>
      </c>
    </row>
    <row r="826" spans="1:7" ht="21">
      <c r="A826" s="38" t="str">
        <f>IFERROR(INDEX(الرصيد!$A:$A,MATCH(B826,الرصيد!$B:$B,0)),"")</f>
        <v/>
      </c>
      <c r="B826" s="35"/>
      <c r="C826" s="35"/>
      <c r="D826" s="35"/>
      <c r="E826" s="37"/>
      <c r="F826" s="35"/>
      <c r="G826" s="48" t="str">
        <f>IF(AND(NOT(ISERR(FIND('إستعلام عن صنف'!$H$1,A826&amp;B826))),F826&gt;='إستعلام عن صنف'!$H$2,F826&lt;='إستعلام عن صنف'!$H$3),COUNT($G$1:G825)+1,"")</f>
        <v/>
      </c>
    </row>
    <row r="827" spans="1:7" ht="21">
      <c r="A827" s="38" t="str">
        <f>IFERROR(INDEX(الرصيد!$A:$A,MATCH(B827,الرصيد!$B:$B,0)),"")</f>
        <v/>
      </c>
      <c r="B827" s="35"/>
      <c r="C827" s="35"/>
      <c r="D827" s="35"/>
      <c r="E827" s="37"/>
      <c r="F827" s="35"/>
      <c r="G827" s="48" t="str">
        <f>IF(AND(NOT(ISERR(FIND('إستعلام عن صنف'!$H$1,A827&amp;B827))),F827&gt;='إستعلام عن صنف'!$H$2,F827&lt;='إستعلام عن صنف'!$H$3),COUNT($G$1:G826)+1,"")</f>
        <v/>
      </c>
    </row>
    <row r="828" spans="1:7" ht="21">
      <c r="A828" s="38" t="str">
        <f>IFERROR(INDEX(الرصيد!$A:$A,MATCH(B828,الرصيد!$B:$B,0)),"")</f>
        <v/>
      </c>
      <c r="B828" s="35"/>
      <c r="C828" s="35"/>
      <c r="D828" s="35"/>
      <c r="E828" s="37"/>
      <c r="F828" s="35"/>
      <c r="G828" s="48" t="str">
        <f>IF(AND(NOT(ISERR(FIND('إستعلام عن صنف'!$H$1,A828&amp;B828))),F828&gt;='إستعلام عن صنف'!$H$2,F828&lt;='إستعلام عن صنف'!$H$3),COUNT($G$1:G827)+1,"")</f>
        <v/>
      </c>
    </row>
    <row r="829" spans="1:7" ht="21">
      <c r="A829" s="38" t="str">
        <f>IFERROR(INDEX(الرصيد!$A:$A,MATCH(B829,الرصيد!$B:$B,0)),"")</f>
        <v/>
      </c>
      <c r="B829" s="35"/>
      <c r="C829" s="35"/>
      <c r="D829" s="35"/>
      <c r="E829" s="37"/>
      <c r="F829" s="35"/>
      <c r="G829" s="48" t="str">
        <f>IF(AND(NOT(ISERR(FIND('إستعلام عن صنف'!$H$1,A829&amp;B829))),F829&gt;='إستعلام عن صنف'!$H$2,F829&lt;='إستعلام عن صنف'!$H$3),COUNT($G$1:G828)+1,"")</f>
        <v/>
      </c>
    </row>
    <row r="830" spans="1:7" ht="21">
      <c r="A830" s="38" t="str">
        <f>IFERROR(INDEX(الرصيد!$A:$A,MATCH(B830,الرصيد!$B:$B,0)),"")</f>
        <v/>
      </c>
      <c r="B830" s="35"/>
      <c r="C830" s="35"/>
      <c r="D830" s="35"/>
      <c r="E830" s="37"/>
      <c r="F830" s="35"/>
      <c r="G830" s="48" t="str">
        <f>IF(AND(NOT(ISERR(FIND('إستعلام عن صنف'!$H$1,A830&amp;B830))),F830&gt;='إستعلام عن صنف'!$H$2,F830&lt;='إستعلام عن صنف'!$H$3),COUNT($G$1:G829)+1,"")</f>
        <v/>
      </c>
    </row>
    <row r="831" spans="1:7" ht="21">
      <c r="A831" s="38" t="str">
        <f>IFERROR(INDEX(الرصيد!$A:$A,MATCH(B831,الرصيد!$B:$B,0)),"")</f>
        <v/>
      </c>
      <c r="B831" s="35"/>
      <c r="C831" s="35"/>
      <c r="D831" s="35"/>
      <c r="E831" s="37"/>
      <c r="F831" s="35"/>
      <c r="G831" s="48" t="str">
        <f>IF(AND(NOT(ISERR(FIND('إستعلام عن صنف'!$H$1,A831&amp;B831))),F831&gt;='إستعلام عن صنف'!$H$2,F831&lt;='إستعلام عن صنف'!$H$3),COUNT($G$1:G830)+1,"")</f>
        <v/>
      </c>
    </row>
    <row r="832" spans="1:7" ht="21">
      <c r="A832" s="38" t="str">
        <f>IFERROR(INDEX(الرصيد!$A:$A,MATCH(B832,الرصيد!$B:$B,0)),"")</f>
        <v/>
      </c>
      <c r="B832" s="35"/>
      <c r="C832" s="35"/>
      <c r="D832" s="35"/>
      <c r="E832" s="37"/>
      <c r="F832" s="35"/>
      <c r="G832" s="48" t="str">
        <f>IF(AND(NOT(ISERR(FIND('إستعلام عن صنف'!$H$1,A832&amp;B832))),F832&gt;='إستعلام عن صنف'!$H$2,F832&lt;='إستعلام عن صنف'!$H$3),COUNT($G$1:G831)+1,"")</f>
        <v/>
      </c>
    </row>
    <row r="833" spans="1:7" ht="21">
      <c r="A833" s="38" t="str">
        <f>IFERROR(INDEX(الرصيد!$A:$A,MATCH(B833,الرصيد!$B:$B,0)),"")</f>
        <v/>
      </c>
      <c r="B833" s="35"/>
      <c r="C833" s="35"/>
      <c r="D833" s="35"/>
      <c r="E833" s="37"/>
      <c r="F833" s="35"/>
      <c r="G833" s="48" t="str">
        <f>IF(AND(NOT(ISERR(FIND('إستعلام عن صنف'!$H$1,A833&amp;B833))),F833&gt;='إستعلام عن صنف'!$H$2,F833&lt;='إستعلام عن صنف'!$H$3),COUNT($G$1:G832)+1,"")</f>
        <v/>
      </c>
    </row>
    <row r="834" spans="1:7" ht="21">
      <c r="A834" s="38" t="str">
        <f>IFERROR(INDEX(الرصيد!$A:$A,MATCH(B834,الرصيد!$B:$B,0)),"")</f>
        <v/>
      </c>
      <c r="B834" s="35"/>
      <c r="C834" s="35"/>
      <c r="D834" s="35"/>
      <c r="E834" s="37"/>
      <c r="F834" s="35"/>
      <c r="G834" s="48" t="str">
        <f>IF(AND(NOT(ISERR(FIND('إستعلام عن صنف'!$H$1,A834&amp;B834))),F834&gt;='إستعلام عن صنف'!$H$2,F834&lt;='إستعلام عن صنف'!$H$3),COUNT($G$1:G833)+1,"")</f>
        <v/>
      </c>
    </row>
    <row r="835" spans="1:7" ht="21">
      <c r="A835" s="38" t="str">
        <f>IFERROR(INDEX(الرصيد!$A:$A,MATCH(B835,الرصيد!$B:$B,0)),"")</f>
        <v/>
      </c>
      <c r="B835" s="35"/>
      <c r="C835" s="35"/>
      <c r="D835" s="35"/>
      <c r="E835" s="37"/>
      <c r="F835" s="35"/>
      <c r="G835" s="48" t="str">
        <f>IF(AND(NOT(ISERR(FIND('إستعلام عن صنف'!$H$1,A835&amp;B835))),F835&gt;='إستعلام عن صنف'!$H$2,F835&lt;='إستعلام عن صنف'!$H$3),COUNT($G$1:G834)+1,"")</f>
        <v/>
      </c>
    </row>
    <row r="836" spans="1:7" ht="21">
      <c r="A836" s="38" t="str">
        <f>IFERROR(INDEX(الرصيد!$A:$A,MATCH(B836,الرصيد!$B:$B,0)),"")</f>
        <v/>
      </c>
      <c r="B836" s="35"/>
      <c r="C836" s="35"/>
      <c r="D836" s="35"/>
      <c r="E836" s="37"/>
      <c r="F836" s="35"/>
      <c r="G836" s="48" t="str">
        <f>IF(AND(NOT(ISERR(FIND('إستعلام عن صنف'!$H$1,A836&amp;B836))),F836&gt;='إستعلام عن صنف'!$H$2,F836&lt;='إستعلام عن صنف'!$H$3),COUNT($G$1:G835)+1,"")</f>
        <v/>
      </c>
    </row>
    <row r="837" spans="1:7" ht="21">
      <c r="A837" s="38" t="str">
        <f>IFERROR(INDEX(الرصيد!$A:$A,MATCH(B837,الرصيد!$B:$B,0)),"")</f>
        <v/>
      </c>
      <c r="B837" s="35"/>
      <c r="C837" s="35"/>
      <c r="D837" s="35"/>
      <c r="E837" s="37"/>
      <c r="F837" s="35"/>
      <c r="G837" s="48" t="str">
        <f>IF(AND(NOT(ISERR(FIND('إستعلام عن صنف'!$H$1,A837&amp;B837))),F837&gt;='إستعلام عن صنف'!$H$2,F837&lt;='إستعلام عن صنف'!$H$3),COUNT($G$1:G836)+1,"")</f>
        <v/>
      </c>
    </row>
    <row r="838" spans="1:7" ht="21">
      <c r="A838" s="38" t="str">
        <f>IFERROR(INDEX(الرصيد!$A:$A,MATCH(B838,الرصيد!$B:$B,0)),"")</f>
        <v/>
      </c>
      <c r="B838" s="35"/>
      <c r="C838" s="35"/>
      <c r="D838" s="35"/>
      <c r="E838" s="37"/>
      <c r="F838" s="35"/>
      <c r="G838" s="48" t="str">
        <f>IF(AND(NOT(ISERR(FIND('إستعلام عن صنف'!$H$1,A838&amp;B838))),F838&gt;='إستعلام عن صنف'!$H$2,F838&lt;='إستعلام عن صنف'!$H$3),COUNT($G$1:G837)+1,"")</f>
        <v/>
      </c>
    </row>
    <row r="839" spans="1:7" ht="21">
      <c r="A839" s="38" t="str">
        <f>IFERROR(INDEX(الرصيد!$A:$A,MATCH(B839,الرصيد!$B:$B,0)),"")</f>
        <v/>
      </c>
      <c r="B839" s="35"/>
      <c r="C839" s="35"/>
      <c r="D839" s="35"/>
      <c r="E839" s="37"/>
      <c r="F839" s="35"/>
      <c r="G839" s="48" t="str">
        <f>IF(AND(NOT(ISERR(FIND('إستعلام عن صنف'!$H$1,A839&amp;B839))),F839&gt;='إستعلام عن صنف'!$H$2,F839&lt;='إستعلام عن صنف'!$H$3),COUNT($G$1:G838)+1,"")</f>
        <v/>
      </c>
    </row>
    <row r="840" spans="1:7" ht="21">
      <c r="A840" s="38" t="str">
        <f>IFERROR(INDEX(الرصيد!$A:$A,MATCH(B840,الرصيد!$B:$B,0)),"")</f>
        <v/>
      </c>
      <c r="B840" s="35"/>
      <c r="C840" s="35"/>
      <c r="D840" s="35"/>
      <c r="E840" s="37"/>
      <c r="F840" s="35"/>
      <c r="G840" s="48" t="str">
        <f>IF(AND(NOT(ISERR(FIND('إستعلام عن صنف'!$H$1,A840&amp;B840))),F840&gt;='إستعلام عن صنف'!$H$2,F840&lt;='إستعلام عن صنف'!$H$3),COUNT($G$1:G839)+1,"")</f>
        <v/>
      </c>
    </row>
    <row r="841" spans="1:7" ht="21">
      <c r="A841" s="38" t="str">
        <f>IFERROR(INDEX(الرصيد!$A:$A,MATCH(B841,الرصيد!$B:$B,0)),"")</f>
        <v/>
      </c>
      <c r="B841" s="35"/>
      <c r="C841" s="35"/>
      <c r="D841" s="35"/>
      <c r="E841" s="37"/>
      <c r="F841" s="35"/>
      <c r="G841" s="48" t="str">
        <f>IF(AND(NOT(ISERR(FIND('إستعلام عن صنف'!$H$1,A841&amp;B841))),F841&gt;='إستعلام عن صنف'!$H$2,F841&lt;='إستعلام عن صنف'!$H$3),COUNT($G$1:G840)+1,"")</f>
        <v/>
      </c>
    </row>
    <row r="842" spans="1:7" ht="21">
      <c r="A842" s="38" t="str">
        <f>IFERROR(INDEX(الرصيد!$A:$A,MATCH(B842,الرصيد!$B:$B,0)),"")</f>
        <v/>
      </c>
      <c r="B842" s="35"/>
      <c r="C842" s="35"/>
      <c r="D842" s="35"/>
      <c r="E842" s="37"/>
      <c r="F842" s="35"/>
      <c r="G842" s="48" t="str">
        <f>IF(AND(NOT(ISERR(FIND('إستعلام عن صنف'!$H$1,A842&amp;B842))),F842&gt;='إستعلام عن صنف'!$H$2,F842&lt;='إستعلام عن صنف'!$H$3),COUNT($G$1:G841)+1,"")</f>
        <v/>
      </c>
    </row>
    <row r="843" spans="1:7" ht="21">
      <c r="A843" s="38" t="str">
        <f>IFERROR(INDEX(الرصيد!$A:$A,MATCH(B843,الرصيد!$B:$B,0)),"")</f>
        <v/>
      </c>
      <c r="B843" s="35"/>
      <c r="C843" s="35"/>
      <c r="D843" s="35"/>
      <c r="E843" s="37"/>
      <c r="F843" s="35"/>
      <c r="G843" s="48" t="str">
        <f>IF(AND(NOT(ISERR(FIND('إستعلام عن صنف'!$H$1,A843&amp;B843))),F843&gt;='إستعلام عن صنف'!$H$2,F843&lt;='إستعلام عن صنف'!$H$3),COUNT($G$1:G842)+1,"")</f>
        <v/>
      </c>
    </row>
    <row r="844" spans="1:7" ht="21">
      <c r="A844" s="38" t="str">
        <f>IFERROR(INDEX(الرصيد!$A:$A,MATCH(B844,الرصيد!$B:$B,0)),"")</f>
        <v/>
      </c>
      <c r="B844" s="35"/>
      <c r="C844" s="35"/>
      <c r="D844" s="35"/>
      <c r="E844" s="37"/>
      <c r="F844" s="35"/>
      <c r="G844" s="48" t="str">
        <f>IF(AND(NOT(ISERR(FIND('إستعلام عن صنف'!$H$1,A844&amp;B844))),F844&gt;='إستعلام عن صنف'!$H$2,F844&lt;='إستعلام عن صنف'!$H$3),COUNT($G$1:G843)+1,"")</f>
        <v/>
      </c>
    </row>
    <row r="845" spans="1:7" ht="21">
      <c r="A845" s="38" t="str">
        <f>IFERROR(INDEX(الرصيد!$A:$A,MATCH(B845,الرصيد!$B:$B,0)),"")</f>
        <v/>
      </c>
      <c r="B845" s="35"/>
      <c r="C845" s="35"/>
      <c r="D845" s="35"/>
      <c r="E845" s="37"/>
      <c r="F845" s="35"/>
      <c r="G845" s="48" t="str">
        <f>IF(AND(NOT(ISERR(FIND('إستعلام عن صنف'!$H$1,A845&amp;B845))),F845&gt;='إستعلام عن صنف'!$H$2,F845&lt;='إستعلام عن صنف'!$H$3),COUNT($G$1:G844)+1,"")</f>
        <v/>
      </c>
    </row>
    <row r="846" spans="1:7" ht="21">
      <c r="A846" s="38" t="str">
        <f>IFERROR(INDEX(الرصيد!$A:$A,MATCH(B846,الرصيد!$B:$B,0)),"")</f>
        <v/>
      </c>
      <c r="B846" s="35"/>
      <c r="C846" s="35"/>
      <c r="D846" s="35"/>
      <c r="E846" s="37"/>
      <c r="F846" s="35"/>
      <c r="G846" s="48" t="str">
        <f>IF(AND(NOT(ISERR(FIND('إستعلام عن صنف'!$H$1,A846&amp;B846))),F846&gt;='إستعلام عن صنف'!$H$2,F846&lt;='إستعلام عن صنف'!$H$3),COUNT($G$1:G845)+1,"")</f>
        <v/>
      </c>
    </row>
    <row r="847" spans="1:7" ht="21">
      <c r="A847" s="38" t="str">
        <f>IFERROR(INDEX(الرصيد!$A:$A,MATCH(B847,الرصيد!$B:$B,0)),"")</f>
        <v/>
      </c>
      <c r="B847" s="35"/>
      <c r="C847" s="35"/>
      <c r="D847" s="35"/>
      <c r="E847" s="37"/>
      <c r="F847" s="35"/>
      <c r="G847" s="48" t="str">
        <f>IF(AND(NOT(ISERR(FIND('إستعلام عن صنف'!$H$1,A847&amp;B847))),F847&gt;='إستعلام عن صنف'!$H$2,F847&lt;='إستعلام عن صنف'!$H$3),COUNT($G$1:G846)+1,"")</f>
        <v/>
      </c>
    </row>
    <row r="848" spans="1:7" ht="21">
      <c r="A848" s="38" t="str">
        <f>IFERROR(INDEX(الرصيد!$A:$A,MATCH(B848,الرصيد!$B:$B,0)),"")</f>
        <v/>
      </c>
      <c r="B848" s="35"/>
      <c r="C848" s="35"/>
      <c r="D848" s="35"/>
      <c r="E848" s="37"/>
      <c r="F848" s="35"/>
      <c r="G848" s="48" t="str">
        <f>IF(AND(NOT(ISERR(FIND('إستعلام عن صنف'!$H$1,A848&amp;B848))),F848&gt;='إستعلام عن صنف'!$H$2,F848&lt;='إستعلام عن صنف'!$H$3),COUNT($G$1:G847)+1,"")</f>
        <v/>
      </c>
    </row>
    <row r="849" spans="1:7" ht="21">
      <c r="A849" s="38" t="str">
        <f>IFERROR(INDEX(الرصيد!$A:$A,MATCH(B849,الرصيد!$B:$B,0)),"")</f>
        <v/>
      </c>
      <c r="B849" s="35"/>
      <c r="C849" s="35"/>
      <c r="D849" s="35"/>
      <c r="E849" s="37"/>
      <c r="F849" s="35"/>
      <c r="G849" s="48" t="str">
        <f>IF(AND(NOT(ISERR(FIND('إستعلام عن صنف'!$H$1,A849&amp;B849))),F849&gt;='إستعلام عن صنف'!$H$2,F849&lt;='إستعلام عن صنف'!$H$3),COUNT($G$1:G848)+1,"")</f>
        <v/>
      </c>
    </row>
    <row r="850" spans="1:7" ht="21">
      <c r="A850" s="38" t="str">
        <f>IFERROR(INDEX(الرصيد!$A:$A,MATCH(B850,الرصيد!$B:$B,0)),"")</f>
        <v/>
      </c>
      <c r="B850" s="35"/>
      <c r="C850" s="35"/>
      <c r="D850" s="35"/>
      <c r="E850" s="37"/>
      <c r="F850" s="35"/>
      <c r="G850" s="48" t="str">
        <f>IF(AND(NOT(ISERR(FIND('إستعلام عن صنف'!$H$1,A850&amp;B850))),F850&gt;='إستعلام عن صنف'!$H$2,F850&lt;='إستعلام عن صنف'!$H$3),COUNT($G$1:G849)+1,"")</f>
        <v/>
      </c>
    </row>
    <row r="851" spans="1:7" ht="21">
      <c r="A851" s="38" t="str">
        <f>IFERROR(INDEX(الرصيد!$A:$A,MATCH(B851,الرصيد!$B:$B,0)),"")</f>
        <v/>
      </c>
      <c r="B851" s="35"/>
      <c r="C851" s="35"/>
      <c r="D851" s="35"/>
      <c r="E851" s="37"/>
      <c r="F851" s="35"/>
      <c r="G851" s="48" t="str">
        <f>IF(AND(NOT(ISERR(FIND('إستعلام عن صنف'!$H$1,A851&amp;B851))),F851&gt;='إستعلام عن صنف'!$H$2,F851&lt;='إستعلام عن صنف'!$H$3),COUNT($G$1:G850)+1,"")</f>
        <v/>
      </c>
    </row>
    <row r="852" spans="1:7" ht="21">
      <c r="A852" s="38" t="str">
        <f>IFERROR(INDEX(الرصيد!$A:$A,MATCH(B852,الرصيد!$B:$B,0)),"")</f>
        <v/>
      </c>
      <c r="B852" s="35"/>
      <c r="C852" s="35"/>
      <c r="D852" s="35"/>
      <c r="E852" s="37"/>
      <c r="F852" s="35"/>
      <c r="G852" s="48" t="str">
        <f>IF(AND(NOT(ISERR(FIND('إستعلام عن صنف'!$H$1,A852&amp;B852))),F852&gt;='إستعلام عن صنف'!$H$2,F852&lt;='إستعلام عن صنف'!$H$3),COUNT($G$1:G851)+1,"")</f>
        <v/>
      </c>
    </row>
    <row r="853" spans="1:7" ht="21">
      <c r="A853" s="38" t="str">
        <f>IFERROR(INDEX(الرصيد!$A:$A,MATCH(B853,الرصيد!$B:$B,0)),"")</f>
        <v/>
      </c>
      <c r="B853" s="35"/>
      <c r="C853" s="35"/>
      <c r="D853" s="35"/>
      <c r="E853" s="37"/>
      <c r="F853" s="35"/>
      <c r="G853" s="48" t="str">
        <f>IF(AND(NOT(ISERR(FIND('إستعلام عن صنف'!$H$1,A853&amp;B853))),F853&gt;='إستعلام عن صنف'!$H$2,F853&lt;='إستعلام عن صنف'!$H$3),COUNT($G$1:G852)+1,"")</f>
        <v/>
      </c>
    </row>
    <row r="854" spans="1:7" ht="21">
      <c r="A854" s="38" t="str">
        <f>IFERROR(INDEX(الرصيد!$A:$A,MATCH(B854,الرصيد!$B:$B,0)),"")</f>
        <v/>
      </c>
      <c r="B854" s="35"/>
      <c r="C854" s="35"/>
      <c r="D854" s="35"/>
      <c r="E854" s="37"/>
      <c r="F854" s="35"/>
      <c r="G854" s="48" t="str">
        <f>IF(AND(NOT(ISERR(FIND('إستعلام عن صنف'!$H$1,A854&amp;B854))),F854&gt;='إستعلام عن صنف'!$H$2,F854&lt;='إستعلام عن صنف'!$H$3),COUNT($G$1:G853)+1,"")</f>
        <v/>
      </c>
    </row>
    <row r="855" spans="1:7" ht="21">
      <c r="A855" s="38" t="str">
        <f>IFERROR(INDEX(الرصيد!$A:$A,MATCH(B855,الرصيد!$B:$B,0)),"")</f>
        <v/>
      </c>
      <c r="B855" s="35"/>
      <c r="C855" s="35"/>
      <c r="D855" s="35"/>
      <c r="E855" s="37"/>
      <c r="F855" s="35"/>
      <c r="G855" s="48" t="str">
        <f>IF(AND(NOT(ISERR(FIND('إستعلام عن صنف'!$H$1,A855&amp;B855))),F855&gt;='إستعلام عن صنف'!$H$2,F855&lt;='إستعلام عن صنف'!$H$3),COUNT($G$1:G854)+1,"")</f>
        <v/>
      </c>
    </row>
    <row r="856" spans="1:7" ht="21">
      <c r="A856" s="38" t="str">
        <f>IFERROR(INDEX(الرصيد!$A:$A,MATCH(B856,الرصيد!$B:$B,0)),"")</f>
        <v/>
      </c>
      <c r="B856" s="35"/>
      <c r="C856" s="35"/>
      <c r="D856" s="35"/>
      <c r="E856" s="37"/>
      <c r="F856" s="35"/>
      <c r="G856" s="48" t="str">
        <f>IF(AND(NOT(ISERR(FIND('إستعلام عن صنف'!$H$1,A856&amp;B856))),F856&gt;='إستعلام عن صنف'!$H$2,F856&lt;='إستعلام عن صنف'!$H$3),COUNT($G$1:G855)+1,"")</f>
        <v/>
      </c>
    </row>
    <row r="857" spans="1:7" ht="21">
      <c r="A857" s="38" t="str">
        <f>IFERROR(INDEX(الرصيد!$A:$A,MATCH(B857,الرصيد!$B:$B,0)),"")</f>
        <v/>
      </c>
      <c r="B857" s="35"/>
      <c r="C857" s="35"/>
      <c r="D857" s="35"/>
      <c r="E857" s="37"/>
      <c r="F857" s="35"/>
      <c r="G857" s="48" t="str">
        <f>IF(AND(NOT(ISERR(FIND('إستعلام عن صنف'!$H$1,A857&amp;B857))),F857&gt;='إستعلام عن صنف'!$H$2,F857&lt;='إستعلام عن صنف'!$H$3),COUNT($G$1:G856)+1,"")</f>
        <v/>
      </c>
    </row>
    <row r="858" spans="1:7" ht="21">
      <c r="A858" s="38" t="str">
        <f>IFERROR(INDEX(الرصيد!$A:$A,MATCH(B858,الرصيد!$B:$B,0)),"")</f>
        <v/>
      </c>
      <c r="B858" s="35"/>
      <c r="C858" s="35"/>
      <c r="D858" s="35"/>
      <c r="E858" s="37"/>
      <c r="F858" s="35"/>
      <c r="G858" s="48" t="str">
        <f>IF(AND(NOT(ISERR(FIND('إستعلام عن صنف'!$H$1,A858&amp;B858))),F858&gt;='إستعلام عن صنف'!$H$2,F858&lt;='إستعلام عن صنف'!$H$3),COUNT($G$1:G857)+1,"")</f>
        <v/>
      </c>
    </row>
    <row r="859" spans="1:7" ht="21">
      <c r="A859" s="38" t="str">
        <f>IFERROR(INDEX(الرصيد!$A:$A,MATCH(B859,الرصيد!$B:$B,0)),"")</f>
        <v/>
      </c>
      <c r="B859" s="35"/>
      <c r="C859" s="35"/>
      <c r="D859" s="35"/>
      <c r="E859" s="37"/>
      <c r="F859" s="35"/>
      <c r="G859" s="48" t="str">
        <f>IF(AND(NOT(ISERR(FIND('إستعلام عن صنف'!$H$1,A859&amp;B859))),F859&gt;='إستعلام عن صنف'!$H$2,F859&lt;='إستعلام عن صنف'!$H$3),COUNT($G$1:G858)+1,"")</f>
        <v/>
      </c>
    </row>
    <row r="860" spans="1:7" ht="21">
      <c r="A860" s="38" t="str">
        <f>IFERROR(INDEX(الرصيد!$A:$A,MATCH(B860,الرصيد!$B:$B,0)),"")</f>
        <v/>
      </c>
      <c r="B860" s="35"/>
      <c r="C860" s="35"/>
      <c r="D860" s="35"/>
      <c r="E860" s="37"/>
      <c r="F860" s="35"/>
      <c r="G860" s="48" t="str">
        <f>IF(AND(NOT(ISERR(FIND('إستعلام عن صنف'!$H$1,A860&amp;B860))),F860&gt;='إستعلام عن صنف'!$H$2,F860&lt;='إستعلام عن صنف'!$H$3),COUNT($G$1:G859)+1,"")</f>
        <v/>
      </c>
    </row>
    <row r="861" spans="1:7" ht="21">
      <c r="A861" s="38" t="str">
        <f>IFERROR(INDEX(الرصيد!$A:$A,MATCH(B861,الرصيد!$B:$B,0)),"")</f>
        <v/>
      </c>
      <c r="B861" s="35"/>
      <c r="C861" s="35"/>
      <c r="D861" s="35"/>
      <c r="E861" s="37"/>
      <c r="F861" s="35"/>
      <c r="G861" s="48" t="str">
        <f>IF(AND(NOT(ISERR(FIND('إستعلام عن صنف'!$H$1,A861&amp;B861))),F861&gt;='إستعلام عن صنف'!$H$2,F861&lt;='إستعلام عن صنف'!$H$3),COUNT($G$1:G860)+1,"")</f>
        <v/>
      </c>
    </row>
    <row r="862" spans="1:7" ht="21">
      <c r="A862" s="38" t="str">
        <f>IFERROR(INDEX(الرصيد!$A:$A,MATCH(B862,الرصيد!$B:$B,0)),"")</f>
        <v/>
      </c>
      <c r="B862" s="35"/>
      <c r="C862" s="35"/>
      <c r="D862" s="35"/>
      <c r="E862" s="37"/>
      <c r="F862" s="35"/>
      <c r="G862" s="48" t="str">
        <f>IF(AND(NOT(ISERR(FIND('إستعلام عن صنف'!$H$1,A862&amp;B862))),F862&gt;='إستعلام عن صنف'!$H$2,F862&lt;='إستعلام عن صنف'!$H$3),COUNT($G$1:G861)+1,"")</f>
        <v/>
      </c>
    </row>
    <row r="863" spans="1:7" ht="21">
      <c r="A863" s="38" t="str">
        <f>IFERROR(INDEX(الرصيد!$A:$A,MATCH(B863,الرصيد!$B:$B,0)),"")</f>
        <v/>
      </c>
      <c r="B863" s="35"/>
      <c r="C863" s="35"/>
      <c r="D863" s="35"/>
      <c r="E863" s="37"/>
      <c r="F863" s="35"/>
      <c r="G863" s="48" t="str">
        <f>IF(AND(NOT(ISERR(FIND('إستعلام عن صنف'!$H$1,A863&amp;B863))),F863&gt;='إستعلام عن صنف'!$H$2,F863&lt;='إستعلام عن صنف'!$H$3),COUNT($G$1:G862)+1,"")</f>
        <v/>
      </c>
    </row>
    <row r="864" spans="1:7" ht="21">
      <c r="A864" s="38" t="str">
        <f>IFERROR(INDEX(الرصيد!$A:$A,MATCH(B864,الرصيد!$B:$B,0)),"")</f>
        <v/>
      </c>
      <c r="B864" s="35"/>
      <c r="C864" s="35"/>
      <c r="D864" s="35"/>
      <c r="E864" s="37"/>
      <c r="F864" s="35"/>
      <c r="G864" s="48" t="str">
        <f>IF(AND(NOT(ISERR(FIND('إستعلام عن صنف'!$H$1,A864&amp;B864))),F864&gt;='إستعلام عن صنف'!$H$2,F864&lt;='إستعلام عن صنف'!$H$3),COUNT($G$1:G863)+1,"")</f>
        <v/>
      </c>
    </row>
    <row r="865" spans="1:7" ht="21">
      <c r="A865" s="38" t="str">
        <f>IFERROR(INDEX(الرصيد!$A:$A,MATCH(B865,الرصيد!$B:$B,0)),"")</f>
        <v/>
      </c>
      <c r="B865" s="35"/>
      <c r="C865" s="35"/>
      <c r="D865" s="35"/>
      <c r="E865" s="37"/>
      <c r="F865" s="35"/>
      <c r="G865" s="48" t="str">
        <f>IF(AND(NOT(ISERR(FIND('إستعلام عن صنف'!$H$1,A865&amp;B865))),F865&gt;='إستعلام عن صنف'!$H$2,F865&lt;='إستعلام عن صنف'!$H$3),COUNT($G$1:G864)+1,"")</f>
        <v/>
      </c>
    </row>
    <row r="866" spans="1:7" ht="21">
      <c r="A866" s="38" t="str">
        <f>IFERROR(INDEX(الرصيد!$A:$A,MATCH(B866,الرصيد!$B:$B,0)),"")</f>
        <v/>
      </c>
      <c r="B866" s="35"/>
      <c r="C866" s="35"/>
      <c r="D866" s="35"/>
      <c r="E866" s="37"/>
      <c r="F866" s="35"/>
      <c r="G866" s="48" t="str">
        <f>IF(AND(NOT(ISERR(FIND('إستعلام عن صنف'!$H$1,A866&amp;B866))),F866&gt;='إستعلام عن صنف'!$H$2,F866&lt;='إستعلام عن صنف'!$H$3),COUNT($G$1:G865)+1,"")</f>
        <v/>
      </c>
    </row>
    <row r="867" spans="1:7" ht="21">
      <c r="A867" s="38" t="str">
        <f>IFERROR(INDEX(الرصيد!$A:$A,MATCH(B867,الرصيد!$B:$B,0)),"")</f>
        <v/>
      </c>
      <c r="B867" s="35"/>
      <c r="C867" s="35"/>
      <c r="D867" s="35"/>
      <c r="E867" s="37"/>
      <c r="F867" s="35"/>
      <c r="G867" s="48" t="str">
        <f>IF(AND(NOT(ISERR(FIND('إستعلام عن صنف'!$H$1,A867&amp;B867))),F867&gt;='إستعلام عن صنف'!$H$2,F867&lt;='إستعلام عن صنف'!$H$3),COUNT($G$1:G866)+1,"")</f>
        <v/>
      </c>
    </row>
    <row r="868" spans="1:7" ht="21">
      <c r="A868" s="38" t="str">
        <f>IFERROR(INDEX(الرصيد!$A:$A,MATCH(B868,الرصيد!$B:$B,0)),"")</f>
        <v/>
      </c>
      <c r="B868" s="35"/>
      <c r="C868" s="35"/>
      <c r="D868" s="35"/>
      <c r="E868" s="37"/>
      <c r="F868" s="35"/>
      <c r="G868" s="48" t="str">
        <f>IF(AND(NOT(ISERR(FIND('إستعلام عن صنف'!$H$1,A868&amp;B868))),F868&gt;='إستعلام عن صنف'!$H$2,F868&lt;='إستعلام عن صنف'!$H$3),COUNT($G$1:G867)+1,"")</f>
        <v/>
      </c>
    </row>
    <row r="869" spans="1:7" ht="21">
      <c r="A869" s="38" t="str">
        <f>IFERROR(INDEX(الرصيد!$A:$A,MATCH(B869,الرصيد!$B:$B,0)),"")</f>
        <v/>
      </c>
      <c r="B869" s="35"/>
      <c r="C869" s="35"/>
      <c r="D869" s="35"/>
      <c r="E869" s="37"/>
      <c r="F869" s="35"/>
      <c r="G869" s="48" t="str">
        <f>IF(AND(NOT(ISERR(FIND('إستعلام عن صنف'!$H$1,A869&amp;B869))),F869&gt;='إستعلام عن صنف'!$H$2,F869&lt;='إستعلام عن صنف'!$H$3),COUNT($G$1:G868)+1,"")</f>
        <v/>
      </c>
    </row>
    <row r="870" spans="1:7" ht="21">
      <c r="A870" s="38" t="str">
        <f>IFERROR(INDEX(الرصيد!$A:$A,MATCH(B870,الرصيد!$B:$B,0)),"")</f>
        <v/>
      </c>
      <c r="B870" s="35"/>
      <c r="C870" s="35"/>
      <c r="D870" s="35"/>
      <c r="E870" s="37"/>
      <c r="F870" s="35"/>
      <c r="G870" s="48" t="str">
        <f>IF(AND(NOT(ISERR(FIND('إستعلام عن صنف'!$H$1,A870&amp;B870))),F870&gt;='إستعلام عن صنف'!$H$2,F870&lt;='إستعلام عن صنف'!$H$3),COUNT($G$1:G869)+1,"")</f>
        <v/>
      </c>
    </row>
    <row r="871" spans="1:7" ht="21">
      <c r="A871" s="38" t="str">
        <f>IFERROR(INDEX(الرصيد!$A:$A,MATCH(B871,الرصيد!$B:$B,0)),"")</f>
        <v/>
      </c>
      <c r="B871" s="35"/>
      <c r="C871" s="35"/>
      <c r="D871" s="35"/>
      <c r="E871" s="37"/>
      <c r="F871" s="35"/>
      <c r="G871" s="48" t="str">
        <f>IF(AND(NOT(ISERR(FIND('إستعلام عن صنف'!$H$1,A871&amp;B871))),F871&gt;='إستعلام عن صنف'!$H$2,F871&lt;='إستعلام عن صنف'!$H$3),COUNT($G$1:G870)+1,"")</f>
        <v/>
      </c>
    </row>
    <row r="872" spans="1:7" ht="21">
      <c r="A872" s="38" t="str">
        <f>IFERROR(INDEX(الرصيد!$A:$A,MATCH(B872,الرصيد!$B:$B,0)),"")</f>
        <v/>
      </c>
      <c r="B872" s="35"/>
      <c r="C872" s="35"/>
      <c r="D872" s="35"/>
      <c r="E872" s="37"/>
      <c r="F872" s="35"/>
      <c r="G872" s="48" t="str">
        <f>IF(AND(NOT(ISERR(FIND('إستعلام عن صنف'!$H$1,A872&amp;B872))),F872&gt;='إستعلام عن صنف'!$H$2,F872&lt;='إستعلام عن صنف'!$H$3),COUNT($G$1:G871)+1,"")</f>
        <v/>
      </c>
    </row>
    <row r="873" spans="1:7" ht="21">
      <c r="A873" s="38" t="str">
        <f>IFERROR(INDEX(الرصيد!$A:$A,MATCH(B873,الرصيد!$B:$B,0)),"")</f>
        <v/>
      </c>
      <c r="B873" s="35"/>
      <c r="C873" s="35"/>
      <c r="D873" s="35"/>
      <c r="E873" s="37"/>
      <c r="F873" s="35"/>
      <c r="G873" s="48" t="str">
        <f>IF(AND(NOT(ISERR(FIND('إستعلام عن صنف'!$H$1,A873&amp;B873))),F873&gt;='إستعلام عن صنف'!$H$2,F873&lt;='إستعلام عن صنف'!$H$3),COUNT($G$1:G872)+1,"")</f>
        <v/>
      </c>
    </row>
    <row r="874" spans="1:7" ht="21">
      <c r="A874" s="38" t="str">
        <f>IFERROR(INDEX(الرصيد!$A:$A,MATCH(B874,الرصيد!$B:$B,0)),"")</f>
        <v/>
      </c>
      <c r="B874" s="35"/>
      <c r="C874" s="35"/>
      <c r="D874" s="35"/>
      <c r="E874" s="37"/>
      <c r="F874" s="35"/>
      <c r="G874" s="48" t="str">
        <f>IF(AND(NOT(ISERR(FIND('إستعلام عن صنف'!$H$1,A874&amp;B874))),F874&gt;='إستعلام عن صنف'!$H$2,F874&lt;='إستعلام عن صنف'!$H$3),COUNT($G$1:G873)+1,"")</f>
        <v/>
      </c>
    </row>
    <row r="875" spans="1:7" ht="21">
      <c r="A875" s="38" t="str">
        <f>IFERROR(INDEX(الرصيد!$A:$A,MATCH(B875,الرصيد!$B:$B,0)),"")</f>
        <v/>
      </c>
      <c r="B875" s="35"/>
      <c r="C875" s="35"/>
      <c r="D875" s="35"/>
      <c r="E875" s="37"/>
      <c r="F875" s="35"/>
      <c r="G875" s="48" t="str">
        <f>IF(AND(NOT(ISERR(FIND('إستعلام عن صنف'!$H$1,A875&amp;B875))),F875&gt;='إستعلام عن صنف'!$H$2,F875&lt;='إستعلام عن صنف'!$H$3),COUNT($G$1:G874)+1,"")</f>
        <v/>
      </c>
    </row>
    <row r="876" spans="1:7" ht="21">
      <c r="A876" s="38" t="str">
        <f>IFERROR(INDEX(الرصيد!$A:$A,MATCH(B876,الرصيد!$B:$B,0)),"")</f>
        <v/>
      </c>
      <c r="B876" s="35"/>
      <c r="C876" s="35"/>
      <c r="D876" s="35"/>
      <c r="E876" s="37"/>
      <c r="F876" s="35"/>
      <c r="G876" s="48" t="str">
        <f>IF(AND(NOT(ISERR(FIND('إستعلام عن صنف'!$H$1,A876&amp;B876))),F876&gt;='إستعلام عن صنف'!$H$2,F876&lt;='إستعلام عن صنف'!$H$3),COUNT($G$1:G875)+1,"")</f>
        <v/>
      </c>
    </row>
    <row r="877" spans="1:7" ht="21">
      <c r="A877" s="38" t="str">
        <f>IFERROR(INDEX(الرصيد!$A:$A,MATCH(B877,الرصيد!$B:$B,0)),"")</f>
        <v/>
      </c>
      <c r="B877" s="35"/>
      <c r="C877" s="35"/>
      <c r="D877" s="35"/>
      <c r="E877" s="37"/>
      <c r="F877" s="35"/>
      <c r="G877" s="48" t="str">
        <f>IF(AND(NOT(ISERR(FIND('إستعلام عن صنف'!$H$1,A877&amp;B877))),F877&gt;='إستعلام عن صنف'!$H$2,F877&lt;='إستعلام عن صنف'!$H$3),COUNT($G$1:G876)+1,"")</f>
        <v/>
      </c>
    </row>
    <row r="878" spans="1:7" ht="21">
      <c r="A878" s="38" t="str">
        <f>IFERROR(INDEX(الرصيد!$A:$A,MATCH(B878,الرصيد!$B:$B,0)),"")</f>
        <v/>
      </c>
      <c r="B878" s="35"/>
      <c r="C878" s="35"/>
      <c r="D878" s="35"/>
      <c r="E878" s="37"/>
      <c r="F878" s="35"/>
      <c r="G878" s="48" t="str">
        <f>IF(AND(NOT(ISERR(FIND('إستعلام عن صنف'!$H$1,A878&amp;B878))),F878&gt;='إستعلام عن صنف'!$H$2,F878&lt;='إستعلام عن صنف'!$H$3),COUNT($G$1:G877)+1,"")</f>
        <v/>
      </c>
    </row>
    <row r="879" spans="1:7" ht="21">
      <c r="A879" s="38" t="str">
        <f>IFERROR(INDEX(الرصيد!$A:$A,MATCH(B879,الرصيد!$B:$B,0)),"")</f>
        <v/>
      </c>
      <c r="B879" s="35"/>
      <c r="C879" s="35"/>
      <c r="D879" s="35"/>
      <c r="E879" s="37"/>
      <c r="F879" s="35"/>
      <c r="G879" s="48" t="str">
        <f>IF(AND(NOT(ISERR(FIND('إستعلام عن صنف'!$H$1,A879&amp;B879))),F879&gt;='إستعلام عن صنف'!$H$2,F879&lt;='إستعلام عن صنف'!$H$3),COUNT($G$1:G878)+1,"")</f>
        <v/>
      </c>
    </row>
    <row r="880" spans="1:7" ht="21">
      <c r="A880" s="38" t="str">
        <f>IFERROR(INDEX(الرصيد!$A:$A,MATCH(B880,الرصيد!$B:$B,0)),"")</f>
        <v/>
      </c>
      <c r="B880" s="35"/>
      <c r="C880" s="35"/>
      <c r="D880" s="35"/>
      <c r="E880" s="37"/>
      <c r="F880" s="35"/>
      <c r="G880" s="48" t="str">
        <f>IF(AND(NOT(ISERR(FIND('إستعلام عن صنف'!$H$1,A880&amp;B880))),F880&gt;='إستعلام عن صنف'!$H$2,F880&lt;='إستعلام عن صنف'!$H$3),COUNT($G$1:G879)+1,"")</f>
        <v/>
      </c>
    </row>
    <row r="881" spans="1:7" ht="21">
      <c r="A881" s="38" t="str">
        <f>IFERROR(INDEX(الرصيد!$A:$A,MATCH(B881,الرصيد!$B:$B,0)),"")</f>
        <v/>
      </c>
      <c r="B881" s="35"/>
      <c r="C881" s="35"/>
      <c r="D881" s="35"/>
      <c r="E881" s="37"/>
      <c r="F881" s="35"/>
      <c r="G881" s="48" t="str">
        <f>IF(AND(NOT(ISERR(FIND('إستعلام عن صنف'!$H$1,A881&amp;B881))),F881&gt;='إستعلام عن صنف'!$H$2,F881&lt;='إستعلام عن صنف'!$H$3),COUNT($G$1:G880)+1,"")</f>
        <v/>
      </c>
    </row>
    <row r="882" spans="1:7" ht="21">
      <c r="A882" s="38" t="str">
        <f>IFERROR(INDEX(الرصيد!$A:$A,MATCH(B882,الرصيد!$B:$B,0)),"")</f>
        <v/>
      </c>
      <c r="B882" s="35"/>
      <c r="C882" s="35"/>
      <c r="D882" s="35"/>
      <c r="E882" s="37"/>
      <c r="F882" s="35"/>
      <c r="G882" s="48" t="str">
        <f>IF(AND(NOT(ISERR(FIND('إستعلام عن صنف'!$H$1,A882&amp;B882))),F882&gt;='إستعلام عن صنف'!$H$2,F882&lt;='إستعلام عن صنف'!$H$3),COUNT($G$1:G881)+1,"")</f>
        <v/>
      </c>
    </row>
    <row r="883" spans="1:7" ht="21">
      <c r="A883" s="38" t="str">
        <f>IFERROR(INDEX(الرصيد!$A:$A,MATCH(B883,الرصيد!$B:$B,0)),"")</f>
        <v/>
      </c>
      <c r="B883" s="35"/>
      <c r="C883" s="35"/>
      <c r="D883" s="35"/>
      <c r="E883" s="37"/>
      <c r="F883" s="35"/>
      <c r="G883" s="48" t="str">
        <f>IF(AND(NOT(ISERR(FIND('إستعلام عن صنف'!$H$1,A883&amp;B883))),F883&gt;='إستعلام عن صنف'!$H$2,F883&lt;='إستعلام عن صنف'!$H$3),COUNT($G$1:G882)+1,"")</f>
        <v/>
      </c>
    </row>
    <row r="884" spans="1:7" ht="21">
      <c r="A884" s="38" t="str">
        <f>IFERROR(INDEX(الرصيد!$A:$A,MATCH(B884,الرصيد!$B:$B,0)),"")</f>
        <v/>
      </c>
      <c r="B884" s="35"/>
      <c r="C884" s="35"/>
      <c r="D884" s="35"/>
      <c r="E884" s="37"/>
      <c r="F884" s="35"/>
      <c r="G884" s="48" t="str">
        <f>IF(AND(NOT(ISERR(FIND('إستعلام عن صنف'!$H$1,A884&amp;B884))),F884&gt;='إستعلام عن صنف'!$H$2,F884&lt;='إستعلام عن صنف'!$H$3),COUNT($G$1:G883)+1,"")</f>
        <v/>
      </c>
    </row>
    <row r="885" spans="1:7" ht="21">
      <c r="A885" s="38" t="str">
        <f>IFERROR(INDEX(الرصيد!$A:$A,MATCH(B885,الرصيد!$B:$B,0)),"")</f>
        <v/>
      </c>
      <c r="B885" s="35"/>
      <c r="C885" s="35"/>
      <c r="D885" s="35"/>
      <c r="E885" s="37"/>
      <c r="F885" s="35"/>
      <c r="G885" s="48" t="str">
        <f>IF(AND(NOT(ISERR(FIND('إستعلام عن صنف'!$H$1,A885&amp;B885))),F885&gt;='إستعلام عن صنف'!$H$2,F885&lt;='إستعلام عن صنف'!$H$3),COUNT($G$1:G884)+1,"")</f>
        <v/>
      </c>
    </row>
    <row r="886" spans="1:7" ht="21">
      <c r="A886" s="38" t="str">
        <f>IFERROR(INDEX(الرصيد!$A:$A,MATCH(B886,الرصيد!$B:$B,0)),"")</f>
        <v/>
      </c>
      <c r="B886" s="35"/>
      <c r="C886" s="35"/>
      <c r="D886" s="35"/>
      <c r="E886" s="37"/>
      <c r="F886" s="35"/>
      <c r="G886" s="48" t="str">
        <f>IF(AND(NOT(ISERR(FIND('إستعلام عن صنف'!$H$1,A886&amp;B886))),F886&gt;='إستعلام عن صنف'!$H$2,F886&lt;='إستعلام عن صنف'!$H$3),COUNT($G$1:G885)+1,"")</f>
        <v/>
      </c>
    </row>
    <row r="887" spans="1:7" ht="21">
      <c r="A887" s="38" t="str">
        <f>IFERROR(INDEX(الرصيد!$A:$A,MATCH(B887,الرصيد!$B:$B,0)),"")</f>
        <v/>
      </c>
      <c r="B887" s="35"/>
      <c r="C887" s="35"/>
      <c r="D887" s="35"/>
      <c r="E887" s="37"/>
      <c r="F887" s="35"/>
      <c r="G887" s="48" t="str">
        <f>IF(AND(NOT(ISERR(FIND('إستعلام عن صنف'!$H$1,A887&amp;B887))),F887&gt;='إستعلام عن صنف'!$H$2,F887&lt;='إستعلام عن صنف'!$H$3),COUNT($G$1:G886)+1,"")</f>
        <v/>
      </c>
    </row>
    <row r="888" spans="1:7" ht="21">
      <c r="A888" s="38" t="str">
        <f>IFERROR(INDEX(الرصيد!$A:$A,MATCH(B888,الرصيد!$B:$B,0)),"")</f>
        <v/>
      </c>
      <c r="B888" s="35"/>
      <c r="C888" s="35"/>
      <c r="D888" s="35"/>
      <c r="E888" s="37"/>
      <c r="F888" s="35"/>
      <c r="G888" s="48" t="str">
        <f>IF(AND(NOT(ISERR(FIND('إستعلام عن صنف'!$H$1,A888&amp;B888))),F888&gt;='إستعلام عن صنف'!$H$2,F888&lt;='إستعلام عن صنف'!$H$3),COUNT($G$1:G887)+1,"")</f>
        <v/>
      </c>
    </row>
    <row r="889" spans="1:7" ht="21">
      <c r="A889" s="38" t="str">
        <f>IFERROR(INDEX(الرصيد!$A:$A,MATCH(B889,الرصيد!$B:$B,0)),"")</f>
        <v/>
      </c>
      <c r="B889" s="35"/>
      <c r="C889" s="35"/>
      <c r="D889" s="35"/>
      <c r="E889" s="37"/>
      <c r="F889" s="35"/>
      <c r="G889" s="48" t="str">
        <f>IF(AND(NOT(ISERR(FIND('إستعلام عن صنف'!$H$1,A889&amp;B889))),F889&gt;='إستعلام عن صنف'!$H$2,F889&lt;='إستعلام عن صنف'!$H$3),COUNT($G$1:G888)+1,"")</f>
        <v/>
      </c>
    </row>
    <row r="890" spans="1:7" ht="21">
      <c r="A890" s="38" t="str">
        <f>IFERROR(INDEX(الرصيد!$A:$A,MATCH(B890,الرصيد!$B:$B,0)),"")</f>
        <v/>
      </c>
      <c r="B890" s="35"/>
      <c r="C890" s="35"/>
      <c r="D890" s="35"/>
      <c r="E890" s="37"/>
      <c r="F890" s="35"/>
      <c r="G890" s="48" t="str">
        <f>IF(AND(NOT(ISERR(FIND('إستعلام عن صنف'!$H$1,A890&amp;B890))),F890&gt;='إستعلام عن صنف'!$H$2,F890&lt;='إستعلام عن صنف'!$H$3),COUNT($G$1:G889)+1,"")</f>
        <v/>
      </c>
    </row>
    <row r="891" spans="1:7" ht="21">
      <c r="A891" s="38" t="str">
        <f>IFERROR(INDEX(الرصيد!$A:$A,MATCH(B891,الرصيد!$B:$B,0)),"")</f>
        <v/>
      </c>
      <c r="B891" s="35"/>
      <c r="C891" s="35"/>
      <c r="D891" s="35"/>
      <c r="E891" s="37"/>
      <c r="F891" s="35"/>
      <c r="G891" s="48" t="str">
        <f>IF(AND(NOT(ISERR(FIND('إستعلام عن صنف'!$H$1,A891&amp;B891))),F891&gt;='إستعلام عن صنف'!$H$2,F891&lt;='إستعلام عن صنف'!$H$3),COUNT($G$1:G890)+1,"")</f>
        <v/>
      </c>
    </row>
    <row r="892" spans="1:7" ht="21">
      <c r="A892" s="38" t="str">
        <f>IFERROR(INDEX(الرصيد!$A:$A,MATCH(B892,الرصيد!$B:$B,0)),"")</f>
        <v/>
      </c>
      <c r="B892" s="35"/>
      <c r="C892" s="35"/>
      <c r="D892" s="35"/>
      <c r="E892" s="37"/>
      <c r="F892" s="35"/>
      <c r="G892" s="48" t="str">
        <f>IF(AND(NOT(ISERR(FIND('إستعلام عن صنف'!$H$1,A892&amp;B892))),F892&gt;='إستعلام عن صنف'!$H$2,F892&lt;='إستعلام عن صنف'!$H$3),COUNT($G$1:G891)+1,"")</f>
        <v/>
      </c>
    </row>
    <row r="893" spans="1:7" ht="21">
      <c r="A893" s="38" t="str">
        <f>IFERROR(INDEX(الرصيد!$A:$A,MATCH(B893,الرصيد!$B:$B,0)),"")</f>
        <v/>
      </c>
      <c r="B893" s="35"/>
      <c r="C893" s="35"/>
      <c r="D893" s="35"/>
      <c r="E893" s="37"/>
      <c r="F893" s="35"/>
      <c r="G893" s="48" t="str">
        <f>IF(AND(NOT(ISERR(FIND('إستعلام عن صنف'!$H$1,A893&amp;B893))),F893&gt;='إستعلام عن صنف'!$H$2,F893&lt;='إستعلام عن صنف'!$H$3),COUNT($G$1:G892)+1,"")</f>
        <v/>
      </c>
    </row>
    <row r="894" spans="1:7" ht="21">
      <c r="A894" s="38" t="str">
        <f>IFERROR(INDEX(الرصيد!$A:$A,MATCH(B894,الرصيد!$B:$B,0)),"")</f>
        <v/>
      </c>
      <c r="B894" s="35"/>
      <c r="C894" s="35"/>
      <c r="D894" s="35"/>
      <c r="E894" s="37"/>
      <c r="F894" s="35"/>
      <c r="G894" s="48" t="str">
        <f>IF(AND(NOT(ISERR(FIND('إستعلام عن صنف'!$H$1,A894&amp;B894))),F894&gt;='إستعلام عن صنف'!$H$2,F894&lt;='إستعلام عن صنف'!$H$3),COUNT($G$1:G893)+1,"")</f>
        <v/>
      </c>
    </row>
    <row r="895" spans="1:7" ht="21">
      <c r="A895" s="38" t="str">
        <f>IFERROR(INDEX(الرصيد!$A:$A,MATCH(B895,الرصيد!$B:$B,0)),"")</f>
        <v/>
      </c>
      <c r="B895" s="35"/>
      <c r="C895" s="35"/>
      <c r="D895" s="35"/>
      <c r="E895" s="37"/>
      <c r="F895" s="35"/>
      <c r="G895" s="48" t="str">
        <f>IF(AND(NOT(ISERR(FIND('إستعلام عن صنف'!$H$1,A895&amp;B895))),F895&gt;='إستعلام عن صنف'!$H$2,F895&lt;='إستعلام عن صنف'!$H$3),COUNT($G$1:G894)+1,"")</f>
        <v/>
      </c>
    </row>
    <row r="896" spans="1:7" ht="21">
      <c r="A896" s="38" t="str">
        <f>IFERROR(INDEX(الرصيد!$A:$A,MATCH(B896,الرصيد!$B:$B,0)),"")</f>
        <v/>
      </c>
      <c r="B896" s="35"/>
      <c r="C896" s="35"/>
      <c r="D896" s="35"/>
      <c r="E896" s="37"/>
      <c r="F896" s="35"/>
      <c r="G896" s="48" t="str">
        <f>IF(AND(NOT(ISERR(FIND('إستعلام عن صنف'!$H$1,A896&amp;B896))),F896&gt;='إستعلام عن صنف'!$H$2,F896&lt;='إستعلام عن صنف'!$H$3),COUNT($G$1:G895)+1,"")</f>
        <v/>
      </c>
    </row>
    <row r="897" spans="1:7" ht="21">
      <c r="A897" s="38" t="str">
        <f>IFERROR(INDEX(الرصيد!$A:$A,MATCH(B897,الرصيد!$B:$B,0)),"")</f>
        <v/>
      </c>
      <c r="B897" s="35"/>
      <c r="C897" s="35"/>
      <c r="D897" s="35"/>
      <c r="E897" s="37"/>
      <c r="F897" s="35"/>
      <c r="G897" s="48" t="str">
        <f>IF(AND(NOT(ISERR(FIND('إستعلام عن صنف'!$H$1,A897&amp;B897))),F897&gt;='إستعلام عن صنف'!$H$2,F897&lt;='إستعلام عن صنف'!$H$3),COUNT($G$1:G896)+1,"")</f>
        <v/>
      </c>
    </row>
    <row r="898" spans="1:7" ht="21">
      <c r="A898" s="38" t="str">
        <f>IFERROR(INDEX(الرصيد!$A:$A,MATCH(B898,الرصيد!$B:$B,0)),"")</f>
        <v/>
      </c>
      <c r="B898" s="35"/>
      <c r="C898" s="35"/>
      <c r="D898" s="35"/>
      <c r="E898" s="37"/>
      <c r="F898" s="35"/>
      <c r="G898" s="48" t="str">
        <f>IF(AND(NOT(ISERR(FIND('إستعلام عن صنف'!$H$1,A898&amp;B898))),F898&gt;='إستعلام عن صنف'!$H$2,F898&lt;='إستعلام عن صنف'!$H$3),COUNT($G$1:G897)+1,"")</f>
        <v/>
      </c>
    </row>
    <row r="899" spans="1:7" ht="21">
      <c r="A899" s="38" t="str">
        <f>IFERROR(INDEX(الرصيد!$A:$A,MATCH(B899,الرصيد!$B:$B,0)),"")</f>
        <v/>
      </c>
      <c r="B899" s="35"/>
      <c r="C899" s="35"/>
      <c r="D899" s="35"/>
      <c r="E899" s="37"/>
      <c r="F899" s="35"/>
      <c r="G899" s="48" t="str">
        <f>IF(AND(NOT(ISERR(FIND('إستعلام عن صنف'!$H$1,A899&amp;B899))),F899&gt;='إستعلام عن صنف'!$H$2,F899&lt;='إستعلام عن صنف'!$H$3),COUNT($G$1:G898)+1,"")</f>
        <v/>
      </c>
    </row>
    <row r="900" spans="1:7" ht="21">
      <c r="A900" s="38" t="str">
        <f>IFERROR(INDEX(الرصيد!$A:$A,MATCH(B900,الرصيد!$B:$B,0)),"")</f>
        <v/>
      </c>
      <c r="B900" s="35"/>
      <c r="C900" s="35"/>
      <c r="D900" s="35"/>
      <c r="E900" s="37"/>
      <c r="F900" s="35"/>
      <c r="G900" s="48" t="str">
        <f>IF(AND(NOT(ISERR(FIND('إستعلام عن صنف'!$H$1,A900&amp;B900))),F900&gt;='إستعلام عن صنف'!$H$2,F900&lt;='إستعلام عن صنف'!$H$3),COUNT($G$1:G899)+1,"")</f>
        <v/>
      </c>
    </row>
    <row r="901" spans="1:7" ht="21">
      <c r="A901" s="38" t="str">
        <f>IFERROR(INDEX(الرصيد!$A:$A,MATCH(B901,الرصيد!$B:$B,0)),"")</f>
        <v/>
      </c>
      <c r="B901" s="35"/>
      <c r="C901" s="35"/>
      <c r="D901" s="35"/>
      <c r="E901" s="37"/>
      <c r="F901" s="35"/>
      <c r="G901" s="48" t="str">
        <f>IF(AND(NOT(ISERR(FIND('إستعلام عن صنف'!$H$1,A901&amp;B901))),F901&gt;='إستعلام عن صنف'!$H$2,F901&lt;='إستعلام عن صنف'!$H$3),COUNT($G$1:G900)+1,"")</f>
        <v/>
      </c>
    </row>
    <row r="902" spans="1:7" ht="21">
      <c r="A902" s="38" t="str">
        <f>IFERROR(INDEX(الرصيد!$A:$A,MATCH(B902,الرصيد!$B:$B,0)),"")</f>
        <v/>
      </c>
      <c r="B902" s="35"/>
      <c r="C902" s="35"/>
      <c r="D902" s="35"/>
      <c r="E902" s="37"/>
      <c r="F902" s="35"/>
      <c r="G902" s="48" t="str">
        <f>IF(AND(NOT(ISERR(FIND('إستعلام عن صنف'!$H$1,A902&amp;B902))),F902&gt;='إستعلام عن صنف'!$H$2,F902&lt;='إستعلام عن صنف'!$H$3),COUNT($G$1:G901)+1,"")</f>
        <v/>
      </c>
    </row>
    <row r="903" spans="1:7" ht="21">
      <c r="A903" s="38" t="str">
        <f>IFERROR(INDEX(الرصيد!$A:$A,MATCH(B903,الرصيد!$B:$B,0)),"")</f>
        <v/>
      </c>
      <c r="B903" s="35"/>
      <c r="C903" s="35"/>
      <c r="D903" s="35"/>
      <c r="E903" s="37"/>
      <c r="F903" s="35"/>
      <c r="G903" s="48" t="str">
        <f>IF(AND(NOT(ISERR(FIND('إستعلام عن صنف'!$H$1,A903&amp;B903))),F903&gt;='إستعلام عن صنف'!$H$2,F903&lt;='إستعلام عن صنف'!$H$3),COUNT($G$1:G902)+1,"")</f>
        <v/>
      </c>
    </row>
    <row r="904" spans="1:7" ht="21">
      <c r="A904" s="38" t="str">
        <f>IFERROR(INDEX(الرصيد!$A:$A,MATCH(B904,الرصيد!$B:$B,0)),"")</f>
        <v/>
      </c>
      <c r="B904" s="35"/>
      <c r="C904" s="35"/>
      <c r="D904" s="35"/>
      <c r="E904" s="37"/>
      <c r="F904" s="35"/>
      <c r="G904" s="48" t="str">
        <f>IF(AND(NOT(ISERR(FIND('إستعلام عن صنف'!$H$1,A904&amp;B904))),F904&gt;='إستعلام عن صنف'!$H$2,F904&lt;='إستعلام عن صنف'!$H$3),COUNT($G$1:G903)+1,"")</f>
        <v/>
      </c>
    </row>
    <row r="905" spans="1:7" ht="21">
      <c r="A905" s="38" t="str">
        <f>IFERROR(INDEX(الرصيد!$A:$A,MATCH(B905,الرصيد!$B:$B,0)),"")</f>
        <v/>
      </c>
      <c r="B905" s="35"/>
      <c r="C905" s="35"/>
      <c r="D905" s="35"/>
      <c r="E905" s="37"/>
      <c r="F905" s="35"/>
      <c r="G905" s="48" t="str">
        <f>IF(AND(NOT(ISERR(FIND('إستعلام عن صنف'!$H$1,A905&amp;B905))),F905&gt;='إستعلام عن صنف'!$H$2,F905&lt;='إستعلام عن صنف'!$H$3),COUNT($G$1:G904)+1,"")</f>
        <v/>
      </c>
    </row>
    <row r="906" spans="1:7" ht="21">
      <c r="A906" s="38" t="str">
        <f>IFERROR(INDEX(الرصيد!$A:$A,MATCH(B906,الرصيد!$B:$B,0)),"")</f>
        <v/>
      </c>
      <c r="B906" s="35"/>
      <c r="C906" s="35"/>
      <c r="D906" s="35"/>
      <c r="E906" s="37"/>
      <c r="F906" s="35"/>
      <c r="G906" s="48" t="str">
        <f>IF(AND(NOT(ISERR(FIND('إستعلام عن صنف'!$H$1,A906&amp;B906))),F906&gt;='إستعلام عن صنف'!$H$2,F906&lt;='إستعلام عن صنف'!$H$3),COUNT($G$1:G905)+1,"")</f>
        <v/>
      </c>
    </row>
    <row r="907" spans="1:7" ht="21">
      <c r="A907" s="38" t="str">
        <f>IFERROR(INDEX(الرصيد!$A:$A,MATCH(B907,الرصيد!$B:$B,0)),"")</f>
        <v/>
      </c>
      <c r="B907" s="35"/>
      <c r="C907" s="35"/>
      <c r="D907" s="35"/>
      <c r="E907" s="37"/>
      <c r="F907" s="35"/>
      <c r="G907" s="48" t="str">
        <f>IF(AND(NOT(ISERR(FIND('إستعلام عن صنف'!$H$1,A907&amp;B907))),F907&gt;='إستعلام عن صنف'!$H$2,F907&lt;='إستعلام عن صنف'!$H$3),COUNT($G$1:G906)+1,"")</f>
        <v/>
      </c>
    </row>
    <row r="908" spans="1:7" ht="21">
      <c r="A908" s="38" t="str">
        <f>IFERROR(INDEX(الرصيد!$A:$A,MATCH(B908,الرصيد!$B:$B,0)),"")</f>
        <v/>
      </c>
      <c r="B908" s="35"/>
      <c r="C908" s="35"/>
      <c r="D908" s="35"/>
      <c r="E908" s="37"/>
      <c r="F908" s="35"/>
      <c r="G908" s="48" t="str">
        <f>IF(AND(NOT(ISERR(FIND('إستعلام عن صنف'!$H$1,A908&amp;B908))),F908&gt;='إستعلام عن صنف'!$H$2,F908&lt;='إستعلام عن صنف'!$H$3),COUNT($G$1:G907)+1,"")</f>
        <v/>
      </c>
    </row>
    <row r="909" spans="1:7" ht="21">
      <c r="A909" s="38" t="str">
        <f>IFERROR(INDEX(الرصيد!$A:$A,MATCH(B909,الرصيد!$B:$B,0)),"")</f>
        <v/>
      </c>
      <c r="B909" s="35"/>
      <c r="C909" s="35"/>
      <c r="D909" s="35"/>
      <c r="E909" s="37"/>
      <c r="F909" s="35"/>
      <c r="G909" s="48" t="str">
        <f>IF(AND(NOT(ISERR(FIND('إستعلام عن صنف'!$H$1,A909&amp;B909))),F909&gt;='إستعلام عن صنف'!$H$2,F909&lt;='إستعلام عن صنف'!$H$3),COUNT($G$1:G908)+1,"")</f>
        <v/>
      </c>
    </row>
    <row r="910" spans="1:7" ht="21">
      <c r="A910" s="38" t="str">
        <f>IFERROR(INDEX(الرصيد!$A:$A,MATCH(B910,الرصيد!$B:$B,0)),"")</f>
        <v/>
      </c>
      <c r="B910" s="35"/>
      <c r="C910" s="35"/>
      <c r="D910" s="35"/>
      <c r="E910" s="37"/>
      <c r="F910" s="35"/>
      <c r="G910" s="48" t="str">
        <f>IF(AND(NOT(ISERR(FIND('إستعلام عن صنف'!$H$1,A910&amp;B910))),F910&gt;='إستعلام عن صنف'!$H$2,F910&lt;='إستعلام عن صنف'!$H$3),COUNT($G$1:G909)+1,"")</f>
        <v/>
      </c>
    </row>
    <row r="911" spans="1:7" ht="21">
      <c r="A911" s="38" t="str">
        <f>IFERROR(INDEX(الرصيد!$A:$A,MATCH(B911,الرصيد!$B:$B,0)),"")</f>
        <v/>
      </c>
      <c r="B911" s="20"/>
      <c r="C911" s="20"/>
      <c r="D911" s="20"/>
      <c r="E911" s="23"/>
      <c r="F911" s="20"/>
      <c r="G911" s="48" t="str">
        <f>IF(AND(NOT(ISERR(FIND('إستعلام عن صنف'!$H$1,A911&amp;B911))),F911&gt;='إستعلام عن صنف'!$H$2,F911&lt;='إستعلام عن صنف'!$H$3),COUNT($G$1:G910)+1,"")</f>
        <v/>
      </c>
    </row>
    <row r="912" spans="1:7" ht="21">
      <c r="A912" s="38" t="str">
        <f>IFERROR(INDEX(الرصيد!$A:$A,MATCH(B912,الرصيد!$B:$B,0)),"")</f>
        <v/>
      </c>
      <c r="B912" s="20"/>
      <c r="C912" s="20"/>
      <c r="D912" s="20"/>
      <c r="E912" s="23"/>
      <c r="F912" s="20"/>
      <c r="G912" s="48" t="str">
        <f>IF(AND(NOT(ISERR(FIND('إستعلام عن صنف'!$H$1,A912&amp;B912))),F912&gt;='إستعلام عن صنف'!$H$2,F912&lt;='إستعلام عن صنف'!$H$3),COUNT($G$1:G911)+1,"")</f>
        <v/>
      </c>
    </row>
    <row r="913" spans="1:7" ht="21">
      <c r="A913" s="38" t="str">
        <f>IFERROR(INDEX(الرصيد!$A:$A,MATCH(B913,الرصيد!$B:$B,0)),"")</f>
        <v/>
      </c>
      <c r="B913" s="20"/>
      <c r="C913" s="20"/>
      <c r="D913" s="20"/>
      <c r="E913" s="23"/>
      <c r="F913" s="20"/>
      <c r="G913" s="48" t="str">
        <f>IF(AND(NOT(ISERR(FIND('إستعلام عن صنف'!$H$1,A913&amp;B913))),F913&gt;='إستعلام عن صنف'!$H$2,F913&lt;='إستعلام عن صنف'!$H$3),COUNT($G$1:G912)+1,"")</f>
        <v/>
      </c>
    </row>
    <row r="914" spans="1:7" ht="21">
      <c r="A914" s="38" t="str">
        <f>IFERROR(INDEX(الرصيد!$A:$A,MATCH(B914,الرصيد!$B:$B,0)),"")</f>
        <v/>
      </c>
      <c r="B914" s="20"/>
      <c r="C914" s="20"/>
      <c r="D914" s="20"/>
      <c r="E914" s="23"/>
      <c r="F914" s="20"/>
      <c r="G914" s="48" t="str">
        <f>IF(AND(NOT(ISERR(FIND('إستعلام عن صنف'!$H$1,A914&amp;B914))),F914&gt;='إستعلام عن صنف'!$H$2,F914&lt;='إستعلام عن صنف'!$H$3),COUNT($G$1:G913)+1,"")</f>
        <v/>
      </c>
    </row>
    <row r="915" spans="1:7" ht="21">
      <c r="A915" s="38" t="str">
        <f>IFERROR(INDEX(الرصيد!$A:$A,MATCH(B915,الرصيد!$B:$B,0)),"")</f>
        <v/>
      </c>
      <c r="B915" s="20"/>
      <c r="C915" s="20"/>
      <c r="D915" s="20"/>
      <c r="E915" s="23"/>
      <c r="F915" s="20"/>
      <c r="G915" s="48" t="str">
        <f>IF(AND(NOT(ISERR(FIND('إستعلام عن صنف'!$H$1,A915&amp;B915))),F915&gt;='إستعلام عن صنف'!$H$2,F915&lt;='إستعلام عن صنف'!$H$3),COUNT($G$1:G914)+1,"")</f>
        <v/>
      </c>
    </row>
    <row r="916" spans="1:7" ht="21">
      <c r="A916" s="38" t="str">
        <f>IFERROR(INDEX(الرصيد!$A:$A,MATCH(B916,الرصيد!$B:$B,0)),"")</f>
        <v/>
      </c>
      <c r="B916" s="20"/>
      <c r="C916" s="20"/>
      <c r="D916" s="20"/>
      <c r="E916" s="23"/>
      <c r="F916" s="20"/>
      <c r="G916" s="48" t="str">
        <f>IF(AND(NOT(ISERR(FIND('إستعلام عن صنف'!$H$1,A916&amp;B916))),F916&gt;='إستعلام عن صنف'!$H$2,F916&lt;='إستعلام عن صنف'!$H$3),COUNT($G$1:G915)+1,"")</f>
        <v/>
      </c>
    </row>
    <row r="917" spans="1:7" ht="21">
      <c r="A917" s="38" t="str">
        <f>IFERROR(INDEX(الرصيد!$A:$A,MATCH(B917,الرصيد!$B:$B,0)),"")</f>
        <v/>
      </c>
      <c r="B917" s="20"/>
      <c r="C917" s="20"/>
      <c r="D917" s="20"/>
      <c r="E917" s="23"/>
      <c r="F917" s="20"/>
      <c r="G917" s="48" t="str">
        <f>IF(AND(NOT(ISERR(FIND('إستعلام عن صنف'!$H$1,A917&amp;B917))),F917&gt;='إستعلام عن صنف'!$H$2,F917&lt;='إستعلام عن صنف'!$H$3),COUNT($G$1:G916)+1,"")</f>
        <v/>
      </c>
    </row>
    <row r="918" spans="1:7" ht="21">
      <c r="A918" s="38" t="str">
        <f>IFERROR(INDEX(الرصيد!$A:$A,MATCH(B918,الرصيد!$B:$B,0)),"")</f>
        <v/>
      </c>
      <c r="B918" s="20"/>
      <c r="C918" s="20"/>
      <c r="D918" s="20"/>
      <c r="E918" s="23"/>
      <c r="F918" s="20"/>
      <c r="G918" s="48" t="str">
        <f>IF(AND(NOT(ISERR(FIND('إستعلام عن صنف'!$H$1,A918&amp;B918))),F918&gt;='إستعلام عن صنف'!$H$2,F918&lt;='إستعلام عن صنف'!$H$3),COUNT($G$1:G917)+1,"")</f>
        <v/>
      </c>
    </row>
    <row r="919" spans="1:7" ht="21">
      <c r="A919" s="38" t="str">
        <f>IFERROR(INDEX(الرصيد!$A:$A,MATCH(B919,الرصيد!$B:$B,0)),"")</f>
        <v/>
      </c>
      <c r="B919" s="20"/>
      <c r="C919" s="20"/>
      <c r="D919" s="20"/>
      <c r="E919" s="23"/>
      <c r="F919" s="20"/>
      <c r="G919" s="48" t="str">
        <f>IF(AND(NOT(ISERR(FIND('إستعلام عن صنف'!$H$1,A919&amp;B919))),F919&gt;='إستعلام عن صنف'!$H$2,F919&lt;='إستعلام عن صنف'!$H$3),COUNT($G$1:G918)+1,"")</f>
        <v/>
      </c>
    </row>
    <row r="920" spans="1:7" ht="21">
      <c r="A920" s="38" t="str">
        <f>IFERROR(INDEX(الرصيد!$A:$A,MATCH(B920,الرصيد!$B:$B,0)),"")</f>
        <v/>
      </c>
      <c r="B920" s="20"/>
      <c r="C920" s="20"/>
      <c r="D920" s="20"/>
      <c r="E920" s="23"/>
      <c r="F920" s="20"/>
      <c r="G920" s="48" t="str">
        <f>IF(AND(NOT(ISERR(FIND('إستعلام عن صنف'!$H$1,A920&amp;B920))),F920&gt;='إستعلام عن صنف'!$H$2,F920&lt;='إستعلام عن صنف'!$H$3),COUNT($G$1:G919)+1,"")</f>
        <v/>
      </c>
    </row>
    <row r="921" spans="1:7" ht="21">
      <c r="A921" s="38" t="str">
        <f>IFERROR(INDEX(الرصيد!$A:$A,MATCH(B921,الرصيد!$B:$B,0)),"")</f>
        <v/>
      </c>
      <c r="B921" s="20"/>
      <c r="C921" s="20"/>
      <c r="D921" s="20"/>
      <c r="E921" s="23"/>
      <c r="F921" s="20"/>
      <c r="G921" s="48" t="str">
        <f>IF(AND(NOT(ISERR(FIND('إستعلام عن صنف'!$H$1,A921&amp;B921))),F921&gt;='إستعلام عن صنف'!$H$2,F921&lt;='إستعلام عن صنف'!$H$3),COUNT($G$1:G920)+1,"")</f>
        <v/>
      </c>
    </row>
    <row r="922" spans="1:7" ht="21">
      <c r="A922" s="38" t="str">
        <f>IFERROR(INDEX(الرصيد!$A:$A,MATCH(B922,الرصيد!$B:$B,0)),"")</f>
        <v/>
      </c>
      <c r="B922" s="20"/>
      <c r="C922" s="20"/>
      <c r="D922" s="20"/>
      <c r="E922" s="23"/>
      <c r="F922" s="20"/>
      <c r="G922" s="48" t="str">
        <f>IF(AND(NOT(ISERR(FIND('إستعلام عن صنف'!$H$1,A922&amp;B922))),F922&gt;='إستعلام عن صنف'!$H$2,F922&lt;='إستعلام عن صنف'!$H$3),COUNT($G$1:G921)+1,"")</f>
        <v/>
      </c>
    </row>
    <row r="923" spans="1:7" ht="21">
      <c r="A923" s="38" t="str">
        <f>IFERROR(INDEX(الرصيد!$A:$A,MATCH(B923,الرصيد!$B:$B,0)),"")</f>
        <v/>
      </c>
      <c r="B923" s="20"/>
      <c r="C923" s="20"/>
      <c r="D923" s="20"/>
      <c r="E923" s="23"/>
      <c r="F923" s="20"/>
      <c r="G923" s="48" t="str">
        <f>IF(AND(NOT(ISERR(FIND('إستعلام عن صنف'!$H$1,A923&amp;B923))),F923&gt;='إستعلام عن صنف'!$H$2,F923&lt;='إستعلام عن صنف'!$H$3),COUNT($G$1:G922)+1,"")</f>
        <v/>
      </c>
    </row>
    <row r="924" spans="1:7" ht="21">
      <c r="A924" s="38" t="str">
        <f>IFERROR(INDEX(الرصيد!$A:$A,MATCH(B924,الرصيد!$B:$B,0)),"")</f>
        <v/>
      </c>
      <c r="B924" s="20"/>
      <c r="C924" s="20"/>
      <c r="D924" s="20"/>
      <c r="E924" s="23"/>
      <c r="F924" s="20"/>
      <c r="G924" s="48" t="str">
        <f>IF(AND(NOT(ISERR(FIND('إستعلام عن صنف'!$H$1,A924&amp;B924))),F924&gt;='إستعلام عن صنف'!$H$2,F924&lt;='إستعلام عن صنف'!$H$3),COUNT($G$1:G923)+1,"")</f>
        <v/>
      </c>
    </row>
    <row r="925" spans="1:7" ht="21">
      <c r="A925" s="38" t="str">
        <f>IFERROR(INDEX(الرصيد!$A:$A,MATCH(B925,الرصيد!$B:$B,0)),"")</f>
        <v/>
      </c>
      <c r="B925" s="20"/>
      <c r="C925" s="20"/>
      <c r="D925" s="20"/>
      <c r="E925" s="23"/>
      <c r="F925" s="20"/>
      <c r="G925" s="48" t="str">
        <f>IF(AND(NOT(ISERR(FIND('إستعلام عن صنف'!$H$1,A925&amp;B925))),F925&gt;='إستعلام عن صنف'!$H$2,F925&lt;='إستعلام عن صنف'!$H$3),COUNT($G$1:G924)+1,"")</f>
        <v/>
      </c>
    </row>
    <row r="926" spans="1:7" ht="21">
      <c r="A926" s="38" t="str">
        <f>IFERROR(INDEX(الرصيد!$A:$A,MATCH(B926,الرصيد!$B:$B,0)),"")</f>
        <v/>
      </c>
      <c r="B926" s="20"/>
      <c r="C926" s="20"/>
      <c r="D926" s="20"/>
      <c r="E926" s="23"/>
      <c r="F926" s="20"/>
      <c r="G926" s="48" t="str">
        <f>IF(AND(NOT(ISERR(FIND('إستعلام عن صنف'!$H$1,A926&amp;B926))),F926&gt;='إستعلام عن صنف'!$H$2,F926&lt;='إستعلام عن صنف'!$H$3),COUNT($G$1:G925)+1,"")</f>
        <v/>
      </c>
    </row>
    <row r="927" spans="1:7" ht="21">
      <c r="A927" s="38" t="str">
        <f>IFERROR(INDEX(الرصيد!$A:$A,MATCH(B927,الرصيد!$B:$B,0)),"")</f>
        <v/>
      </c>
      <c r="B927" s="20"/>
      <c r="C927" s="20"/>
      <c r="D927" s="20"/>
      <c r="E927" s="23"/>
      <c r="F927" s="20"/>
      <c r="G927" s="48" t="str">
        <f>IF(AND(NOT(ISERR(FIND('إستعلام عن صنف'!$H$1,A927&amp;B927))),F927&gt;='إستعلام عن صنف'!$H$2,F927&lt;='إستعلام عن صنف'!$H$3),COUNT($G$1:G926)+1,"")</f>
        <v/>
      </c>
    </row>
    <row r="928" spans="1:7" ht="21">
      <c r="A928" s="38" t="str">
        <f>IFERROR(INDEX(الرصيد!$A:$A,MATCH(B928,الرصيد!$B:$B,0)),"")</f>
        <v/>
      </c>
      <c r="B928" s="20"/>
      <c r="C928" s="20"/>
      <c r="D928" s="20"/>
      <c r="E928" s="23"/>
      <c r="F928" s="20"/>
      <c r="G928" s="48" t="str">
        <f>IF(AND(NOT(ISERR(FIND('إستعلام عن صنف'!$H$1,A928&amp;B928))),F928&gt;='إستعلام عن صنف'!$H$2,F928&lt;='إستعلام عن صنف'!$H$3),COUNT($G$1:G927)+1,"")</f>
        <v/>
      </c>
    </row>
    <row r="929" spans="1:7" ht="21">
      <c r="A929" s="38" t="str">
        <f>IFERROR(INDEX(الرصيد!$A:$A,MATCH(B929,الرصيد!$B:$B,0)),"")</f>
        <v/>
      </c>
      <c r="B929" s="20"/>
      <c r="C929" s="20"/>
      <c r="D929" s="20"/>
      <c r="E929" s="23"/>
      <c r="F929" s="20"/>
      <c r="G929" s="48" t="str">
        <f>IF(AND(NOT(ISERR(FIND('إستعلام عن صنف'!$H$1,A929&amp;B929))),F929&gt;='إستعلام عن صنف'!$H$2,F929&lt;='إستعلام عن صنف'!$H$3),COUNT($G$1:G928)+1,"")</f>
        <v/>
      </c>
    </row>
    <row r="930" spans="1:7" ht="21">
      <c r="A930" s="38" t="str">
        <f>IFERROR(INDEX(الرصيد!$A:$A,MATCH(B930,الرصيد!$B:$B,0)),"")</f>
        <v/>
      </c>
      <c r="B930" s="20"/>
      <c r="C930" s="20"/>
      <c r="D930" s="20"/>
      <c r="E930" s="23"/>
      <c r="F930" s="20"/>
      <c r="G930" s="48" t="str">
        <f>IF(AND(NOT(ISERR(FIND('إستعلام عن صنف'!$H$1,A930&amp;B930))),F930&gt;='إستعلام عن صنف'!$H$2,F930&lt;='إستعلام عن صنف'!$H$3),COUNT($G$1:G929)+1,"")</f>
        <v/>
      </c>
    </row>
    <row r="931" spans="1:7" ht="21">
      <c r="A931" s="38" t="str">
        <f>IFERROR(INDEX(الرصيد!$A:$A,MATCH(B931,الرصيد!$B:$B,0)),"")</f>
        <v/>
      </c>
      <c r="B931" s="20"/>
      <c r="C931" s="20"/>
      <c r="D931" s="20"/>
      <c r="E931" s="23"/>
      <c r="F931" s="20"/>
      <c r="G931" s="48" t="str">
        <f>IF(AND(NOT(ISERR(FIND('إستعلام عن صنف'!$H$1,A931&amp;B931))),F931&gt;='إستعلام عن صنف'!$H$2,F931&lt;='إستعلام عن صنف'!$H$3),COUNT($G$1:G930)+1,"")</f>
        <v/>
      </c>
    </row>
    <row r="932" spans="1:7" ht="21">
      <c r="A932" s="38" t="str">
        <f>IFERROR(INDEX(الرصيد!$A:$A,MATCH(B932,الرصيد!$B:$B,0)),"")</f>
        <v/>
      </c>
      <c r="B932" s="20"/>
      <c r="C932" s="20"/>
      <c r="D932" s="20"/>
      <c r="E932" s="23"/>
      <c r="F932" s="20"/>
      <c r="G932" s="48" t="str">
        <f>IF(AND(NOT(ISERR(FIND('إستعلام عن صنف'!$H$1,A932&amp;B932))),F932&gt;='إستعلام عن صنف'!$H$2,F932&lt;='إستعلام عن صنف'!$H$3),COUNT($G$1:G931)+1,"")</f>
        <v/>
      </c>
    </row>
    <row r="933" spans="1:7" ht="21">
      <c r="A933" s="38" t="str">
        <f>IFERROR(INDEX(الرصيد!$A:$A,MATCH(B933,الرصيد!$B:$B,0)),"")</f>
        <v/>
      </c>
      <c r="B933" s="20"/>
      <c r="C933" s="20"/>
      <c r="D933" s="20"/>
      <c r="E933" s="23"/>
      <c r="F933" s="20"/>
      <c r="G933" s="48" t="str">
        <f>IF(AND(NOT(ISERR(FIND('إستعلام عن صنف'!$H$1,A933&amp;B933))),F933&gt;='إستعلام عن صنف'!$H$2,F933&lt;='إستعلام عن صنف'!$H$3),COUNT($G$1:G932)+1,"")</f>
        <v/>
      </c>
    </row>
    <row r="934" spans="1:7" ht="21">
      <c r="A934" s="38" t="str">
        <f>IFERROR(INDEX(الرصيد!$A:$A,MATCH(B934,الرصيد!$B:$B,0)),"")</f>
        <v/>
      </c>
      <c r="B934" s="20"/>
      <c r="C934" s="20"/>
      <c r="D934" s="20"/>
      <c r="E934" s="23"/>
      <c r="F934" s="20"/>
      <c r="G934" s="48" t="str">
        <f>IF(AND(NOT(ISERR(FIND('إستعلام عن صنف'!$H$1,A934&amp;B934))),F934&gt;='إستعلام عن صنف'!$H$2,F934&lt;='إستعلام عن صنف'!$H$3),COUNT($G$1:G933)+1,"")</f>
        <v/>
      </c>
    </row>
    <row r="935" spans="1:7" ht="21">
      <c r="A935" s="38" t="str">
        <f>IFERROR(INDEX(الرصيد!$A:$A,MATCH(B935,الرصيد!$B:$B,0)),"")</f>
        <v/>
      </c>
      <c r="B935" s="20"/>
      <c r="C935" s="20"/>
      <c r="D935" s="20"/>
      <c r="E935" s="23"/>
      <c r="F935" s="20"/>
      <c r="G935" s="48" t="str">
        <f>IF(AND(NOT(ISERR(FIND('إستعلام عن صنف'!$H$1,A935&amp;B935))),F935&gt;='إستعلام عن صنف'!$H$2,F935&lt;='إستعلام عن صنف'!$H$3),COUNT($G$1:G934)+1,"")</f>
        <v/>
      </c>
    </row>
    <row r="936" spans="1:7" ht="21">
      <c r="A936" s="38" t="str">
        <f>IFERROR(INDEX(الرصيد!$A:$A,MATCH(B936,الرصيد!$B:$B,0)),"")</f>
        <v/>
      </c>
      <c r="B936" s="20"/>
      <c r="C936" s="20"/>
      <c r="D936" s="20"/>
      <c r="E936" s="23"/>
      <c r="F936" s="20"/>
      <c r="G936" s="48" t="str">
        <f>IF(AND(NOT(ISERR(FIND('إستعلام عن صنف'!$H$1,A936&amp;B936))),F936&gt;='إستعلام عن صنف'!$H$2,F936&lt;='إستعلام عن صنف'!$H$3),COUNT($G$1:G935)+1,"")</f>
        <v/>
      </c>
    </row>
    <row r="937" spans="1:7" ht="21">
      <c r="A937" s="38" t="str">
        <f>IFERROR(INDEX(الرصيد!$A:$A,MATCH(B937,الرصيد!$B:$B,0)),"")</f>
        <v/>
      </c>
      <c r="B937" s="20"/>
      <c r="C937" s="20"/>
      <c r="D937" s="20"/>
      <c r="E937" s="23"/>
      <c r="F937" s="20"/>
      <c r="G937" s="48" t="str">
        <f>IF(AND(NOT(ISERR(FIND('إستعلام عن صنف'!$H$1,A937&amp;B937))),F937&gt;='إستعلام عن صنف'!$H$2,F937&lt;='إستعلام عن صنف'!$H$3),COUNT($G$1:G936)+1,"")</f>
        <v/>
      </c>
    </row>
    <row r="938" spans="1:7" ht="21">
      <c r="A938" s="38" t="str">
        <f>IFERROR(INDEX(الرصيد!$A:$A,MATCH(B938,الرصيد!$B:$B,0)),"")</f>
        <v/>
      </c>
      <c r="B938" s="20"/>
      <c r="C938" s="20"/>
      <c r="D938" s="20"/>
      <c r="E938" s="23"/>
      <c r="F938" s="20"/>
      <c r="G938" s="48" t="str">
        <f>IF(AND(NOT(ISERR(FIND('إستعلام عن صنف'!$H$1,A938&amp;B938))),F938&gt;='إستعلام عن صنف'!$H$2,F938&lt;='إستعلام عن صنف'!$H$3),COUNT($G$1:G937)+1,"")</f>
        <v/>
      </c>
    </row>
    <row r="939" spans="1:7" ht="21">
      <c r="A939" s="38" t="str">
        <f>IFERROR(INDEX(الرصيد!$A:$A,MATCH(B939,الرصيد!$B:$B,0)),"")</f>
        <v/>
      </c>
      <c r="B939" s="20"/>
      <c r="C939" s="20"/>
      <c r="D939" s="20"/>
      <c r="E939" s="23"/>
      <c r="F939" s="20"/>
      <c r="G939" s="48" t="str">
        <f>IF(AND(NOT(ISERR(FIND('إستعلام عن صنف'!$H$1,A939&amp;B939))),F939&gt;='إستعلام عن صنف'!$H$2,F939&lt;='إستعلام عن صنف'!$H$3),COUNT($G$1:G938)+1,"")</f>
        <v/>
      </c>
    </row>
    <row r="940" spans="1:7" ht="21">
      <c r="A940" s="38" t="str">
        <f>IFERROR(INDEX(الرصيد!$A:$A,MATCH(B940,الرصيد!$B:$B,0)),"")</f>
        <v/>
      </c>
      <c r="B940" s="20"/>
      <c r="C940" s="20"/>
      <c r="D940" s="20"/>
      <c r="E940" s="23"/>
      <c r="F940" s="20"/>
      <c r="G940" s="48" t="str">
        <f>IF(AND(NOT(ISERR(FIND('إستعلام عن صنف'!$H$1,A940&amp;B940))),F940&gt;='إستعلام عن صنف'!$H$2,F940&lt;='إستعلام عن صنف'!$H$3),COUNT($G$1:G939)+1,"")</f>
        <v/>
      </c>
    </row>
    <row r="941" spans="1:7" ht="21">
      <c r="A941" s="38" t="str">
        <f>IFERROR(INDEX(الرصيد!$A:$A,MATCH(B941,الرصيد!$B:$B,0)),"")</f>
        <v/>
      </c>
      <c r="B941" s="20"/>
      <c r="C941" s="20"/>
      <c r="D941" s="20"/>
      <c r="E941" s="23"/>
      <c r="F941" s="20"/>
      <c r="G941" s="48" t="str">
        <f>IF(AND(NOT(ISERR(FIND('إستعلام عن صنف'!$H$1,A941&amp;B941))),F941&gt;='إستعلام عن صنف'!$H$2,F941&lt;='إستعلام عن صنف'!$H$3),COUNT($G$1:G940)+1,"")</f>
        <v/>
      </c>
    </row>
    <row r="942" spans="1:7" ht="21">
      <c r="A942" s="38" t="str">
        <f>IFERROR(INDEX(الرصيد!$A:$A,MATCH(B942,الرصيد!$B:$B,0)),"")</f>
        <v/>
      </c>
      <c r="B942" s="20"/>
      <c r="C942" s="20"/>
      <c r="D942" s="20"/>
      <c r="E942" s="23"/>
      <c r="F942" s="20"/>
      <c r="G942" s="48" t="str">
        <f>IF(AND(NOT(ISERR(FIND('إستعلام عن صنف'!$H$1,A942&amp;B942))),F942&gt;='إستعلام عن صنف'!$H$2,F942&lt;='إستعلام عن صنف'!$H$3),COUNT($G$1:G941)+1,"")</f>
        <v/>
      </c>
    </row>
    <row r="943" spans="1:7" ht="21">
      <c r="A943" s="38" t="str">
        <f>IFERROR(INDEX(الرصيد!$A:$A,MATCH(B943,الرصيد!$B:$B,0)),"")</f>
        <v/>
      </c>
      <c r="B943" s="20"/>
      <c r="C943" s="20"/>
      <c r="D943" s="20"/>
      <c r="E943" s="23"/>
      <c r="F943" s="20"/>
      <c r="G943" s="48" t="str">
        <f>IF(AND(NOT(ISERR(FIND('إستعلام عن صنف'!$H$1,A943&amp;B943))),F943&gt;='إستعلام عن صنف'!$H$2,F943&lt;='إستعلام عن صنف'!$H$3),COUNT($G$1:G942)+1,"")</f>
        <v/>
      </c>
    </row>
    <row r="944" spans="1:7" ht="21">
      <c r="A944" s="38" t="str">
        <f>IFERROR(INDEX(الرصيد!$A:$A,MATCH(B944,الرصيد!$B:$B,0)),"")</f>
        <v/>
      </c>
      <c r="B944" s="20"/>
      <c r="C944" s="20"/>
      <c r="D944" s="20"/>
      <c r="E944" s="23"/>
      <c r="F944" s="20"/>
      <c r="G944" s="48" t="str">
        <f>IF(AND(NOT(ISERR(FIND('إستعلام عن صنف'!$H$1,A944&amp;B944))),F944&gt;='إستعلام عن صنف'!$H$2,F944&lt;='إستعلام عن صنف'!$H$3),COUNT($G$1:G943)+1,"")</f>
        <v/>
      </c>
    </row>
    <row r="945" spans="1:7" ht="21">
      <c r="A945" s="38" t="str">
        <f>IFERROR(INDEX(الرصيد!$A:$A,MATCH(B945,الرصيد!$B:$B,0)),"")</f>
        <v/>
      </c>
      <c r="B945" s="20"/>
      <c r="C945" s="20"/>
      <c r="D945" s="20"/>
      <c r="E945" s="23"/>
      <c r="F945" s="20"/>
      <c r="G945" s="48" t="str">
        <f>IF(AND(NOT(ISERR(FIND('إستعلام عن صنف'!$H$1,A945&amp;B945))),F945&gt;='إستعلام عن صنف'!$H$2,F945&lt;='إستعلام عن صنف'!$H$3),COUNT($G$1:G944)+1,"")</f>
        <v/>
      </c>
    </row>
    <row r="946" spans="1:7" ht="21">
      <c r="A946" s="38" t="str">
        <f>IFERROR(INDEX(الرصيد!$A:$A,MATCH(B946,الرصيد!$B:$B,0)),"")</f>
        <v/>
      </c>
      <c r="B946" s="20"/>
      <c r="C946" s="20"/>
      <c r="D946" s="20"/>
      <c r="E946" s="23"/>
      <c r="F946" s="20"/>
      <c r="G946" s="48" t="str">
        <f>IF(AND(NOT(ISERR(FIND('إستعلام عن صنف'!$H$1,A946&amp;B946))),F946&gt;='إستعلام عن صنف'!$H$2,F946&lt;='إستعلام عن صنف'!$H$3),COUNT($G$1:G945)+1,"")</f>
        <v/>
      </c>
    </row>
    <row r="947" spans="1:7" ht="21">
      <c r="A947" s="38" t="str">
        <f>IFERROR(INDEX(الرصيد!$A:$A,MATCH(B947,الرصيد!$B:$B,0)),"")</f>
        <v/>
      </c>
      <c r="B947" s="20"/>
      <c r="C947" s="20"/>
      <c r="D947" s="20"/>
      <c r="E947" s="23"/>
      <c r="F947" s="20"/>
      <c r="G947" s="48" t="str">
        <f>IF(AND(NOT(ISERR(FIND('إستعلام عن صنف'!$H$1,A947&amp;B947))),F947&gt;='إستعلام عن صنف'!$H$2,F947&lt;='إستعلام عن صنف'!$H$3),COUNT($G$1:G946)+1,"")</f>
        <v/>
      </c>
    </row>
    <row r="948" spans="1:7" ht="21">
      <c r="A948" s="38" t="str">
        <f>IFERROR(INDEX(الرصيد!$A:$A,MATCH(B948,الرصيد!$B:$B,0)),"")</f>
        <v/>
      </c>
      <c r="B948" s="20"/>
      <c r="C948" s="20"/>
      <c r="D948" s="20"/>
      <c r="E948" s="23"/>
      <c r="F948" s="20"/>
      <c r="G948" s="48" t="str">
        <f>IF(AND(NOT(ISERR(FIND('إستعلام عن صنف'!$H$1,A948&amp;B948))),F948&gt;='إستعلام عن صنف'!$H$2,F948&lt;='إستعلام عن صنف'!$H$3),COUNT($G$1:G947)+1,"")</f>
        <v/>
      </c>
    </row>
    <row r="949" spans="1:7" ht="21">
      <c r="A949" s="38" t="str">
        <f>IFERROR(INDEX(الرصيد!$A:$A,MATCH(B949,الرصيد!$B:$B,0)),"")</f>
        <v/>
      </c>
      <c r="B949" s="20"/>
      <c r="C949" s="20"/>
      <c r="D949" s="20"/>
      <c r="E949" s="23"/>
      <c r="F949" s="20"/>
      <c r="G949" s="48" t="str">
        <f>IF(AND(NOT(ISERR(FIND('إستعلام عن صنف'!$H$1,A949&amp;B949))),F949&gt;='إستعلام عن صنف'!$H$2,F949&lt;='إستعلام عن صنف'!$H$3),COUNT($G$1:G948)+1,"")</f>
        <v/>
      </c>
    </row>
    <row r="950" spans="1:7" ht="21">
      <c r="A950" s="38" t="str">
        <f>IFERROR(INDEX(الرصيد!$A:$A,MATCH(B950,الرصيد!$B:$B,0)),"")</f>
        <v/>
      </c>
      <c r="B950" s="20"/>
      <c r="C950" s="20"/>
      <c r="D950" s="20"/>
      <c r="E950" s="23"/>
      <c r="F950" s="20"/>
      <c r="G950" s="48" t="str">
        <f>IF(AND(NOT(ISERR(FIND('إستعلام عن صنف'!$H$1,A950&amp;B950))),F950&gt;='إستعلام عن صنف'!$H$2,F950&lt;='إستعلام عن صنف'!$H$3),COUNT($G$1:G949)+1,"")</f>
        <v/>
      </c>
    </row>
    <row r="951" spans="1:7" ht="21">
      <c r="A951" s="38" t="str">
        <f>IFERROR(INDEX(الرصيد!$A:$A,MATCH(B951,الرصيد!$B:$B,0)),"")</f>
        <v/>
      </c>
      <c r="B951" s="20"/>
      <c r="C951" s="20"/>
      <c r="D951" s="20"/>
      <c r="E951" s="23"/>
      <c r="F951" s="20"/>
      <c r="G951" s="48" t="str">
        <f>IF(AND(NOT(ISERR(FIND('إستعلام عن صنف'!$H$1,A951&amp;B951))),F951&gt;='إستعلام عن صنف'!$H$2,F951&lt;='إستعلام عن صنف'!$H$3),COUNT($G$1:G950)+1,"")</f>
        <v/>
      </c>
    </row>
    <row r="952" spans="1:7" ht="21">
      <c r="A952" s="38" t="str">
        <f>IFERROR(INDEX(الرصيد!$A:$A,MATCH(B952,الرصيد!$B:$B,0)),"")</f>
        <v/>
      </c>
      <c r="B952" s="20"/>
      <c r="C952" s="20"/>
      <c r="D952" s="20"/>
      <c r="E952" s="23"/>
      <c r="F952" s="20"/>
      <c r="G952" s="48" t="str">
        <f>IF(AND(NOT(ISERR(FIND('إستعلام عن صنف'!$H$1,A952&amp;B952))),F952&gt;='إستعلام عن صنف'!$H$2,F952&lt;='إستعلام عن صنف'!$H$3),COUNT($G$1:G951)+1,"")</f>
        <v/>
      </c>
    </row>
    <row r="953" spans="1:7" ht="21">
      <c r="A953" s="38" t="str">
        <f>IFERROR(INDEX(الرصيد!$A:$A,MATCH(B953,الرصيد!$B:$B,0)),"")</f>
        <v/>
      </c>
      <c r="B953" s="20"/>
      <c r="C953" s="20"/>
      <c r="D953" s="20"/>
      <c r="E953" s="23"/>
      <c r="F953" s="20"/>
      <c r="G953" s="48" t="str">
        <f>IF(AND(NOT(ISERR(FIND('إستعلام عن صنف'!$H$1,A953&amp;B953))),F953&gt;='إستعلام عن صنف'!$H$2,F953&lt;='إستعلام عن صنف'!$H$3),COUNT($G$1:G952)+1,"")</f>
        <v/>
      </c>
    </row>
    <row r="954" spans="1:7" ht="21">
      <c r="A954" s="38" t="str">
        <f>IFERROR(INDEX(الرصيد!$A:$A,MATCH(B954,الرصيد!$B:$B,0)),"")</f>
        <v/>
      </c>
      <c r="B954" s="20"/>
      <c r="C954" s="20"/>
      <c r="D954" s="20"/>
      <c r="E954" s="23"/>
      <c r="F954" s="20"/>
      <c r="G954" s="48" t="str">
        <f>IF(AND(NOT(ISERR(FIND('إستعلام عن صنف'!$H$1,A954&amp;B954))),F954&gt;='إستعلام عن صنف'!$H$2,F954&lt;='إستعلام عن صنف'!$H$3),COUNT($G$1:G953)+1,"")</f>
        <v/>
      </c>
    </row>
    <row r="955" spans="1:7" ht="21">
      <c r="A955" s="38" t="str">
        <f>IFERROR(INDEX(الرصيد!$A:$A,MATCH(B955,الرصيد!$B:$B,0)),"")</f>
        <v/>
      </c>
      <c r="B955" s="20"/>
      <c r="C955" s="20"/>
      <c r="D955" s="20"/>
      <c r="E955" s="23"/>
      <c r="F955" s="20"/>
      <c r="G955" s="48" t="str">
        <f>IF(AND(NOT(ISERR(FIND('إستعلام عن صنف'!$H$1,A955&amp;B955))),F955&gt;='إستعلام عن صنف'!$H$2,F955&lt;='إستعلام عن صنف'!$H$3),COUNT($G$1:G954)+1,"")</f>
        <v/>
      </c>
    </row>
    <row r="956" spans="1:7" ht="21">
      <c r="A956" s="38" t="str">
        <f>IFERROR(INDEX(الرصيد!$A:$A,MATCH(B956,الرصيد!$B:$B,0)),"")</f>
        <v/>
      </c>
      <c r="B956" s="20"/>
      <c r="C956" s="20"/>
      <c r="D956" s="20"/>
      <c r="E956" s="23"/>
      <c r="F956" s="20"/>
      <c r="G956" s="48" t="str">
        <f>IF(AND(NOT(ISERR(FIND('إستعلام عن صنف'!$H$1,A956&amp;B956))),F956&gt;='إستعلام عن صنف'!$H$2,F956&lt;='إستعلام عن صنف'!$H$3),COUNT($G$1:G955)+1,"")</f>
        <v/>
      </c>
    </row>
    <row r="957" spans="1:7" ht="21">
      <c r="A957" s="38" t="str">
        <f>IFERROR(INDEX(الرصيد!$A:$A,MATCH(B957,الرصيد!$B:$B,0)),"")</f>
        <v/>
      </c>
      <c r="B957" s="20"/>
      <c r="C957" s="20"/>
      <c r="D957" s="20"/>
      <c r="E957" s="23"/>
      <c r="F957" s="20"/>
      <c r="G957" s="48" t="str">
        <f>IF(AND(NOT(ISERR(FIND('إستعلام عن صنف'!$H$1,A957&amp;B957))),F957&gt;='إستعلام عن صنف'!$H$2,F957&lt;='إستعلام عن صنف'!$H$3),COUNT($G$1:G956)+1,"")</f>
        <v/>
      </c>
    </row>
    <row r="958" spans="1:7" ht="21">
      <c r="A958" s="38" t="str">
        <f>IFERROR(INDEX(الرصيد!$A:$A,MATCH(B958,الرصيد!$B:$B,0)),"")</f>
        <v/>
      </c>
      <c r="B958" s="20"/>
      <c r="C958" s="20"/>
      <c r="D958" s="20"/>
      <c r="E958" s="23"/>
      <c r="F958" s="20"/>
      <c r="G958" s="48" t="str">
        <f>IF(AND(NOT(ISERR(FIND('إستعلام عن صنف'!$H$1,A958&amp;B958))),F958&gt;='إستعلام عن صنف'!$H$2,F958&lt;='إستعلام عن صنف'!$H$3),COUNT($G$1:G957)+1,"")</f>
        <v/>
      </c>
    </row>
    <row r="959" spans="1:7" ht="21">
      <c r="A959" s="38" t="str">
        <f>IFERROR(INDEX(الرصيد!$A:$A,MATCH(B959,الرصيد!$B:$B,0)),"")</f>
        <v/>
      </c>
      <c r="B959" s="20"/>
      <c r="C959" s="20"/>
      <c r="D959" s="20"/>
      <c r="E959" s="23"/>
      <c r="F959" s="20"/>
      <c r="G959" s="48" t="str">
        <f>IF(AND(NOT(ISERR(FIND('إستعلام عن صنف'!$H$1,A959&amp;B959))),F959&gt;='إستعلام عن صنف'!$H$2,F959&lt;='إستعلام عن صنف'!$H$3),COUNT($G$1:G958)+1,"")</f>
        <v/>
      </c>
    </row>
    <row r="960" spans="1:7" ht="21">
      <c r="A960" s="38" t="str">
        <f>IFERROR(INDEX(الرصيد!$A:$A,MATCH(B960,الرصيد!$B:$B,0)),"")</f>
        <v/>
      </c>
      <c r="B960" s="20"/>
      <c r="C960" s="20"/>
      <c r="D960" s="20"/>
      <c r="E960" s="23"/>
      <c r="F960" s="20"/>
      <c r="G960" s="48" t="str">
        <f>IF(AND(NOT(ISERR(FIND('إستعلام عن صنف'!$H$1,A960&amp;B960))),F960&gt;='إستعلام عن صنف'!$H$2,F960&lt;='إستعلام عن صنف'!$H$3),COUNT($G$1:G959)+1,"")</f>
        <v/>
      </c>
    </row>
    <row r="961" spans="1:7" ht="21">
      <c r="A961" s="38" t="str">
        <f>IFERROR(INDEX(الرصيد!$A:$A,MATCH(B961,الرصيد!$B:$B,0)),"")</f>
        <v/>
      </c>
      <c r="B961" s="20"/>
      <c r="C961" s="20"/>
      <c r="D961" s="20"/>
      <c r="E961" s="23"/>
      <c r="F961" s="20"/>
      <c r="G961" s="48" t="str">
        <f>IF(AND(NOT(ISERR(FIND('إستعلام عن صنف'!$H$1,A961&amp;B961))),F961&gt;='إستعلام عن صنف'!$H$2,F961&lt;='إستعلام عن صنف'!$H$3),COUNT($G$1:G960)+1,"")</f>
        <v/>
      </c>
    </row>
    <row r="962" spans="1:7" ht="21">
      <c r="A962" s="38" t="str">
        <f>IFERROR(INDEX(الرصيد!$A:$A,MATCH(B962,الرصيد!$B:$B,0)),"")</f>
        <v/>
      </c>
      <c r="B962" s="20"/>
      <c r="C962" s="20"/>
      <c r="D962" s="20"/>
      <c r="E962" s="23"/>
      <c r="F962" s="20"/>
      <c r="G962" s="48" t="str">
        <f>IF(AND(NOT(ISERR(FIND('إستعلام عن صنف'!$H$1,A962&amp;B962))),F962&gt;='إستعلام عن صنف'!$H$2,F962&lt;='إستعلام عن صنف'!$H$3),COUNT($G$1:G961)+1,"")</f>
        <v/>
      </c>
    </row>
    <row r="963" spans="1:7" ht="21">
      <c r="A963" s="38" t="str">
        <f>IFERROR(INDEX(الرصيد!$A:$A,MATCH(B963,الرصيد!$B:$B,0)),"")</f>
        <v/>
      </c>
      <c r="B963" s="20"/>
      <c r="C963" s="20"/>
      <c r="D963" s="20"/>
      <c r="E963" s="23"/>
      <c r="F963" s="20"/>
      <c r="G963" s="48" t="str">
        <f>IF(AND(NOT(ISERR(FIND('إستعلام عن صنف'!$H$1,A963&amp;B963))),F963&gt;='إستعلام عن صنف'!$H$2,F963&lt;='إستعلام عن صنف'!$H$3),COUNT($G$1:G962)+1,"")</f>
        <v/>
      </c>
    </row>
    <row r="964" spans="1:7" ht="21">
      <c r="A964" s="38" t="str">
        <f>IFERROR(INDEX(الرصيد!$A:$A,MATCH(B964,الرصيد!$B:$B,0)),"")</f>
        <v/>
      </c>
      <c r="B964" s="20"/>
      <c r="C964" s="20"/>
      <c r="D964" s="20"/>
      <c r="E964" s="23"/>
      <c r="F964" s="20"/>
      <c r="G964" s="48" t="str">
        <f>IF(AND(NOT(ISERR(FIND('إستعلام عن صنف'!$H$1,A964&amp;B964))),F964&gt;='إستعلام عن صنف'!$H$2,F964&lt;='إستعلام عن صنف'!$H$3),COUNT($G$1:G963)+1,"")</f>
        <v/>
      </c>
    </row>
    <row r="965" spans="1:7" ht="21">
      <c r="A965" s="38" t="str">
        <f>IFERROR(INDEX(الرصيد!$A:$A,MATCH(B965,الرصيد!$B:$B,0)),"")</f>
        <v/>
      </c>
      <c r="B965" s="20"/>
      <c r="C965" s="20"/>
      <c r="D965" s="20"/>
      <c r="E965" s="23"/>
      <c r="F965" s="20"/>
      <c r="G965" s="48" t="str">
        <f>IF(AND(NOT(ISERR(FIND('إستعلام عن صنف'!$H$1,A965&amp;B965))),F965&gt;='إستعلام عن صنف'!$H$2,F965&lt;='إستعلام عن صنف'!$H$3),COUNT($G$1:G964)+1,"")</f>
        <v/>
      </c>
    </row>
    <row r="966" spans="1:7" ht="21">
      <c r="A966" s="38" t="str">
        <f>IFERROR(INDEX(الرصيد!$A:$A,MATCH(B966,الرصيد!$B:$B,0)),"")</f>
        <v/>
      </c>
      <c r="B966" s="20"/>
      <c r="C966" s="20"/>
      <c r="D966" s="20"/>
      <c r="E966" s="23"/>
      <c r="F966" s="20"/>
      <c r="G966" s="48" t="str">
        <f>IF(AND(NOT(ISERR(FIND('إستعلام عن صنف'!$H$1,A966&amp;B966))),F966&gt;='إستعلام عن صنف'!$H$2,F966&lt;='إستعلام عن صنف'!$H$3),COUNT($G$1:G965)+1,"")</f>
        <v/>
      </c>
    </row>
    <row r="967" spans="1:7" ht="21">
      <c r="A967" s="38" t="str">
        <f>IFERROR(INDEX(الرصيد!$A:$A,MATCH(B967,الرصيد!$B:$B,0)),"")</f>
        <v/>
      </c>
      <c r="B967" s="20"/>
      <c r="C967" s="20"/>
      <c r="D967" s="20"/>
      <c r="E967" s="23"/>
      <c r="F967" s="20"/>
      <c r="G967" s="48" t="str">
        <f>IF(AND(NOT(ISERR(FIND('إستعلام عن صنف'!$H$1,A967&amp;B967))),F967&gt;='إستعلام عن صنف'!$H$2,F967&lt;='إستعلام عن صنف'!$H$3),COUNT($G$1:G966)+1,"")</f>
        <v/>
      </c>
    </row>
    <row r="968" spans="1:7" ht="21">
      <c r="A968" s="38" t="str">
        <f>IFERROR(INDEX(الرصيد!$A:$A,MATCH(B968,الرصيد!$B:$B,0)),"")</f>
        <v/>
      </c>
      <c r="B968" s="20"/>
      <c r="C968" s="20"/>
      <c r="D968" s="20"/>
      <c r="E968" s="23"/>
      <c r="F968" s="20"/>
      <c r="G968" s="48" t="str">
        <f>IF(AND(NOT(ISERR(FIND('إستعلام عن صنف'!$H$1,A968&amp;B968))),F968&gt;='إستعلام عن صنف'!$H$2,F968&lt;='إستعلام عن صنف'!$H$3),COUNT($G$1:G967)+1,"")</f>
        <v/>
      </c>
    </row>
    <row r="969" spans="1:7" ht="21">
      <c r="A969" s="38" t="str">
        <f>IFERROR(INDEX(الرصيد!$A:$A,MATCH(B969,الرصيد!$B:$B,0)),"")</f>
        <v/>
      </c>
      <c r="B969" s="20"/>
      <c r="C969" s="20"/>
      <c r="D969" s="20"/>
      <c r="E969" s="23"/>
      <c r="F969" s="20"/>
      <c r="G969" s="48" t="str">
        <f>IF(AND(NOT(ISERR(FIND('إستعلام عن صنف'!$H$1,A969&amp;B969))),F969&gt;='إستعلام عن صنف'!$H$2,F969&lt;='إستعلام عن صنف'!$H$3),COUNT($G$1:G968)+1,"")</f>
        <v/>
      </c>
    </row>
    <row r="970" spans="1:7" ht="21">
      <c r="A970" s="38" t="str">
        <f>IFERROR(INDEX(الرصيد!$A:$A,MATCH(B970,الرصيد!$B:$B,0)),"")</f>
        <v/>
      </c>
      <c r="B970" s="20"/>
      <c r="C970" s="20"/>
      <c r="D970" s="20"/>
      <c r="E970" s="23"/>
      <c r="F970" s="20"/>
      <c r="G970" s="48" t="str">
        <f>IF(AND(NOT(ISERR(FIND('إستعلام عن صنف'!$H$1,A970&amp;B970))),F970&gt;='إستعلام عن صنف'!$H$2,F970&lt;='إستعلام عن صنف'!$H$3),COUNT($G$1:G969)+1,"")</f>
        <v/>
      </c>
    </row>
    <row r="971" spans="1:7" ht="21">
      <c r="A971" s="38" t="str">
        <f>IFERROR(INDEX(الرصيد!$A:$A,MATCH(B971,الرصيد!$B:$B,0)),"")</f>
        <v/>
      </c>
      <c r="B971" s="20"/>
      <c r="C971" s="20"/>
      <c r="D971" s="20"/>
      <c r="E971" s="23"/>
      <c r="F971" s="20"/>
      <c r="G971" s="48" t="str">
        <f>IF(AND(NOT(ISERR(FIND('إستعلام عن صنف'!$H$1,A971&amp;B971))),F971&gt;='إستعلام عن صنف'!$H$2,F971&lt;='إستعلام عن صنف'!$H$3),COUNT($G$1:G970)+1,"")</f>
        <v/>
      </c>
    </row>
    <row r="972" spans="1:7" ht="21">
      <c r="A972" s="38" t="str">
        <f>IFERROR(INDEX(الرصيد!$A:$A,MATCH(B972,الرصيد!$B:$B,0)),"")</f>
        <v/>
      </c>
      <c r="B972" s="20"/>
      <c r="C972" s="20"/>
      <c r="D972" s="20"/>
      <c r="E972" s="23"/>
      <c r="F972" s="20"/>
      <c r="G972" s="48" t="str">
        <f>IF(AND(NOT(ISERR(FIND('إستعلام عن صنف'!$H$1,A972&amp;B972))),F972&gt;='إستعلام عن صنف'!$H$2,F972&lt;='إستعلام عن صنف'!$H$3),COUNT($G$1:G971)+1,"")</f>
        <v/>
      </c>
    </row>
    <row r="973" spans="1:7" ht="21">
      <c r="A973" s="38" t="str">
        <f>IFERROR(INDEX(الرصيد!$A:$A,MATCH(B973,الرصيد!$B:$B,0)),"")</f>
        <v/>
      </c>
      <c r="B973" s="20"/>
      <c r="C973" s="20"/>
      <c r="D973" s="20"/>
      <c r="E973" s="23"/>
      <c r="F973" s="20"/>
      <c r="G973" s="48" t="str">
        <f>IF(AND(NOT(ISERR(FIND('إستعلام عن صنف'!$H$1,A973&amp;B973))),F973&gt;='إستعلام عن صنف'!$H$2,F973&lt;='إستعلام عن صنف'!$H$3),COUNT($G$1:G972)+1,"")</f>
        <v/>
      </c>
    </row>
    <row r="974" spans="1:7" ht="21">
      <c r="A974" s="38" t="str">
        <f>IFERROR(INDEX(الرصيد!$A:$A,MATCH(B974,الرصيد!$B:$B,0)),"")</f>
        <v/>
      </c>
      <c r="B974" s="20"/>
      <c r="C974" s="20"/>
      <c r="D974" s="20"/>
      <c r="E974" s="23"/>
      <c r="F974" s="20"/>
      <c r="G974" s="48" t="str">
        <f>IF(AND(NOT(ISERR(FIND('إستعلام عن صنف'!$H$1,A974&amp;B974))),F974&gt;='إستعلام عن صنف'!$H$2,F974&lt;='إستعلام عن صنف'!$H$3),COUNT($G$1:G973)+1,"")</f>
        <v/>
      </c>
    </row>
    <row r="975" spans="1:7" ht="21">
      <c r="A975" s="38" t="str">
        <f>IFERROR(INDEX(الرصيد!$A:$A,MATCH(B975,الرصيد!$B:$B,0)),"")</f>
        <v/>
      </c>
      <c r="B975" s="20"/>
      <c r="C975" s="20"/>
      <c r="D975" s="20"/>
      <c r="E975" s="23"/>
      <c r="F975" s="20"/>
      <c r="G975" s="48" t="str">
        <f>IF(AND(NOT(ISERR(FIND('إستعلام عن صنف'!$H$1,A975&amp;B975))),F975&gt;='إستعلام عن صنف'!$H$2,F975&lt;='إستعلام عن صنف'!$H$3),COUNT($G$1:G974)+1,"")</f>
        <v/>
      </c>
    </row>
    <row r="976" spans="1:7" ht="21">
      <c r="A976" s="38" t="str">
        <f>IFERROR(INDEX(الرصيد!$A:$A,MATCH(B976,الرصيد!$B:$B,0)),"")</f>
        <v/>
      </c>
      <c r="B976" s="20"/>
      <c r="C976" s="20"/>
      <c r="D976" s="20"/>
      <c r="E976" s="23"/>
      <c r="F976" s="20"/>
      <c r="G976" s="48" t="str">
        <f>IF(AND(NOT(ISERR(FIND('إستعلام عن صنف'!$H$1,A976&amp;B976))),F976&gt;='إستعلام عن صنف'!$H$2,F976&lt;='إستعلام عن صنف'!$H$3),COUNT($G$1:G975)+1,"")</f>
        <v/>
      </c>
    </row>
    <row r="977" spans="1:7" ht="21">
      <c r="A977" s="38" t="str">
        <f>IFERROR(INDEX(الرصيد!$A:$A,MATCH(B977,الرصيد!$B:$B,0)),"")</f>
        <v/>
      </c>
      <c r="B977" s="20"/>
      <c r="C977" s="20"/>
      <c r="D977" s="20"/>
      <c r="E977" s="23"/>
      <c r="F977" s="20"/>
      <c r="G977" s="48" t="str">
        <f>IF(AND(NOT(ISERR(FIND('إستعلام عن صنف'!$H$1,A977&amp;B977))),F977&gt;='إستعلام عن صنف'!$H$2,F977&lt;='إستعلام عن صنف'!$H$3),COUNT($G$1:G976)+1,"")</f>
        <v/>
      </c>
    </row>
    <row r="978" spans="1:7" ht="21">
      <c r="A978" s="38" t="str">
        <f>IFERROR(INDEX(الرصيد!$A:$A,MATCH(B978,الرصيد!$B:$B,0)),"")</f>
        <v/>
      </c>
      <c r="B978" s="20"/>
      <c r="C978" s="20"/>
      <c r="D978" s="20"/>
      <c r="E978" s="23"/>
      <c r="F978" s="20"/>
      <c r="G978" s="48" t="str">
        <f>IF(AND(NOT(ISERR(FIND('إستعلام عن صنف'!$H$1,A978&amp;B978))),F978&gt;='إستعلام عن صنف'!$H$2,F978&lt;='إستعلام عن صنف'!$H$3),COUNT($G$1:G977)+1,"")</f>
        <v/>
      </c>
    </row>
    <row r="979" spans="1:7" ht="21">
      <c r="A979" s="38" t="str">
        <f>IFERROR(INDEX(الرصيد!$A:$A,MATCH(B979,الرصيد!$B:$B,0)),"")</f>
        <v/>
      </c>
      <c r="B979" s="20"/>
      <c r="C979" s="20"/>
      <c r="D979" s="20"/>
      <c r="E979" s="23"/>
      <c r="F979" s="20"/>
      <c r="G979" s="48" t="str">
        <f>IF(AND(NOT(ISERR(FIND('إستعلام عن صنف'!$H$1,A979&amp;B979))),F979&gt;='إستعلام عن صنف'!$H$2,F979&lt;='إستعلام عن صنف'!$H$3),COUNT($G$1:G978)+1,"")</f>
        <v/>
      </c>
    </row>
    <row r="980" spans="1:7" ht="21">
      <c r="A980" s="38" t="str">
        <f>IFERROR(INDEX(الرصيد!$A:$A,MATCH(B980,الرصيد!$B:$B,0)),"")</f>
        <v/>
      </c>
      <c r="B980" s="20"/>
      <c r="C980" s="20"/>
      <c r="D980" s="20"/>
      <c r="E980" s="23"/>
      <c r="F980" s="20"/>
      <c r="G980" s="48" t="str">
        <f>IF(AND(NOT(ISERR(FIND('إستعلام عن صنف'!$H$1,A980&amp;B980))),F980&gt;='إستعلام عن صنف'!$H$2,F980&lt;='إستعلام عن صنف'!$H$3),COUNT($G$1:G979)+1,"")</f>
        <v/>
      </c>
    </row>
    <row r="981" spans="1:7" ht="21">
      <c r="A981" s="38" t="str">
        <f>IFERROR(INDEX(الرصيد!$A:$A,MATCH(B981,الرصيد!$B:$B,0)),"")</f>
        <v/>
      </c>
      <c r="B981" s="20"/>
      <c r="C981" s="20"/>
      <c r="D981" s="20"/>
      <c r="E981" s="23"/>
      <c r="F981" s="20"/>
      <c r="G981" s="48" t="str">
        <f>IF(AND(NOT(ISERR(FIND('إستعلام عن صنف'!$H$1,A981&amp;B981))),F981&gt;='إستعلام عن صنف'!$H$2,F981&lt;='إستعلام عن صنف'!$H$3),COUNT($G$1:G980)+1,"")</f>
        <v/>
      </c>
    </row>
    <row r="982" spans="1:7" ht="21">
      <c r="A982" s="38" t="str">
        <f>IFERROR(INDEX(الرصيد!$A:$A,MATCH(B982,الرصيد!$B:$B,0)),"")</f>
        <v/>
      </c>
      <c r="B982" s="20"/>
      <c r="C982" s="20"/>
      <c r="D982" s="20"/>
      <c r="E982" s="23"/>
      <c r="F982" s="20"/>
      <c r="G982" s="48" t="str">
        <f>IF(AND(NOT(ISERR(FIND('إستعلام عن صنف'!$H$1,A982&amp;B982))),F982&gt;='إستعلام عن صنف'!$H$2,F982&lt;='إستعلام عن صنف'!$H$3),COUNT($G$1:G981)+1,"")</f>
        <v/>
      </c>
    </row>
    <row r="983" spans="1:7" ht="21">
      <c r="A983" s="38" t="str">
        <f>IFERROR(INDEX(الرصيد!$A:$A,MATCH(B983,الرصيد!$B:$B,0)),"")</f>
        <v/>
      </c>
      <c r="B983" s="20"/>
      <c r="C983" s="20"/>
      <c r="D983" s="20"/>
      <c r="E983" s="23"/>
      <c r="F983" s="20"/>
      <c r="G983" s="48" t="str">
        <f>IF(AND(NOT(ISERR(FIND('إستعلام عن صنف'!$H$1,A983&amp;B983))),F983&gt;='إستعلام عن صنف'!$H$2,F983&lt;='إستعلام عن صنف'!$H$3),COUNT($G$1:G982)+1,"")</f>
        <v/>
      </c>
    </row>
    <row r="984" spans="1:7" ht="21">
      <c r="A984" s="38" t="str">
        <f>IFERROR(INDEX(الرصيد!$A:$A,MATCH(B984,الرصيد!$B:$B,0)),"")</f>
        <v/>
      </c>
      <c r="B984" s="20"/>
      <c r="C984" s="20"/>
      <c r="D984" s="20"/>
      <c r="E984" s="23"/>
      <c r="F984" s="20"/>
      <c r="G984" s="48" t="str">
        <f>IF(AND(NOT(ISERR(FIND('إستعلام عن صنف'!$H$1,A984&amp;B984))),F984&gt;='إستعلام عن صنف'!$H$2,F984&lt;='إستعلام عن صنف'!$H$3),COUNT($G$1:G983)+1,"")</f>
        <v/>
      </c>
    </row>
    <row r="985" spans="1:7" ht="21">
      <c r="A985" s="38" t="str">
        <f>IFERROR(INDEX(الرصيد!$A:$A,MATCH(B985,الرصيد!$B:$B,0)),"")</f>
        <v/>
      </c>
      <c r="B985" s="20"/>
      <c r="C985" s="20"/>
      <c r="D985" s="20"/>
      <c r="E985" s="23"/>
      <c r="F985" s="20"/>
      <c r="G985" s="48" t="str">
        <f>IF(AND(NOT(ISERR(FIND('إستعلام عن صنف'!$H$1,A985&amp;B985))),F985&gt;='إستعلام عن صنف'!$H$2,F985&lt;='إستعلام عن صنف'!$H$3),COUNT($G$1:G984)+1,"")</f>
        <v/>
      </c>
    </row>
    <row r="986" spans="1:7" ht="21">
      <c r="A986" s="38" t="str">
        <f>IFERROR(INDEX(الرصيد!$A:$A,MATCH(B986,الرصيد!$B:$B,0)),"")</f>
        <v/>
      </c>
      <c r="B986" s="20"/>
      <c r="C986" s="20"/>
      <c r="D986" s="20"/>
      <c r="E986" s="23"/>
      <c r="F986" s="20"/>
      <c r="G986" s="48" t="str">
        <f>IF(AND(NOT(ISERR(FIND('إستعلام عن صنف'!$H$1,A986&amp;B986))),F986&gt;='إستعلام عن صنف'!$H$2,F986&lt;='إستعلام عن صنف'!$H$3),COUNT($G$1:G985)+1,"")</f>
        <v/>
      </c>
    </row>
    <row r="987" spans="1:7" ht="21">
      <c r="A987" s="38" t="str">
        <f>IFERROR(INDEX(الرصيد!$A:$A,MATCH(B987,الرصيد!$B:$B,0)),"")</f>
        <v/>
      </c>
      <c r="B987" s="20"/>
      <c r="C987" s="20"/>
      <c r="D987" s="20"/>
      <c r="E987" s="23"/>
      <c r="F987" s="20"/>
      <c r="G987" s="48" t="str">
        <f>IF(AND(NOT(ISERR(FIND('إستعلام عن صنف'!$H$1,A987&amp;B987))),F987&gt;='إستعلام عن صنف'!$H$2,F987&lt;='إستعلام عن صنف'!$H$3),COUNT($G$1:G986)+1,"")</f>
        <v/>
      </c>
    </row>
    <row r="988" spans="1:7" ht="21">
      <c r="A988" s="38" t="str">
        <f>IFERROR(INDEX(الرصيد!$A:$A,MATCH(B988,الرصيد!$B:$B,0)),"")</f>
        <v/>
      </c>
      <c r="B988" s="20"/>
      <c r="C988" s="20"/>
      <c r="D988" s="20"/>
      <c r="E988" s="23"/>
      <c r="F988" s="20"/>
      <c r="G988" s="48" t="str">
        <f>IF(AND(NOT(ISERR(FIND('إستعلام عن صنف'!$H$1,A988&amp;B988))),F988&gt;='إستعلام عن صنف'!$H$2,F988&lt;='إستعلام عن صنف'!$H$3),COUNT($G$1:G987)+1,"")</f>
        <v/>
      </c>
    </row>
    <row r="989" spans="1:7" ht="21">
      <c r="A989" s="38" t="str">
        <f>IFERROR(INDEX(الرصيد!$A:$A,MATCH(B989,الرصيد!$B:$B,0)),"")</f>
        <v/>
      </c>
      <c r="B989" s="20"/>
      <c r="C989" s="20"/>
      <c r="D989" s="20"/>
      <c r="E989" s="23"/>
      <c r="F989" s="20"/>
      <c r="G989" s="48" t="str">
        <f>IF(AND(NOT(ISERR(FIND('إستعلام عن صنف'!$H$1,A989&amp;B989))),F989&gt;='إستعلام عن صنف'!$H$2,F989&lt;='إستعلام عن صنف'!$H$3),COUNT($G$1:G988)+1,"")</f>
        <v/>
      </c>
    </row>
    <row r="990" spans="1:7" ht="21">
      <c r="A990" s="38" t="str">
        <f>IFERROR(INDEX(الرصيد!$A:$A,MATCH(B990,الرصيد!$B:$B,0)),"")</f>
        <v/>
      </c>
      <c r="B990" s="20"/>
      <c r="C990" s="20"/>
      <c r="D990" s="20"/>
      <c r="E990" s="23"/>
      <c r="F990" s="20"/>
      <c r="G990" s="48" t="str">
        <f>IF(AND(NOT(ISERR(FIND('إستعلام عن صنف'!$H$1,A990&amp;B990))),F990&gt;='إستعلام عن صنف'!$H$2,F990&lt;='إستعلام عن صنف'!$H$3),COUNT($G$1:G989)+1,"")</f>
        <v/>
      </c>
    </row>
    <row r="991" spans="1:7" ht="21">
      <c r="A991" s="33"/>
      <c r="B991" s="20"/>
      <c r="C991" s="20"/>
      <c r="D991" s="20"/>
      <c r="E991" s="23"/>
      <c r="F991" s="20"/>
      <c r="G991" s="48" t="str">
        <f>IF(AND(NOT(ISERR(FIND('إستعلام عن صنف'!$H$1,A991&amp;B991))),F991&gt;='إستعلام عن صنف'!$H$2,F991&lt;='إستعلام عن صنف'!$H$3),COUNT($G$1:G990)+1,"")</f>
        <v/>
      </c>
    </row>
    <row r="992" spans="1:7" ht="21">
      <c r="A992" s="33"/>
      <c r="B992" s="20"/>
      <c r="C992" s="20"/>
      <c r="D992" s="20"/>
      <c r="E992" s="23"/>
      <c r="F992" s="20"/>
      <c r="G992" s="48" t="str">
        <f>IF(AND(NOT(ISERR(FIND('إستعلام عن صنف'!$H$1,A992&amp;B992))),F992&gt;='إستعلام عن صنف'!$H$2,F992&lt;='إستعلام عن صنف'!$H$3),COUNT($G$1:G991)+1,"")</f>
        <v/>
      </c>
    </row>
    <row r="993" spans="1:7" ht="21">
      <c r="A993" s="33"/>
      <c r="B993" s="20"/>
      <c r="C993" s="20"/>
      <c r="D993" s="20"/>
      <c r="E993" s="23"/>
      <c r="F993" s="20"/>
      <c r="G993" s="48" t="str">
        <f>IF(AND(NOT(ISERR(FIND('إستعلام عن صنف'!$H$1,A993&amp;B993))),F993&gt;='إستعلام عن صنف'!$H$2,F993&lt;='إستعلام عن صنف'!$H$3),COUNT($G$1:G992)+1,"")</f>
        <v/>
      </c>
    </row>
    <row r="994" spans="1:7">
      <c r="G994" s="48" t="str">
        <f>IF(AND(NOT(ISERR(FIND('إستعلام عن صنف'!$H$1,A994&amp;B994))),F994&gt;='إستعلام عن صنف'!$H$2,F994&lt;='إستعلام عن صنف'!$H$3),COUNT($G$1:G993)+1,"")</f>
        <v/>
      </c>
    </row>
    <row r="995" spans="1:7">
      <c r="G995" s="48" t="str">
        <f>IF(AND(NOT(ISERR(FIND('إستعلام عن صنف'!$H$1,A995&amp;B995))),F995&gt;='إستعلام عن صنف'!$H$2,F995&lt;='إستعلام عن صنف'!$H$3),COUNT($G$1:G994)+1,"")</f>
        <v/>
      </c>
    </row>
    <row r="996" spans="1:7">
      <c r="G996" s="48" t="str">
        <f>IF(AND(NOT(ISERR(FIND('إستعلام عن صنف'!$H$1,A996&amp;B996))),F996&gt;='إستعلام عن صنف'!$H$2,F996&lt;='إستعلام عن صنف'!$H$3),COUNT($G$1:G995)+1,"")</f>
        <v/>
      </c>
    </row>
    <row r="997" spans="1:7">
      <c r="G997" s="48" t="str">
        <f>IF(AND(NOT(ISERR(FIND('إستعلام عن صنف'!$H$1,A997&amp;B997))),F997&gt;='إستعلام عن صنف'!$H$2,F997&lt;='إستعلام عن صنف'!$H$3),COUNT($G$1:G996)+1,"")</f>
        <v/>
      </c>
    </row>
    <row r="998" spans="1:7">
      <c r="G998" s="48" t="str">
        <f>IF(AND(NOT(ISERR(FIND('إستعلام عن صنف'!$H$1,A998&amp;B998))),F998&gt;='إستعلام عن صنف'!$H$2,F998&lt;='إستعلام عن صنف'!$H$3),COUNT($G$1:G997)+1,"")</f>
        <v/>
      </c>
    </row>
    <row r="999" spans="1:7">
      <c r="G999" s="48" t="str">
        <f>IF(AND(NOT(ISERR(FIND('إستعلام عن صنف'!$H$1,A999&amp;B999))),F999&gt;='إستعلام عن صنف'!$H$2,F999&lt;='إستعلام عن صنف'!$H$3),COUNT($G$1:G998)+1,"")</f>
        <v/>
      </c>
    </row>
    <row r="1000" spans="1:7">
      <c r="G1000" s="48" t="str">
        <f>IF(AND(NOT(ISERR(FIND('إستعلام عن صنف'!$H$1,A1000&amp;B1000))),F1000&gt;='إستعلام عن صنف'!$H$2,F1000&lt;='إستعلام عن صنف'!$H$3),COUNT($G$1:G999)+1,"")</f>
        <v/>
      </c>
    </row>
    <row r="1001" spans="1:7">
      <c r="G1001" s="48" t="str">
        <f>IF(AND(NOT(ISERR(FIND('إستعلام عن صنف'!$H$1,A1001&amp;B1001))),F1001&gt;='إستعلام عن صنف'!$H$2,F1001&lt;='إستعلام عن صنف'!$H$3),COUNT($G$1:G1000)+1,"")</f>
        <v/>
      </c>
    </row>
    <row r="1002" spans="1:7">
      <c r="G1002" s="48" t="str">
        <f>IF(AND(NOT(ISERR(FIND('إستعلام عن صنف'!$H$1,A1002&amp;B1002))),F1002&gt;='إستعلام عن صنف'!$H$2,F1002&lt;='إستعلام عن صنف'!$H$3),COUNT($G$1:G1001)+1,"")</f>
        <v/>
      </c>
    </row>
    <row r="1003" spans="1:7">
      <c r="G1003" s="48" t="str">
        <f>IF(AND(NOT(ISERR(FIND('إستعلام عن صنف'!$H$1,A1003&amp;B1003))),F1003&gt;='إستعلام عن صنف'!$H$2,F1003&lt;='إستعلام عن صنف'!$H$3),COUNT($G$1:G1002)+1,"")</f>
        <v/>
      </c>
    </row>
    <row r="1004" spans="1:7">
      <c r="G1004" s="48" t="str">
        <f>IF(AND(NOT(ISERR(FIND('إستعلام عن صنف'!$H$1,A1004&amp;B1004))),F1004&gt;='إستعلام عن صنف'!$H$2,F1004&lt;='إستعلام عن صنف'!$H$3),COUNT($G$1:G1003)+1,"")</f>
        <v/>
      </c>
    </row>
    <row r="1005" spans="1:7">
      <c r="G1005" s="48" t="str">
        <f>IF(AND(NOT(ISERR(FIND('إستعلام عن صنف'!$H$1,A1005&amp;B1005))),F1005&gt;='إستعلام عن صنف'!$H$2,F1005&lt;='إستعلام عن صنف'!$H$3),COUNT($G$1:G1004)+1,"")</f>
        <v/>
      </c>
    </row>
    <row r="1006" spans="1:7">
      <c r="G1006" s="48" t="str">
        <f>IF(AND(NOT(ISERR(FIND('إستعلام عن صنف'!$H$1,A1006&amp;B1006))),F1006&gt;='إستعلام عن صنف'!$H$2,F1006&lt;='إستعلام عن صنف'!$H$3),COUNT($G$1:G1005)+1,"")</f>
        <v/>
      </c>
    </row>
    <row r="1007" spans="1:7">
      <c r="G1007" s="48" t="str">
        <f>IF(AND(NOT(ISERR(FIND('إستعلام عن صنف'!$H$1,A1007&amp;B1007))),F1007&gt;='إستعلام عن صنف'!$H$2,F1007&lt;='إستعلام عن صنف'!$H$3),COUNT($G$1:G1006)+1,"")</f>
        <v/>
      </c>
    </row>
    <row r="1008" spans="1:7">
      <c r="G1008" s="48" t="str">
        <f>IF(AND(NOT(ISERR(FIND('إستعلام عن صنف'!$H$1,A1008&amp;B1008))),F1008&gt;='إستعلام عن صنف'!$H$2,F1008&lt;='إستعلام عن صنف'!$H$3),COUNT($G$1:G1007)+1,"")</f>
        <v/>
      </c>
    </row>
    <row r="1009" spans="7:7">
      <c r="G1009" s="48" t="str">
        <f>IF(AND(NOT(ISERR(FIND('إستعلام عن صنف'!$H$1,A1009&amp;B1009))),F1009&gt;='إستعلام عن صنف'!$H$2,F1009&lt;='إستعلام عن صنف'!$H$3),COUNT($G$1:G1008)+1,"")</f>
        <v/>
      </c>
    </row>
    <row r="1010" spans="7:7">
      <c r="G1010" s="48" t="str">
        <f>IF(AND(NOT(ISERR(FIND('إستعلام عن صنف'!$H$1,A1010&amp;B1010))),F1010&gt;='إستعلام عن صنف'!$H$2,F1010&lt;='إستعلام عن صنف'!$H$3),COUNT($G$1:G1009)+1,"")</f>
        <v/>
      </c>
    </row>
    <row r="1011" spans="7:7">
      <c r="G1011" s="48" t="str">
        <f>IF(AND(NOT(ISERR(FIND('إستعلام عن صنف'!$H$1,A1011&amp;B1011))),F1011&gt;='إستعلام عن صنف'!$H$2,F1011&lt;='إستعلام عن صنف'!$H$3),COUNT($G$1:G1010)+1,"")</f>
        <v/>
      </c>
    </row>
    <row r="1012" spans="7:7">
      <c r="G1012" s="48" t="str">
        <f>IF(AND(NOT(ISERR(FIND('إستعلام عن صنف'!$H$1,A1012&amp;B1012))),F1012&gt;='إستعلام عن صنف'!$H$2,F1012&lt;='إستعلام عن صنف'!$H$3),COUNT($G$1:G1011)+1,"")</f>
        <v/>
      </c>
    </row>
    <row r="1013" spans="7:7">
      <c r="G1013" s="48" t="str">
        <f>IF(AND(NOT(ISERR(FIND('إستعلام عن صنف'!$H$1,A1013&amp;B1013))),F1013&gt;='إستعلام عن صنف'!$H$2,F1013&lt;='إستعلام عن صنف'!$H$3),COUNT($G$1:G1012)+1,"")</f>
        <v/>
      </c>
    </row>
    <row r="1014" spans="7:7">
      <c r="G1014" s="48" t="str">
        <f>IF(AND(NOT(ISERR(FIND('إستعلام عن صنف'!$H$1,A1014&amp;B1014))),F1014&gt;='إستعلام عن صنف'!$H$2,F1014&lt;='إستعلام عن صنف'!$H$3),COUNT($G$1:G1013)+1,"")</f>
        <v/>
      </c>
    </row>
    <row r="1015" spans="7:7">
      <c r="G1015" s="48" t="str">
        <f>IF(AND(NOT(ISERR(FIND('إستعلام عن صنف'!$H$1,A1015&amp;B1015))),F1015&gt;='إستعلام عن صنف'!$H$2,F1015&lt;='إستعلام عن صنف'!$H$3),COUNT($G$1:G1014)+1,"")</f>
        <v/>
      </c>
    </row>
  </sheetData>
  <dataValidations count="1">
    <dataValidation type="list" allowBlank="1" showInputMessage="1" showErrorMessage="1" sqref="B1:B1048576">
      <formula1>Item</formula1>
    </dataValidation>
  </dataValidations>
  <pageMargins left="0.7" right="0.7" top="0.75" bottom="0.75" header="0.3" footer="0.3"/>
  <pageSetup paperSize="9" scale="97" orientation="portrait" r:id="rId1"/>
  <colBreaks count="1" manualBreakCount="1">
    <brk id="5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G2156"/>
  <sheetViews>
    <sheetView rightToLeft="1" workbookViewId="0">
      <pane ySplit="1" topLeftCell="A2" activePane="bottomLeft" state="frozen"/>
      <selection pane="bottomLeft" activeCell="G2" sqref="G2"/>
    </sheetView>
  </sheetViews>
  <sheetFormatPr defaultRowHeight="15"/>
  <cols>
    <col min="1" max="1" width="12.42578125" style="34" customWidth="1"/>
    <col min="2" max="2" width="24" style="1" customWidth="1"/>
    <col min="3" max="3" width="9" style="1" customWidth="1"/>
    <col min="4" max="4" width="16.7109375" style="44" customWidth="1"/>
    <col min="5" max="5" width="15.85546875" style="5" customWidth="1"/>
    <col min="6" max="6" width="21.85546875" style="1" customWidth="1"/>
    <col min="7" max="16384" width="9.140625" style="1"/>
  </cols>
  <sheetData>
    <row r="1" spans="1:7" s="2" customFormat="1" ht="38.25" customHeight="1" thickTop="1" thickBot="1">
      <c r="A1" s="13" t="s">
        <v>9</v>
      </c>
      <c r="B1" s="13" t="s">
        <v>2</v>
      </c>
      <c r="C1" s="13" t="s">
        <v>25</v>
      </c>
      <c r="D1" s="13" t="s">
        <v>10</v>
      </c>
      <c r="E1" s="14" t="s">
        <v>23</v>
      </c>
      <c r="F1" s="14" t="s">
        <v>0</v>
      </c>
    </row>
    <row r="2" spans="1:7" ht="22.5" thickTop="1" thickBot="1">
      <c r="A2" s="38">
        <f>IFERROR(INDEX(الرصيد!$A:$A,MATCH(B2,الرصيد!$B:$B,0)),"")</f>
        <v>100</v>
      </c>
      <c r="B2" s="15" t="s">
        <v>12</v>
      </c>
      <c r="C2" s="6">
        <v>12</v>
      </c>
      <c r="D2" s="42">
        <f>IF(B2="","",SUMIF(الرصيد!$B$2:$B$1000,B2,الرصيد!$C$2:$C$1000))</f>
        <v>80</v>
      </c>
      <c r="E2" s="16">
        <f>IF(B2="","",C2*D2)</f>
        <v>960</v>
      </c>
      <c r="F2" s="45">
        <v>43252</v>
      </c>
      <c r="G2" s="49" t="str">
        <f>IF(AND(NOT(ISERR(FIND('إستعلام عن صنف'!$H$1,A2&amp;B2))),F2&gt;='إستعلام عن صنف'!$H$2,F2&lt;='إستعلام عن صنف'!$H$3),COUNT($G$1:G1)+1,"")</f>
        <v/>
      </c>
    </row>
    <row r="3" spans="1:7" ht="22.5" thickTop="1" thickBot="1">
      <c r="A3" s="38">
        <f>IFERROR(INDEX(الرصيد!$A:$A,MATCH(B3,الرصيد!$B:$B,0)),"")</f>
        <v>101</v>
      </c>
      <c r="B3" s="15" t="s">
        <v>13</v>
      </c>
      <c r="C3" s="6">
        <v>18</v>
      </c>
      <c r="D3" s="42">
        <f>IF(B3="","",SUMIF(الرصيد!$B$2:$B$1000,B3,الرصيد!$C$2:$C$1000))</f>
        <v>120</v>
      </c>
      <c r="E3" s="16">
        <f t="shared" ref="E3:E66" si="0">IF(B3="","",C3*D3)</f>
        <v>2160</v>
      </c>
      <c r="F3" s="45">
        <v>43255</v>
      </c>
      <c r="G3" s="49" t="str">
        <f>IF(AND(NOT(ISERR(FIND('إستعلام عن صنف'!$H$1,A3&amp;B3))),F3&gt;='إستعلام عن صنف'!$H$2,F3&lt;='إستعلام عن صنف'!$H$3),COUNT($G$1:G2)+1,"")</f>
        <v/>
      </c>
    </row>
    <row r="4" spans="1:7" ht="22.5" thickTop="1" thickBot="1">
      <c r="A4" s="38" t="str">
        <f>IFERROR(INDEX(الرصيد!$A:$A,MATCH(B4,الرصيد!$B:$B,0)),"")</f>
        <v/>
      </c>
      <c r="B4" s="15"/>
      <c r="C4" s="6"/>
      <c r="D4" s="42" t="str">
        <f>IF(B4="","",SUMIF(الرصيد!$B$2:$B$1000,B4,الرصيد!$C$2:$C$1000))</f>
        <v/>
      </c>
      <c r="E4" s="16" t="str">
        <f t="shared" si="0"/>
        <v/>
      </c>
      <c r="F4" s="15"/>
      <c r="G4" s="49" t="str">
        <f>IF(AND(NOT(ISERR(FIND('إستعلام عن صنف'!$H$1,A4&amp;B4))),F4&gt;='إستعلام عن صنف'!$H$2,F4&lt;='إستعلام عن صنف'!$H$3),COUNT($G$1:G3)+1,"")</f>
        <v/>
      </c>
    </row>
    <row r="5" spans="1:7" ht="22.5" thickTop="1" thickBot="1">
      <c r="A5" s="38" t="str">
        <f>IFERROR(INDEX(الرصيد!$A:$A,MATCH(B5,الرصيد!$B:$B,0)),"")</f>
        <v/>
      </c>
      <c r="B5" s="15"/>
      <c r="C5" s="6"/>
      <c r="D5" s="42" t="str">
        <f>IF(B5="","",SUMIF(الرصيد!$B$2:$B$1000,B5,الرصيد!$C$2:$C$1000))</f>
        <v/>
      </c>
      <c r="E5" s="16" t="str">
        <f t="shared" si="0"/>
        <v/>
      </c>
      <c r="F5" s="15"/>
      <c r="G5" s="49" t="str">
        <f>IF(AND(NOT(ISERR(FIND('إستعلام عن صنف'!$H$1,A5&amp;B5))),F5&gt;='إستعلام عن صنف'!$H$2,F5&lt;='إستعلام عن صنف'!$H$3),COUNT($G$1:G4)+1,"")</f>
        <v/>
      </c>
    </row>
    <row r="6" spans="1:7" ht="22.5" thickTop="1" thickBot="1">
      <c r="A6" s="38" t="str">
        <f>IFERROR(INDEX(الرصيد!$A:$A,MATCH(B6,الرصيد!$B:$B,0)),"")</f>
        <v/>
      </c>
      <c r="B6" s="15"/>
      <c r="C6" s="6"/>
      <c r="D6" s="42" t="str">
        <f>IF(B6="","",SUMIF(الرصيد!$B$2:$B$1000,B6,الرصيد!$C$2:$C$1000))</f>
        <v/>
      </c>
      <c r="E6" s="16" t="str">
        <f t="shared" si="0"/>
        <v/>
      </c>
      <c r="F6" s="15"/>
      <c r="G6" s="49" t="str">
        <f>IF(AND(NOT(ISERR(FIND('إستعلام عن صنف'!$H$1,A6&amp;B6))),F6&gt;='إستعلام عن صنف'!$H$2,F6&lt;='إستعلام عن صنف'!$H$3),COUNT($G$1:G5)+1,"")</f>
        <v/>
      </c>
    </row>
    <row r="7" spans="1:7" ht="22.5" thickTop="1" thickBot="1">
      <c r="A7" s="38" t="str">
        <f>IFERROR(INDEX(الرصيد!$A:$A,MATCH(B7,الرصيد!$B:$B,0)),"")</f>
        <v/>
      </c>
      <c r="B7" s="15"/>
      <c r="C7" s="6"/>
      <c r="D7" s="42" t="str">
        <f>IF(B7="","",SUMIF(الرصيد!$B$2:$B$1000,B7,الرصيد!$C$2:$C$1000))</f>
        <v/>
      </c>
      <c r="E7" s="16" t="str">
        <f t="shared" si="0"/>
        <v/>
      </c>
      <c r="F7" s="15"/>
      <c r="G7" s="49" t="str">
        <f>IF(AND(NOT(ISERR(FIND('إستعلام عن صنف'!$H$1,A7&amp;B7))),F7&gt;='إستعلام عن صنف'!$H$2,F7&lt;='إستعلام عن صنف'!$H$3),COUNT($G$1:G6)+1,"")</f>
        <v/>
      </c>
    </row>
    <row r="8" spans="1:7" ht="22.5" thickTop="1" thickBot="1">
      <c r="A8" s="38" t="str">
        <f>IFERROR(INDEX(الرصيد!$A:$A,MATCH(B8,الرصيد!$B:$B,0)),"")</f>
        <v/>
      </c>
      <c r="B8" s="15"/>
      <c r="C8" s="6"/>
      <c r="D8" s="42" t="str">
        <f>IF(B8="","",SUMIF(الرصيد!$B$2:$B$1000,B8,الرصيد!$C$2:$C$1000))</f>
        <v/>
      </c>
      <c r="E8" s="16" t="str">
        <f t="shared" si="0"/>
        <v/>
      </c>
      <c r="F8" s="15"/>
      <c r="G8" s="49" t="str">
        <f>IF(AND(NOT(ISERR(FIND('إستعلام عن صنف'!$H$1,A8&amp;B8))),F8&gt;='إستعلام عن صنف'!$H$2,F8&lt;='إستعلام عن صنف'!$H$3),COUNT($G$1:G7)+1,"")</f>
        <v/>
      </c>
    </row>
    <row r="9" spans="1:7" ht="22.5" thickTop="1" thickBot="1">
      <c r="A9" s="38" t="str">
        <f>IFERROR(INDEX(الرصيد!$A:$A,MATCH(B9,الرصيد!$B:$B,0)),"")</f>
        <v/>
      </c>
      <c r="B9" s="15"/>
      <c r="C9" s="6"/>
      <c r="D9" s="42" t="str">
        <f>IF(B9="","",SUMIF(الرصيد!$B$2:$B$1000,B9,الرصيد!$C$2:$C$1000))</f>
        <v/>
      </c>
      <c r="E9" s="16" t="str">
        <f t="shared" si="0"/>
        <v/>
      </c>
      <c r="F9" s="15"/>
      <c r="G9" s="49" t="str">
        <f>IF(AND(NOT(ISERR(FIND('إستعلام عن صنف'!$H$1,A9&amp;B9))),F9&gt;='إستعلام عن صنف'!$H$2,F9&lt;='إستعلام عن صنف'!$H$3),COUNT($G$1:G8)+1,"")</f>
        <v/>
      </c>
    </row>
    <row r="10" spans="1:7" ht="22.5" thickTop="1" thickBot="1">
      <c r="A10" s="38" t="str">
        <f>IFERROR(INDEX(الرصيد!$A:$A,MATCH(B10,الرصيد!$B:$B,0)),"")</f>
        <v/>
      </c>
      <c r="B10" s="15"/>
      <c r="C10" s="6"/>
      <c r="D10" s="42" t="str">
        <f>IF(B10="","",SUMIF(الرصيد!$B$2:$B$1000,B10,الرصيد!$C$2:$C$1000))</f>
        <v/>
      </c>
      <c r="E10" s="16" t="str">
        <f t="shared" si="0"/>
        <v/>
      </c>
      <c r="F10" s="15"/>
      <c r="G10" s="49" t="str">
        <f>IF(AND(NOT(ISERR(FIND('إستعلام عن صنف'!$H$1,A10&amp;B10))),F10&gt;='إستعلام عن صنف'!$H$2,F10&lt;='إستعلام عن صنف'!$H$3),COUNT($G$1:G9)+1,"")</f>
        <v/>
      </c>
    </row>
    <row r="11" spans="1:7" ht="22.5" thickTop="1" thickBot="1">
      <c r="A11" s="38" t="str">
        <f>IFERROR(INDEX(الرصيد!$A:$A,MATCH(B11,الرصيد!$B:$B,0)),"")</f>
        <v/>
      </c>
      <c r="B11" s="15"/>
      <c r="C11" s="6"/>
      <c r="D11" s="42" t="str">
        <f>IF(B11="","",SUMIF(الرصيد!$B$2:$B$1000,B11,الرصيد!$C$2:$C$1000))</f>
        <v/>
      </c>
      <c r="E11" s="16" t="str">
        <f t="shared" si="0"/>
        <v/>
      </c>
      <c r="F11" s="15"/>
      <c r="G11" s="49" t="str">
        <f>IF(AND(NOT(ISERR(FIND('إستعلام عن صنف'!$H$1,A11&amp;B11))),F11&gt;='إستعلام عن صنف'!$H$2,F11&lt;='إستعلام عن صنف'!$H$3),COUNT($G$1:G10)+1,"")</f>
        <v/>
      </c>
    </row>
    <row r="12" spans="1:7" ht="22.5" thickTop="1" thickBot="1">
      <c r="A12" s="38" t="str">
        <f>IFERROR(INDEX(الرصيد!$A:$A,MATCH(B12,الرصيد!$B:$B,0)),"")</f>
        <v/>
      </c>
      <c r="B12" s="15"/>
      <c r="C12" s="6"/>
      <c r="D12" s="42" t="str">
        <f>IF(B12="","",SUMIF(الرصيد!$B$2:$B$1000,B12,الرصيد!$C$2:$C$1000))</f>
        <v/>
      </c>
      <c r="E12" s="16" t="str">
        <f t="shared" si="0"/>
        <v/>
      </c>
      <c r="F12" s="15"/>
      <c r="G12" s="49" t="str">
        <f>IF(AND(NOT(ISERR(FIND('إستعلام عن صنف'!$H$1,A12&amp;B12))),F12&gt;='إستعلام عن صنف'!$H$2,F12&lt;='إستعلام عن صنف'!$H$3),COUNT($G$1:G11)+1,"")</f>
        <v/>
      </c>
    </row>
    <row r="13" spans="1:7" ht="22.5" thickTop="1" thickBot="1">
      <c r="A13" s="38" t="str">
        <f>IFERROR(INDEX(الرصيد!$A:$A,MATCH(B13,الرصيد!$B:$B,0)),"")</f>
        <v/>
      </c>
      <c r="B13" s="15"/>
      <c r="C13" s="6"/>
      <c r="D13" s="42" t="str">
        <f>IF(B13="","",SUMIF(الرصيد!$B$2:$B$1000,B13,الرصيد!$C$2:$C$1000))</f>
        <v/>
      </c>
      <c r="E13" s="16" t="str">
        <f t="shared" si="0"/>
        <v/>
      </c>
      <c r="F13" s="15"/>
      <c r="G13" s="49" t="str">
        <f>IF(AND(NOT(ISERR(FIND('إستعلام عن صنف'!$H$1,A13&amp;B13))),F13&gt;='إستعلام عن صنف'!$H$2,F13&lt;='إستعلام عن صنف'!$H$3),COUNT($G$1:G12)+1,"")</f>
        <v/>
      </c>
    </row>
    <row r="14" spans="1:7" ht="22.5" thickTop="1" thickBot="1">
      <c r="A14" s="38" t="str">
        <f>IFERROR(INDEX(الرصيد!$A:$A,MATCH(B14,الرصيد!$B:$B,0)),"")</f>
        <v/>
      </c>
      <c r="B14" s="15"/>
      <c r="C14" s="6"/>
      <c r="D14" s="42" t="str">
        <f>IF(B14="","",SUMIF(الرصيد!$B$2:$B$1000,B14,الرصيد!$C$2:$C$1000))</f>
        <v/>
      </c>
      <c r="E14" s="16" t="str">
        <f t="shared" si="0"/>
        <v/>
      </c>
      <c r="F14" s="15"/>
      <c r="G14" s="49" t="str">
        <f>IF(AND(NOT(ISERR(FIND('إستعلام عن صنف'!$H$1,A14&amp;B14))),F14&gt;='إستعلام عن صنف'!$H$2,F14&lt;='إستعلام عن صنف'!$H$3),COUNT($G$1:G13)+1,"")</f>
        <v/>
      </c>
    </row>
    <row r="15" spans="1:7" ht="22.5" thickTop="1" thickBot="1">
      <c r="A15" s="38" t="str">
        <f>IFERROR(INDEX(الرصيد!$A:$A,MATCH(B15,الرصيد!$B:$B,0)),"")</f>
        <v/>
      </c>
      <c r="B15" s="15"/>
      <c r="C15" s="6"/>
      <c r="D15" s="42" t="str">
        <f>IF(B15="","",SUMIF(الرصيد!$B$2:$B$1000,B15,الرصيد!$C$2:$C$1000))</f>
        <v/>
      </c>
      <c r="E15" s="16" t="str">
        <f t="shared" si="0"/>
        <v/>
      </c>
      <c r="F15" s="15"/>
      <c r="G15" s="49" t="str">
        <f>IF(AND(NOT(ISERR(FIND('إستعلام عن صنف'!$H$1,A15&amp;B15))),F15&gt;='إستعلام عن صنف'!$H$2,F15&lt;='إستعلام عن صنف'!$H$3),COUNT($G$1:G14)+1,"")</f>
        <v/>
      </c>
    </row>
    <row r="16" spans="1:7" ht="22.5" thickTop="1" thickBot="1">
      <c r="A16" s="38" t="str">
        <f>IFERROR(INDEX(الرصيد!$A:$A,MATCH(B16,الرصيد!$B:$B,0)),"")</f>
        <v/>
      </c>
      <c r="B16" s="15"/>
      <c r="C16" s="6"/>
      <c r="D16" s="42" t="str">
        <f>IF(B16="","",SUMIF(الرصيد!$B$2:$B$1000,B16,الرصيد!$C$2:$C$1000))</f>
        <v/>
      </c>
      <c r="E16" s="16" t="str">
        <f t="shared" si="0"/>
        <v/>
      </c>
      <c r="F16" s="15"/>
      <c r="G16" s="49" t="str">
        <f>IF(AND(NOT(ISERR(FIND('إستعلام عن صنف'!$H$1,A16&amp;B16))),F16&gt;='إستعلام عن صنف'!$H$2,F16&lt;='إستعلام عن صنف'!$H$3),COUNT($G$1:G15)+1,"")</f>
        <v/>
      </c>
    </row>
    <row r="17" spans="1:7" ht="22.5" thickTop="1" thickBot="1">
      <c r="A17" s="38" t="str">
        <f>IFERROR(INDEX(الرصيد!$A:$A,MATCH(B17,الرصيد!$B:$B,0)),"")</f>
        <v/>
      </c>
      <c r="B17" s="15"/>
      <c r="C17" s="6"/>
      <c r="D17" s="42" t="str">
        <f>IF(B17="","",SUMIF(الرصيد!$B$2:$B$1000,B17,الرصيد!$C$2:$C$1000))</f>
        <v/>
      </c>
      <c r="E17" s="16" t="str">
        <f t="shared" si="0"/>
        <v/>
      </c>
      <c r="F17" s="15"/>
      <c r="G17" s="49" t="str">
        <f>IF(AND(NOT(ISERR(FIND('إستعلام عن صنف'!$H$1,A17&amp;B17))),F17&gt;='إستعلام عن صنف'!$H$2,F17&lt;='إستعلام عن صنف'!$H$3),COUNT($G$1:G16)+1,"")</f>
        <v/>
      </c>
    </row>
    <row r="18" spans="1:7" ht="22.5" thickTop="1" thickBot="1">
      <c r="A18" s="38" t="str">
        <f>IFERROR(INDEX(الرصيد!$A:$A,MATCH(B18,الرصيد!$B:$B,0)),"")</f>
        <v/>
      </c>
      <c r="B18" s="15"/>
      <c r="C18" s="6"/>
      <c r="D18" s="42" t="str">
        <f>IF(B18="","",SUMIF(الرصيد!$B$2:$B$1000,B18,الرصيد!$C$2:$C$1000))</f>
        <v/>
      </c>
      <c r="E18" s="16" t="str">
        <f t="shared" si="0"/>
        <v/>
      </c>
      <c r="F18" s="15"/>
      <c r="G18" s="49" t="str">
        <f>IF(AND(NOT(ISERR(FIND('إستعلام عن صنف'!$H$1,A18&amp;B18))),F18&gt;='إستعلام عن صنف'!$H$2,F18&lt;='إستعلام عن صنف'!$H$3),COUNT($G$1:G17)+1,"")</f>
        <v/>
      </c>
    </row>
    <row r="19" spans="1:7" ht="22.5" thickTop="1" thickBot="1">
      <c r="A19" s="38" t="str">
        <f>IFERROR(INDEX(الرصيد!$A:$A,MATCH(B19,الرصيد!$B:$B,0)),"")</f>
        <v/>
      </c>
      <c r="B19" s="15"/>
      <c r="C19" s="6"/>
      <c r="D19" s="42" t="str">
        <f>IF(B19="","",SUMIF(الرصيد!$B$2:$B$1000,B19,الرصيد!$C$2:$C$1000))</f>
        <v/>
      </c>
      <c r="E19" s="16" t="str">
        <f t="shared" si="0"/>
        <v/>
      </c>
      <c r="F19" s="15"/>
      <c r="G19" s="49" t="str">
        <f>IF(AND(NOT(ISERR(FIND('إستعلام عن صنف'!$H$1,A19&amp;B19))),F19&gt;='إستعلام عن صنف'!$H$2,F19&lt;='إستعلام عن صنف'!$H$3),COUNT($G$1:G18)+1,"")</f>
        <v/>
      </c>
    </row>
    <row r="20" spans="1:7" ht="22.5" thickTop="1" thickBot="1">
      <c r="A20" s="38" t="str">
        <f>IFERROR(INDEX(الرصيد!$A:$A,MATCH(B20,الرصيد!$B:$B,0)),"")</f>
        <v/>
      </c>
      <c r="B20" s="15"/>
      <c r="C20" s="6"/>
      <c r="D20" s="42" t="str">
        <f>IF(B20="","",SUMIF(الرصيد!$B$2:$B$1000,B20,الرصيد!$C$2:$C$1000))</f>
        <v/>
      </c>
      <c r="E20" s="16" t="str">
        <f t="shared" si="0"/>
        <v/>
      </c>
      <c r="F20" s="15"/>
      <c r="G20" s="49" t="str">
        <f>IF(AND(NOT(ISERR(FIND('إستعلام عن صنف'!$H$1,A20&amp;B20))),F20&gt;='إستعلام عن صنف'!$H$2,F20&lt;='إستعلام عن صنف'!$H$3),COUNT($G$1:G19)+1,"")</f>
        <v/>
      </c>
    </row>
    <row r="21" spans="1:7" ht="22.5" thickTop="1" thickBot="1">
      <c r="A21" s="38" t="str">
        <f>IFERROR(INDEX(الرصيد!$A:$A,MATCH(B21,الرصيد!$B:$B,0)),"")</f>
        <v/>
      </c>
      <c r="B21" s="15"/>
      <c r="C21" s="6"/>
      <c r="D21" s="42" t="str">
        <f>IF(B21="","",SUMIF(الرصيد!$B$2:$B$1000,B21,الرصيد!$C$2:$C$1000))</f>
        <v/>
      </c>
      <c r="E21" s="16" t="str">
        <f t="shared" si="0"/>
        <v/>
      </c>
      <c r="F21" s="15"/>
      <c r="G21" s="49" t="str">
        <f>IF(AND(NOT(ISERR(FIND('إستعلام عن صنف'!$H$1,A21&amp;B21))),F21&gt;='إستعلام عن صنف'!$H$2,F21&lt;='إستعلام عن صنف'!$H$3),COUNT($G$1:G20)+1,"")</f>
        <v/>
      </c>
    </row>
    <row r="22" spans="1:7" ht="22.5" thickTop="1" thickBot="1">
      <c r="A22" s="38" t="str">
        <f>IFERROR(INDEX(الرصيد!$A:$A,MATCH(B22,الرصيد!$B:$B,0)),"")</f>
        <v/>
      </c>
      <c r="B22" s="15"/>
      <c r="C22" s="6"/>
      <c r="D22" s="42" t="str">
        <f>IF(B22="","",SUMIF(الرصيد!$B$2:$B$1000,B22,الرصيد!$C$2:$C$1000))</f>
        <v/>
      </c>
      <c r="E22" s="16" t="str">
        <f t="shared" si="0"/>
        <v/>
      </c>
      <c r="F22" s="15"/>
      <c r="G22" s="49" t="str">
        <f>IF(AND(NOT(ISERR(FIND('إستعلام عن صنف'!$H$1,A22&amp;B22))),F22&gt;='إستعلام عن صنف'!$H$2,F22&lt;='إستعلام عن صنف'!$H$3),COUNT($G$1:G21)+1,"")</f>
        <v/>
      </c>
    </row>
    <row r="23" spans="1:7" ht="22.5" thickTop="1" thickBot="1">
      <c r="A23" s="38" t="str">
        <f>IFERROR(INDEX(الرصيد!$A:$A,MATCH(B23,الرصيد!$B:$B,0)),"")</f>
        <v/>
      </c>
      <c r="B23" s="15"/>
      <c r="C23" s="6"/>
      <c r="D23" s="42" t="str">
        <f>IF(B23="","",SUMIF(الرصيد!$B$2:$B$1000,B23,الرصيد!$C$2:$C$1000))</f>
        <v/>
      </c>
      <c r="E23" s="16" t="str">
        <f t="shared" si="0"/>
        <v/>
      </c>
      <c r="F23" s="15"/>
      <c r="G23" s="49" t="str">
        <f>IF(AND(NOT(ISERR(FIND('إستعلام عن صنف'!$H$1,A23&amp;B23))),F23&gt;='إستعلام عن صنف'!$H$2,F23&lt;='إستعلام عن صنف'!$H$3),COUNT($G$1:G22)+1,"")</f>
        <v/>
      </c>
    </row>
    <row r="24" spans="1:7" ht="22.5" thickTop="1" thickBot="1">
      <c r="A24" s="38" t="str">
        <f>IFERROR(INDEX(الرصيد!$A:$A,MATCH(B24,الرصيد!$B:$B,0)),"")</f>
        <v/>
      </c>
      <c r="B24" s="15"/>
      <c r="C24" s="6"/>
      <c r="D24" s="42" t="str">
        <f>IF(B24="","",SUMIF(الرصيد!$B$2:$B$1000,B24,الرصيد!$C$2:$C$1000))</f>
        <v/>
      </c>
      <c r="E24" s="16" t="str">
        <f t="shared" si="0"/>
        <v/>
      </c>
      <c r="F24" s="15"/>
      <c r="G24" s="49" t="str">
        <f>IF(AND(NOT(ISERR(FIND('إستعلام عن صنف'!$H$1,A24&amp;B24))),F24&gt;='إستعلام عن صنف'!$H$2,F24&lt;='إستعلام عن صنف'!$H$3),COUNT($G$1:G23)+1,"")</f>
        <v/>
      </c>
    </row>
    <row r="25" spans="1:7" ht="22.5" thickTop="1" thickBot="1">
      <c r="A25" s="38" t="str">
        <f>IFERROR(INDEX(الرصيد!$A:$A,MATCH(B25,الرصيد!$B:$B,0)),"")</f>
        <v/>
      </c>
      <c r="B25" s="15"/>
      <c r="C25" s="6"/>
      <c r="D25" s="42" t="str">
        <f>IF(B25="","",SUMIF(الرصيد!$B$2:$B$1000,B25,الرصيد!$C$2:$C$1000))</f>
        <v/>
      </c>
      <c r="E25" s="16" t="str">
        <f t="shared" si="0"/>
        <v/>
      </c>
      <c r="F25" s="15"/>
      <c r="G25" s="49" t="str">
        <f>IF(AND(NOT(ISERR(FIND('إستعلام عن صنف'!$H$1,A25&amp;B25))),F25&gt;='إستعلام عن صنف'!$H$2,F25&lt;='إستعلام عن صنف'!$H$3),COUNT($G$1:G24)+1,"")</f>
        <v/>
      </c>
    </row>
    <row r="26" spans="1:7" ht="22.5" thickTop="1" thickBot="1">
      <c r="A26" s="38" t="str">
        <f>IFERROR(INDEX(الرصيد!$A:$A,MATCH(B26,الرصيد!$B:$B,0)),"")</f>
        <v/>
      </c>
      <c r="B26" s="15"/>
      <c r="C26" s="6"/>
      <c r="D26" s="42" t="str">
        <f>IF(B26="","",SUMIF(الرصيد!$B$2:$B$1000,B26,الرصيد!$C$2:$C$1000))</f>
        <v/>
      </c>
      <c r="E26" s="16" t="str">
        <f t="shared" si="0"/>
        <v/>
      </c>
      <c r="F26" s="15"/>
      <c r="G26" s="49" t="str">
        <f>IF(AND(NOT(ISERR(FIND('إستعلام عن صنف'!$H$1,A26&amp;B26))),F26&gt;='إستعلام عن صنف'!$H$2,F26&lt;='إستعلام عن صنف'!$H$3),COUNT($G$1:G25)+1,"")</f>
        <v/>
      </c>
    </row>
    <row r="27" spans="1:7" ht="22.5" thickTop="1" thickBot="1">
      <c r="A27" s="38" t="str">
        <f>IFERROR(INDEX(الرصيد!$A:$A,MATCH(B27,الرصيد!$B:$B,0)),"")</f>
        <v/>
      </c>
      <c r="B27" s="15"/>
      <c r="C27" s="6"/>
      <c r="D27" s="42" t="str">
        <f>IF(B27="","",SUMIF(الرصيد!$B$2:$B$1000,B27,الرصيد!$C$2:$C$1000))</f>
        <v/>
      </c>
      <c r="E27" s="16" t="str">
        <f t="shared" si="0"/>
        <v/>
      </c>
      <c r="F27" s="15"/>
      <c r="G27" s="49" t="str">
        <f>IF(AND(NOT(ISERR(FIND('إستعلام عن صنف'!$H$1,A27&amp;B27))),F27&gt;='إستعلام عن صنف'!$H$2,F27&lt;='إستعلام عن صنف'!$H$3),COUNT($G$1:G26)+1,"")</f>
        <v/>
      </c>
    </row>
    <row r="28" spans="1:7" ht="22.5" thickTop="1" thickBot="1">
      <c r="A28" s="38" t="str">
        <f>IFERROR(INDEX(الرصيد!$A:$A,MATCH(B28,الرصيد!$B:$B,0)),"")</f>
        <v/>
      </c>
      <c r="B28" s="15"/>
      <c r="C28" s="6"/>
      <c r="D28" s="42" t="str">
        <f>IF(B28="","",SUMIF(الرصيد!$B$2:$B$1000,B28,الرصيد!$C$2:$C$1000))</f>
        <v/>
      </c>
      <c r="E28" s="16" t="str">
        <f t="shared" si="0"/>
        <v/>
      </c>
      <c r="F28" s="15"/>
      <c r="G28" s="49" t="str">
        <f>IF(AND(NOT(ISERR(FIND('إستعلام عن صنف'!$H$1,A28&amp;B28))),F28&gt;='إستعلام عن صنف'!$H$2,F28&lt;='إستعلام عن صنف'!$H$3),COUNT($G$1:G27)+1,"")</f>
        <v/>
      </c>
    </row>
    <row r="29" spans="1:7" ht="22.5" thickTop="1" thickBot="1">
      <c r="A29" s="38" t="str">
        <f>IFERROR(INDEX(الرصيد!$A:$A,MATCH(B29,الرصيد!$B:$B,0)),"")</f>
        <v/>
      </c>
      <c r="B29" s="15"/>
      <c r="C29" s="6"/>
      <c r="D29" s="42" t="str">
        <f>IF(B29="","",SUMIF(الرصيد!$B$2:$B$1000,B29,الرصيد!$C$2:$C$1000))</f>
        <v/>
      </c>
      <c r="E29" s="16" t="str">
        <f t="shared" si="0"/>
        <v/>
      </c>
      <c r="F29" s="15"/>
      <c r="G29" s="49" t="str">
        <f>IF(AND(NOT(ISERR(FIND('إستعلام عن صنف'!$H$1,A29&amp;B29))),F29&gt;='إستعلام عن صنف'!$H$2,F29&lt;='إستعلام عن صنف'!$H$3),COUNT($G$1:G28)+1,"")</f>
        <v/>
      </c>
    </row>
    <row r="30" spans="1:7" ht="22.5" thickTop="1" thickBot="1">
      <c r="A30" s="38" t="str">
        <f>IFERROR(INDEX(الرصيد!$A:$A,MATCH(B30,الرصيد!$B:$B,0)),"")</f>
        <v/>
      </c>
      <c r="B30" s="15"/>
      <c r="C30" s="6"/>
      <c r="D30" s="42" t="str">
        <f>IF(B30="","",SUMIF(الرصيد!$B$2:$B$1000,B30,الرصيد!$C$2:$C$1000))</f>
        <v/>
      </c>
      <c r="E30" s="16" t="str">
        <f t="shared" si="0"/>
        <v/>
      </c>
      <c r="F30" s="15"/>
      <c r="G30" s="49" t="str">
        <f>IF(AND(NOT(ISERR(FIND('إستعلام عن صنف'!$H$1,A30&amp;B30))),F30&gt;='إستعلام عن صنف'!$H$2,F30&lt;='إستعلام عن صنف'!$H$3),COUNT($G$1:G29)+1,"")</f>
        <v/>
      </c>
    </row>
    <row r="31" spans="1:7" ht="22.5" thickTop="1" thickBot="1">
      <c r="A31" s="38" t="str">
        <f>IFERROR(INDEX(الرصيد!$A:$A,MATCH(B31,الرصيد!$B:$B,0)),"")</f>
        <v/>
      </c>
      <c r="B31" s="15"/>
      <c r="C31" s="6"/>
      <c r="D31" s="42" t="str">
        <f>IF(B31="","",SUMIF(الرصيد!$B$2:$B$1000,B31,الرصيد!$C$2:$C$1000))</f>
        <v/>
      </c>
      <c r="E31" s="16" t="str">
        <f t="shared" si="0"/>
        <v/>
      </c>
      <c r="F31" s="15"/>
      <c r="G31" s="49" t="str">
        <f>IF(AND(NOT(ISERR(FIND('إستعلام عن صنف'!$H$1,A31&amp;B31))),F31&gt;='إستعلام عن صنف'!$H$2,F31&lt;='إستعلام عن صنف'!$H$3),COUNT($G$1:G30)+1,"")</f>
        <v/>
      </c>
    </row>
    <row r="32" spans="1:7" ht="22.5" thickTop="1" thickBot="1">
      <c r="A32" s="38" t="str">
        <f>IFERROR(INDEX(الرصيد!$A:$A,MATCH(B32,الرصيد!$B:$B,0)),"")</f>
        <v/>
      </c>
      <c r="B32" s="15"/>
      <c r="C32" s="6"/>
      <c r="D32" s="42" t="str">
        <f>IF(B32="","",SUMIF(الرصيد!$B$2:$B$1000,B32,الرصيد!$C$2:$C$1000))</f>
        <v/>
      </c>
      <c r="E32" s="16" t="str">
        <f t="shared" si="0"/>
        <v/>
      </c>
      <c r="F32" s="15"/>
      <c r="G32" s="49" t="str">
        <f>IF(AND(NOT(ISERR(FIND('إستعلام عن صنف'!$H$1,A32&amp;B32))),F32&gt;='إستعلام عن صنف'!$H$2,F32&lt;='إستعلام عن صنف'!$H$3),COUNT($G$1:G31)+1,"")</f>
        <v/>
      </c>
    </row>
    <row r="33" spans="1:7" ht="22.5" thickTop="1" thickBot="1">
      <c r="A33" s="38" t="str">
        <f>IFERROR(INDEX(الرصيد!$A:$A,MATCH(B33,الرصيد!$B:$B,0)),"")</f>
        <v/>
      </c>
      <c r="B33" s="15"/>
      <c r="C33" s="6"/>
      <c r="D33" s="42" t="str">
        <f>IF(B33="","",SUMIF(الرصيد!$B$2:$B$1000,B33,الرصيد!$C$2:$C$1000))</f>
        <v/>
      </c>
      <c r="E33" s="16" t="str">
        <f t="shared" si="0"/>
        <v/>
      </c>
      <c r="F33" s="15"/>
      <c r="G33" s="49" t="str">
        <f>IF(AND(NOT(ISERR(FIND('إستعلام عن صنف'!$H$1,A33&amp;B33))),F33&gt;='إستعلام عن صنف'!$H$2,F33&lt;='إستعلام عن صنف'!$H$3),COUNT($G$1:G32)+1,"")</f>
        <v/>
      </c>
    </row>
    <row r="34" spans="1:7" ht="22.5" thickTop="1" thickBot="1">
      <c r="A34" s="38" t="str">
        <f>IFERROR(INDEX(الرصيد!$A:$A,MATCH(B34,الرصيد!$B:$B,0)),"")</f>
        <v/>
      </c>
      <c r="B34" s="15"/>
      <c r="C34" s="6"/>
      <c r="D34" s="42" t="str">
        <f>IF(B34="","",SUMIF(الرصيد!$B$2:$B$1000,B34,الرصيد!$C$2:$C$1000))</f>
        <v/>
      </c>
      <c r="E34" s="16" t="str">
        <f t="shared" si="0"/>
        <v/>
      </c>
      <c r="F34" s="15"/>
      <c r="G34" s="49" t="str">
        <f>IF(AND(NOT(ISERR(FIND('إستعلام عن صنف'!$H$1,A34&amp;B34))),F34&gt;='إستعلام عن صنف'!$H$2,F34&lt;='إستعلام عن صنف'!$H$3),COUNT($G$1:G33)+1,"")</f>
        <v/>
      </c>
    </row>
    <row r="35" spans="1:7" ht="22.5" thickTop="1" thickBot="1">
      <c r="A35" s="38" t="str">
        <f>IFERROR(INDEX(الرصيد!$A:$A,MATCH(B35,الرصيد!$B:$B,0)),"")</f>
        <v/>
      </c>
      <c r="B35" s="15"/>
      <c r="C35" s="6"/>
      <c r="D35" s="42" t="str">
        <f>IF(B35="","",SUMIF(الرصيد!$B$2:$B$1000,B35,الرصيد!$C$2:$C$1000))</f>
        <v/>
      </c>
      <c r="E35" s="16" t="str">
        <f t="shared" si="0"/>
        <v/>
      </c>
      <c r="F35" s="15"/>
      <c r="G35" s="49" t="str">
        <f>IF(AND(NOT(ISERR(FIND('إستعلام عن صنف'!$H$1,A35&amp;B35))),F35&gt;='إستعلام عن صنف'!$H$2,F35&lt;='إستعلام عن صنف'!$H$3),COUNT($G$1:G34)+1,"")</f>
        <v/>
      </c>
    </row>
    <row r="36" spans="1:7" ht="22.5" thickTop="1" thickBot="1">
      <c r="A36" s="38" t="str">
        <f>IFERROR(INDEX(الرصيد!$A:$A,MATCH(B36,الرصيد!$B:$B,0)),"")</f>
        <v/>
      </c>
      <c r="B36" s="15"/>
      <c r="C36" s="6"/>
      <c r="D36" s="42" t="str">
        <f>IF(B36="","",SUMIF(الرصيد!$B$2:$B$1000,B36,الرصيد!$C$2:$C$1000))</f>
        <v/>
      </c>
      <c r="E36" s="16" t="str">
        <f t="shared" si="0"/>
        <v/>
      </c>
      <c r="F36" s="15"/>
      <c r="G36" s="49" t="str">
        <f>IF(AND(NOT(ISERR(FIND('إستعلام عن صنف'!$H$1,A36&amp;B36))),F36&gt;='إستعلام عن صنف'!$H$2,F36&lt;='إستعلام عن صنف'!$H$3),COUNT($G$1:G35)+1,"")</f>
        <v/>
      </c>
    </row>
    <row r="37" spans="1:7" ht="22.5" thickTop="1" thickBot="1">
      <c r="A37" s="38" t="str">
        <f>IFERROR(INDEX(الرصيد!$A:$A,MATCH(B37,الرصيد!$B:$B,0)),"")</f>
        <v/>
      </c>
      <c r="B37" s="15"/>
      <c r="C37" s="6"/>
      <c r="D37" s="42" t="str">
        <f>IF(B37="","",SUMIF(الرصيد!$B$2:$B$1000,B37,الرصيد!$C$2:$C$1000))</f>
        <v/>
      </c>
      <c r="E37" s="16" t="str">
        <f t="shared" si="0"/>
        <v/>
      </c>
      <c r="F37" s="15"/>
      <c r="G37" s="49" t="str">
        <f>IF(AND(NOT(ISERR(FIND('إستعلام عن صنف'!$H$1,A37&amp;B37))),F37&gt;='إستعلام عن صنف'!$H$2,F37&lt;='إستعلام عن صنف'!$H$3),COUNT($G$1:G36)+1,"")</f>
        <v/>
      </c>
    </row>
    <row r="38" spans="1:7" ht="22.5" thickTop="1" thickBot="1">
      <c r="A38" s="38" t="str">
        <f>IFERROR(INDEX(الرصيد!$A:$A,MATCH(B38,الرصيد!$B:$B,0)),"")</f>
        <v/>
      </c>
      <c r="B38" s="15"/>
      <c r="C38" s="6"/>
      <c r="D38" s="42" t="str">
        <f>IF(B38="","",SUMIF(الرصيد!$B$2:$B$1000,B38,الرصيد!$C$2:$C$1000))</f>
        <v/>
      </c>
      <c r="E38" s="16" t="str">
        <f t="shared" si="0"/>
        <v/>
      </c>
      <c r="F38" s="15"/>
      <c r="G38" s="49" t="str">
        <f>IF(AND(NOT(ISERR(FIND('إستعلام عن صنف'!$H$1,A38&amp;B38))),F38&gt;='إستعلام عن صنف'!$H$2,F38&lt;='إستعلام عن صنف'!$H$3),COUNT($G$1:G37)+1,"")</f>
        <v/>
      </c>
    </row>
    <row r="39" spans="1:7" ht="22.5" thickTop="1" thickBot="1">
      <c r="A39" s="38" t="str">
        <f>IFERROR(INDEX(الرصيد!$A:$A,MATCH(B39,الرصيد!$B:$B,0)),"")</f>
        <v/>
      </c>
      <c r="B39" s="15"/>
      <c r="C39" s="6"/>
      <c r="D39" s="42" t="str">
        <f>IF(B39="","",SUMIF(الرصيد!$B$2:$B$1000,B39,الرصيد!$C$2:$C$1000))</f>
        <v/>
      </c>
      <c r="E39" s="16" t="str">
        <f t="shared" si="0"/>
        <v/>
      </c>
      <c r="F39" s="15"/>
      <c r="G39" s="49" t="str">
        <f>IF(AND(NOT(ISERR(FIND('إستعلام عن صنف'!$H$1,A39&amp;B39))),F39&gt;='إستعلام عن صنف'!$H$2,F39&lt;='إستعلام عن صنف'!$H$3),COUNT($G$1:G38)+1,"")</f>
        <v/>
      </c>
    </row>
    <row r="40" spans="1:7" ht="22.5" thickTop="1" thickBot="1">
      <c r="A40" s="38" t="str">
        <f>IFERROR(INDEX(الرصيد!$A:$A,MATCH(B40,الرصيد!$B:$B,0)),"")</f>
        <v/>
      </c>
      <c r="B40" s="15"/>
      <c r="C40" s="6"/>
      <c r="D40" s="42" t="str">
        <f>IF(B40="","",SUMIF(الرصيد!$B$2:$B$1000,B40,الرصيد!$C$2:$C$1000))</f>
        <v/>
      </c>
      <c r="E40" s="16" t="str">
        <f t="shared" si="0"/>
        <v/>
      </c>
      <c r="F40" s="15"/>
      <c r="G40" s="49" t="str">
        <f>IF(AND(NOT(ISERR(FIND('إستعلام عن صنف'!$H$1,A40&amp;B40))),F40&gt;='إستعلام عن صنف'!$H$2,F40&lt;='إستعلام عن صنف'!$H$3),COUNT($G$1:G39)+1,"")</f>
        <v/>
      </c>
    </row>
    <row r="41" spans="1:7" ht="22.5" thickTop="1" thickBot="1">
      <c r="A41" s="38" t="str">
        <f>IFERROR(INDEX(الرصيد!$A:$A,MATCH(B41,الرصيد!$B:$B,0)),"")</f>
        <v/>
      </c>
      <c r="B41" s="15"/>
      <c r="C41" s="6"/>
      <c r="D41" s="42" t="str">
        <f>IF(B41="","",SUMIF(الرصيد!$B$2:$B$1000,B41,الرصيد!$C$2:$C$1000))</f>
        <v/>
      </c>
      <c r="E41" s="16" t="str">
        <f t="shared" si="0"/>
        <v/>
      </c>
      <c r="F41" s="15"/>
      <c r="G41" s="49" t="str">
        <f>IF(AND(NOT(ISERR(FIND('إستعلام عن صنف'!$H$1,A41&amp;B41))),F41&gt;='إستعلام عن صنف'!$H$2,F41&lt;='إستعلام عن صنف'!$H$3),COUNT($G$1:G40)+1,"")</f>
        <v/>
      </c>
    </row>
    <row r="42" spans="1:7" ht="22.5" thickTop="1" thickBot="1">
      <c r="A42" s="38" t="str">
        <f>IFERROR(INDEX(الرصيد!$A:$A,MATCH(B42,الرصيد!$B:$B,0)),"")</f>
        <v/>
      </c>
      <c r="B42" s="15"/>
      <c r="C42" s="6"/>
      <c r="D42" s="42" t="str">
        <f>IF(B42="","",SUMIF(الرصيد!$B$2:$B$1000,B42,الرصيد!$C$2:$C$1000))</f>
        <v/>
      </c>
      <c r="E42" s="16" t="str">
        <f t="shared" si="0"/>
        <v/>
      </c>
      <c r="F42" s="15"/>
      <c r="G42" s="49" t="str">
        <f>IF(AND(NOT(ISERR(FIND('إستعلام عن صنف'!$H$1,A42&amp;B42))),F42&gt;='إستعلام عن صنف'!$H$2,F42&lt;='إستعلام عن صنف'!$H$3),COUNT($G$1:G41)+1,"")</f>
        <v/>
      </c>
    </row>
    <row r="43" spans="1:7" ht="22.5" thickTop="1" thickBot="1">
      <c r="A43" s="38" t="str">
        <f>IFERROR(INDEX(الرصيد!$A:$A,MATCH(B43,الرصيد!$B:$B,0)),"")</f>
        <v/>
      </c>
      <c r="B43" s="15"/>
      <c r="C43" s="6"/>
      <c r="D43" s="42" t="str">
        <f>IF(B43="","",SUMIF(الرصيد!$B$2:$B$1000,B43,الرصيد!$C$2:$C$1000))</f>
        <v/>
      </c>
      <c r="E43" s="16" t="str">
        <f t="shared" si="0"/>
        <v/>
      </c>
      <c r="F43" s="15"/>
      <c r="G43" s="49" t="str">
        <f>IF(AND(NOT(ISERR(FIND('إستعلام عن صنف'!$H$1,A43&amp;B43))),F43&gt;='إستعلام عن صنف'!$H$2,F43&lt;='إستعلام عن صنف'!$H$3),COUNT($G$1:G42)+1,"")</f>
        <v/>
      </c>
    </row>
    <row r="44" spans="1:7" ht="22.5" thickTop="1" thickBot="1">
      <c r="A44" s="38" t="str">
        <f>IFERROR(INDEX(الرصيد!$A:$A,MATCH(B44,الرصيد!$B:$B,0)),"")</f>
        <v/>
      </c>
      <c r="B44" s="15"/>
      <c r="C44" s="6"/>
      <c r="D44" s="42" t="str">
        <f>IF(B44="","",SUMIF(الرصيد!$B$2:$B$1000,B44,الرصيد!$C$2:$C$1000))</f>
        <v/>
      </c>
      <c r="E44" s="16" t="str">
        <f t="shared" si="0"/>
        <v/>
      </c>
      <c r="F44" s="15"/>
      <c r="G44" s="49" t="str">
        <f>IF(AND(NOT(ISERR(FIND('إستعلام عن صنف'!$H$1,A44&amp;B44))),F44&gt;='إستعلام عن صنف'!$H$2,F44&lt;='إستعلام عن صنف'!$H$3),COUNT($G$1:G43)+1,"")</f>
        <v/>
      </c>
    </row>
    <row r="45" spans="1:7" ht="22.5" thickTop="1" thickBot="1">
      <c r="A45" s="38" t="str">
        <f>IFERROR(INDEX(الرصيد!$A:$A,MATCH(B45,الرصيد!$B:$B,0)),"")</f>
        <v/>
      </c>
      <c r="B45" s="15"/>
      <c r="C45" s="6"/>
      <c r="D45" s="42" t="str">
        <f>IF(B45="","",SUMIF(الرصيد!$B$2:$B$1000,B45,الرصيد!$C$2:$C$1000))</f>
        <v/>
      </c>
      <c r="E45" s="16" t="str">
        <f t="shared" si="0"/>
        <v/>
      </c>
      <c r="F45" s="15"/>
      <c r="G45" s="49" t="str">
        <f>IF(AND(NOT(ISERR(FIND('إستعلام عن صنف'!$H$1,A45&amp;B45))),F45&gt;='إستعلام عن صنف'!$H$2,F45&lt;='إستعلام عن صنف'!$H$3),COUNT($G$1:G44)+1,"")</f>
        <v/>
      </c>
    </row>
    <row r="46" spans="1:7" ht="22.5" thickTop="1" thickBot="1">
      <c r="A46" s="38" t="str">
        <f>IFERROR(INDEX(الرصيد!$A:$A,MATCH(B46,الرصيد!$B:$B,0)),"")</f>
        <v/>
      </c>
      <c r="B46" s="15"/>
      <c r="C46" s="6"/>
      <c r="D46" s="42" t="str">
        <f>IF(B46="","",SUMIF(الرصيد!$B$2:$B$1000,B46,الرصيد!$C$2:$C$1000))</f>
        <v/>
      </c>
      <c r="E46" s="16" t="str">
        <f t="shared" si="0"/>
        <v/>
      </c>
      <c r="F46" s="15"/>
      <c r="G46" s="49" t="str">
        <f>IF(AND(NOT(ISERR(FIND('إستعلام عن صنف'!$H$1,A46&amp;B46))),F46&gt;='إستعلام عن صنف'!$H$2,F46&lt;='إستعلام عن صنف'!$H$3),COUNT($G$1:G45)+1,"")</f>
        <v/>
      </c>
    </row>
    <row r="47" spans="1:7" ht="22.5" thickTop="1" thickBot="1">
      <c r="A47" s="38" t="str">
        <f>IFERROR(INDEX(الرصيد!$A:$A,MATCH(B47,الرصيد!$B:$B,0)),"")</f>
        <v/>
      </c>
      <c r="B47" s="15"/>
      <c r="C47" s="6"/>
      <c r="D47" s="42" t="str">
        <f>IF(B47="","",SUMIF(الرصيد!$B$2:$B$1000,B47,الرصيد!$C$2:$C$1000))</f>
        <v/>
      </c>
      <c r="E47" s="16" t="str">
        <f t="shared" si="0"/>
        <v/>
      </c>
      <c r="F47" s="15"/>
      <c r="G47" s="49" t="str">
        <f>IF(AND(NOT(ISERR(FIND('إستعلام عن صنف'!$H$1,A47&amp;B47))),F47&gt;='إستعلام عن صنف'!$H$2,F47&lt;='إستعلام عن صنف'!$H$3),COUNT($G$1:G46)+1,"")</f>
        <v/>
      </c>
    </row>
    <row r="48" spans="1:7" ht="22.5" thickTop="1" thickBot="1">
      <c r="A48" s="38" t="str">
        <f>IFERROR(INDEX(الرصيد!$A:$A,MATCH(B48,الرصيد!$B:$B,0)),"")</f>
        <v/>
      </c>
      <c r="B48" s="15"/>
      <c r="C48" s="6"/>
      <c r="D48" s="42" t="str">
        <f>IF(B48="","",SUMIF(الرصيد!$B$2:$B$1000,B48,الرصيد!$C$2:$C$1000))</f>
        <v/>
      </c>
      <c r="E48" s="16" t="str">
        <f t="shared" si="0"/>
        <v/>
      </c>
      <c r="F48" s="15"/>
      <c r="G48" s="49" t="str">
        <f>IF(AND(NOT(ISERR(FIND('إستعلام عن صنف'!$H$1,A48&amp;B48))),F48&gt;='إستعلام عن صنف'!$H$2,F48&lt;='إستعلام عن صنف'!$H$3),COUNT($G$1:G47)+1,"")</f>
        <v/>
      </c>
    </row>
    <row r="49" spans="1:7" ht="22.5" thickTop="1" thickBot="1">
      <c r="A49" s="38" t="str">
        <f>IFERROR(INDEX(الرصيد!$A:$A,MATCH(B49,الرصيد!$B:$B,0)),"")</f>
        <v/>
      </c>
      <c r="B49" s="15"/>
      <c r="C49" s="6"/>
      <c r="D49" s="42" t="str">
        <f>IF(B49="","",SUMIF(الرصيد!$B$2:$B$1000,B49,الرصيد!$C$2:$C$1000))</f>
        <v/>
      </c>
      <c r="E49" s="16" t="str">
        <f t="shared" si="0"/>
        <v/>
      </c>
      <c r="F49" s="15"/>
      <c r="G49" s="49" t="str">
        <f>IF(AND(NOT(ISERR(FIND('إستعلام عن صنف'!$H$1,A49&amp;B49))),F49&gt;='إستعلام عن صنف'!$H$2,F49&lt;='إستعلام عن صنف'!$H$3),COUNT($G$1:G48)+1,"")</f>
        <v/>
      </c>
    </row>
    <row r="50" spans="1:7" ht="22.5" thickTop="1" thickBot="1">
      <c r="A50" s="38" t="str">
        <f>IFERROR(INDEX(الرصيد!$A:$A,MATCH(B50,الرصيد!$B:$B,0)),"")</f>
        <v/>
      </c>
      <c r="B50" s="15"/>
      <c r="C50" s="6"/>
      <c r="D50" s="42" t="str">
        <f>IF(B50="","",SUMIF(الرصيد!$B$2:$B$1000,B50,الرصيد!$C$2:$C$1000))</f>
        <v/>
      </c>
      <c r="E50" s="16" t="str">
        <f t="shared" si="0"/>
        <v/>
      </c>
      <c r="F50" s="15"/>
      <c r="G50" s="49" t="str">
        <f>IF(AND(NOT(ISERR(FIND('إستعلام عن صنف'!$H$1,A50&amp;B50))),F50&gt;='إستعلام عن صنف'!$H$2,F50&lt;='إستعلام عن صنف'!$H$3),COUNT($G$1:G49)+1,"")</f>
        <v/>
      </c>
    </row>
    <row r="51" spans="1:7" ht="22.5" thickTop="1" thickBot="1">
      <c r="A51" s="38" t="str">
        <f>IFERROR(INDEX(الرصيد!$A:$A,MATCH(B51,الرصيد!$B:$B,0)),"")</f>
        <v/>
      </c>
      <c r="B51" s="15"/>
      <c r="C51" s="6"/>
      <c r="D51" s="42" t="str">
        <f>IF(B51="","",SUMIF(الرصيد!$B$2:$B$1000,B51,الرصيد!$C$2:$C$1000))</f>
        <v/>
      </c>
      <c r="E51" s="16" t="str">
        <f t="shared" si="0"/>
        <v/>
      </c>
      <c r="F51" s="15"/>
      <c r="G51" s="49" t="str">
        <f>IF(AND(NOT(ISERR(FIND('إستعلام عن صنف'!$H$1,A51&amp;B51))),F51&gt;='إستعلام عن صنف'!$H$2,F51&lt;='إستعلام عن صنف'!$H$3),COUNT($G$1:G50)+1,"")</f>
        <v/>
      </c>
    </row>
    <row r="52" spans="1:7" ht="22.5" thickTop="1" thickBot="1">
      <c r="A52" s="38" t="str">
        <f>IFERROR(INDEX(الرصيد!$A:$A,MATCH(B52,الرصيد!$B:$B,0)),"")</f>
        <v/>
      </c>
      <c r="B52" s="15"/>
      <c r="C52" s="6"/>
      <c r="D52" s="42" t="str">
        <f>IF(B52="","",SUMIF(الرصيد!$B$2:$B$1000,B52,الرصيد!$C$2:$C$1000))</f>
        <v/>
      </c>
      <c r="E52" s="16" t="str">
        <f t="shared" si="0"/>
        <v/>
      </c>
      <c r="F52" s="15"/>
      <c r="G52" s="49" t="str">
        <f>IF(AND(NOT(ISERR(FIND('إستعلام عن صنف'!$H$1,A52&amp;B52))),F52&gt;='إستعلام عن صنف'!$H$2,F52&lt;='إستعلام عن صنف'!$H$3),COUNT($G$1:G51)+1,"")</f>
        <v/>
      </c>
    </row>
    <row r="53" spans="1:7" ht="22.5" thickTop="1" thickBot="1">
      <c r="A53" s="38" t="str">
        <f>IFERROR(INDEX(الرصيد!$A:$A,MATCH(B53,الرصيد!$B:$B,0)),"")</f>
        <v/>
      </c>
      <c r="B53" s="15"/>
      <c r="C53" s="6"/>
      <c r="D53" s="42" t="str">
        <f>IF(B53="","",SUMIF(الرصيد!$B$2:$B$1000,B53,الرصيد!$C$2:$C$1000))</f>
        <v/>
      </c>
      <c r="E53" s="16" t="str">
        <f t="shared" si="0"/>
        <v/>
      </c>
      <c r="F53" s="15"/>
      <c r="G53" s="49" t="str">
        <f>IF(AND(NOT(ISERR(FIND('إستعلام عن صنف'!$H$1,A53&amp;B53))),F53&gt;='إستعلام عن صنف'!$H$2,F53&lt;='إستعلام عن صنف'!$H$3),COUNT($G$1:G52)+1,"")</f>
        <v/>
      </c>
    </row>
    <row r="54" spans="1:7" ht="22.5" thickTop="1" thickBot="1">
      <c r="A54" s="38" t="str">
        <f>IFERROR(INDEX(الرصيد!$A:$A,MATCH(B54,الرصيد!$B:$B,0)),"")</f>
        <v/>
      </c>
      <c r="B54" s="15"/>
      <c r="C54" s="6"/>
      <c r="D54" s="42" t="str">
        <f>IF(B54="","",SUMIF(الرصيد!$B$2:$B$1000,B54,الرصيد!$C$2:$C$1000))</f>
        <v/>
      </c>
      <c r="E54" s="16" t="str">
        <f t="shared" si="0"/>
        <v/>
      </c>
      <c r="F54" s="15"/>
      <c r="G54" s="49" t="str">
        <f>IF(AND(NOT(ISERR(FIND('إستعلام عن صنف'!$H$1,A54&amp;B54))),F54&gt;='إستعلام عن صنف'!$H$2,F54&lt;='إستعلام عن صنف'!$H$3),COUNT($G$1:G53)+1,"")</f>
        <v/>
      </c>
    </row>
    <row r="55" spans="1:7" ht="22.5" thickTop="1" thickBot="1">
      <c r="A55" s="38" t="str">
        <f>IFERROR(INDEX(الرصيد!$A:$A,MATCH(B55,الرصيد!$B:$B,0)),"")</f>
        <v/>
      </c>
      <c r="B55" s="15"/>
      <c r="C55" s="6"/>
      <c r="D55" s="42" t="str">
        <f>IF(B55="","",SUMIF(الرصيد!$B$2:$B$1000,B55,الرصيد!$C$2:$C$1000))</f>
        <v/>
      </c>
      <c r="E55" s="16" t="str">
        <f t="shared" si="0"/>
        <v/>
      </c>
      <c r="F55" s="15"/>
      <c r="G55" s="49" t="str">
        <f>IF(AND(NOT(ISERR(FIND('إستعلام عن صنف'!$H$1,A55&amp;B55))),F55&gt;='إستعلام عن صنف'!$H$2,F55&lt;='إستعلام عن صنف'!$H$3),COUNT($G$1:G54)+1,"")</f>
        <v/>
      </c>
    </row>
    <row r="56" spans="1:7" ht="22.5" thickTop="1" thickBot="1">
      <c r="A56" s="38" t="str">
        <f>IFERROR(INDEX(الرصيد!$A:$A,MATCH(B56,الرصيد!$B:$B,0)),"")</f>
        <v/>
      </c>
      <c r="B56" s="15"/>
      <c r="C56" s="6"/>
      <c r="D56" s="42" t="str">
        <f>IF(B56="","",SUMIF(الرصيد!$B$2:$B$1000,B56,الرصيد!$C$2:$C$1000))</f>
        <v/>
      </c>
      <c r="E56" s="16" t="str">
        <f t="shared" si="0"/>
        <v/>
      </c>
      <c r="F56" s="15"/>
      <c r="G56" s="49" t="str">
        <f>IF(AND(NOT(ISERR(FIND('إستعلام عن صنف'!$H$1,A56&amp;B56))),F56&gt;='إستعلام عن صنف'!$H$2,F56&lt;='إستعلام عن صنف'!$H$3),COUNT($G$1:G55)+1,"")</f>
        <v/>
      </c>
    </row>
    <row r="57" spans="1:7" ht="22.5" thickTop="1" thickBot="1">
      <c r="A57" s="38" t="str">
        <f>IFERROR(INDEX(الرصيد!$A:$A,MATCH(B57,الرصيد!$B:$B,0)),"")</f>
        <v/>
      </c>
      <c r="B57" s="15"/>
      <c r="C57" s="6"/>
      <c r="D57" s="42" t="str">
        <f>IF(B57="","",SUMIF(الرصيد!$B$2:$B$1000,B57,الرصيد!$C$2:$C$1000))</f>
        <v/>
      </c>
      <c r="E57" s="16" t="str">
        <f t="shared" si="0"/>
        <v/>
      </c>
      <c r="F57" s="15"/>
      <c r="G57" s="49" t="str">
        <f>IF(AND(NOT(ISERR(FIND('إستعلام عن صنف'!$H$1,A57&amp;B57))),F57&gt;='إستعلام عن صنف'!$H$2,F57&lt;='إستعلام عن صنف'!$H$3),COUNT($G$1:G56)+1,"")</f>
        <v/>
      </c>
    </row>
    <row r="58" spans="1:7" ht="22.5" thickTop="1" thickBot="1">
      <c r="A58" s="38" t="str">
        <f>IFERROR(INDEX(الرصيد!$A:$A,MATCH(B58,الرصيد!$B:$B,0)),"")</f>
        <v/>
      </c>
      <c r="B58" s="15"/>
      <c r="C58" s="6"/>
      <c r="D58" s="42" t="str">
        <f>IF(B58="","",SUMIF(الرصيد!$B$2:$B$1000,B58,الرصيد!$C$2:$C$1000))</f>
        <v/>
      </c>
      <c r="E58" s="16" t="str">
        <f t="shared" si="0"/>
        <v/>
      </c>
      <c r="F58" s="15"/>
      <c r="G58" s="49" t="str">
        <f>IF(AND(NOT(ISERR(FIND('إستعلام عن صنف'!$H$1,A58&amp;B58))),F58&gt;='إستعلام عن صنف'!$H$2,F58&lt;='إستعلام عن صنف'!$H$3),COUNT($G$1:G57)+1,"")</f>
        <v/>
      </c>
    </row>
    <row r="59" spans="1:7" ht="22.5" thickTop="1" thickBot="1">
      <c r="A59" s="38" t="str">
        <f>IFERROR(INDEX(الرصيد!$A:$A,MATCH(B59,الرصيد!$B:$B,0)),"")</f>
        <v/>
      </c>
      <c r="B59" s="15"/>
      <c r="C59" s="6"/>
      <c r="D59" s="42" t="str">
        <f>IF(B59="","",SUMIF(الرصيد!$B$2:$B$1000,B59,الرصيد!$C$2:$C$1000))</f>
        <v/>
      </c>
      <c r="E59" s="16" t="str">
        <f t="shared" si="0"/>
        <v/>
      </c>
      <c r="F59" s="15"/>
      <c r="G59" s="49" t="str">
        <f>IF(AND(NOT(ISERR(FIND('إستعلام عن صنف'!$H$1,A59&amp;B59))),F59&gt;='إستعلام عن صنف'!$H$2,F59&lt;='إستعلام عن صنف'!$H$3),COUNT($G$1:G58)+1,"")</f>
        <v/>
      </c>
    </row>
    <row r="60" spans="1:7" ht="22.5" thickTop="1" thickBot="1">
      <c r="A60" s="38" t="str">
        <f>IFERROR(INDEX(الرصيد!$A:$A,MATCH(B60,الرصيد!$B:$B,0)),"")</f>
        <v/>
      </c>
      <c r="B60" s="15"/>
      <c r="C60" s="6"/>
      <c r="D60" s="42" t="str">
        <f>IF(B60="","",SUMIF(الرصيد!$B$2:$B$1000,B60,الرصيد!$C$2:$C$1000))</f>
        <v/>
      </c>
      <c r="E60" s="16" t="str">
        <f t="shared" si="0"/>
        <v/>
      </c>
      <c r="F60" s="15"/>
      <c r="G60" s="49" t="str">
        <f>IF(AND(NOT(ISERR(FIND('إستعلام عن صنف'!$H$1,A60&amp;B60))),F60&gt;='إستعلام عن صنف'!$H$2,F60&lt;='إستعلام عن صنف'!$H$3),COUNT($G$1:G59)+1,"")</f>
        <v/>
      </c>
    </row>
    <row r="61" spans="1:7" ht="22.5" thickTop="1" thickBot="1">
      <c r="A61" s="38" t="str">
        <f>IFERROR(INDEX(الرصيد!$A:$A,MATCH(B61,الرصيد!$B:$B,0)),"")</f>
        <v/>
      </c>
      <c r="B61" s="15"/>
      <c r="C61" s="6"/>
      <c r="D61" s="42" t="str">
        <f>IF(B61="","",SUMIF(الرصيد!$B$2:$B$1000,B61,الرصيد!$C$2:$C$1000))</f>
        <v/>
      </c>
      <c r="E61" s="16" t="str">
        <f t="shared" si="0"/>
        <v/>
      </c>
      <c r="F61" s="15"/>
      <c r="G61" s="49" t="str">
        <f>IF(AND(NOT(ISERR(FIND('إستعلام عن صنف'!$H$1,A61&amp;B61))),F61&gt;='إستعلام عن صنف'!$H$2,F61&lt;='إستعلام عن صنف'!$H$3),COUNT($G$1:G60)+1,"")</f>
        <v/>
      </c>
    </row>
    <row r="62" spans="1:7" ht="22.5" thickTop="1" thickBot="1">
      <c r="A62" s="38" t="str">
        <f>IFERROR(INDEX(الرصيد!$A:$A,MATCH(B62,الرصيد!$B:$B,0)),"")</f>
        <v/>
      </c>
      <c r="B62" s="15"/>
      <c r="C62" s="6"/>
      <c r="D62" s="42" t="str">
        <f>IF(B62="","",SUMIF(الرصيد!$B$2:$B$1000,B62,الرصيد!$C$2:$C$1000))</f>
        <v/>
      </c>
      <c r="E62" s="16" t="str">
        <f t="shared" si="0"/>
        <v/>
      </c>
      <c r="F62" s="15"/>
      <c r="G62" s="49" t="str">
        <f>IF(AND(NOT(ISERR(FIND('إستعلام عن صنف'!$H$1,A62&amp;B62))),F62&gt;='إستعلام عن صنف'!$H$2,F62&lt;='إستعلام عن صنف'!$H$3),COUNT($G$1:G61)+1,"")</f>
        <v/>
      </c>
    </row>
    <row r="63" spans="1:7" ht="22.5" thickTop="1" thickBot="1">
      <c r="A63" s="38" t="str">
        <f>IFERROR(INDEX(الرصيد!$A:$A,MATCH(B63,الرصيد!$B:$B,0)),"")</f>
        <v/>
      </c>
      <c r="B63" s="15"/>
      <c r="C63" s="6"/>
      <c r="D63" s="42" t="str">
        <f>IF(B63="","",SUMIF(الرصيد!$B$2:$B$1000,B63,الرصيد!$C$2:$C$1000))</f>
        <v/>
      </c>
      <c r="E63" s="16" t="str">
        <f t="shared" si="0"/>
        <v/>
      </c>
      <c r="F63" s="15"/>
      <c r="G63" s="49" t="str">
        <f>IF(AND(NOT(ISERR(FIND('إستعلام عن صنف'!$H$1,A63&amp;B63))),F63&gt;='إستعلام عن صنف'!$H$2,F63&lt;='إستعلام عن صنف'!$H$3),COUNT($G$1:G62)+1,"")</f>
        <v/>
      </c>
    </row>
    <row r="64" spans="1:7" ht="22.5" thickTop="1" thickBot="1">
      <c r="A64" s="38" t="str">
        <f>IFERROR(INDEX(الرصيد!$A:$A,MATCH(B64,الرصيد!$B:$B,0)),"")</f>
        <v/>
      </c>
      <c r="B64" s="15"/>
      <c r="C64" s="6"/>
      <c r="D64" s="42" t="str">
        <f>IF(B64="","",SUMIF(الرصيد!$B$2:$B$1000,B64,الرصيد!$C$2:$C$1000))</f>
        <v/>
      </c>
      <c r="E64" s="16" t="str">
        <f t="shared" si="0"/>
        <v/>
      </c>
      <c r="F64" s="15"/>
      <c r="G64" s="49" t="str">
        <f>IF(AND(NOT(ISERR(FIND('إستعلام عن صنف'!$H$1,A64&amp;B64))),F64&gt;='إستعلام عن صنف'!$H$2,F64&lt;='إستعلام عن صنف'!$H$3),COUNT($G$1:G63)+1,"")</f>
        <v/>
      </c>
    </row>
    <row r="65" spans="1:7" ht="22.5" thickTop="1" thickBot="1">
      <c r="A65" s="38" t="str">
        <f>IFERROR(INDEX(الرصيد!$A:$A,MATCH(B65,الرصيد!$B:$B,0)),"")</f>
        <v/>
      </c>
      <c r="B65" s="15"/>
      <c r="C65" s="6"/>
      <c r="D65" s="42" t="str">
        <f>IF(B65="","",SUMIF(الرصيد!$B$2:$B$1000,B65,الرصيد!$C$2:$C$1000))</f>
        <v/>
      </c>
      <c r="E65" s="16" t="str">
        <f t="shared" si="0"/>
        <v/>
      </c>
      <c r="F65" s="15"/>
      <c r="G65" s="49" t="str">
        <f>IF(AND(NOT(ISERR(FIND('إستعلام عن صنف'!$H$1,A65&amp;B65))),F65&gt;='إستعلام عن صنف'!$H$2,F65&lt;='إستعلام عن صنف'!$H$3),COUNT($G$1:G64)+1,"")</f>
        <v/>
      </c>
    </row>
    <row r="66" spans="1:7" ht="22.5" thickTop="1" thickBot="1">
      <c r="A66" s="38" t="str">
        <f>IFERROR(INDEX(الرصيد!$A:$A,MATCH(B66,الرصيد!$B:$B,0)),"")</f>
        <v/>
      </c>
      <c r="B66" s="15"/>
      <c r="C66" s="6"/>
      <c r="D66" s="42" t="str">
        <f>IF(B66="","",SUMIF(الرصيد!$B$2:$B$1000,B66,الرصيد!$C$2:$C$1000))</f>
        <v/>
      </c>
      <c r="E66" s="16" t="str">
        <f t="shared" si="0"/>
        <v/>
      </c>
      <c r="F66" s="15"/>
      <c r="G66" s="49" t="str">
        <f>IF(AND(NOT(ISERR(FIND('إستعلام عن صنف'!$H$1,A66&amp;B66))),F66&gt;='إستعلام عن صنف'!$H$2,F66&lt;='إستعلام عن صنف'!$H$3),COUNT($G$1:G65)+1,"")</f>
        <v/>
      </c>
    </row>
    <row r="67" spans="1:7" ht="22.5" thickTop="1" thickBot="1">
      <c r="A67" s="38" t="str">
        <f>IFERROR(INDEX(الرصيد!$A:$A,MATCH(B67,الرصيد!$B:$B,0)),"")</f>
        <v/>
      </c>
      <c r="B67" s="15"/>
      <c r="C67" s="6"/>
      <c r="D67" s="42" t="str">
        <f>IF(B67="","",SUMIF(الرصيد!$B$2:$B$1000,B67,الرصيد!$C$2:$C$1000))</f>
        <v/>
      </c>
      <c r="E67" s="16" t="str">
        <f t="shared" ref="E67:E130" si="1">IF(B67="","",C67*D67)</f>
        <v/>
      </c>
      <c r="F67" s="15"/>
      <c r="G67" s="49" t="str">
        <f>IF(AND(NOT(ISERR(FIND('إستعلام عن صنف'!$H$1,A67&amp;B67))),F67&gt;='إستعلام عن صنف'!$H$2,F67&lt;='إستعلام عن صنف'!$H$3),COUNT($G$1:G66)+1,"")</f>
        <v/>
      </c>
    </row>
    <row r="68" spans="1:7" ht="22.5" thickTop="1" thickBot="1">
      <c r="A68" s="38" t="str">
        <f>IFERROR(INDEX(الرصيد!$A:$A,MATCH(B68,الرصيد!$B:$B,0)),"")</f>
        <v/>
      </c>
      <c r="B68" s="15"/>
      <c r="C68" s="6"/>
      <c r="D68" s="42" t="str">
        <f>IF(B68="","",SUMIF(الرصيد!$B$2:$B$1000,B68,الرصيد!$C$2:$C$1000))</f>
        <v/>
      </c>
      <c r="E68" s="16" t="str">
        <f t="shared" si="1"/>
        <v/>
      </c>
      <c r="F68" s="15"/>
      <c r="G68" s="49" t="str">
        <f>IF(AND(NOT(ISERR(FIND('إستعلام عن صنف'!$H$1,A68&amp;B68))),F68&gt;='إستعلام عن صنف'!$H$2,F68&lt;='إستعلام عن صنف'!$H$3),COUNT($G$1:G67)+1,"")</f>
        <v/>
      </c>
    </row>
    <row r="69" spans="1:7" ht="22.5" thickTop="1" thickBot="1">
      <c r="A69" s="38" t="str">
        <f>IFERROR(INDEX(الرصيد!$A:$A,MATCH(B69,الرصيد!$B:$B,0)),"")</f>
        <v/>
      </c>
      <c r="B69" s="15"/>
      <c r="C69" s="6"/>
      <c r="D69" s="42" t="str">
        <f>IF(B69="","",SUMIF(الرصيد!$B$2:$B$1000,B69,الرصيد!$C$2:$C$1000))</f>
        <v/>
      </c>
      <c r="E69" s="16" t="str">
        <f t="shared" si="1"/>
        <v/>
      </c>
      <c r="F69" s="15"/>
      <c r="G69" s="49" t="str">
        <f>IF(AND(NOT(ISERR(FIND('إستعلام عن صنف'!$H$1,A69&amp;B69))),F69&gt;='إستعلام عن صنف'!$H$2,F69&lt;='إستعلام عن صنف'!$H$3),COUNT($G$1:G68)+1,"")</f>
        <v/>
      </c>
    </row>
    <row r="70" spans="1:7" ht="22.5" thickTop="1" thickBot="1">
      <c r="A70" s="38" t="str">
        <f>IFERROR(INDEX(الرصيد!$A:$A,MATCH(B70,الرصيد!$B:$B,0)),"")</f>
        <v/>
      </c>
      <c r="B70" s="15"/>
      <c r="C70" s="6"/>
      <c r="D70" s="42" t="str">
        <f>IF(B70="","",SUMIF(الرصيد!$B$2:$B$1000,B70,الرصيد!$C$2:$C$1000))</f>
        <v/>
      </c>
      <c r="E70" s="16" t="str">
        <f t="shared" si="1"/>
        <v/>
      </c>
      <c r="F70" s="15"/>
      <c r="G70" s="49" t="str">
        <f>IF(AND(NOT(ISERR(FIND('إستعلام عن صنف'!$H$1,A70&amp;B70))),F70&gt;='إستعلام عن صنف'!$H$2,F70&lt;='إستعلام عن صنف'!$H$3),COUNT($G$1:G69)+1,"")</f>
        <v/>
      </c>
    </row>
    <row r="71" spans="1:7" ht="22.5" thickTop="1" thickBot="1">
      <c r="A71" s="38" t="str">
        <f>IFERROR(INDEX(الرصيد!$A:$A,MATCH(B71,الرصيد!$B:$B,0)),"")</f>
        <v/>
      </c>
      <c r="B71" s="15"/>
      <c r="C71" s="6"/>
      <c r="D71" s="42" t="str">
        <f>IF(B71="","",SUMIF(الرصيد!$B$2:$B$1000,B71,الرصيد!$C$2:$C$1000))</f>
        <v/>
      </c>
      <c r="E71" s="16" t="str">
        <f t="shared" si="1"/>
        <v/>
      </c>
      <c r="F71" s="15"/>
      <c r="G71" s="49" t="str">
        <f>IF(AND(NOT(ISERR(FIND('إستعلام عن صنف'!$H$1,A71&amp;B71))),F71&gt;='إستعلام عن صنف'!$H$2,F71&lt;='إستعلام عن صنف'!$H$3),COUNT($G$1:G70)+1,"")</f>
        <v/>
      </c>
    </row>
    <row r="72" spans="1:7" ht="22.5" thickTop="1" thickBot="1">
      <c r="A72" s="38" t="str">
        <f>IFERROR(INDEX(الرصيد!$A:$A,MATCH(B72,الرصيد!$B:$B,0)),"")</f>
        <v/>
      </c>
      <c r="B72" s="15"/>
      <c r="C72" s="6"/>
      <c r="D72" s="42" t="str">
        <f>IF(B72="","",SUMIF(الرصيد!$B$2:$B$1000,B72,الرصيد!$C$2:$C$1000))</f>
        <v/>
      </c>
      <c r="E72" s="16" t="str">
        <f t="shared" si="1"/>
        <v/>
      </c>
      <c r="F72" s="15"/>
      <c r="G72" s="49" t="str">
        <f>IF(AND(NOT(ISERR(FIND('إستعلام عن صنف'!$H$1,A72&amp;B72))),F72&gt;='إستعلام عن صنف'!$H$2,F72&lt;='إستعلام عن صنف'!$H$3),COUNT($G$1:G71)+1,"")</f>
        <v/>
      </c>
    </row>
    <row r="73" spans="1:7" ht="22.5" thickTop="1" thickBot="1">
      <c r="A73" s="38" t="str">
        <f>IFERROR(INDEX(الرصيد!$A:$A,MATCH(B73,الرصيد!$B:$B,0)),"")</f>
        <v/>
      </c>
      <c r="B73" s="15"/>
      <c r="C73" s="6"/>
      <c r="D73" s="42" t="str">
        <f>IF(B73="","",SUMIF(الرصيد!$B$2:$B$1000,B73,الرصيد!$C$2:$C$1000))</f>
        <v/>
      </c>
      <c r="E73" s="16" t="str">
        <f t="shared" si="1"/>
        <v/>
      </c>
      <c r="F73" s="15"/>
      <c r="G73" s="49" t="str">
        <f>IF(AND(NOT(ISERR(FIND('إستعلام عن صنف'!$H$1,A73&amp;B73))),F73&gt;='إستعلام عن صنف'!$H$2,F73&lt;='إستعلام عن صنف'!$H$3),COUNT($G$1:G72)+1,"")</f>
        <v/>
      </c>
    </row>
    <row r="74" spans="1:7" ht="22.5" thickTop="1" thickBot="1">
      <c r="A74" s="38" t="str">
        <f>IFERROR(INDEX(الرصيد!$A:$A,MATCH(B74,الرصيد!$B:$B,0)),"")</f>
        <v/>
      </c>
      <c r="B74" s="15"/>
      <c r="C74" s="6"/>
      <c r="D74" s="42" t="str">
        <f>IF(B74="","",SUMIF(الرصيد!$B$2:$B$1000,B74,الرصيد!$C$2:$C$1000))</f>
        <v/>
      </c>
      <c r="E74" s="16" t="str">
        <f t="shared" si="1"/>
        <v/>
      </c>
      <c r="F74" s="15"/>
      <c r="G74" s="49" t="str">
        <f>IF(AND(NOT(ISERR(FIND('إستعلام عن صنف'!$H$1,A74&amp;B74))),F74&gt;='إستعلام عن صنف'!$H$2,F74&lt;='إستعلام عن صنف'!$H$3),COUNT($G$1:G73)+1,"")</f>
        <v/>
      </c>
    </row>
    <row r="75" spans="1:7" ht="22.5" thickTop="1" thickBot="1">
      <c r="A75" s="38" t="str">
        <f>IFERROR(INDEX(الرصيد!$A:$A,MATCH(B75,الرصيد!$B:$B,0)),"")</f>
        <v/>
      </c>
      <c r="B75" s="15"/>
      <c r="C75" s="6"/>
      <c r="D75" s="42" t="str">
        <f>IF(B75="","",SUMIF(الرصيد!$B$2:$B$1000,B75,الرصيد!$C$2:$C$1000))</f>
        <v/>
      </c>
      <c r="E75" s="16" t="str">
        <f t="shared" si="1"/>
        <v/>
      </c>
      <c r="F75" s="15"/>
      <c r="G75" s="49" t="str">
        <f>IF(AND(NOT(ISERR(FIND('إستعلام عن صنف'!$H$1,A75&amp;B75))),F75&gt;='إستعلام عن صنف'!$H$2,F75&lt;='إستعلام عن صنف'!$H$3),COUNT($G$1:G74)+1,"")</f>
        <v/>
      </c>
    </row>
    <row r="76" spans="1:7" ht="22.5" thickTop="1" thickBot="1">
      <c r="A76" s="38" t="str">
        <f>IFERROR(INDEX(الرصيد!$A:$A,MATCH(B76,الرصيد!$B:$B,0)),"")</f>
        <v/>
      </c>
      <c r="B76" s="15"/>
      <c r="C76" s="6"/>
      <c r="D76" s="42" t="str">
        <f>IF(B76="","",SUMIF(الرصيد!$B$2:$B$1000,B76,الرصيد!$C$2:$C$1000))</f>
        <v/>
      </c>
      <c r="E76" s="16" t="str">
        <f t="shared" si="1"/>
        <v/>
      </c>
      <c r="F76" s="15"/>
      <c r="G76" s="49" t="str">
        <f>IF(AND(NOT(ISERR(FIND('إستعلام عن صنف'!$H$1,A76&amp;B76))),F76&gt;='إستعلام عن صنف'!$H$2,F76&lt;='إستعلام عن صنف'!$H$3),COUNT($G$1:G75)+1,"")</f>
        <v/>
      </c>
    </row>
    <row r="77" spans="1:7" ht="22.5" thickTop="1" thickBot="1">
      <c r="A77" s="38" t="str">
        <f>IFERROR(INDEX(الرصيد!$A:$A,MATCH(B77,الرصيد!$B:$B,0)),"")</f>
        <v/>
      </c>
      <c r="B77" s="15"/>
      <c r="C77" s="6"/>
      <c r="D77" s="42" t="str">
        <f>IF(B77="","",SUMIF(الرصيد!$B$2:$B$1000,B77,الرصيد!$C$2:$C$1000))</f>
        <v/>
      </c>
      <c r="E77" s="16" t="str">
        <f t="shared" si="1"/>
        <v/>
      </c>
      <c r="F77" s="15"/>
      <c r="G77" s="49" t="str">
        <f>IF(AND(NOT(ISERR(FIND('إستعلام عن صنف'!$H$1,A77&amp;B77))),F77&gt;='إستعلام عن صنف'!$H$2,F77&lt;='إستعلام عن صنف'!$H$3),COUNT($G$1:G76)+1,"")</f>
        <v/>
      </c>
    </row>
    <row r="78" spans="1:7" ht="22.5" thickTop="1" thickBot="1">
      <c r="A78" s="38" t="str">
        <f>IFERROR(INDEX(الرصيد!$A:$A,MATCH(B78,الرصيد!$B:$B,0)),"")</f>
        <v/>
      </c>
      <c r="B78" s="15"/>
      <c r="C78" s="6"/>
      <c r="D78" s="42" t="str">
        <f>IF(B78="","",SUMIF(الرصيد!$B$2:$B$1000,B78,الرصيد!$C$2:$C$1000))</f>
        <v/>
      </c>
      <c r="E78" s="16" t="str">
        <f t="shared" si="1"/>
        <v/>
      </c>
      <c r="F78" s="15"/>
      <c r="G78" s="49" t="str">
        <f>IF(AND(NOT(ISERR(FIND('إستعلام عن صنف'!$H$1,A78&amp;B78))),F78&gt;='إستعلام عن صنف'!$H$2,F78&lt;='إستعلام عن صنف'!$H$3),COUNT($G$1:G77)+1,"")</f>
        <v/>
      </c>
    </row>
    <row r="79" spans="1:7" ht="22.5" thickTop="1" thickBot="1">
      <c r="A79" s="38" t="str">
        <f>IFERROR(INDEX(الرصيد!$A:$A,MATCH(B79,الرصيد!$B:$B,0)),"")</f>
        <v/>
      </c>
      <c r="B79" s="15"/>
      <c r="C79" s="6"/>
      <c r="D79" s="42" t="str">
        <f>IF(B79="","",SUMIF(الرصيد!$B$2:$B$1000,B79,الرصيد!$C$2:$C$1000))</f>
        <v/>
      </c>
      <c r="E79" s="16" t="str">
        <f t="shared" si="1"/>
        <v/>
      </c>
      <c r="F79" s="15"/>
      <c r="G79" s="49" t="str">
        <f>IF(AND(NOT(ISERR(FIND('إستعلام عن صنف'!$H$1,A79&amp;B79))),F79&gt;='إستعلام عن صنف'!$H$2,F79&lt;='إستعلام عن صنف'!$H$3),COUNT($G$1:G78)+1,"")</f>
        <v/>
      </c>
    </row>
    <row r="80" spans="1:7" ht="22.5" thickTop="1" thickBot="1">
      <c r="A80" s="38" t="str">
        <f>IFERROR(INDEX(الرصيد!$A:$A,MATCH(B80,الرصيد!$B:$B,0)),"")</f>
        <v/>
      </c>
      <c r="B80" s="15"/>
      <c r="C80" s="6"/>
      <c r="D80" s="42" t="str">
        <f>IF(B80="","",SUMIF(الرصيد!$B$2:$B$1000,B80,الرصيد!$C$2:$C$1000))</f>
        <v/>
      </c>
      <c r="E80" s="16" t="str">
        <f t="shared" si="1"/>
        <v/>
      </c>
      <c r="F80" s="15"/>
      <c r="G80" s="49" t="str">
        <f>IF(AND(NOT(ISERR(FIND('إستعلام عن صنف'!$H$1,A80&amp;B80))),F80&gt;='إستعلام عن صنف'!$H$2,F80&lt;='إستعلام عن صنف'!$H$3),COUNT($G$1:G79)+1,"")</f>
        <v/>
      </c>
    </row>
    <row r="81" spans="1:7" ht="22.5" thickTop="1" thickBot="1">
      <c r="A81" s="38" t="str">
        <f>IFERROR(INDEX(الرصيد!$A:$A,MATCH(B81,الرصيد!$B:$B,0)),"")</f>
        <v/>
      </c>
      <c r="B81" s="15"/>
      <c r="C81" s="6"/>
      <c r="D81" s="42" t="str">
        <f>IF(B81="","",SUMIF(الرصيد!$B$2:$B$1000,B81,الرصيد!$C$2:$C$1000))</f>
        <v/>
      </c>
      <c r="E81" s="16" t="str">
        <f t="shared" si="1"/>
        <v/>
      </c>
      <c r="F81" s="15"/>
      <c r="G81" s="49" t="str">
        <f>IF(AND(NOT(ISERR(FIND('إستعلام عن صنف'!$H$1,A81&amp;B81))),F81&gt;='إستعلام عن صنف'!$H$2,F81&lt;='إستعلام عن صنف'!$H$3),COUNT($G$1:G80)+1,"")</f>
        <v/>
      </c>
    </row>
    <row r="82" spans="1:7" ht="22.5" thickTop="1" thickBot="1">
      <c r="A82" s="38" t="str">
        <f>IFERROR(INDEX(الرصيد!$A:$A,MATCH(B82,الرصيد!$B:$B,0)),"")</f>
        <v/>
      </c>
      <c r="B82" s="15"/>
      <c r="C82" s="6"/>
      <c r="D82" s="42" t="str">
        <f>IF(B82="","",SUMIF(الرصيد!$B$2:$B$1000,B82,الرصيد!$C$2:$C$1000))</f>
        <v/>
      </c>
      <c r="E82" s="16" t="str">
        <f t="shared" si="1"/>
        <v/>
      </c>
      <c r="F82" s="15"/>
      <c r="G82" s="49" t="str">
        <f>IF(AND(NOT(ISERR(FIND('إستعلام عن صنف'!$H$1,A82&amp;B82))),F82&gt;='إستعلام عن صنف'!$H$2,F82&lt;='إستعلام عن صنف'!$H$3),COUNT($G$1:G81)+1,"")</f>
        <v/>
      </c>
    </row>
    <row r="83" spans="1:7" ht="22.5" thickTop="1" thickBot="1">
      <c r="A83" s="38" t="str">
        <f>IFERROR(INDEX(الرصيد!$A:$A,MATCH(B83,الرصيد!$B:$B,0)),"")</f>
        <v/>
      </c>
      <c r="B83" s="15"/>
      <c r="C83" s="6"/>
      <c r="D83" s="42" t="str">
        <f>IF(B83="","",SUMIF(الرصيد!$B$2:$B$1000,B83,الرصيد!$C$2:$C$1000))</f>
        <v/>
      </c>
      <c r="E83" s="16" t="str">
        <f t="shared" si="1"/>
        <v/>
      </c>
      <c r="F83" s="15"/>
      <c r="G83" s="49" t="str">
        <f>IF(AND(NOT(ISERR(FIND('إستعلام عن صنف'!$H$1,A83&amp;B83))),F83&gt;='إستعلام عن صنف'!$H$2,F83&lt;='إستعلام عن صنف'!$H$3),COUNT($G$1:G82)+1,"")</f>
        <v/>
      </c>
    </row>
    <row r="84" spans="1:7" ht="22.5" thickTop="1" thickBot="1">
      <c r="A84" s="38" t="str">
        <f>IFERROR(INDEX(الرصيد!$A:$A,MATCH(B84,الرصيد!$B:$B,0)),"")</f>
        <v/>
      </c>
      <c r="B84" s="15"/>
      <c r="C84" s="6"/>
      <c r="D84" s="42" t="str">
        <f>IF(B84="","",SUMIF(الرصيد!$B$2:$B$1000,B84,الرصيد!$C$2:$C$1000))</f>
        <v/>
      </c>
      <c r="E84" s="16" t="str">
        <f t="shared" si="1"/>
        <v/>
      </c>
      <c r="F84" s="15"/>
      <c r="G84" s="49" t="str">
        <f>IF(AND(NOT(ISERR(FIND('إستعلام عن صنف'!$H$1,A84&amp;B84))),F84&gt;='إستعلام عن صنف'!$H$2,F84&lt;='إستعلام عن صنف'!$H$3),COUNT($G$1:G83)+1,"")</f>
        <v/>
      </c>
    </row>
    <row r="85" spans="1:7" ht="22.5" thickTop="1" thickBot="1">
      <c r="A85" s="38" t="str">
        <f>IFERROR(INDEX(الرصيد!$A:$A,MATCH(B85,الرصيد!$B:$B,0)),"")</f>
        <v/>
      </c>
      <c r="B85" s="15"/>
      <c r="C85" s="6"/>
      <c r="D85" s="42" t="str">
        <f>IF(B85="","",SUMIF(الرصيد!$B$2:$B$1000,B85,الرصيد!$C$2:$C$1000))</f>
        <v/>
      </c>
      <c r="E85" s="16" t="str">
        <f t="shared" si="1"/>
        <v/>
      </c>
      <c r="F85" s="15"/>
      <c r="G85" s="49" t="str">
        <f>IF(AND(NOT(ISERR(FIND('إستعلام عن صنف'!$H$1,A85&amp;B85))),F85&gt;='إستعلام عن صنف'!$H$2,F85&lt;='إستعلام عن صنف'!$H$3),COUNT($G$1:G84)+1,"")</f>
        <v/>
      </c>
    </row>
    <row r="86" spans="1:7" ht="22.5" thickTop="1" thickBot="1">
      <c r="A86" s="38" t="str">
        <f>IFERROR(INDEX(الرصيد!$A:$A,MATCH(B86,الرصيد!$B:$B,0)),"")</f>
        <v/>
      </c>
      <c r="B86" s="15"/>
      <c r="C86" s="6"/>
      <c r="D86" s="42" t="str">
        <f>IF(B86="","",SUMIF(الرصيد!$B$2:$B$1000,B86,الرصيد!$C$2:$C$1000))</f>
        <v/>
      </c>
      <c r="E86" s="16" t="str">
        <f t="shared" si="1"/>
        <v/>
      </c>
      <c r="F86" s="15"/>
      <c r="G86" s="49" t="str">
        <f>IF(AND(NOT(ISERR(FIND('إستعلام عن صنف'!$H$1,A86&amp;B86))),F86&gt;='إستعلام عن صنف'!$H$2,F86&lt;='إستعلام عن صنف'!$H$3),COUNT($G$1:G85)+1,"")</f>
        <v/>
      </c>
    </row>
    <row r="87" spans="1:7" ht="22.5" thickTop="1" thickBot="1">
      <c r="A87" s="38" t="str">
        <f>IFERROR(INDEX(الرصيد!$A:$A,MATCH(B87,الرصيد!$B:$B,0)),"")</f>
        <v/>
      </c>
      <c r="B87" s="15"/>
      <c r="C87" s="6"/>
      <c r="D87" s="42" t="str">
        <f>IF(B87="","",SUMIF(الرصيد!$B$2:$B$1000,B87,الرصيد!$C$2:$C$1000))</f>
        <v/>
      </c>
      <c r="E87" s="16" t="str">
        <f t="shared" si="1"/>
        <v/>
      </c>
      <c r="F87" s="15"/>
      <c r="G87" s="49" t="str">
        <f>IF(AND(NOT(ISERR(FIND('إستعلام عن صنف'!$H$1,A87&amp;B87))),F87&gt;='إستعلام عن صنف'!$H$2,F87&lt;='إستعلام عن صنف'!$H$3),COUNT($G$1:G86)+1,"")</f>
        <v/>
      </c>
    </row>
    <row r="88" spans="1:7" ht="22.5" thickTop="1" thickBot="1">
      <c r="A88" s="38" t="str">
        <f>IFERROR(INDEX(الرصيد!$A:$A,MATCH(B88,الرصيد!$B:$B,0)),"")</f>
        <v/>
      </c>
      <c r="B88" s="15"/>
      <c r="C88" s="6"/>
      <c r="D88" s="42" t="str">
        <f>IF(B88="","",SUMIF(الرصيد!$B$2:$B$1000,B88,الرصيد!$C$2:$C$1000))</f>
        <v/>
      </c>
      <c r="E88" s="16" t="str">
        <f t="shared" si="1"/>
        <v/>
      </c>
      <c r="F88" s="15"/>
      <c r="G88" s="49" t="str">
        <f>IF(AND(NOT(ISERR(FIND('إستعلام عن صنف'!$H$1,A88&amp;B88))),F88&gt;='إستعلام عن صنف'!$H$2,F88&lt;='إستعلام عن صنف'!$H$3),COUNT($G$1:G87)+1,"")</f>
        <v/>
      </c>
    </row>
    <row r="89" spans="1:7" ht="22.5" thickTop="1" thickBot="1">
      <c r="A89" s="38" t="str">
        <f>IFERROR(INDEX(الرصيد!$A:$A,MATCH(B89,الرصيد!$B:$B,0)),"")</f>
        <v/>
      </c>
      <c r="B89" s="15"/>
      <c r="C89" s="6"/>
      <c r="D89" s="42" t="str">
        <f>IF(B89="","",SUMIF(الرصيد!$B$2:$B$1000,B89,الرصيد!$C$2:$C$1000))</f>
        <v/>
      </c>
      <c r="E89" s="16" t="str">
        <f t="shared" si="1"/>
        <v/>
      </c>
      <c r="F89" s="15"/>
      <c r="G89" s="49" t="str">
        <f>IF(AND(NOT(ISERR(FIND('إستعلام عن صنف'!$H$1,A89&amp;B89))),F89&gt;='إستعلام عن صنف'!$H$2,F89&lt;='إستعلام عن صنف'!$H$3),COUNT($G$1:G88)+1,"")</f>
        <v/>
      </c>
    </row>
    <row r="90" spans="1:7" ht="22.5" thickTop="1" thickBot="1">
      <c r="A90" s="38" t="str">
        <f>IFERROR(INDEX(الرصيد!$A:$A,MATCH(B90,الرصيد!$B:$B,0)),"")</f>
        <v/>
      </c>
      <c r="B90" s="15"/>
      <c r="C90" s="6"/>
      <c r="D90" s="42" t="str">
        <f>IF(B90="","",SUMIF(الرصيد!$B$2:$B$1000,B90,الرصيد!$C$2:$C$1000))</f>
        <v/>
      </c>
      <c r="E90" s="16" t="str">
        <f t="shared" si="1"/>
        <v/>
      </c>
      <c r="F90" s="15"/>
      <c r="G90" s="49" t="str">
        <f>IF(AND(NOT(ISERR(FIND('إستعلام عن صنف'!$H$1,A90&amp;B90))),F90&gt;='إستعلام عن صنف'!$H$2,F90&lt;='إستعلام عن صنف'!$H$3),COUNT($G$1:G89)+1,"")</f>
        <v/>
      </c>
    </row>
    <row r="91" spans="1:7" ht="22.5" thickTop="1" thickBot="1">
      <c r="A91" s="38" t="str">
        <f>IFERROR(INDEX(الرصيد!$A:$A,MATCH(B91,الرصيد!$B:$B,0)),"")</f>
        <v/>
      </c>
      <c r="B91" s="15"/>
      <c r="C91" s="6"/>
      <c r="D91" s="42" t="str">
        <f>IF(B91="","",SUMIF(الرصيد!$B$2:$B$1000,B91,الرصيد!$C$2:$C$1000))</f>
        <v/>
      </c>
      <c r="E91" s="16" t="str">
        <f t="shared" si="1"/>
        <v/>
      </c>
      <c r="F91" s="15"/>
      <c r="G91" s="49" t="str">
        <f>IF(AND(NOT(ISERR(FIND('إستعلام عن صنف'!$H$1,A91&amp;B91))),F91&gt;='إستعلام عن صنف'!$H$2,F91&lt;='إستعلام عن صنف'!$H$3),COUNT($G$1:G90)+1,"")</f>
        <v/>
      </c>
    </row>
    <row r="92" spans="1:7" ht="22.5" thickTop="1" thickBot="1">
      <c r="A92" s="38" t="str">
        <f>IFERROR(INDEX(الرصيد!$A:$A,MATCH(B92,الرصيد!$B:$B,0)),"")</f>
        <v/>
      </c>
      <c r="B92" s="15"/>
      <c r="C92" s="6"/>
      <c r="D92" s="42" t="str">
        <f>IF(B92="","",SUMIF(الرصيد!$B$2:$B$1000,B92,الرصيد!$C$2:$C$1000))</f>
        <v/>
      </c>
      <c r="E92" s="16" t="str">
        <f t="shared" si="1"/>
        <v/>
      </c>
      <c r="F92" s="15"/>
      <c r="G92" s="49" t="str">
        <f>IF(AND(NOT(ISERR(FIND('إستعلام عن صنف'!$H$1,A92&amp;B92))),F92&gt;='إستعلام عن صنف'!$H$2,F92&lt;='إستعلام عن صنف'!$H$3),COUNT($G$1:G91)+1,"")</f>
        <v/>
      </c>
    </row>
    <row r="93" spans="1:7" ht="22.5" thickTop="1" thickBot="1">
      <c r="A93" s="38" t="str">
        <f>IFERROR(INDEX(الرصيد!$A:$A,MATCH(B93,الرصيد!$B:$B,0)),"")</f>
        <v/>
      </c>
      <c r="B93" s="15"/>
      <c r="C93" s="6"/>
      <c r="D93" s="42" t="str">
        <f>IF(B93="","",SUMIF(الرصيد!$B$2:$B$1000,B93,الرصيد!$C$2:$C$1000))</f>
        <v/>
      </c>
      <c r="E93" s="16" t="str">
        <f t="shared" si="1"/>
        <v/>
      </c>
      <c r="F93" s="15"/>
      <c r="G93" s="49" t="str">
        <f>IF(AND(NOT(ISERR(FIND('إستعلام عن صنف'!$H$1,A93&amp;B93))),F93&gt;='إستعلام عن صنف'!$H$2,F93&lt;='إستعلام عن صنف'!$H$3),COUNT($G$1:G92)+1,"")</f>
        <v/>
      </c>
    </row>
    <row r="94" spans="1:7" ht="22.5" thickTop="1" thickBot="1">
      <c r="A94" s="38" t="str">
        <f>IFERROR(INDEX(الرصيد!$A:$A,MATCH(B94,الرصيد!$B:$B,0)),"")</f>
        <v/>
      </c>
      <c r="B94" s="15"/>
      <c r="C94" s="6"/>
      <c r="D94" s="42" t="str">
        <f>IF(B94="","",SUMIF(الرصيد!$B$2:$B$1000,B94,الرصيد!$C$2:$C$1000))</f>
        <v/>
      </c>
      <c r="E94" s="16" t="str">
        <f t="shared" si="1"/>
        <v/>
      </c>
      <c r="F94" s="15"/>
      <c r="G94" s="49" t="str">
        <f>IF(AND(NOT(ISERR(FIND('إستعلام عن صنف'!$H$1,A94&amp;B94))),F94&gt;='إستعلام عن صنف'!$H$2,F94&lt;='إستعلام عن صنف'!$H$3),COUNT($G$1:G93)+1,"")</f>
        <v/>
      </c>
    </row>
    <row r="95" spans="1:7" ht="22.5" thickTop="1" thickBot="1">
      <c r="A95" s="38" t="str">
        <f>IFERROR(INDEX(الرصيد!$A:$A,MATCH(B95,الرصيد!$B:$B,0)),"")</f>
        <v/>
      </c>
      <c r="B95" s="15"/>
      <c r="C95" s="6"/>
      <c r="D95" s="42" t="str">
        <f>IF(B95="","",SUMIF(الرصيد!$B$2:$B$1000,B95,الرصيد!$C$2:$C$1000))</f>
        <v/>
      </c>
      <c r="E95" s="16" t="str">
        <f t="shared" si="1"/>
        <v/>
      </c>
      <c r="F95" s="15"/>
      <c r="G95" s="49" t="str">
        <f>IF(AND(NOT(ISERR(FIND('إستعلام عن صنف'!$H$1,A95&amp;B95))),F95&gt;='إستعلام عن صنف'!$H$2,F95&lt;='إستعلام عن صنف'!$H$3),COUNT($G$1:G94)+1,"")</f>
        <v/>
      </c>
    </row>
    <row r="96" spans="1:7" ht="22.5" thickTop="1" thickBot="1">
      <c r="A96" s="38" t="str">
        <f>IFERROR(INDEX(الرصيد!$A:$A,MATCH(B96,الرصيد!$B:$B,0)),"")</f>
        <v/>
      </c>
      <c r="B96" s="15"/>
      <c r="C96" s="6"/>
      <c r="D96" s="42" t="str">
        <f>IF(B96="","",SUMIF(الرصيد!$B$2:$B$1000,B96,الرصيد!$C$2:$C$1000))</f>
        <v/>
      </c>
      <c r="E96" s="16" t="str">
        <f t="shared" si="1"/>
        <v/>
      </c>
      <c r="F96" s="15"/>
      <c r="G96" s="49" t="str">
        <f>IF(AND(NOT(ISERR(FIND('إستعلام عن صنف'!$H$1,A96&amp;B96))),F96&gt;='إستعلام عن صنف'!$H$2,F96&lt;='إستعلام عن صنف'!$H$3),COUNT($G$1:G95)+1,"")</f>
        <v/>
      </c>
    </row>
    <row r="97" spans="1:7" ht="22.5" thickTop="1" thickBot="1">
      <c r="A97" s="38" t="str">
        <f>IFERROR(INDEX(الرصيد!$A:$A,MATCH(B97,الرصيد!$B:$B,0)),"")</f>
        <v/>
      </c>
      <c r="B97" s="15"/>
      <c r="C97" s="6"/>
      <c r="D97" s="42" t="str">
        <f>IF(B97="","",SUMIF(الرصيد!$B$2:$B$1000,B97,الرصيد!$C$2:$C$1000))</f>
        <v/>
      </c>
      <c r="E97" s="16" t="str">
        <f t="shared" si="1"/>
        <v/>
      </c>
      <c r="F97" s="15"/>
      <c r="G97" s="49" t="str">
        <f>IF(AND(NOT(ISERR(FIND('إستعلام عن صنف'!$H$1,A97&amp;B97))),F97&gt;='إستعلام عن صنف'!$H$2,F97&lt;='إستعلام عن صنف'!$H$3),COUNT($G$1:G96)+1,"")</f>
        <v/>
      </c>
    </row>
    <row r="98" spans="1:7" ht="22.5" thickTop="1" thickBot="1">
      <c r="A98" s="38" t="str">
        <f>IFERROR(INDEX(الرصيد!$A:$A,MATCH(B98,الرصيد!$B:$B,0)),"")</f>
        <v/>
      </c>
      <c r="B98" s="15"/>
      <c r="C98" s="6"/>
      <c r="D98" s="42" t="str">
        <f>IF(B98="","",SUMIF(الرصيد!$B$2:$B$1000,B98,الرصيد!$C$2:$C$1000))</f>
        <v/>
      </c>
      <c r="E98" s="16" t="str">
        <f t="shared" si="1"/>
        <v/>
      </c>
      <c r="F98" s="15"/>
      <c r="G98" s="49" t="str">
        <f>IF(AND(NOT(ISERR(FIND('إستعلام عن صنف'!$H$1,A98&amp;B98))),F98&gt;='إستعلام عن صنف'!$H$2,F98&lt;='إستعلام عن صنف'!$H$3),COUNT($G$1:G97)+1,"")</f>
        <v/>
      </c>
    </row>
    <row r="99" spans="1:7" ht="22.5" thickTop="1" thickBot="1">
      <c r="A99" s="38" t="str">
        <f>IFERROR(INDEX(الرصيد!$A:$A,MATCH(B99,الرصيد!$B:$B,0)),"")</f>
        <v/>
      </c>
      <c r="B99" s="15"/>
      <c r="C99" s="6"/>
      <c r="D99" s="42" t="str">
        <f>IF(B99="","",SUMIF(الرصيد!$B$2:$B$1000,B99,الرصيد!$C$2:$C$1000))</f>
        <v/>
      </c>
      <c r="E99" s="16" t="str">
        <f t="shared" si="1"/>
        <v/>
      </c>
      <c r="F99" s="15"/>
      <c r="G99" s="49" t="str">
        <f>IF(AND(NOT(ISERR(FIND('إستعلام عن صنف'!$H$1,A99&amp;B99))),F99&gt;='إستعلام عن صنف'!$H$2,F99&lt;='إستعلام عن صنف'!$H$3),COUNT($G$1:G98)+1,"")</f>
        <v/>
      </c>
    </row>
    <row r="100" spans="1:7" ht="22.5" thickTop="1" thickBot="1">
      <c r="A100" s="38" t="str">
        <f>IFERROR(INDEX(الرصيد!$A:$A,MATCH(B100,الرصيد!$B:$B,0)),"")</f>
        <v/>
      </c>
      <c r="B100" s="15"/>
      <c r="C100" s="6"/>
      <c r="D100" s="42" t="str">
        <f>IF(B100="","",SUMIF(الرصيد!$B$2:$B$1000,B100,الرصيد!$C$2:$C$1000))</f>
        <v/>
      </c>
      <c r="E100" s="16" t="str">
        <f t="shared" si="1"/>
        <v/>
      </c>
      <c r="F100" s="15"/>
      <c r="G100" s="49" t="str">
        <f>IF(AND(NOT(ISERR(FIND('إستعلام عن صنف'!$H$1,A100&amp;B100))),F100&gt;='إستعلام عن صنف'!$H$2,F100&lt;='إستعلام عن صنف'!$H$3),COUNT($G$1:G99)+1,"")</f>
        <v/>
      </c>
    </row>
    <row r="101" spans="1:7" ht="22.5" thickTop="1" thickBot="1">
      <c r="A101" s="38" t="str">
        <f>IFERROR(INDEX(الرصيد!$A:$A,MATCH(B101,الرصيد!$B:$B,0)),"")</f>
        <v/>
      </c>
      <c r="B101" s="15"/>
      <c r="C101" s="6"/>
      <c r="D101" s="42" t="str">
        <f>IF(B101="","",SUMIF(الرصيد!$B$2:$B$1000,B101,الرصيد!$C$2:$C$1000))</f>
        <v/>
      </c>
      <c r="E101" s="16" t="str">
        <f t="shared" si="1"/>
        <v/>
      </c>
      <c r="F101" s="15"/>
      <c r="G101" s="49" t="str">
        <f>IF(AND(NOT(ISERR(FIND('إستعلام عن صنف'!$H$1,A101&amp;B101))),F101&gt;='إستعلام عن صنف'!$H$2,F101&lt;='إستعلام عن صنف'!$H$3),COUNT($G$1:G100)+1,"")</f>
        <v/>
      </c>
    </row>
    <row r="102" spans="1:7" ht="22.5" thickTop="1" thickBot="1">
      <c r="A102" s="38" t="str">
        <f>IFERROR(INDEX(الرصيد!$A:$A,MATCH(B102,الرصيد!$B:$B,0)),"")</f>
        <v/>
      </c>
      <c r="B102" s="15"/>
      <c r="C102" s="6"/>
      <c r="D102" s="42" t="str">
        <f>IF(B102="","",SUMIF(الرصيد!$B$2:$B$1000,B102,الرصيد!$C$2:$C$1000))</f>
        <v/>
      </c>
      <c r="E102" s="16" t="str">
        <f t="shared" si="1"/>
        <v/>
      </c>
      <c r="F102" s="15"/>
      <c r="G102" s="49" t="str">
        <f>IF(AND(NOT(ISERR(FIND('إستعلام عن صنف'!$H$1,A102&amp;B102))),F102&gt;='إستعلام عن صنف'!$H$2,F102&lt;='إستعلام عن صنف'!$H$3),COUNT($G$1:G101)+1,"")</f>
        <v/>
      </c>
    </row>
    <row r="103" spans="1:7" ht="22.5" thickTop="1" thickBot="1">
      <c r="A103" s="38" t="str">
        <f>IFERROR(INDEX(الرصيد!$A:$A,MATCH(B103,الرصيد!$B:$B,0)),"")</f>
        <v/>
      </c>
      <c r="B103" s="15"/>
      <c r="C103" s="6"/>
      <c r="D103" s="42" t="str">
        <f>IF(B103="","",SUMIF(الرصيد!$B$2:$B$1000,B103,الرصيد!$C$2:$C$1000))</f>
        <v/>
      </c>
      <c r="E103" s="16" t="str">
        <f t="shared" si="1"/>
        <v/>
      </c>
      <c r="F103" s="15"/>
      <c r="G103" s="49" t="str">
        <f>IF(AND(NOT(ISERR(FIND('إستعلام عن صنف'!$H$1,A103&amp;B103))),F103&gt;='إستعلام عن صنف'!$H$2,F103&lt;='إستعلام عن صنف'!$H$3),COUNT($G$1:G102)+1,"")</f>
        <v/>
      </c>
    </row>
    <row r="104" spans="1:7" ht="22.5" thickTop="1" thickBot="1">
      <c r="A104" s="38" t="str">
        <f>IFERROR(INDEX(الرصيد!$A:$A,MATCH(B104,الرصيد!$B:$B,0)),"")</f>
        <v/>
      </c>
      <c r="B104" s="15"/>
      <c r="C104" s="6"/>
      <c r="D104" s="42" t="str">
        <f>IF(B104="","",SUMIF(الرصيد!$B$2:$B$1000,B104,الرصيد!$C$2:$C$1000))</f>
        <v/>
      </c>
      <c r="E104" s="16" t="str">
        <f t="shared" si="1"/>
        <v/>
      </c>
      <c r="F104" s="15"/>
      <c r="G104" s="49" t="str">
        <f>IF(AND(NOT(ISERR(FIND('إستعلام عن صنف'!$H$1,A104&amp;B104))),F104&gt;='إستعلام عن صنف'!$H$2,F104&lt;='إستعلام عن صنف'!$H$3),COUNT($G$1:G103)+1,"")</f>
        <v/>
      </c>
    </row>
    <row r="105" spans="1:7" ht="22.5" thickTop="1" thickBot="1">
      <c r="A105" s="38" t="str">
        <f>IFERROR(INDEX(الرصيد!$A:$A,MATCH(B105,الرصيد!$B:$B,0)),"")</f>
        <v/>
      </c>
      <c r="B105" s="15"/>
      <c r="C105" s="6"/>
      <c r="D105" s="42" t="str">
        <f>IF(B105="","",SUMIF(الرصيد!$B$2:$B$1000,B105,الرصيد!$C$2:$C$1000))</f>
        <v/>
      </c>
      <c r="E105" s="16" t="str">
        <f t="shared" si="1"/>
        <v/>
      </c>
      <c r="F105" s="15"/>
      <c r="G105" s="49" t="str">
        <f>IF(AND(NOT(ISERR(FIND('إستعلام عن صنف'!$H$1,A105&amp;B105))),F105&gt;='إستعلام عن صنف'!$H$2,F105&lt;='إستعلام عن صنف'!$H$3),COUNT($G$1:G104)+1,"")</f>
        <v/>
      </c>
    </row>
    <row r="106" spans="1:7" ht="22.5" thickTop="1" thickBot="1">
      <c r="A106" s="38" t="str">
        <f>IFERROR(INDEX(الرصيد!$A:$A,MATCH(B106,الرصيد!$B:$B,0)),"")</f>
        <v/>
      </c>
      <c r="B106" s="15"/>
      <c r="C106" s="6"/>
      <c r="D106" s="42" t="str">
        <f>IF(B106="","",SUMIF(الرصيد!$B$2:$B$1000,B106,الرصيد!$C$2:$C$1000))</f>
        <v/>
      </c>
      <c r="E106" s="16" t="str">
        <f t="shared" si="1"/>
        <v/>
      </c>
      <c r="F106" s="15"/>
      <c r="G106" s="49" t="str">
        <f>IF(AND(NOT(ISERR(FIND('إستعلام عن صنف'!$H$1,A106&amp;B106))),F106&gt;='إستعلام عن صنف'!$H$2,F106&lt;='إستعلام عن صنف'!$H$3),COUNT($G$1:G105)+1,"")</f>
        <v/>
      </c>
    </row>
    <row r="107" spans="1:7" ht="22.5" thickTop="1" thickBot="1">
      <c r="A107" s="38" t="str">
        <f>IFERROR(INDEX(الرصيد!$A:$A,MATCH(B107,الرصيد!$B:$B,0)),"")</f>
        <v/>
      </c>
      <c r="B107" s="15"/>
      <c r="C107" s="6"/>
      <c r="D107" s="42" t="str">
        <f>IF(B107="","",SUMIF(الرصيد!$B$2:$B$1000,B107,الرصيد!$C$2:$C$1000))</f>
        <v/>
      </c>
      <c r="E107" s="16" t="str">
        <f t="shared" si="1"/>
        <v/>
      </c>
      <c r="F107" s="15"/>
      <c r="G107" s="49" t="str">
        <f>IF(AND(NOT(ISERR(FIND('إستعلام عن صنف'!$H$1,A107&amp;B107))),F107&gt;='إستعلام عن صنف'!$H$2,F107&lt;='إستعلام عن صنف'!$H$3),COUNT($G$1:G106)+1,"")</f>
        <v/>
      </c>
    </row>
    <row r="108" spans="1:7" ht="22.5" thickTop="1" thickBot="1">
      <c r="A108" s="38" t="str">
        <f>IFERROR(INDEX(الرصيد!$A:$A,MATCH(B108,الرصيد!$B:$B,0)),"")</f>
        <v/>
      </c>
      <c r="B108" s="15"/>
      <c r="C108" s="6"/>
      <c r="D108" s="42" t="str">
        <f>IF(B108="","",SUMIF(الرصيد!$B$2:$B$1000,B108,الرصيد!$C$2:$C$1000))</f>
        <v/>
      </c>
      <c r="E108" s="16" t="str">
        <f t="shared" si="1"/>
        <v/>
      </c>
      <c r="F108" s="15"/>
      <c r="G108" s="49" t="str">
        <f>IF(AND(NOT(ISERR(FIND('إستعلام عن صنف'!$H$1,A108&amp;B108))),F108&gt;='إستعلام عن صنف'!$H$2,F108&lt;='إستعلام عن صنف'!$H$3),COUNT($G$1:G107)+1,"")</f>
        <v/>
      </c>
    </row>
    <row r="109" spans="1:7" ht="22.5" thickTop="1" thickBot="1">
      <c r="A109" s="38" t="str">
        <f>IFERROR(INDEX(الرصيد!$A:$A,MATCH(B109,الرصيد!$B:$B,0)),"")</f>
        <v/>
      </c>
      <c r="B109" s="15"/>
      <c r="C109" s="6"/>
      <c r="D109" s="42" t="str">
        <f>IF(B109="","",SUMIF(الرصيد!$B$2:$B$1000,B109,الرصيد!$C$2:$C$1000))</f>
        <v/>
      </c>
      <c r="E109" s="16" t="str">
        <f t="shared" si="1"/>
        <v/>
      </c>
      <c r="F109" s="15"/>
      <c r="G109" s="49" t="str">
        <f>IF(AND(NOT(ISERR(FIND('إستعلام عن صنف'!$H$1,A109&amp;B109))),F109&gt;='إستعلام عن صنف'!$H$2,F109&lt;='إستعلام عن صنف'!$H$3),COUNT($G$1:G108)+1,"")</f>
        <v/>
      </c>
    </row>
    <row r="110" spans="1:7" ht="22.5" thickTop="1" thickBot="1">
      <c r="A110" s="38" t="str">
        <f>IFERROR(INDEX(الرصيد!$A:$A,MATCH(B110,الرصيد!$B:$B,0)),"")</f>
        <v/>
      </c>
      <c r="B110" s="15"/>
      <c r="C110" s="6"/>
      <c r="D110" s="42" t="str">
        <f>IF(B110="","",SUMIF(الرصيد!$B$2:$B$1000,B110,الرصيد!$C$2:$C$1000))</f>
        <v/>
      </c>
      <c r="E110" s="16" t="str">
        <f t="shared" si="1"/>
        <v/>
      </c>
      <c r="F110" s="15"/>
      <c r="G110" s="49" t="str">
        <f>IF(AND(NOT(ISERR(FIND('إستعلام عن صنف'!$H$1,A110&amp;B110))),F110&gt;='إستعلام عن صنف'!$H$2,F110&lt;='إستعلام عن صنف'!$H$3),COUNT($G$1:G109)+1,"")</f>
        <v/>
      </c>
    </row>
    <row r="111" spans="1:7" ht="22.5" thickTop="1" thickBot="1">
      <c r="A111" s="38" t="str">
        <f>IFERROR(INDEX(الرصيد!$A:$A,MATCH(B111,الرصيد!$B:$B,0)),"")</f>
        <v/>
      </c>
      <c r="B111" s="15"/>
      <c r="C111" s="6"/>
      <c r="D111" s="42" t="str">
        <f>IF(B111="","",SUMIF(الرصيد!$B$2:$B$1000,B111,الرصيد!$C$2:$C$1000))</f>
        <v/>
      </c>
      <c r="E111" s="16" t="str">
        <f t="shared" si="1"/>
        <v/>
      </c>
      <c r="F111" s="15"/>
      <c r="G111" s="49" t="str">
        <f>IF(AND(NOT(ISERR(FIND('إستعلام عن صنف'!$H$1,A111&amp;B111))),F111&gt;='إستعلام عن صنف'!$H$2,F111&lt;='إستعلام عن صنف'!$H$3),COUNT($G$1:G110)+1,"")</f>
        <v/>
      </c>
    </row>
    <row r="112" spans="1:7" ht="22.5" thickTop="1" thickBot="1">
      <c r="A112" s="38" t="str">
        <f>IFERROR(INDEX(الرصيد!$A:$A,MATCH(B112,الرصيد!$B:$B,0)),"")</f>
        <v/>
      </c>
      <c r="B112" s="15"/>
      <c r="C112" s="6"/>
      <c r="D112" s="42" t="str">
        <f>IF(B112="","",SUMIF(الرصيد!$B$2:$B$1000,B112,الرصيد!$C$2:$C$1000))</f>
        <v/>
      </c>
      <c r="E112" s="16" t="str">
        <f t="shared" si="1"/>
        <v/>
      </c>
      <c r="F112" s="15"/>
      <c r="G112" s="49" t="str">
        <f>IF(AND(NOT(ISERR(FIND('إستعلام عن صنف'!$H$1,A112&amp;B112))),F112&gt;='إستعلام عن صنف'!$H$2,F112&lt;='إستعلام عن صنف'!$H$3),COUNT($G$1:G111)+1,"")</f>
        <v/>
      </c>
    </row>
    <row r="113" spans="1:7" ht="22.5" thickTop="1" thickBot="1">
      <c r="A113" s="38" t="str">
        <f>IFERROR(INDEX(الرصيد!$A:$A,MATCH(B113,الرصيد!$B:$B,0)),"")</f>
        <v/>
      </c>
      <c r="B113" s="15"/>
      <c r="C113" s="6"/>
      <c r="D113" s="42" t="str">
        <f>IF(B113="","",SUMIF(الرصيد!$B$2:$B$1000,B113,الرصيد!$C$2:$C$1000))</f>
        <v/>
      </c>
      <c r="E113" s="16" t="str">
        <f t="shared" si="1"/>
        <v/>
      </c>
      <c r="F113" s="15"/>
      <c r="G113" s="49" t="str">
        <f>IF(AND(NOT(ISERR(FIND('إستعلام عن صنف'!$H$1,A113&amp;B113))),F113&gt;='إستعلام عن صنف'!$H$2,F113&lt;='إستعلام عن صنف'!$H$3),COUNT($G$1:G112)+1,"")</f>
        <v/>
      </c>
    </row>
    <row r="114" spans="1:7" ht="22.5" thickTop="1" thickBot="1">
      <c r="A114" s="38" t="str">
        <f>IFERROR(INDEX(الرصيد!$A:$A,MATCH(B114,الرصيد!$B:$B,0)),"")</f>
        <v/>
      </c>
      <c r="B114" s="15"/>
      <c r="C114" s="6"/>
      <c r="D114" s="42" t="str">
        <f>IF(B114="","",SUMIF(الرصيد!$B$2:$B$1000,B114,الرصيد!$C$2:$C$1000))</f>
        <v/>
      </c>
      <c r="E114" s="16" t="str">
        <f t="shared" si="1"/>
        <v/>
      </c>
      <c r="F114" s="15"/>
      <c r="G114" s="49" t="str">
        <f>IF(AND(NOT(ISERR(FIND('إستعلام عن صنف'!$H$1,A114&amp;B114))),F114&gt;='إستعلام عن صنف'!$H$2,F114&lt;='إستعلام عن صنف'!$H$3),COUNT($G$1:G113)+1,"")</f>
        <v/>
      </c>
    </row>
    <row r="115" spans="1:7" ht="22.5" thickTop="1" thickBot="1">
      <c r="A115" s="38" t="str">
        <f>IFERROR(INDEX(الرصيد!$A:$A,MATCH(B115,الرصيد!$B:$B,0)),"")</f>
        <v/>
      </c>
      <c r="B115" s="15"/>
      <c r="C115" s="6"/>
      <c r="D115" s="42" t="str">
        <f>IF(B115="","",SUMIF(الرصيد!$B$2:$B$1000,B115,الرصيد!$C$2:$C$1000))</f>
        <v/>
      </c>
      <c r="E115" s="16" t="str">
        <f t="shared" si="1"/>
        <v/>
      </c>
      <c r="F115" s="15"/>
      <c r="G115" s="49" t="str">
        <f>IF(AND(NOT(ISERR(FIND('إستعلام عن صنف'!$H$1,A115&amp;B115))),F115&gt;='إستعلام عن صنف'!$H$2,F115&lt;='إستعلام عن صنف'!$H$3),COUNT($G$1:G114)+1,"")</f>
        <v/>
      </c>
    </row>
    <row r="116" spans="1:7" ht="22.5" thickTop="1" thickBot="1">
      <c r="A116" s="38" t="str">
        <f>IFERROR(INDEX(الرصيد!$A:$A,MATCH(B116,الرصيد!$B:$B,0)),"")</f>
        <v/>
      </c>
      <c r="B116" s="15"/>
      <c r="C116" s="6"/>
      <c r="D116" s="42" t="str">
        <f>IF(B116="","",SUMIF(الرصيد!$B$2:$B$1000,B116,الرصيد!$C$2:$C$1000))</f>
        <v/>
      </c>
      <c r="E116" s="16" t="str">
        <f t="shared" si="1"/>
        <v/>
      </c>
      <c r="F116" s="15"/>
      <c r="G116" s="49" t="str">
        <f>IF(AND(NOT(ISERR(FIND('إستعلام عن صنف'!$H$1,A116&amp;B116))),F116&gt;='إستعلام عن صنف'!$H$2,F116&lt;='إستعلام عن صنف'!$H$3),COUNT($G$1:G115)+1,"")</f>
        <v/>
      </c>
    </row>
    <row r="117" spans="1:7" ht="22.5" thickTop="1" thickBot="1">
      <c r="A117" s="38" t="str">
        <f>IFERROR(INDEX(الرصيد!$A:$A,MATCH(B117,الرصيد!$B:$B,0)),"")</f>
        <v/>
      </c>
      <c r="B117" s="15"/>
      <c r="C117" s="6"/>
      <c r="D117" s="42" t="str">
        <f>IF(B117="","",SUMIF(الرصيد!$B$2:$B$1000,B117,الرصيد!$C$2:$C$1000))</f>
        <v/>
      </c>
      <c r="E117" s="16" t="str">
        <f t="shared" si="1"/>
        <v/>
      </c>
      <c r="F117" s="15"/>
      <c r="G117" s="49" t="str">
        <f>IF(AND(NOT(ISERR(FIND('إستعلام عن صنف'!$H$1,A117&amp;B117))),F117&gt;='إستعلام عن صنف'!$H$2,F117&lt;='إستعلام عن صنف'!$H$3),COUNT($G$1:G116)+1,"")</f>
        <v/>
      </c>
    </row>
    <row r="118" spans="1:7" ht="22.5" thickTop="1" thickBot="1">
      <c r="A118" s="38" t="str">
        <f>IFERROR(INDEX(الرصيد!$A:$A,MATCH(B118,الرصيد!$B:$B,0)),"")</f>
        <v/>
      </c>
      <c r="B118" s="15"/>
      <c r="C118" s="6"/>
      <c r="D118" s="42" t="str">
        <f>IF(B118="","",SUMIF(الرصيد!$B$2:$B$1000,B118,الرصيد!$C$2:$C$1000))</f>
        <v/>
      </c>
      <c r="E118" s="16" t="str">
        <f t="shared" si="1"/>
        <v/>
      </c>
      <c r="F118" s="15"/>
      <c r="G118" s="49" t="str">
        <f>IF(AND(NOT(ISERR(FIND('إستعلام عن صنف'!$H$1,A118&amp;B118))),F118&gt;='إستعلام عن صنف'!$H$2,F118&lt;='إستعلام عن صنف'!$H$3),COUNT($G$1:G117)+1,"")</f>
        <v/>
      </c>
    </row>
    <row r="119" spans="1:7" ht="22.5" thickTop="1" thickBot="1">
      <c r="A119" s="38" t="str">
        <f>IFERROR(INDEX(الرصيد!$A:$A,MATCH(B119,الرصيد!$B:$B,0)),"")</f>
        <v/>
      </c>
      <c r="B119" s="15"/>
      <c r="C119" s="6"/>
      <c r="D119" s="42" t="str">
        <f>IF(B119="","",SUMIF(الرصيد!$B$2:$B$1000,B119,الرصيد!$C$2:$C$1000))</f>
        <v/>
      </c>
      <c r="E119" s="16" t="str">
        <f t="shared" si="1"/>
        <v/>
      </c>
      <c r="F119" s="15"/>
      <c r="G119" s="49" t="str">
        <f>IF(AND(NOT(ISERR(FIND('إستعلام عن صنف'!$H$1,A119&amp;B119))),F119&gt;='إستعلام عن صنف'!$H$2,F119&lt;='إستعلام عن صنف'!$H$3),COUNT($G$1:G118)+1,"")</f>
        <v/>
      </c>
    </row>
    <row r="120" spans="1:7" ht="22.5" thickTop="1" thickBot="1">
      <c r="A120" s="38" t="str">
        <f>IFERROR(INDEX(الرصيد!$A:$A,MATCH(B120,الرصيد!$B:$B,0)),"")</f>
        <v/>
      </c>
      <c r="B120" s="15"/>
      <c r="C120" s="6"/>
      <c r="D120" s="42" t="str">
        <f>IF(B120="","",SUMIF(الرصيد!$B$2:$B$1000,B120,الرصيد!$C$2:$C$1000))</f>
        <v/>
      </c>
      <c r="E120" s="16" t="str">
        <f t="shared" si="1"/>
        <v/>
      </c>
      <c r="F120" s="15"/>
      <c r="G120" s="49" t="str">
        <f>IF(AND(NOT(ISERR(FIND('إستعلام عن صنف'!$H$1,A120&amp;B120))),F120&gt;='إستعلام عن صنف'!$H$2,F120&lt;='إستعلام عن صنف'!$H$3),COUNT($G$1:G119)+1,"")</f>
        <v/>
      </c>
    </row>
    <row r="121" spans="1:7" ht="22.5" thickTop="1" thickBot="1">
      <c r="A121" s="38" t="str">
        <f>IFERROR(INDEX(الرصيد!$A:$A,MATCH(B121,الرصيد!$B:$B,0)),"")</f>
        <v/>
      </c>
      <c r="B121" s="15"/>
      <c r="C121" s="6"/>
      <c r="D121" s="42" t="str">
        <f>IF(B121="","",SUMIF(الرصيد!$B$2:$B$1000,B121,الرصيد!$C$2:$C$1000))</f>
        <v/>
      </c>
      <c r="E121" s="16" t="str">
        <f t="shared" si="1"/>
        <v/>
      </c>
      <c r="F121" s="15"/>
      <c r="G121" s="49" t="str">
        <f>IF(AND(NOT(ISERR(FIND('إستعلام عن صنف'!$H$1,A121&amp;B121))),F121&gt;='إستعلام عن صنف'!$H$2,F121&lt;='إستعلام عن صنف'!$H$3),COUNT($G$1:G120)+1,"")</f>
        <v/>
      </c>
    </row>
    <row r="122" spans="1:7" ht="22.5" thickTop="1" thickBot="1">
      <c r="A122" s="38" t="str">
        <f>IFERROR(INDEX(الرصيد!$A:$A,MATCH(B122,الرصيد!$B:$B,0)),"")</f>
        <v/>
      </c>
      <c r="B122" s="15"/>
      <c r="C122" s="6"/>
      <c r="D122" s="42" t="str">
        <f>IF(B122="","",SUMIF(الرصيد!$B$2:$B$1000,B122,الرصيد!$C$2:$C$1000))</f>
        <v/>
      </c>
      <c r="E122" s="16" t="str">
        <f t="shared" si="1"/>
        <v/>
      </c>
      <c r="F122" s="15"/>
      <c r="G122" s="49" t="str">
        <f>IF(AND(NOT(ISERR(FIND('إستعلام عن صنف'!$H$1,A122&amp;B122))),F122&gt;='إستعلام عن صنف'!$H$2,F122&lt;='إستعلام عن صنف'!$H$3),COUNT($G$1:G121)+1,"")</f>
        <v/>
      </c>
    </row>
    <row r="123" spans="1:7" ht="22.5" thickTop="1" thickBot="1">
      <c r="A123" s="38" t="str">
        <f>IFERROR(INDEX(الرصيد!$A:$A,MATCH(B123,الرصيد!$B:$B,0)),"")</f>
        <v/>
      </c>
      <c r="B123" s="15"/>
      <c r="C123" s="6"/>
      <c r="D123" s="42" t="str">
        <f>IF(B123="","",SUMIF(الرصيد!$B$2:$B$1000,B123,الرصيد!$C$2:$C$1000))</f>
        <v/>
      </c>
      <c r="E123" s="16" t="str">
        <f t="shared" si="1"/>
        <v/>
      </c>
      <c r="F123" s="15"/>
      <c r="G123" s="49" t="str">
        <f>IF(AND(NOT(ISERR(FIND('إستعلام عن صنف'!$H$1,A123&amp;B123))),F123&gt;='إستعلام عن صنف'!$H$2,F123&lt;='إستعلام عن صنف'!$H$3),COUNT($G$1:G122)+1,"")</f>
        <v/>
      </c>
    </row>
    <row r="124" spans="1:7" ht="22.5" thickTop="1" thickBot="1">
      <c r="A124" s="38" t="str">
        <f>IFERROR(INDEX(الرصيد!$A:$A,MATCH(B124,الرصيد!$B:$B,0)),"")</f>
        <v/>
      </c>
      <c r="B124" s="15"/>
      <c r="C124" s="6"/>
      <c r="D124" s="42" t="str">
        <f>IF(B124="","",SUMIF(الرصيد!$B$2:$B$1000,B124,الرصيد!$C$2:$C$1000))</f>
        <v/>
      </c>
      <c r="E124" s="16" t="str">
        <f t="shared" si="1"/>
        <v/>
      </c>
      <c r="F124" s="15"/>
      <c r="G124" s="49" t="str">
        <f>IF(AND(NOT(ISERR(FIND('إستعلام عن صنف'!$H$1,A124&amp;B124))),F124&gt;='إستعلام عن صنف'!$H$2,F124&lt;='إستعلام عن صنف'!$H$3),COUNT($G$1:G123)+1,"")</f>
        <v/>
      </c>
    </row>
    <row r="125" spans="1:7" ht="22.5" thickTop="1" thickBot="1">
      <c r="A125" s="38" t="str">
        <f>IFERROR(INDEX(الرصيد!$A:$A,MATCH(B125,الرصيد!$B:$B,0)),"")</f>
        <v/>
      </c>
      <c r="B125" s="15"/>
      <c r="C125" s="6"/>
      <c r="D125" s="42" t="str">
        <f>IF(B125="","",SUMIF(الرصيد!$B$2:$B$1000,B125,الرصيد!$C$2:$C$1000))</f>
        <v/>
      </c>
      <c r="E125" s="16" t="str">
        <f t="shared" si="1"/>
        <v/>
      </c>
      <c r="F125" s="15"/>
      <c r="G125" s="49" t="str">
        <f>IF(AND(NOT(ISERR(FIND('إستعلام عن صنف'!$H$1,A125&amp;B125))),F125&gt;='إستعلام عن صنف'!$H$2,F125&lt;='إستعلام عن صنف'!$H$3),COUNT($G$1:G124)+1,"")</f>
        <v/>
      </c>
    </row>
    <row r="126" spans="1:7" ht="22.5" thickTop="1" thickBot="1">
      <c r="A126" s="38" t="str">
        <f>IFERROR(INDEX(الرصيد!$A:$A,MATCH(B126,الرصيد!$B:$B,0)),"")</f>
        <v/>
      </c>
      <c r="B126" s="15"/>
      <c r="C126" s="6"/>
      <c r="D126" s="42" t="str">
        <f>IF(B126="","",SUMIF(الرصيد!$B$2:$B$1000,B126,الرصيد!$C$2:$C$1000))</f>
        <v/>
      </c>
      <c r="E126" s="16" t="str">
        <f t="shared" si="1"/>
        <v/>
      </c>
      <c r="F126" s="15"/>
      <c r="G126" s="49" t="str">
        <f>IF(AND(NOT(ISERR(FIND('إستعلام عن صنف'!$H$1,A126&amp;B126))),F126&gt;='إستعلام عن صنف'!$H$2,F126&lt;='إستعلام عن صنف'!$H$3),COUNT($G$1:G125)+1,"")</f>
        <v/>
      </c>
    </row>
    <row r="127" spans="1:7" ht="22.5" thickTop="1" thickBot="1">
      <c r="A127" s="38" t="str">
        <f>IFERROR(INDEX(الرصيد!$A:$A,MATCH(B127,الرصيد!$B:$B,0)),"")</f>
        <v/>
      </c>
      <c r="B127" s="15"/>
      <c r="C127" s="6"/>
      <c r="D127" s="42" t="str">
        <f>IF(B127="","",SUMIF(الرصيد!$B$2:$B$1000,B127,الرصيد!$C$2:$C$1000))</f>
        <v/>
      </c>
      <c r="E127" s="16" t="str">
        <f t="shared" si="1"/>
        <v/>
      </c>
      <c r="F127" s="15"/>
      <c r="G127" s="49" t="str">
        <f>IF(AND(NOT(ISERR(FIND('إستعلام عن صنف'!$H$1,A127&amp;B127))),F127&gt;='إستعلام عن صنف'!$H$2,F127&lt;='إستعلام عن صنف'!$H$3),COUNT($G$1:G126)+1,"")</f>
        <v/>
      </c>
    </row>
    <row r="128" spans="1:7" ht="22.5" thickTop="1" thickBot="1">
      <c r="A128" s="38" t="str">
        <f>IFERROR(INDEX(الرصيد!$A:$A,MATCH(B128,الرصيد!$B:$B,0)),"")</f>
        <v/>
      </c>
      <c r="B128" s="15"/>
      <c r="C128" s="6"/>
      <c r="D128" s="42" t="str">
        <f>IF(B128="","",SUMIF(الرصيد!$B$2:$B$1000,B128,الرصيد!$C$2:$C$1000))</f>
        <v/>
      </c>
      <c r="E128" s="16" t="str">
        <f t="shared" si="1"/>
        <v/>
      </c>
      <c r="F128" s="15"/>
      <c r="G128" s="49" t="str">
        <f>IF(AND(NOT(ISERR(FIND('إستعلام عن صنف'!$H$1,A128&amp;B128))),F128&gt;='إستعلام عن صنف'!$H$2,F128&lt;='إستعلام عن صنف'!$H$3),COUNT($G$1:G127)+1,"")</f>
        <v/>
      </c>
    </row>
    <row r="129" spans="1:7" ht="22.5" thickTop="1" thickBot="1">
      <c r="A129" s="38" t="str">
        <f>IFERROR(INDEX(الرصيد!$A:$A,MATCH(B129,الرصيد!$B:$B,0)),"")</f>
        <v/>
      </c>
      <c r="B129" s="15"/>
      <c r="C129" s="6"/>
      <c r="D129" s="42" t="str">
        <f>IF(B129="","",SUMIF(الرصيد!$B$2:$B$1000,B129,الرصيد!$C$2:$C$1000))</f>
        <v/>
      </c>
      <c r="E129" s="16" t="str">
        <f t="shared" si="1"/>
        <v/>
      </c>
      <c r="F129" s="15"/>
      <c r="G129" s="49" t="str">
        <f>IF(AND(NOT(ISERR(FIND('إستعلام عن صنف'!$H$1,A129&amp;B129))),F129&gt;='إستعلام عن صنف'!$H$2,F129&lt;='إستعلام عن صنف'!$H$3),COUNT($G$1:G128)+1,"")</f>
        <v/>
      </c>
    </row>
    <row r="130" spans="1:7" ht="22.5" thickTop="1" thickBot="1">
      <c r="A130" s="38" t="str">
        <f>IFERROR(INDEX(الرصيد!$A:$A,MATCH(B130,الرصيد!$B:$B,0)),"")</f>
        <v/>
      </c>
      <c r="B130" s="15"/>
      <c r="C130" s="6"/>
      <c r="D130" s="42" t="str">
        <f>IF(B130="","",SUMIF(الرصيد!$B$2:$B$1000,B130,الرصيد!$C$2:$C$1000))</f>
        <v/>
      </c>
      <c r="E130" s="16" t="str">
        <f t="shared" si="1"/>
        <v/>
      </c>
      <c r="F130" s="15"/>
      <c r="G130" s="49" t="str">
        <f>IF(AND(NOT(ISERR(FIND('إستعلام عن صنف'!$H$1,A130&amp;B130))),F130&gt;='إستعلام عن صنف'!$H$2,F130&lt;='إستعلام عن صنف'!$H$3),COUNT($G$1:G129)+1,"")</f>
        <v/>
      </c>
    </row>
    <row r="131" spans="1:7" ht="22.5" thickTop="1" thickBot="1">
      <c r="A131" s="38" t="str">
        <f>IFERROR(INDEX(الرصيد!$A:$A,MATCH(B131,الرصيد!$B:$B,0)),"")</f>
        <v/>
      </c>
      <c r="B131" s="15"/>
      <c r="C131" s="6"/>
      <c r="D131" s="42" t="str">
        <f>IF(B131="","",SUMIF(الرصيد!$B$2:$B$1000,B131,الرصيد!$C$2:$C$1000))</f>
        <v/>
      </c>
      <c r="E131" s="16" t="str">
        <f t="shared" ref="E131:E194" si="2">IF(B131="","",C131*D131)</f>
        <v/>
      </c>
      <c r="F131" s="15"/>
      <c r="G131" s="49" t="str">
        <f>IF(AND(NOT(ISERR(FIND('إستعلام عن صنف'!$H$1,A131&amp;B131))),F131&gt;='إستعلام عن صنف'!$H$2,F131&lt;='إستعلام عن صنف'!$H$3),COUNT($G$1:G130)+1,"")</f>
        <v/>
      </c>
    </row>
    <row r="132" spans="1:7" ht="22.5" thickTop="1" thickBot="1">
      <c r="A132" s="38" t="str">
        <f>IFERROR(INDEX(الرصيد!$A:$A,MATCH(B132,الرصيد!$B:$B,0)),"")</f>
        <v/>
      </c>
      <c r="B132" s="15"/>
      <c r="C132" s="6"/>
      <c r="D132" s="42" t="str">
        <f>IF(B132="","",SUMIF(الرصيد!$B$2:$B$1000,B132,الرصيد!$C$2:$C$1000))</f>
        <v/>
      </c>
      <c r="E132" s="16" t="str">
        <f t="shared" si="2"/>
        <v/>
      </c>
      <c r="F132" s="15"/>
      <c r="G132" s="49" t="str">
        <f>IF(AND(NOT(ISERR(FIND('إستعلام عن صنف'!$H$1,A132&amp;B132))),F132&gt;='إستعلام عن صنف'!$H$2,F132&lt;='إستعلام عن صنف'!$H$3),COUNT($G$1:G131)+1,"")</f>
        <v/>
      </c>
    </row>
    <row r="133" spans="1:7" ht="22.5" thickTop="1" thickBot="1">
      <c r="A133" s="38" t="str">
        <f>IFERROR(INDEX(الرصيد!$A:$A,MATCH(B133,الرصيد!$B:$B,0)),"")</f>
        <v/>
      </c>
      <c r="B133" s="15"/>
      <c r="C133" s="6"/>
      <c r="D133" s="42" t="str">
        <f>IF(B133="","",SUMIF(الرصيد!$B$2:$B$1000,B133,الرصيد!$C$2:$C$1000))</f>
        <v/>
      </c>
      <c r="E133" s="16" t="str">
        <f t="shared" si="2"/>
        <v/>
      </c>
      <c r="F133" s="15"/>
      <c r="G133" s="49" t="str">
        <f>IF(AND(NOT(ISERR(FIND('إستعلام عن صنف'!$H$1,A133&amp;B133))),F133&gt;='إستعلام عن صنف'!$H$2,F133&lt;='إستعلام عن صنف'!$H$3),COUNT($G$1:G132)+1,"")</f>
        <v/>
      </c>
    </row>
    <row r="134" spans="1:7" ht="22.5" thickTop="1" thickBot="1">
      <c r="A134" s="38" t="str">
        <f>IFERROR(INDEX(الرصيد!$A:$A,MATCH(B134,الرصيد!$B:$B,0)),"")</f>
        <v/>
      </c>
      <c r="B134" s="15"/>
      <c r="C134" s="6"/>
      <c r="D134" s="42" t="str">
        <f>IF(B134="","",SUMIF(الرصيد!$B$2:$B$1000,B134,الرصيد!$C$2:$C$1000))</f>
        <v/>
      </c>
      <c r="E134" s="16" t="str">
        <f t="shared" si="2"/>
        <v/>
      </c>
      <c r="F134" s="15"/>
      <c r="G134" s="49" t="str">
        <f>IF(AND(NOT(ISERR(FIND('إستعلام عن صنف'!$H$1,A134&amp;B134))),F134&gt;='إستعلام عن صنف'!$H$2,F134&lt;='إستعلام عن صنف'!$H$3),COUNT($G$1:G133)+1,"")</f>
        <v/>
      </c>
    </row>
    <row r="135" spans="1:7" ht="22.5" thickTop="1" thickBot="1">
      <c r="A135" s="38" t="str">
        <f>IFERROR(INDEX(الرصيد!$A:$A,MATCH(B135,الرصيد!$B:$B,0)),"")</f>
        <v/>
      </c>
      <c r="B135" s="15"/>
      <c r="C135" s="6"/>
      <c r="D135" s="42" t="str">
        <f>IF(B135="","",SUMIF(الرصيد!$B$2:$B$1000,B135,الرصيد!$C$2:$C$1000))</f>
        <v/>
      </c>
      <c r="E135" s="16" t="str">
        <f t="shared" si="2"/>
        <v/>
      </c>
      <c r="F135" s="15"/>
      <c r="G135" s="49" t="str">
        <f>IF(AND(NOT(ISERR(FIND('إستعلام عن صنف'!$H$1,A135&amp;B135))),F135&gt;='إستعلام عن صنف'!$H$2,F135&lt;='إستعلام عن صنف'!$H$3),COUNT($G$1:G134)+1,"")</f>
        <v/>
      </c>
    </row>
    <row r="136" spans="1:7" ht="22.5" thickTop="1" thickBot="1">
      <c r="A136" s="38" t="str">
        <f>IFERROR(INDEX(الرصيد!$A:$A,MATCH(B136,الرصيد!$B:$B,0)),"")</f>
        <v/>
      </c>
      <c r="B136" s="15"/>
      <c r="C136" s="6"/>
      <c r="D136" s="42" t="str">
        <f>IF(B136="","",SUMIF(الرصيد!$B$2:$B$1000,B136,الرصيد!$C$2:$C$1000))</f>
        <v/>
      </c>
      <c r="E136" s="16" t="str">
        <f t="shared" si="2"/>
        <v/>
      </c>
      <c r="F136" s="15"/>
      <c r="G136" s="49" t="str">
        <f>IF(AND(NOT(ISERR(FIND('إستعلام عن صنف'!$H$1,A136&amp;B136))),F136&gt;='إستعلام عن صنف'!$H$2,F136&lt;='إستعلام عن صنف'!$H$3),COUNT($G$1:G135)+1,"")</f>
        <v/>
      </c>
    </row>
    <row r="137" spans="1:7" ht="22.5" thickTop="1" thickBot="1">
      <c r="A137" s="38" t="str">
        <f>IFERROR(INDEX(الرصيد!$A:$A,MATCH(B137,الرصيد!$B:$B,0)),"")</f>
        <v/>
      </c>
      <c r="B137" s="15"/>
      <c r="C137" s="6"/>
      <c r="D137" s="42" t="str">
        <f>IF(B137="","",SUMIF(الرصيد!$B$2:$B$1000,B137,الرصيد!$C$2:$C$1000))</f>
        <v/>
      </c>
      <c r="E137" s="16" t="str">
        <f t="shared" si="2"/>
        <v/>
      </c>
      <c r="F137" s="15"/>
      <c r="G137" s="49" t="str">
        <f>IF(AND(NOT(ISERR(FIND('إستعلام عن صنف'!$H$1,A137&amp;B137))),F137&gt;='إستعلام عن صنف'!$H$2,F137&lt;='إستعلام عن صنف'!$H$3),COUNT($G$1:G136)+1,"")</f>
        <v/>
      </c>
    </row>
    <row r="138" spans="1:7" ht="22.5" thickTop="1" thickBot="1">
      <c r="A138" s="38" t="str">
        <f>IFERROR(INDEX(الرصيد!$A:$A,MATCH(B138,الرصيد!$B:$B,0)),"")</f>
        <v/>
      </c>
      <c r="B138" s="15"/>
      <c r="C138" s="6"/>
      <c r="D138" s="42" t="str">
        <f>IF(B138="","",SUMIF(الرصيد!$B$2:$B$1000,B138,الرصيد!$C$2:$C$1000))</f>
        <v/>
      </c>
      <c r="E138" s="16" t="str">
        <f t="shared" si="2"/>
        <v/>
      </c>
      <c r="F138" s="15"/>
      <c r="G138" s="49" t="str">
        <f>IF(AND(NOT(ISERR(FIND('إستعلام عن صنف'!$H$1,A138&amp;B138))),F138&gt;='إستعلام عن صنف'!$H$2,F138&lt;='إستعلام عن صنف'!$H$3),COUNT($G$1:G137)+1,"")</f>
        <v/>
      </c>
    </row>
    <row r="139" spans="1:7" ht="22.5" thickTop="1" thickBot="1">
      <c r="A139" s="38" t="str">
        <f>IFERROR(INDEX(الرصيد!$A:$A,MATCH(B139,الرصيد!$B:$B,0)),"")</f>
        <v/>
      </c>
      <c r="B139" s="15"/>
      <c r="C139" s="6"/>
      <c r="D139" s="42" t="str">
        <f>IF(B139="","",SUMIF(الرصيد!$B$2:$B$1000,B139,الرصيد!$C$2:$C$1000))</f>
        <v/>
      </c>
      <c r="E139" s="16" t="str">
        <f t="shared" si="2"/>
        <v/>
      </c>
      <c r="F139" s="15"/>
      <c r="G139" s="49" t="str">
        <f>IF(AND(NOT(ISERR(FIND('إستعلام عن صنف'!$H$1,A139&amp;B139))),F139&gt;='إستعلام عن صنف'!$H$2,F139&lt;='إستعلام عن صنف'!$H$3),COUNT($G$1:G138)+1,"")</f>
        <v/>
      </c>
    </row>
    <row r="140" spans="1:7" ht="22.5" thickTop="1" thickBot="1">
      <c r="A140" s="38" t="str">
        <f>IFERROR(INDEX(الرصيد!$A:$A,MATCH(B140,الرصيد!$B:$B,0)),"")</f>
        <v/>
      </c>
      <c r="B140" s="15"/>
      <c r="C140" s="6"/>
      <c r="D140" s="42" t="str">
        <f>IF(B140="","",SUMIF(الرصيد!$B$2:$B$1000,B140,الرصيد!$C$2:$C$1000))</f>
        <v/>
      </c>
      <c r="E140" s="16" t="str">
        <f t="shared" si="2"/>
        <v/>
      </c>
      <c r="F140" s="15"/>
      <c r="G140" s="49" t="str">
        <f>IF(AND(NOT(ISERR(FIND('إستعلام عن صنف'!$H$1,A140&amp;B140))),F140&gt;='إستعلام عن صنف'!$H$2,F140&lt;='إستعلام عن صنف'!$H$3),COUNT($G$1:G139)+1,"")</f>
        <v/>
      </c>
    </row>
    <row r="141" spans="1:7" ht="22.5" thickTop="1" thickBot="1">
      <c r="A141" s="38" t="str">
        <f>IFERROR(INDEX(الرصيد!$A:$A,MATCH(B141,الرصيد!$B:$B,0)),"")</f>
        <v/>
      </c>
      <c r="B141" s="15"/>
      <c r="C141" s="6"/>
      <c r="D141" s="42" t="str">
        <f>IF(B141="","",SUMIF(الرصيد!$B$2:$B$1000,B141,الرصيد!$C$2:$C$1000))</f>
        <v/>
      </c>
      <c r="E141" s="16" t="str">
        <f t="shared" si="2"/>
        <v/>
      </c>
      <c r="F141" s="15"/>
      <c r="G141" s="49" t="str">
        <f>IF(AND(NOT(ISERR(FIND('إستعلام عن صنف'!$H$1,A141&amp;B141))),F141&gt;='إستعلام عن صنف'!$H$2,F141&lt;='إستعلام عن صنف'!$H$3),COUNT($G$1:G140)+1,"")</f>
        <v/>
      </c>
    </row>
    <row r="142" spans="1:7" ht="22.5" thickTop="1" thickBot="1">
      <c r="A142" s="38" t="str">
        <f>IFERROR(INDEX(الرصيد!$A:$A,MATCH(B142,الرصيد!$B:$B,0)),"")</f>
        <v/>
      </c>
      <c r="B142" s="15"/>
      <c r="C142" s="6"/>
      <c r="D142" s="42" t="str">
        <f>IF(B142="","",SUMIF(الرصيد!$B$2:$B$1000,B142,الرصيد!$C$2:$C$1000))</f>
        <v/>
      </c>
      <c r="E142" s="16" t="str">
        <f t="shared" si="2"/>
        <v/>
      </c>
      <c r="F142" s="15"/>
      <c r="G142" s="49" t="str">
        <f>IF(AND(NOT(ISERR(FIND('إستعلام عن صنف'!$H$1,A142&amp;B142))),F142&gt;='إستعلام عن صنف'!$H$2,F142&lt;='إستعلام عن صنف'!$H$3),COUNT($G$1:G141)+1,"")</f>
        <v/>
      </c>
    </row>
    <row r="143" spans="1:7" ht="22.5" thickTop="1" thickBot="1">
      <c r="A143" s="38" t="str">
        <f>IFERROR(INDEX(الرصيد!$A:$A,MATCH(B143,الرصيد!$B:$B,0)),"")</f>
        <v/>
      </c>
      <c r="B143" s="15"/>
      <c r="C143" s="6"/>
      <c r="D143" s="42" t="str">
        <f>IF(B143="","",SUMIF(الرصيد!$B$2:$B$1000,B143,الرصيد!$C$2:$C$1000))</f>
        <v/>
      </c>
      <c r="E143" s="16" t="str">
        <f t="shared" si="2"/>
        <v/>
      </c>
      <c r="F143" s="15"/>
      <c r="G143" s="49" t="str">
        <f>IF(AND(NOT(ISERR(FIND('إستعلام عن صنف'!$H$1,A143&amp;B143))),F143&gt;='إستعلام عن صنف'!$H$2,F143&lt;='إستعلام عن صنف'!$H$3),COUNT($G$1:G142)+1,"")</f>
        <v/>
      </c>
    </row>
    <row r="144" spans="1:7" ht="22.5" thickTop="1" thickBot="1">
      <c r="A144" s="38" t="str">
        <f>IFERROR(INDEX(الرصيد!$A:$A,MATCH(B144,الرصيد!$B:$B,0)),"")</f>
        <v/>
      </c>
      <c r="B144" s="15"/>
      <c r="C144" s="6"/>
      <c r="D144" s="42" t="str">
        <f>IF(B144="","",SUMIF(الرصيد!$B$2:$B$1000,B144,الرصيد!$C$2:$C$1000))</f>
        <v/>
      </c>
      <c r="E144" s="16" t="str">
        <f t="shared" si="2"/>
        <v/>
      </c>
      <c r="F144" s="15"/>
      <c r="G144" s="49" t="str">
        <f>IF(AND(NOT(ISERR(FIND('إستعلام عن صنف'!$H$1,A144&amp;B144))),F144&gt;='إستعلام عن صنف'!$H$2,F144&lt;='إستعلام عن صنف'!$H$3),COUNT($G$1:G143)+1,"")</f>
        <v/>
      </c>
    </row>
    <row r="145" spans="1:7" ht="22.5" thickTop="1" thickBot="1">
      <c r="A145" s="38" t="str">
        <f>IFERROR(INDEX(الرصيد!$A:$A,MATCH(B145,الرصيد!$B:$B,0)),"")</f>
        <v/>
      </c>
      <c r="B145" s="15"/>
      <c r="C145" s="6"/>
      <c r="D145" s="42" t="str">
        <f>IF(B145="","",SUMIF(الرصيد!$B$2:$B$1000,B145,الرصيد!$C$2:$C$1000))</f>
        <v/>
      </c>
      <c r="E145" s="16" t="str">
        <f t="shared" si="2"/>
        <v/>
      </c>
      <c r="F145" s="15"/>
      <c r="G145" s="49" t="str">
        <f>IF(AND(NOT(ISERR(FIND('إستعلام عن صنف'!$H$1,A145&amp;B145))),F145&gt;='إستعلام عن صنف'!$H$2,F145&lt;='إستعلام عن صنف'!$H$3),COUNT($G$1:G144)+1,"")</f>
        <v/>
      </c>
    </row>
    <row r="146" spans="1:7" ht="22.5" thickTop="1" thickBot="1">
      <c r="A146" s="38" t="str">
        <f>IFERROR(INDEX(الرصيد!$A:$A,MATCH(B146,الرصيد!$B:$B,0)),"")</f>
        <v/>
      </c>
      <c r="B146" s="15"/>
      <c r="C146" s="6"/>
      <c r="D146" s="42" t="str">
        <f>IF(B146="","",SUMIF(الرصيد!$B$2:$B$1000,B146,الرصيد!$C$2:$C$1000))</f>
        <v/>
      </c>
      <c r="E146" s="16" t="str">
        <f t="shared" si="2"/>
        <v/>
      </c>
      <c r="F146" s="15"/>
      <c r="G146" s="49" t="str">
        <f>IF(AND(NOT(ISERR(FIND('إستعلام عن صنف'!$H$1,A146&amp;B146))),F146&gt;='إستعلام عن صنف'!$H$2,F146&lt;='إستعلام عن صنف'!$H$3),COUNT($G$1:G145)+1,"")</f>
        <v/>
      </c>
    </row>
    <row r="147" spans="1:7" ht="22.5" thickTop="1" thickBot="1">
      <c r="A147" s="38" t="str">
        <f>IFERROR(INDEX(الرصيد!$A:$A,MATCH(B147,الرصيد!$B:$B,0)),"")</f>
        <v/>
      </c>
      <c r="B147" s="15"/>
      <c r="C147" s="6"/>
      <c r="D147" s="42" t="str">
        <f>IF(B147="","",SUMIF(الرصيد!$B$2:$B$1000,B147,الرصيد!$C$2:$C$1000))</f>
        <v/>
      </c>
      <c r="E147" s="16" t="str">
        <f t="shared" si="2"/>
        <v/>
      </c>
      <c r="F147" s="15"/>
      <c r="G147" s="49" t="str">
        <f>IF(AND(NOT(ISERR(FIND('إستعلام عن صنف'!$H$1,A147&amp;B147))),F147&gt;='إستعلام عن صنف'!$H$2,F147&lt;='إستعلام عن صنف'!$H$3),COUNT($G$1:G146)+1,"")</f>
        <v/>
      </c>
    </row>
    <row r="148" spans="1:7" ht="22.5" thickTop="1" thickBot="1">
      <c r="A148" s="38" t="str">
        <f>IFERROR(INDEX(الرصيد!$A:$A,MATCH(B148,الرصيد!$B:$B,0)),"")</f>
        <v/>
      </c>
      <c r="B148" s="15"/>
      <c r="C148" s="6"/>
      <c r="D148" s="42" t="str">
        <f>IF(B148="","",SUMIF(الرصيد!$B$2:$B$1000,B148,الرصيد!$C$2:$C$1000))</f>
        <v/>
      </c>
      <c r="E148" s="16" t="str">
        <f t="shared" si="2"/>
        <v/>
      </c>
      <c r="F148" s="15"/>
      <c r="G148" s="49" t="str">
        <f>IF(AND(NOT(ISERR(FIND('إستعلام عن صنف'!$H$1,A148&amp;B148))),F148&gt;='إستعلام عن صنف'!$H$2,F148&lt;='إستعلام عن صنف'!$H$3),COUNT($G$1:G147)+1,"")</f>
        <v/>
      </c>
    </row>
    <row r="149" spans="1:7" ht="22.5" thickTop="1" thickBot="1">
      <c r="A149" s="38" t="str">
        <f>IFERROR(INDEX(الرصيد!$A:$A,MATCH(B149,الرصيد!$B:$B,0)),"")</f>
        <v/>
      </c>
      <c r="B149" s="15"/>
      <c r="C149" s="6"/>
      <c r="D149" s="42" t="str">
        <f>IF(B149="","",SUMIF(الرصيد!$B$2:$B$1000,B149,الرصيد!$C$2:$C$1000))</f>
        <v/>
      </c>
      <c r="E149" s="16" t="str">
        <f t="shared" si="2"/>
        <v/>
      </c>
      <c r="F149" s="15"/>
      <c r="G149" s="49" t="str">
        <f>IF(AND(NOT(ISERR(FIND('إستعلام عن صنف'!$H$1,A149&amp;B149))),F149&gt;='إستعلام عن صنف'!$H$2,F149&lt;='إستعلام عن صنف'!$H$3),COUNT($G$1:G148)+1,"")</f>
        <v/>
      </c>
    </row>
    <row r="150" spans="1:7" ht="22.5" thickTop="1" thickBot="1">
      <c r="A150" s="38" t="str">
        <f>IFERROR(INDEX(الرصيد!$A:$A,MATCH(B150,الرصيد!$B:$B,0)),"")</f>
        <v/>
      </c>
      <c r="B150" s="15"/>
      <c r="C150" s="6"/>
      <c r="D150" s="42" t="str">
        <f>IF(B150="","",SUMIF(الرصيد!$B$2:$B$1000,B150,الرصيد!$C$2:$C$1000))</f>
        <v/>
      </c>
      <c r="E150" s="16" t="str">
        <f t="shared" si="2"/>
        <v/>
      </c>
      <c r="F150" s="15"/>
      <c r="G150" s="49" t="str">
        <f>IF(AND(NOT(ISERR(FIND('إستعلام عن صنف'!$H$1,A150&amp;B150))),F150&gt;='إستعلام عن صنف'!$H$2,F150&lt;='إستعلام عن صنف'!$H$3),COUNT($G$1:G149)+1,"")</f>
        <v/>
      </c>
    </row>
    <row r="151" spans="1:7" ht="22.5" thickTop="1" thickBot="1">
      <c r="A151" s="38" t="str">
        <f>IFERROR(INDEX(الرصيد!$A:$A,MATCH(B151,الرصيد!$B:$B,0)),"")</f>
        <v/>
      </c>
      <c r="B151" s="15"/>
      <c r="C151" s="6"/>
      <c r="D151" s="42" t="str">
        <f>IF(B151="","",SUMIF(الرصيد!$B$2:$B$1000,B151,الرصيد!$C$2:$C$1000))</f>
        <v/>
      </c>
      <c r="E151" s="16" t="str">
        <f t="shared" si="2"/>
        <v/>
      </c>
      <c r="F151" s="15"/>
      <c r="G151" s="49" t="str">
        <f>IF(AND(NOT(ISERR(FIND('إستعلام عن صنف'!$H$1,A151&amp;B151))),F151&gt;='إستعلام عن صنف'!$H$2,F151&lt;='إستعلام عن صنف'!$H$3),COUNT($G$1:G150)+1,"")</f>
        <v/>
      </c>
    </row>
    <row r="152" spans="1:7" ht="22.5" thickTop="1" thickBot="1">
      <c r="A152" s="38" t="str">
        <f>IFERROR(INDEX(الرصيد!$A:$A,MATCH(B152,الرصيد!$B:$B,0)),"")</f>
        <v/>
      </c>
      <c r="B152" s="15"/>
      <c r="C152" s="6"/>
      <c r="D152" s="42" t="str">
        <f>IF(B152="","",SUMIF(الرصيد!$B$2:$B$1000,B152,الرصيد!$C$2:$C$1000))</f>
        <v/>
      </c>
      <c r="E152" s="16" t="str">
        <f t="shared" si="2"/>
        <v/>
      </c>
      <c r="F152" s="15"/>
      <c r="G152" s="49" t="str">
        <f>IF(AND(NOT(ISERR(FIND('إستعلام عن صنف'!$H$1,A152&amp;B152))),F152&gt;='إستعلام عن صنف'!$H$2,F152&lt;='إستعلام عن صنف'!$H$3),COUNT($G$1:G151)+1,"")</f>
        <v/>
      </c>
    </row>
    <row r="153" spans="1:7" ht="22.5" thickTop="1" thickBot="1">
      <c r="A153" s="38" t="str">
        <f>IFERROR(INDEX(الرصيد!$A:$A,MATCH(B153,الرصيد!$B:$B,0)),"")</f>
        <v/>
      </c>
      <c r="B153" s="15"/>
      <c r="C153" s="6"/>
      <c r="D153" s="42" t="str">
        <f>IF(B153="","",SUMIF(الرصيد!$B$2:$B$1000,B153,الرصيد!$C$2:$C$1000))</f>
        <v/>
      </c>
      <c r="E153" s="16" t="str">
        <f t="shared" si="2"/>
        <v/>
      </c>
      <c r="F153" s="15"/>
      <c r="G153" s="49" t="str">
        <f>IF(AND(NOT(ISERR(FIND('إستعلام عن صنف'!$H$1,A153&amp;B153))),F153&gt;='إستعلام عن صنف'!$H$2,F153&lt;='إستعلام عن صنف'!$H$3),COUNT($G$1:G152)+1,"")</f>
        <v/>
      </c>
    </row>
    <row r="154" spans="1:7" ht="22.5" thickTop="1" thickBot="1">
      <c r="A154" s="38" t="str">
        <f>IFERROR(INDEX(الرصيد!$A:$A,MATCH(B154,الرصيد!$B:$B,0)),"")</f>
        <v/>
      </c>
      <c r="B154" s="15"/>
      <c r="C154" s="6"/>
      <c r="D154" s="42" t="str">
        <f>IF(B154="","",SUMIF(الرصيد!$B$2:$B$1000,B154,الرصيد!$C$2:$C$1000))</f>
        <v/>
      </c>
      <c r="E154" s="16" t="str">
        <f t="shared" si="2"/>
        <v/>
      </c>
      <c r="F154" s="15"/>
      <c r="G154" s="49" t="str">
        <f>IF(AND(NOT(ISERR(FIND('إستعلام عن صنف'!$H$1,A154&amp;B154))),F154&gt;='إستعلام عن صنف'!$H$2,F154&lt;='إستعلام عن صنف'!$H$3),COUNT($G$1:G153)+1,"")</f>
        <v/>
      </c>
    </row>
    <row r="155" spans="1:7" ht="22.5" thickTop="1" thickBot="1">
      <c r="A155" s="38" t="str">
        <f>IFERROR(INDEX(الرصيد!$A:$A,MATCH(B155,الرصيد!$B:$B,0)),"")</f>
        <v/>
      </c>
      <c r="B155" s="15"/>
      <c r="C155" s="6"/>
      <c r="D155" s="42" t="str">
        <f>IF(B155="","",SUMIF(الرصيد!$B$2:$B$1000,B155,الرصيد!$C$2:$C$1000))</f>
        <v/>
      </c>
      <c r="E155" s="16" t="str">
        <f t="shared" si="2"/>
        <v/>
      </c>
      <c r="F155" s="15"/>
      <c r="G155" s="49" t="str">
        <f>IF(AND(NOT(ISERR(FIND('إستعلام عن صنف'!$H$1,A155&amp;B155))),F155&gt;='إستعلام عن صنف'!$H$2,F155&lt;='إستعلام عن صنف'!$H$3),COUNT($G$1:G154)+1,"")</f>
        <v/>
      </c>
    </row>
    <row r="156" spans="1:7" ht="22.5" thickTop="1" thickBot="1">
      <c r="A156" s="38" t="str">
        <f>IFERROR(INDEX(الرصيد!$A:$A,MATCH(B156,الرصيد!$B:$B,0)),"")</f>
        <v/>
      </c>
      <c r="B156" s="15"/>
      <c r="C156" s="6"/>
      <c r="D156" s="42" t="str">
        <f>IF(B156="","",SUMIF(الرصيد!$B$2:$B$1000,B156,الرصيد!$C$2:$C$1000))</f>
        <v/>
      </c>
      <c r="E156" s="16" t="str">
        <f t="shared" si="2"/>
        <v/>
      </c>
      <c r="F156" s="15"/>
      <c r="G156" s="49" t="str">
        <f>IF(AND(NOT(ISERR(FIND('إستعلام عن صنف'!$H$1,A156&amp;B156))),F156&gt;='إستعلام عن صنف'!$H$2,F156&lt;='إستعلام عن صنف'!$H$3),COUNT($G$1:G155)+1,"")</f>
        <v/>
      </c>
    </row>
    <row r="157" spans="1:7" ht="22.5" thickTop="1" thickBot="1">
      <c r="A157" s="38" t="str">
        <f>IFERROR(INDEX(الرصيد!$A:$A,MATCH(B157,الرصيد!$B:$B,0)),"")</f>
        <v/>
      </c>
      <c r="B157" s="15"/>
      <c r="C157" s="6"/>
      <c r="D157" s="42" t="str">
        <f>IF(B157="","",SUMIF(الرصيد!$B$2:$B$1000,B157,الرصيد!$C$2:$C$1000))</f>
        <v/>
      </c>
      <c r="E157" s="16" t="str">
        <f t="shared" si="2"/>
        <v/>
      </c>
      <c r="F157" s="15"/>
      <c r="G157" s="49" t="str">
        <f>IF(AND(NOT(ISERR(FIND('إستعلام عن صنف'!$H$1,A157&amp;B157))),F157&gt;='إستعلام عن صنف'!$H$2,F157&lt;='إستعلام عن صنف'!$H$3),COUNT($G$1:G156)+1,"")</f>
        <v/>
      </c>
    </row>
    <row r="158" spans="1:7" ht="22.5" thickTop="1" thickBot="1">
      <c r="A158" s="38" t="str">
        <f>IFERROR(INDEX(الرصيد!$A:$A,MATCH(B158,الرصيد!$B:$B,0)),"")</f>
        <v/>
      </c>
      <c r="B158" s="15"/>
      <c r="C158" s="6"/>
      <c r="D158" s="42" t="str">
        <f>IF(B158="","",SUMIF(الرصيد!$B$2:$B$1000,B158,الرصيد!$C$2:$C$1000))</f>
        <v/>
      </c>
      <c r="E158" s="16" t="str">
        <f t="shared" si="2"/>
        <v/>
      </c>
      <c r="F158" s="15"/>
      <c r="G158" s="49" t="str">
        <f>IF(AND(NOT(ISERR(FIND('إستعلام عن صنف'!$H$1,A158&amp;B158))),F158&gt;='إستعلام عن صنف'!$H$2,F158&lt;='إستعلام عن صنف'!$H$3),COUNT($G$1:G157)+1,"")</f>
        <v/>
      </c>
    </row>
    <row r="159" spans="1:7" ht="22.5" thickTop="1" thickBot="1">
      <c r="A159" s="38" t="str">
        <f>IFERROR(INDEX(الرصيد!$A:$A,MATCH(B159,الرصيد!$B:$B,0)),"")</f>
        <v/>
      </c>
      <c r="B159" s="15"/>
      <c r="C159" s="6"/>
      <c r="D159" s="42" t="str">
        <f>IF(B159="","",SUMIF(الرصيد!$B$2:$B$1000,B159,الرصيد!$C$2:$C$1000))</f>
        <v/>
      </c>
      <c r="E159" s="16" t="str">
        <f t="shared" si="2"/>
        <v/>
      </c>
      <c r="F159" s="15"/>
      <c r="G159" s="49" t="str">
        <f>IF(AND(NOT(ISERR(FIND('إستعلام عن صنف'!$H$1,A159&amp;B159))),F159&gt;='إستعلام عن صنف'!$H$2,F159&lt;='إستعلام عن صنف'!$H$3),COUNT($G$1:G158)+1,"")</f>
        <v/>
      </c>
    </row>
    <row r="160" spans="1:7" ht="22.5" thickTop="1" thickBot="1">
      <c r="A160" s="38" t="str">
        <f>IFERROR(INDEX(الرصيد!$A:$A,MATCH(B160,الرصيد!$B:$B,0)),"")</f>
        <v/>
      </c>
      <c r="B160" s="15"/>
      <c r="C160" s="6"/>
      <c r="D160" s="42" t="str">
        <f>IF(B160="","",SUMIF(الرصيد!$B$2:$B$1000,B160,الرصيد!$C$2:$C$1000))</f>
        <v/>
      </c>
      <c r="E160" s="16" t="str">
        <f t="shared" si="2"/>
        <v/>
      </c>
      <c r="F160" s="15"/>
      <c r="G160" s="49" t="str">
        <f>IF(AND(NOT(ISERR(FIND('إستعلام عن صنف'!$H$1,A160&amp;B160))),F160&gt;='إستعلام عن صنف'!$H$2,F160&lt;='إستعلام عن صنف'!$H$3),COUNT($G$1:G159)+1,"")</f>
        <v/>
      </c>
    </row>
    <row r="161" spans="1:7" ht="22.5" thickTop="1" thickBot="1">
      <c r="A161" s="38" t="str">
        <f>IFERROR(INDEX(الرصيد!$A:$A,MATCH(B161,الرصيد!$B:$B,0)),"")</f>
        <v/>
      </c>
      <c r="B161" s="15"/>
      <c r="C161" s="6"/>
      <c r="D161" s="42" t="str">
        <f>IF(B161="","",SUMIF(الرصيد!$B$2:$B$1000,B161,الرصيد!$C$2:$C$1000))</f>
        <v/>
      </c>
      <c r="E161" s="16" t="str">
        <f t="shared" si="2"/>
        <v/>
      </c>
      <c r="F161" s="15"/>
      <c r="G161" s="49" t="str">
        <f>IF(AND(NOT(ISERR(FIND('إستعلام عن صنف'!$H$1,A161&amp;B161))),F161&gt;='إستعلام عن صنف'!$H$2,F161&lt;='إستعلام عن صنف'!$H$3),COUNT($G$1:G160)+1,"")</f>
        <v/>
      </c>
    </row>
    <row r="162" spans="1:7" ht="22.5" thickTop="1" thickBot="1">
      <c r="A162" s="38" t="str">
        <f>IFERROR(INDEX(الرصيد!$A:$A,MATCH(B162,الرصيد!$B:$B,0)),"")</f>
        <v/>
      </c>
      <c r="B162" s="15"/>
      <c r="C162" s="6"/>
      <c r="D162" s="42" t="str">
        <f>IF(B162="","",SUMIF(الرصيد!$B$2:$B$1000,B162,الرصيد!$C$2:$C$1000))</f>
        <v/>
      </c>
      <c r="E162" s="16" t="str">
        <f t="shared" si="2"/>
        <v/>
      </c>
      <c r="F162" s="15"/>
      <c r="G162" s="49" t="str">
        <f>IF(AND(NOT(ISERR(FIND('إستعلام عن صنف'!$H$1,A162&amp;B162))),F162&gt;='إستعلام عن صنف'!$H$2,F162&lt;='إستعلام عن صنف'!$H$3),COUNT($G$1:G161)+1,"")</f>
        <v/>
      </c>
    </row>
    <row r="163" spans="1:7" ht="22.5" thickTop="1" thickBot="1">
      <c r="A163" s="38" t="str">
        <f>IFERROR(INDEX(الرصيد!$A:$A,MATCH(B163,الرصيد!$B:$B,0)),"")</f>
        <v/>
      </c>
      <c r="B163" s="15"/>
      <c r="C163" s="6"/>
      <c r="D163" s="42" t="str">
        <f>IF(B163="","",SUMIF(الرصيد!$B$2:$B$1000,B163,الرصيد!$C$2:$C$1000))</f>
        <v/>
      </c>
      <c r="E163" s="16" t="str">
        <f t="shared" si="2"/>
        <v/>
      </c>
      <c r="F163" s="15"/>
      <c r="G163" s="49" t="str">
        <f>IF(AND(NOT(ISERR(FIND('إستعلام عن صنف'!$H$1,A163&amp;B163))),F163&gt;='إستعلام عن صنف'!$H$2,F163&lt;='إستعلام عن صنف'!$H$3),COUNT($G$1:G162)+1,"")</f>
        <v/>
      </c>
    </row>
    <row r="164" spans="1:7" ht="22.5" thickTop="1" thickBot="1">
      <c r="A164" s="38" t="str">
        <f>IFERROR(INDEX(الرصيد!$A:$A,MATCH(B164,الرصيد!$B:$B,0)),"")</f>
        <v/>
      </c>
      <c r="B164" s="15"/>
      <c r="C164" s="6"/>
      <c r="D164" s="42" t="str">
        <f>IF(B164="","",SUMIF(الرصيد!$B$2:$B$1000,B164,الرصيد!$C$2:$C$1000))</f>
        <v/>
      </c>
      <c r="E164" s="16" t="str">
        <f t="shared" si="2"/>
        <v/>
      </c>
      <c r="F164" s="15"/>
      <c r="G164" s="49" t="str">
        <f>IF(AND(NOT(ISERR(FIND('إستعلام عن صنف'!$H$1,A164&amp;B164))),F164&gt;='إستعلام عن صنف'!$H$2,F164&lt;='إستعلام عن صنف'!$H$3),COUNT($G$1:G163)+1,"")</f>
        <v/>
      </c>
    </row>
    <row r="165" spans="1:7" ht="22.5" thickTop="1" thickBot="1">
      <c r="A165" s="38" t="str">
        <f>IFERROR(INDEX(الرصيد!$A:$A,MATCH(B165,الرصيد!$B:$B,0)),"")</f>
        <v/>
      </c>
      <c r="B165" s="15"/>
      <c r="C165" s="6"/>
      <c r="D165" s="42" t="str">
        <f>IF(B165="","",SUMIF(الرصيد!$B$2:$B$1000,B165,الرصيد!$C$2:$C$1000))</f>
        <v/>
      </c>
      <c r="E165" s="16" t="str">
        <f t="shared" si="2"/>
        <v/>
      </c>
      <c r="F165" s="15"/>
      <c r="G165" s="49" t="str">
        <f>IF(AND(NOT(ISERR(FIND('إستعلام عن صنف'!$H$1,A165&amp;B165))),F165&gt;='إستعلام عن صنف'!$H$2,F165&lt;='إستعلام عن صنف'!$H$3),COUNT($G$1:G164)+1,"")</f>
        <v/>
      </c>
    </row>
    <row r="166" spans="1:7" ht="22.5" thickTop="1" thickBot="1">
      <c r="A166" s="38" t="str">
        <f>IFERROR(INDEX(الرصيد!$A:$A,MATCH(B166,الرصيد!$B:$B,0)),"")</f>
        <v/>
      </c>
      <c r="B166" s="15"/>
      <c r="C166" s="6"/>
      <c r="D166" s="42" t="str">
        <f>IF(B166="","",SUMIF(الرصيد!$B$2:$B$1000,B166,الرصيد!$C$2:$C$1000))</f>
        <v/>
      </c>
      <c r="E166" s="16" t="str">
        <f t="shared" si="2"/>
        <v/>
      </c>
      <c r="F166" s="15"/>
      <c r="G166" s="49" t="str">
        <f>IF(AND(NOT(ISERR(FIND('إستعلام عن صنف'!$H$1,A166&amp;B166))),F166&gt;='إستعلام عن صنف'!$H$2,F166&lt;='إستعلام عن صنف'!$H$3),COUNT($G$1:G165)+1,"")</f>
        <v/>
      </c>
    </row>
    <row r="167" spans="1:7" ht="22.5" thickTop="1" thickBot="1">
      <c r="A167" s="38" t="str">
        <f>IFERROR(INDEX(الرصيد!$A:$A,MATCH(B167,الرصيد!$B:$B,0)),"")</f>
        <v/>
      </c>
      <c r="B167" s="15"/>
      <c r="C167" s="6"/>
      <c r="D167" s="42" t="str">
        <f>IF(B167="","",SUMIF(الرصيد!$B$2:$B$1000,B167,الرصيد!$C$2:$C$1000))</f>
        <v/>
      </c>
      <c r="E167" s="16" t="str">
        <f t="shared" si="2"/>
        <v/>
      </c>
      <c r="F167" s="15"/>
      <c r="G167" s="49" t="str">
        <f>IF(AND(NOT(ISERR(FIND('إستعلام عن صنف'!$H$1,A167&amp;B167))),F167&gt;='إستعلام عن صنف'!$H$2,F167&lt;='إستعلام عن صنف'!$H$3),COUNT($G$1:G166)+1,"")</f>
        <v/>
      </c>
    </row>
    <row r="168" spans="1:7" ht="22.5" thickTop="1" thickBot="1">
      <c r="A168" s="38" t="str">
        <f>IFERROR(INDEX(الرصيد!$A:$A,MATCH(B168,الرصيد!$B:$B,0)),"")</f>
        <v/>
      </c>
      <c r="B168" s="15"/>
      <c r="C168" s="6"/>
      <c r="D168" s="42" t="str">
        <f>IF(B168="","",SUMIF(الرصيد!$B$2:$B$1000,B168,الرصيد!$C$2:$C$1000))</f>
        <v/>
      </c>
      <c r="E168" s="16" t="str">
        <f t="shared" si="2"/>
        <v/>
      </c>
      <c r="F168" s="15"/>
      <c r="G168" s="49" t="str">
        <f>IF(AND(NOT(ISERR(FIND('إستعلام عن صنف'!$H$1,A168&amp;B168))),F168&gt;='إستعلام عن صنف'!$H$2,F168&lt;='إستعلام عن صنف'!$H$3),COUNT($G$1:G167)+1,"")</f>
        <v/>
      </c>
    </row>
    <row r="169" spans="1:7" ht="22.5" thickTop="1" thickBot="1">
      <c r="A169" s="38" t="str">
        <f>IFERROR(INDEX(الرصيد!$A:$A,MATCH(B169,الرصيد!$B:$B,0)),"")</f>
        <v/>
      </c>
      <c r="B169" s="15"/>
      <c r="C169" s="6"/>
      <c r="D169" s="42" t="str">
        <f>IF(B169="","",SUMIF(الرصيد!$B$2:$B$1000,B169,الرصيد!$C$2:$C$1000))</f>
        <v/>
      </c>
      <c r="E169" s="16" t="str">
        <f t="shared" si="2"/>
        <v/>
      </c>
      <c r="F169" s="15"/>
      <c r="G169" s="49" t="str">
        <f>IF(AND(NOT(ISERR(FIND('إستعلام عن صنف'!$H$1,A169&amp;B169))),F169&gt;='إستعلام عن صنف'!$H$2,F169&lt;='إستعلام عن صنف'!$H$3),COUNT($G$1:G168)+1,"")</f>
        <v/>
      </c>
    </row>
    <row r="170" spans="1:7" ht="22.5" thickTop="1" thickBot="1">
      <c r="A170" s="38" t="str">
        <f>IFERROR(INDEX(الرصيد!$A:$A,MATCH(B170,الرصيد!$B:$B,0)),"")</f>
        <v/>
      </c>
      <c r="B170" s="15"/>
      <c r="C170" s="6"/>
      <c r="D170" s="42" t="str">
        <f>IF(B170="","",SUMIF(الرصيد!$B$2:$B$1000,B170,الرصيد!$C$2:$C$1000))</f>
        <v/>
      </c>
      <c r="E170" s="16" t="str">
        <f t="shared" si="2"/>
        <v/>
      </c>
      <c r="F170" s="15"/>
      <c r="G170" s="49" t="str">
        <f>IF(AND(NOT(ISERR(FIND('إستعلام عن صنف'!$H$1,A170&amp;B170))),F170&gt;='إستعلام عن صنف'!$H$2,F170&lt;='إستعلام عن صنف'!$H$3),COUNT($G$1:G169)+1,"")</f>
        <v/>
      </c>
    </row>
    <row r="171" spans="1:7" ht="22.5" thickTop="1" thickBot="1">
      <c r="A171" s="38" t="str">
        <f>IFERROR(INDEX(الرصيد!$A:$A,MATCH(B171,الرصيد!$B:$B,0)),"")</f>
        <v/>
      </c>
      <c r="B171" s="15"/>
      <c r="C171" s="6"/>
      <c r="D171" s="42" t="str">
        <f>IF(B171="","",SUMIF(الرصيد!$B$2:$B$1000,B171,الرصيد!$C$2:$C$1000))</f>
        <v/>
      </c>
      <c r="E171" s="16" t="str">
        <f t="shared" si="2"/>
        <v/>
      </c>
      <c r="F171" s="15"/>
      <c r="G171" s="49" t="str">
        <f>IF(AND(NOT(ISERR(FIND('إستعلام عن صنف'!$H$1,A171&amp;B171))),F171&gt;='إستعلام عن صنف'!$H$2,F171&lt;='إستعلام عن صنف'!$H$3),COUNT($G$1:G170)+1,"")</f>
        <v/>
      </c>
    </row>
    <row r="172" spans="1:7" ht="22.5" thickTop="1" thickBot="1">
      <c r="A172" s="38" t="str">
        <f>IFERROR(INDEX(الرصيد!$A:$A,MATCH(B172,الرصيد!$B:$B,0)),"")</f>
        <v/>
      </c>
      <c r="B172" s="15"/>
      <c r="C172" s="6"/>
      <c r="D172" s="42" t="str">
        <f>IF(B172="","",SUMIF(الرصيد!$B$2:$B$1000,B172,الرصيد!$C$2:$C$1000))</f>
        <v/>
      </c>
      <c r="E172" s="16" t="str">
        <f t="shared" si="2"/>
        <v/>
      </c>
      <c r="F172" s="15"/>
      <c r="G172" s="49" t="str">
        <f>IF(AND(NOT(ISERR(FIND('إستعلام عن صنف'!$H$1,A172&amp;B172))),F172&gt;='إستعلام عن صنف'!$H$2,F172&lt;='إستعلام عن صنف'!$H$3),COUNT($G$1:G171)+1,"")</f>
        <v/>
      </c>
    </row>
    <row r="173" spans="1:7" ht="22.5" thickTop="1" thickBot="1">
      <c r="A173" s="38" t="str">
        <f>IFERROR(INDEX(الرصيد!$A:$A,MATCH(B173,الرصيد!$B:$B,0)),"")</f>
        <v/>
      </c>
      <c r="B173" s="15"/>
      <c r="C173" s="6"/>
      <c r="D173" s="42" t="str">
        <f>IF(B173="","",SUMIF(الرصيد!$B$2:$B$1000,B173,الرصيد!$C$2:$C$1000))</f>
        <v/>
      </c>
      <c r="E173" s="16" t="str">
        <f t="shared" si="2"/>
        <v/>
      </c>
      <c r="F173" s="15"/>
      <c r="G173" s="49" t="str">
        <f>IF(AND(NOT(ISERR(FIND('إستعلام عن صنف'!$H$1,A173&amp;B173))),F173&gt;='إستعلام عن صنف'!$H$2,F173&lt;='إستعلام عن صنف'!$H$3),COUNT($G$1:G172)+1,"")</f>
        <v/>
      </c>
    </row>
    <row r="174" spans="1:7" ht="22.5" thickTop="1" thickBot="1">
      <c r="A174" s="38" t="str">
        <f>IFERROR(INDEX(الرصيد!$A:$A,MATCH(B174,الرصيد!$B:$B,0)),"")</f>
        <v/>
      </c>
      <c r="B174" s="15"/>
      <c r="C174" s="6"/>
      <c r="D174" s="42" t="str">
        <f>IF(B174="","",SUMIF(الرصيد!$B$2:$B$1000,B174,الرصيد!$C$2:$C$1000))</f>
        <v/>
      </c>
      <c r="E174" s="16" t="str">
        <f t="shared" si="2"/>
        <v/>
      </c>
      <c r="F174" s="15"/>
      <c r="G174" s="49" t="str">
        <f>IF(AND(NOT(ISERR(FIND('إستعلام عن صنف'!$H$1,A174&amp;B174))),F174&gt;='إستعلام عن صنف'!$H$2,F174&lt;='إستعلام عن صنف'!$H$3),COUNT($G$1:G173)+1,"")</f>
        <v/>
      </c>
    </row>
    <row r="175" spans="1:7" ht="22.5" thickTop="1" thickBot="1">
      <c r="A175" s="38" t="str">
        <f>IFERROR(INDEX(الرصيد!$A:$A,MATCH(B175,الرصيد!$B:$B,0)),"")</f>
        <v/>
      </c>
      <c r="B175" s="15"/>
      <c r="C175" s="6"/>
      <c r="D175" s="42" t="str">
        <f>IF(B175="","",SUMIF(الرصيد!$B$2:$B$1000,B175,الرصيد!$C$2:$C$1000))</f>
        <v/>
      </c>
      <c r="E175" s="16" t="str">
        <f t="shared" si="2"/>
        <v/>
      </c>
      <c r="F175" s="15"/>
      <c r="G175" s="49" t="str">
        <f>IF(AND(NOT(ISERR(FIND('إستعلام عن صنف'!$H$1,A175&amp;B175))),F175&gt;='إستعلام عن صنف'!$H$2,F175&lt;='إستعلام عن صنف'!$H$3),COUNT($G$1:G174)+1,"")</f>
        <v/>
      </c>
    </row>
    <row r="176" spans="1:7" ht="22.5" thickTop="1" thickBot="1">
      <c r="A176" s="38" t="str">
        <f>IFERROR(INDEX(الرصيد!$A:$A,MATCH(B176,الرصيد!$B:$B,0)),"")</f>
        <v/>
      </c>
      <c r="B176" s="15"/>
      <c r="C176" s="6"/>
      <c r="D176" s="42" t="str">
        <f>IF(B176="","",SUMIF(الرصيد!$B$2:$B$1000,B176,الرصيد!$C$2:$C$1000))</f>
        <v/>
      </c>
      <c r="E176" s="16" t="str">
        <f t="shared" si="2"/>
        <v/>
      </c>
      <c r="F176" s="15"/>
      <c r="G176" s="49" t="str">
        <f>IF(AND(NOT(ISERR(FIND('إستعلام عن صنف'!$H$1,A176&amp;B176))),F176&gt;='إستعلام عن صنف'!$H$2,F176&lt;='إستعلام عن صنف'!$H$3),COUNT($G$1:G175)+1,"")</f>
        <v/>
      </c>
    </row>
    <row r="177" spans="1:7" ht="22.5" thickTop="1" thickBot="1">
      <c r="A177" s="38" t="str">
        <f>IFERROR(INDEX(الرصيد!$A:$A,MATCH(B177,الرصيد!$B:$B,0)),"")</f>
        <v/>
      </c>
      <c r="B177" s="15"/>
      <c r="C177" s="6"/>
      <c r="D177" s="42" t="str">
        <f>IF(B177="","",SUMIF(الرصيد!$B$2:$B$1000,B177,الرصيد!$C$2:$C$1000))</f>
        <v/>
      </c>
      <c r="E177" s="16" t="str">
        <f t="shared" si="2"/>
        <v/>
      </c>
      <c r="F177" s="15"/>
      <c r="G177" s="49" t="str">
        <f>IF(AND(NOT(ISERR(FIND('إستعلام عن صنف'!$H$1,A177&amp;B177))),F177&gt;='إستعلام عن صنف'!$H$2,F177&lt;='إستعلام عن صنف'!$H$3),COUNT($G$1:G176)+1,"")</f>
        <v/>
      </c>
    </row>
    <row r="178" spans="1:7" ht="22.5" thickTop="1" thickBot="1">
      <c r="A178" s="38" t="str">
        <f>IFERROR(INDEX(الرصيد!$A:$A,MATCH(B178,الرصيد!$B:$B,0)),"")</f>
        <v/>
      </c>
      <c r="B178" s="15"/>
      <c r="C178" s="6"/>
      <c r="D178" s="42" t="str">
        <f>IF(B178="","",SUMIF(الرصيد!$B$2:$B$1000,B178,الرصيد!$C$2:$C$1000))</f>
        <v/>
      </c>
      <c r="E178" s="16" t="str">
        <f t="shared" si="2"/>
        <v/>
      </c>
      <c r="F178" s="15"/>
      <c r="G178" s="49" t="str">
        <f>IF(AND(NOT(ISERR(FIND('إستعلام عن صنف'!$H$1,A178&amp;B178))),F178&gt;='إستعلام عن صنف'!$H$2,F178&lt;='إستعلام عن صنف'!$H$3),COUNT($G$1:G177)+1,"")</f>
        <v/>
      </c>
    </row>
    <row r="179" spans="1:7" ht="22.5" thickTop="1" thickBot="1">
      <c r="A179" s="38" t="str">
        <f>IFERROR(INDEX(الرصيد!$A:$A,MATCH(B179,الرصيد!$B:$B,0)),"")</f>
        <v/>
      </c>
      <c r="B179" s="15"/>
      <c r="C179" s="6"/>
      <c r="D179" s="42" t="str">
        <f>IF(B179="","",SUMIF(الرصيد!$B$2:$B$1000,B179,الرصيد!$C$2:$C$1000))</f>
        <v/>
      </c>
      <c r="E179" s="16" t="str">
        <f t="shared" si="2"/>
        <v/>
      </c>
      <c r="F179" s="15"/>
      <c r="G179" s="49" t="str">
        <f>IF(AND(NOT(ISERR(FIND('إستعلام عن صنف'!$H$1,A179&amp;B179))),F179&gt;='إستعلام عن صنف'!$H$2,F179&lt;='إستعلام عن صنف'!$H$3),COUNT($G$1:G178)+1,"")</f>
        <v/>
      </c>
    </row>
    <row r="180" spans="1:7" ht="22.5" thickTop="1" thickBot="1">
      <c r="A180" s="38" t="str">
        <f>IFERROR(INDEX(الرصيد!$A:$A,MATCH(B180,الرصيد!$B:$B,0)),"")</f>
        <v/>
      </c>
      <c r="B180" s="15"/>
      <c r="C180" s="6"/>
      <c r="D180" s="42" t="str">
        <f>IF(B180="","",SUMIF(الرصيد!$B$2:$B$1000,B180,الرصيد!$C$2:$C$1000))</f>
        <v/>
      </c>
      <c r="E180" s="16" t="str">
        <f t="shared" si="2"/>
        <v/>
      </c>
      <c r="F180" s="15"/>
      <c r="G180" s="49" t="str">
        <f>IF(AND(NOT(ISERR(FIND('إستعلام عن صنف'!$H$1,A180&amp;B180))),F180&gt;='إستعلام عن صنف'!$H$2,F180&lt;='إستعلام عن صنف'!$H$3),COUNT($G$1:G179)+1,"")</f>
        <v/>
      </c>
    </row>
    <row r="181" spans="1:7" ht="22.5" thickTop="1" thickBot="1">
      <c r="A181" s="38" t="str">
        <f>IFERROR(INDEX(الرصيد!$A:$A,MATCH(B181,الرصيد!$B:$B,0)),"")</f>
        <v/>
      </c>
      <c r="B181" s="15"/>
      <c r="C181" s="6"/>
      <c r="D181" s="42" t="str">
        <f>IF(B181="","",SUMIF(الرصيد!$B$2:$B$1000,B181,الرصيد!$C$2:$C$1000))</f>
        <v/>
      </c>
      <c r="E181" s="16" t="str">
        <f t="shared" si="2"/>
        <v/>
      </c>
      <c r="F181" s="15"/>
      <c r="G181" s="49" t="str">
        <f>IF(AND(NOT(ISERR(FIND('إستعلام عن صنف'!$H$1,A181&amp;B181))),F181&gt;='إستعلام عن صنف'!$H$2,F181&lt;='إستعلام عن صنف'!$H$3),COUNT($G$1:G180)+1,"")</f>
        <v/>
      </c>
    </row>
    <row r="182" spans="1:7" ht="22.5" thickTop="1" thickBot="1">
      <c r="A182" s="38" t="str">
        <f>IFERROR(INDEX(الرصيد!$A:$A,MATCH(B182,الرصيد!$B:$B,0)),"")</f>
        <v/>
      </c>
      <c r="B182" s="15"/>
      <c r="C182" s="6"/>
      <c r="D182" s="42" t="str">
        <f>IF(B182="","",SUMIF(الرصيد!$B$2:$B$1000,B182,الرصيد!$C$2:$C$1000))</f>
        <v/>
      </c>
      <c r="E182" s="16" t="str">
        <f t="shared" si="2"/>
        <v/>
      </c>
      <c r="F182" s="15"/>
      <c r="G182" s="49" t="str">
        <f>IF(AND(NOT(ISERR(FIND('إستعلام عن صنف'!$H$1,A182&amp;B182))),F182&gt;='إستعلام عن صنف'!$H$2,F182&lt;='إستعلام عن صنف'!$H$3),COUNT($G$1:G181)+1,"")</f>
        <v/>
      </c>
    </row>
    <row r="183" spans="1:7" ht="22.5" thickTop="1" thickBot="1">
      <c r="A183" s="38" t="str">
        <f>IFERROR(INDEX(الرصيد!$A:$A,MATCH(B183,الرصيد!$B:$B,0)),"")</f>
        <v/>
      </c>
      <c r="B183" s="15"/>
      <c r="C183" s="6"/>
      <c r="D183" s="42" t="str">
        <f>IF(B183="","",SUMIF(الرصيد!$B$2:$B$1000,B183,الرصيد!$C$2:$C$1000))</f>
        <v/>
      </c>
      <c r="E183" s="16" t="str">
        <f t="shared" si="2"/>
        <v/>
      </c>
      <c r="F183" s="15"/>
      <c r="G183" s="49" t="str">
        <f>IF(AND(NOT(ISERR(FIND('إستعلام عن صنف'!$H$1,A183&amp;B183))),F183&gt;='إستعلام عن صنف'!$H$2,F183&lt;='إستعلام عن صنف'!$H$3),COUNT($G$1:G182)+1,"")</f>
        <v/>
      </c>
    </row>
    <row r="184" spans="1:7" ht="22.5" thickTop="1" thickBot="1">
      <c r="A184" s="38" t="str">
        <f>IFERROR(INDEX(الرصيد!$A:$A,MATCH(B184,الرصيد!$B:$B,0)),"")</f>
        <v/>
      </c>
      <c r="B184" s="15"/>
      <c r="C184" s="6"/>
      <c r="D184" s="42" t="str">
        <f>IF(B184="","",SUMIF(الرصيد!$B$2:$B$1000,B184,الرصيد!$C$2:$C$1000))</f>
        <v/>
      </c>
      <c r="E184" s="16" t="str">
        <f t="shared" si="2"/>
        <v/>
      </c>
      <c r="F184" s="15"/>
      <c r="G184" s="49" t="str">
        <f>IF(AND(NOT(ISERR(FIND('إستعلام عن صنف'!$H$1,A184&amp;B184))),F184&gt;='إستعلام عن صنف'!$H$2,F184&lt;='إستعلام عن صنف'!$H$3),COUNT($G$1:G183)+1,"")</f>
        <v/>
      </c>
    </row>
    <row r="185" spans="1:7" ht="22.5" thickTop="1" thickBot="1">
      <c r="A185" s="38" t="str">
        <f>IFERROR(INDEX(الرصيد!$A:$A,MATCH(B185,الرصيد!$B:$B,0)),"")</f>
        <v/>
      </c>
      <c r="B185" s="15"/>
      <c r="C185" s="6"/>
      <c r="D185" s="42" t="str">
        <f>IF(B185="","",SUMIF(الرصيد!$B$2:$B$1000,B185,الرصيد!$C$2:$C$1000))</f>
        <v/>
      </c>
      <c r="E185" s="16" t="str">
        <f t="shared" si="2"/>
        <v/>
      </c>
      <c r="F185" s="15"/>
      <c r="G185" s="49" t="str">
        <f>IF(AND(NOT(ISERR(FIND('إستعلام عن صنف'!$H$1,A185&amp;B185))),F185&gt;='إستعلام عن صنف'!$H$2,F185&lt;='إستعلام عن صنف'!$H$3),COUNT($G$1:G184)+1,"")</f>
        <v/>
      </c>
    </row>
    <row r="186" spans="1:7" ht="22.5" thickTop="1" thickBot="1">
      <c r="A186" s="38" t="str">
        <f>IFERROR(INDEX(الرصيد!$A:$A,MATCH(B186,الرصيد!$B:$B,0)),"")</f>
        <v/>
      </c>
      <c r="B186" s="15"/>
      <c r="C186" s="6"/>
      <c r="D186" s="42" t="str">
        <f>IF(B186="","",SUMIF(الرصيد!$B$2:$B$1000,B186,الرصيد!$C$2:$C$1000))</f>
        <v/>
      </c>
      <c r="E186" s="16" t="str">
        <f t="shared" si="2"/>
        <v/>
      </c>
      <c r="F186" s="15"/>
      <c r="G186" s="49" t="str">
        <f>IF(AND(NOT(ISERR(FIND('إستعلام عن صنف'!$H$1,A186&amp;B186))),F186&gt;='إستعلام عن صنف'!$H$2,F186&lt;='إستعلام عن صنف'!$H$3),COUNT($G$1:G185)+1,"")</f>
        <v/>
      </c>
    </row>
    <row r="187" spans="1:7" ht="22.5" thickTop="1" thickBot="1">
      <c r="A187" s="38" t="str">
        <f>IFERROR(INDEX(الرصيد!$A:$A,MATCH(B187,الرصيد!$B:$B,0)),"")</f>
        <v/>
      </c>
      <c r="B187" s="15"/>
      <c r="C187" s="6"/>
      <c r="D187" s="42" t="str">
        <f>IF(B187="","",SUMIF(الرصيد!$B$2:$B$1000,B187,الرصيد!$C$2:$C$1000))</f>
        <v/>
      </c>
      <c r="E187" s="16" t="str">
        <f t="shared" si="2"/>
        <v/>
      </c>
      <c r="F187" s="15"/>
      <c r="G187" s="49" t="str">
        <f>IF(AND(NOT(ISERR(FIND('إستعلام عن صنف'!$H$1,A187&amp;B187))),F187&gt;='إستعلام عن صنف'!$H$2,F187&lt;='إستعلام عن صنف'!$H$3),COUNT($G$1:G186)+1,"")</f>
        <v/>
      </c>
    </row>
    <row r="188" spans="1:7" ht="22.5" thickTop="1" thickBot="1">
      <c r="A188" s="38" t="str">
        <f>IFERROR(INDEX(الرصيد!$A:$A,MATCH(B188,الرصيد!$B:$B,0)),"")</f>
        <v/>
      </c>
      <c r="B188" s="15"/>
      <c r="C188" s="6"/>
      <c r="D188" s="42" t="str">
        <f>IF(B188="","",SUMIF(الرصيد!$B$2:$B$1000,B188,الرصيد!$C$2:$C$1000))</f>
        <v/>
      </c>
      <c r="E188" s="16" t="str">
        <f t="shared" si="2"/>
        <v/>
      </c>
      <c r="F188" s="15"/>
      <c r="G188" s="49" t="str">
        <f>IF(AND(NOT(ISERR(FIND('إستعلام عن صنف'!$H$1,A188&amp;B188))),F188&gt;='إستعلام عن صنف'!$H$2,F188&lt;='إستعلام عن صنف'!$H$3),COUNT($G$1:G187)+1,"")</f>
        <v/>
      </c>
    </row>
    <row r="189" spans="1:7" ht="22.5" thickTop="1" thickBot="1">
      <c r="A189" s="38" t="str">
        <f>IFERROR(INDEX(الرصيد!$A:$A,MATCH(B189,الرصيد!$B:$B,0)),"")</f>
        <v/>
      </c>
      <c r="B189" s="15"/>
      <c r="C189" s="6"/>
      <c r="D189" s="42" t="str">
        <f>IF(B189="","",SUMIF(الرصيد!$B$2:$B$1000,B189,الرصيد!$C$2:$C$1000))</f>
        <v/>
      </c>
      <c r="E189" s="16" t="str">
        <f t="shared" si="2"/>
        <v/>
      </c>
      <c r="F189" s="15"/>
      <c r="G189" s="49" t="str">
        <f>IF(AND(NOT(ISERR(FIND('إستعلام عن صنف'!$H$1,A189&amp;B189))),F189&gt;='إستعلام عن صنف'!$H$2,F189&lt;='إستعلام عن صنف'!$H$3),COUNT($G$1:G188)+1,"")</f>
        <v/>
      </c>
    </row>
    <row r="190" spans="1:7" ht="22.5" thickTop="1" thickBot="1">
      <c r="A190" s="38" t="str">
        <f>IFERROR(INDEX(الرصيد!$A:$A,MATCH(B190,الرصيد!$B:$B,0)),"")</f>
        <v/>
      </c>
      <c r="B190" s="15"/>
      <c r="C190" s="6"/>
      <c r="D190" s="42" t="str">
        <f>IF(B190="","",SUMIF(الرصيد!$B$2:$B$1000,B190,الرصيد!$C$2:$C$1000))</f>
        <v/>
      </c>
      <c r="E190" s="16" t="str">
        <f t="shared" si="2"/>
        <v/>
      </c>
      <c r="F190" s="15"/>
      <c r="G190" s="49" t="str">
        <f>IF(AND(NOT(ISERR(FIND('إستعلام عن صنف'!$H$1,A190&amp;B190))),F190&gt;='إستعلام عن صنف'!$H$2,F190&lt;='إستعلام عن صنف'!$H$3),COUNT($G$1:G189)+1,"")</f>
        <v/>
      </c>
    </row>
    <row r="191" spans="1:7" ht="22.5" thickTop="1" thickBot="1">
      <c r="A191" s="38" t="str">
        <f>IFERROR(INDEX(الرصيد!$A:$A,MATCH(B191,الرصيد!$B:$B,0)),"")</f>
        <v/>
      </c>
      <c r="B191" s="15"/>
      <c r="C191" s="6"/>
      <c r="D191" s="42" t="str">
        <f>IF(B191="","",SUMIF(الرصيد!$B$2:$B$1000,B191,الرصيد!$C$2:$C$1000))</f>
        <v/>
      </c>
      <c r="E191" s="16" t="str">
        <f t="shared" si="2"/>
        <v/>
      </c>
      <c r="F191" s="15"/>
      <c r="G191" s="49" t="str">
        <f>IF(AND(NOT(ISERR(FIND('إستعلام عن صنف'!$H$1,A191&amp;B191))),F191&gt;='إستعلام عن صنف'!$H$2,F191&lt;='إستعلام عن صنف'!$H$3),COUNT($G$1:G190)+1,"")</f>
        <v/>
      </c>
    </row>
    <row r="192" spans="1:7" ht="22.5" thickTop="1" thickBot="1">
      <c r="A192" s="38" t="str">
        <f>IFERROR(INDEX(الرصيد!$A:$A,MATCH(B192,الرصيد!$B:$B,0)),"")</f>
        <v/>
      </c>
      <c r="B192" s="15"/>
      <c r="C192" s="6"/>
      <c r="D192" s="42" t="str">
        <f>IF(B192="","",SUMIF(الرصيد!$B$2:$B$1000,B192,الرصيد!$C$2:$C$1000))</f>
        <v/>
      </c>
      <c r="E192" s="16" t="str">
        <f t="shared" si="2"/>
        <v/>
      </c>
      <c r="F192" s="15"/>
      <c r="G192" s="49" t="str">
        <f>IF(AND(NOT(ISERR(FIND('إستعلام عن صنف'!$H$1,A192&amp;B192))),F192&gt;='إستعلام عن صنف'!$H$2,F192&lt;='إستعلام عن صنف'!$H$3),COUNT($G$1:G191)+1,"")</f>
        <v/>
      </c>
    </row>
    <row r="193" spans="1:7" ht="22.5" thickTop="1" thickBot="1">
      <c r="A193" s="38" t="str">
        <f>IFERROR(INDEX(الرصيد!$A:$A,MATCH(B193,الرصيد!$B:$B,0)),"")</f>
        <v/>
      </c>
      <c r="B193" s="15"/>
      <c r="C193" s="6"/>
      <c r="D193" s="42" t="str">
        <f>IF(B193="","",SUMIF(الرصيد!$B$2:$B$1000,B193,الرصيد!$C$2:$C$1000))</f>
        <v/>
      </c>
      <c r="E193" s="16" t="str">
        <f t="shared" si="2"/>
        <v/>
      </c>
      <c r="F193" s="15"/>
      <c r="G193" s="49" t="str">
        <f>IF(AND(NOT(ISERR(FIND('إستعلام عن صنف'!$H$1,A193&amp;B193))),F193&gt;='إستعلام عن صنف'!$H$2,F193&lt;='إستعلام عن صنف'!$H$3),COUNT($G$1:G192)+1,"")</f>
        <v/>
      </c>
    </row>
    <row r="194" spans="1:7" ht="22.5" thickTop="1" thickBot="1">
      <c r="A194" s="38" t="str">
        <f>IFERROR(INDEX(الرصيد!$A:$A,MATCH(B194,الرصيد!$B:$B,0)),"")</f>
        <v/>
      </c>
      <c r="B194" s="15"/>
      <c r="C194" s="6"/>
      <c r="D194" s="42" t="str">
        <f>IF(B194="","",SUMIF(الرصيد!$B$2:$B$1000,B194,الرصيد!$C$2:$C$1000))</f>
        <v/>
      </c>
      <c r="E194" s="16" t="str">
        <f t="shared" si="2"/>
        <v/>
      </c>
      <c r="F194" s="15"/>
      <c r="G194" s="49" t="str">
        <f>IF(AND(NOT(ISERR(FIND('إستعلام عن صنف'!$H$1,A194&amp;B194))),F194&gt;='إستعلام عن صنف'!$H$2,F194&lt;='إستعلام عن صنف'!$H$3),COUNT($G$1:G193)+1,"")</f>
        <v/>
      </c>
    </row>
    <row r="195" spans="1:7" ht="22.5" thickTop="1" thickBot="1">
      <c r="A195" s="38" t="str">
        <f>IFERROR(INDEX(الرصيد!$A:$A,MATCH(B195,الرصيد!$B:$B,0)),"")</f>
        <v/>
      </c>
      <c r="B195" s="15"/>
      <c r="C195" s="6"/>
      <c r="D195" s="42" t="str">
        <f>IF(B195="","",SUMIF(الرصيد!$B$2:$B$1000,B195,الرصيد!$C$2:$C$1000))</f>
        <v/>
      </c>
      <c r="E195" s="16" t="str">
        <f t="shared" ref="E195:E258" si="3">IF(B195="","",C195*D195)</f>
        <v/>
      </c>
      <c r="F195" s="15"/>
      <c r="G195" s="49" t="str">
        <f>IF(AND(NOT(ISERR(FIND('إستعلام عن صنف'!$H$1,A195&amp;B195))),F195&gt;='إستعلام عن صنف'!$H$2,F195&lt;='إستعلام عن صنف'!$H$3),COUNT($G$1:G194)+1,"")</f>
        <v/>
      </c>
    </row>
    <row r="196" spans="1:7" ht="22.5" thickTop="1" thickBot="1">
      <c r="A196" s="38" t="str">
        <f>IFERROR(INDEX(الرصيد!$A:$A,MATCH(B196,الرصيد!$B:$B,0)),"")</f>
        <v/>
      </c>
      <c r="B196" s="15"/>
      <c r="C196" s="6"/>
      <c r="D196" s="42" t="str">
        <f>IF(B196="","",SUMIF(الرصيد!$B$2:$B$1000,B196,الرصيد!$C$2:$C$1000))</f>
        <v/>
      </c>
      <c r="E196" s="16" t="str">
        <f t="shared" si="3"/>
        <v/>
      </c>
      <c r="F196" s="15"/>
      <c r="G196" s="49" t="str">
        <f>IF(AND(NOT(ISERR(FIND('إستعلام عن صنف'!$H$1,A196&amp;B196))),F196&gt;='إستعلام عن صنف'!$H$2,F196&lt;='إستعلام عن صنف'!$H$3),COUNT($G$1:G195)+1,"")</f>
        <v/>
      </c>
    </row>
    <row r="197" spans="1:7" ht="22.5" thickTop="1" thickBot="1">
      <c r="A197" s="38" t="str">
        <f>IFERROR(INDEX(الرصيد!$A:$A,MATCH(B197,الرصيد!$B:$B,0)),"")</f>
        <v/>
      </c>
      <c r="B197" s="15"/>
      <c r="C197" s="6"/>
      <c r="D197" s="42" t="str">
        <f>IF(B197="","",SUMIF(الرصيد!$B$2:$B$1000,B197,الرصيد!$C$2:$C$1000))</f>
        <v/>
      </c>
      <c r="E197" s="16" t="str">
        <f t="shared" si="3"/>
        <v/>
      </c>
      <c r="F197" s="15"/>
      <c r="G197" s="49" t="str">
        <f>IF(AND(NOT(ISERR(FIND('إستعلام عن صنف'!$H$1,A197&amp;B197))),F197&gt;='إستعلام عن صنف'!$H$2,F197&lt;='إستعلام عن صنف'!$H$3),COUNT($G$1:G196)+1,"")</f>
        <v/>
      </c>
    </row>
    <row r="198" spans="1:7" ht="22.5" thickTop="1" thickBot="1">
      <c r="A198" s="38" t="str">
        <f>IFERROR(INDEX(الرصيد!$A:$A,MATCH(B198,الرصيد!$B:$B,0)),"")</f>
        <v/>
      </c>
      <c r="B198" s="15"/>
      <c r="C198" s="6"/>
      <c r="D198" s="42" t="str">
        <f>IF(B198="","",SUMIF(الرصيد!$B$2:$B$1000,B198,الرصيد!$C$2:$C$1000))</f>
        <v/>
      </c>
      <c r="E198" s="16" t="str">
        <f t="shared" si="3"/>
        <v/>
      </c>
      <c r="F198" s="15"/>
      <c r="G198" s="49" t="str">
        <f>IF(AND(NOT(ISERR(FIND('إستعلام عن صنف'!$H$1,A198&amp;B198))),F198&gt;='إستعلام عن صنف'!$H$2,F198&lt;='إستعلام عن صنف'!$H$3),COUNT($G$1:G197)+1,"")</f>
        <v/>
      </c>
    </row>
    <row r="199" spans="1:7" ht="22.5" thickTop="1" thickBot="1">
      <c r="A199" s="38" t="str">
        <f>IFERROR(INDEX(الرصيد!$A:$A,MATCH(B199,الرصيد!$B:$B,0)),"")</f>
        <v/>
      </c>
      <c r="B199" s="15"/>
      <c r="C199" s="6"/>
      <c r="D199" s="42" t="str">
        <f>IF(B199="","",SUMIF(الرصيد!$B$2:$B$1000,B199,الرصيد!$C$2:$C$1000))</f>
        <v/>
      </c>
      <c r="E199" s="16" t="str">
        <f t="shared" si="3"/>
        <v/>
      </c>
      <c r="F199" s="15"/>
      <c r="G199" s="49" t="str">
        <f>IF(AND(NOT(ISERR(FIND('إستعلام عن صنف'!$H$1,A199&amp;B199))),F199&gt;='إستعلام عن صنف'!$H$2,F199&lt;='إستعلام عن صنف'!$H$3),COUNT($G$1:G198)+1,"")</f>
        <v/>
      </c>
    </row>
    <row r="200" spans="1:7" ht="22.5" thickTop="1" thickBot="1">
      <c r="A200" s="38" t="str">
        <f>IFERROR(INDEX(الرصيد!$A:$A,MATCH(B200,الرصيد!$B:$B,0)),"")</f>
        <v/>
      </c>
      <c r="B200" s="15"/>
      <c r="C200" s="6"/>
      <c r="D200" s="42" t="str">
        <f>IF(B200="","",SUMIF(الرصيد!$B$2:$B$1000,B200,الرصيد!$C$2:$C$1000))</f>
        <v/>
      </c>
      <c r="E200" s="16" t="str">
        <f t="shared" si="3"/>
        <v/>
      </c>
      <c r="F200" s="15"/>
      <c r="G200" s="49" t="str">
        <f>IF(AND(NOT(ISERR(FIND('إستعلام عن صنف'!$H$1,A200&amp;B200))),F200&gt;='إستعلام عن صنف'!$H$2,F200&lt;='إستعلام عن صنف'!$H$3),COUNT($G$1:G199)+1,"")</f>
        <v/>
      </c>
    </row>
    <row r="201" spans="1:7" ht="22.5" thickTop="1" thickBot="1">
      <c r="A201" s="38" t="str">
        <f>IFERROR(INDEX(الرصيد!$A:$A,MATCH(B201,الرصيد!$B:$B,0)),"")</f>
        <v/>
      </c>
      <c r="B201" s="15"/>
      <c r="C201" s="6"/>
      <c r="D201" s="42" t="str">
        <f>IF(B201="","",SUMIF(الرصيد!$B$2:$B$1000,B201,الرصيد!$C$2:$C$1000))</f>
        <v/>
      </c>
      <c r="E201" s="16" t="str">
        <f t="shared" si="3"/>
        <v/>
      </c>
      <c r="F201" s="15"/>
      <c r="G201" s="49" t="str">
        <f>IF(AND(NOT(ISERR(FIND('إستعلام عن صنف'!$H$1,A201&amp;B201))),F201&gt;='إستعلام عن صنف'!$H$2,F201&lt;='إستعلام عن صنف'!$H$3),COUNT($G$1:G200)+1,"")</f>
        <v/>
      </c>
    </row>
    <row r="202" spans="1:7" ht="22.5" thickTop="1" thickBot="1">
      <c r="A202" s="38" t="str">
        <f>IFERROR(INDEX(الرصيد!$A:$A,MATCH(B202,الرصيد!$B:$B,0)),"")</f>
        <v/>
      </c>
      <c r="B202" s="15"/>
      <c r="C202" s="6"/>
      <c r="D202" s="42" t="str">
        <f>IF(B202="","",SUMIF(الرصيد!$B$2:$B$1000,B202,الرصيد!$C$2:$C$1000))</f>
        <v/>
      </c>
      <c r="E202" s="16" t="str">
        <f t="shared" si="3"/>
        <v/>
      </c>
      <c r="F202" s="15"/>
      <c r="G202" s="49" t="str">
        <f>IF(AND(NOT(ISERR(FIND('إستعلام عن صنف'!$H$1,A202&amp;B202))),F202&gt;='إستعلام عن صنف'!$H$2,F202&lt;='إستعلام عن صنف'!$H$3),COUNT($G$1:G201)+1,"")</f>
        <v/>
      </c>
    </row>
    <row r="203" spans="1:7" ht="22.5" thickTop="1" thickBot="1">
      <c r="A203" s="38" t="str">
        <f>IFERROR(INDEX(الرصيد!$A:$A,MATCH(B203,الرصيد!$B:$B,0)),"")</f>
        <v/>
      </c>
      <c r="B203" s="15"/>
      <c r="C203" s="6"/>
      <c r="D203" s="42" t="str">
        <f>IF(B203="","",SUMIF(الرصيد!$B$2:$B$1000,B203,الرصيد!$C$2:$C$1000))</f>
        <v/>
      </c>
      <c r="E203" s="16" t="str">
        <f t="shared" si="3"/>
        <v/>
      </c>
      <c r="F203" s="15"/>
      <c r="G203" s="49" t="str">
        <f>IF(AND(NOT(ISERR(FIND('إستعلام عن صنف'!$H$1,A203&amp;B203))),F203&gt;='إستعلام عن صنف'!$H$2,F203&lt;='إستعلام عن صنف'!$H$3),COUNT($G$1:G202)+1,"")</f>
        <v/>
      </c>
    </row>
    <row r="204" spans="1:7" ht="22.5" thickTop="1" thickBot="1">
      <c r="A204" s="38" t="str">
        <f>IFERROR(INDEX(الرصيد!$A:$A,MATCH(B204,الرصيد!$B:$B,0)),"")</f>
        <v/>
      </c>
      <c r="B204" s="15"/>
      <c r="C204" s="6"/>
      <c r="D204" s="42" t="str">
        <f>IF(B204="","",SUMIF(الرصيد!$B$2:$B$1000,B204,الرصيد!$C$2:$C$1000))</f>
        <v/>
      </c>
      <c r="E204" s="16" t="str">
        <f t="shared" si="3"/>
        <v/>
      </c>
      <c r="F204" s="15"/>
      <c r="G204" s="49" t="str">
        <f>IF(AND(NOT(ISERR(FIND('إستعلام عن صنف'!$H$1,A204&amp;B204))),F204&gt;='إستعلام عن صنف'!$H$2,F204&lt;='إستعلام عن صنف'!$H$3),COUNT($G$1:G203)+1,"")</f>
        <v/>
      </c>
    </row>
    <row r="205" spans="1:7" ht="22.5" thickTop="1" thickBot="1">
      <c r="A205" s="38" t="str">
        <f>IFERROR(INDEX(الرصيد!$A:$A,MATCH(B205,الرصيد!$B:$B,0)),"")</f>
        <v/>
      </c>
      <c r="B205" s="15"/>
      <c r="C205" s="6"/>
      <c r="D205" s="42" t="str">
        <f>IF(B205="","",SUMIF(الرصيد!$B$2:$B$1000,B205,الرصيد!$C$2:$C$1000))</f>
        <v/>
      </c>
      <c r="E205" s="16" t="str">
        <f t="shared" si="3"/>
        <v/>
      </c>
      <c r="F205" s="15"/>
      <c r="G205" s="49" t="str">
        <f>IF(AND(NOT(ISERR(FIND('إستعلام عن صنف'!$H$1,A205&amp;B205))),F205&gt;='إستعلام عن صنف'!$H$2,F205&lt;='إستعلام عن صنف'!$H$3),COUNT($G$1:G204)+1,"")</f>
        <v/>
      </c>
    </row>
    <row r="206" spans="1:7" ht="22.5" thickTop="1" thickBot="1">
      <c r="A206" s="38" t="str">
        <f>IFERROR(INDEX(الرصيد!$A:$A,MATCH(B206,الرصيد!$B:$B,0)),"")</f>
        <v/>
      </c>
      <c r="B206" s="15"/>
      <c r="C206" s="6"/>
      <c r="D206" s="42" t="str">
        <f>IF(B206="","",SUMIF(الرصيد!$B$2:$B$1000,B206,الرصيد!$C$2:$C$1000))</f>
        <v/>
      </c>
      <c r="E206" s="16" t="str">
        <f t="shared" si="3"/>
        <v/>
      </c>
      <c r="F206" s="15"/>
      <c r="G206" s="49" t="str">
        <f>IF(AND(NOT(ISERR(FIND('إستعلام عن صنف'!$H$1,A206&amp;B206))),F206&gt;='إستعلام عن صنف'!$H$2,F206&lt;='إستعلام عن صنف'!$H$3),COUNT($G$1:G205)+1,"")</f>
        <v/>
      </c>
    </row>
    <row r="207" spans="1:7" ht="22.5" thickTop="1" thickBot="1">
      <c r="A207" s="38" t="str">
        <f>IFERROR(INDEX(الرصيد!$A:$A,MATCH(B207,الرصيد!$B:$B,0)),"")</f>
        <v/>
      </c>
      <c r="B207" s="15"/>
      <c r="C207" s="6"/>
      <c r="D207" s="42" t="str">
        <f>IF(B207="","",SUMIF(الرصيد!$B$2:$B$1000,B207,الرصيد!$C$2:$C$1000))</f>
        <v/>
      </c>
      <c r="E207" s="16" t="str">
        <f t="shared" si="3"/>
        <v/>
      </c>
      <c r="F207" s="15"/>
      <c r="G207" s="49" t="str">
        <f>IF(AND(NOT(ISERR(FIND('إستعلام عن صنف'!$H$1,A207&amp;B207))),F207&gt;='إستعلام عن صنف'!$H$2,F207&lt;='إستعلام عن صنف'!$H$3),COUNT($G$1:G206)+1,"")</f>
        <v/>
      </c>
    </row>
    <row r="208" spans="1:7" ht="22.5" thickTop="1" thickBot="1">
      <c r="A208" s="38" t="str">
        <f>IFERROR(INDEX(الرصيد!$A:$A,MATCH(B208,الرصيد!$B:$B,0)),"")</f>
        <v/>
      </c>
      <c r="B208" s="15"/>
      <c r="C208" s="6"/>
      <c r="D208" s="42" t="str">
        <f>IF(B208="","",SUMIF(الرصيد!$B$2:$B$1000,B208,الرصيد!$C$2:$C$1000))</f>
        <v/>
      </c>
      <c r="E208" s="16" t="str">
        <f t="shared" si="3"/>
        <v/>
      </c>
      <c r="F208" s="15"/>
      <c r="G208" s="49" t="str">
        <f>IF(AND(NOT(ISERR(FIND('إستعلام عن صنف'!$H$1,A208&amp;B208))),F208&gt;='إستعلام عن صنف'!$H$2,F208&lt;='إستعلام عن صنف'!$H$3),COUNT($G$1:G207)+1,"")</f>
        <v/>
      </c>
    </row>
    <row r="209" spans="1:7" ht="22.5" thickTop="1" thickBot="1">
      <c r="A209" s="38" t="str">
        <f>IFERROR(INDEX(الرصيد!$A:$A,MATCH(B209,الرصيد!$B:$B,0)),"")</f>
        <v/>
      </c>
      <c r="B209" s="15"/>
      <c r="C209" s="6"/>
      <c r="D209" s="42" t="str">
        <f>IF(B209="","",SUMIF(الرصيد!$B$2:$B$1000,B209,الرصيد!$C$2:$C$1000))</f>
        <v/>
      </c>
      <c r="E209" s="16" t="str">
        <f t="shared" si="3"/>
        <v/>
      </c>
      <c r="F209" s="15"/>
      <c r="G209" s="49" t="str">
        <f>IF(AND(NOT(ISERR(FIND('إستعلام عن صنف'!$H$1,A209&amp;B209))),F209&gt;='إستعلام عن صنف'!$H$2,F209&lt;='إستعلام عن صنف'!$H$3),COUNT($G$1:G208)+1,"")</f>
        <v/>
      </c>
    </row>
    <row r="210" spans="1:7" ht="22.5" thickTop="1" thickBot="1">
      <c r="A210" s="38" t="str">
        <f>IFERROR(INDEX(الرصيد!$A:$A,MATCH(B210,الرصيد!$B:$B,0)),"")</f>
        <v/>
      </c>
      <c r="B210" s="15"/>
      <c r="C210" s="6"/>
      <c r="D210" s="42" t="str">
        <f>IF(B210="","",SUMIF(الرصيد!$B$2:$B$1000,B210,الرصيد!$C$2:$C$1000))</f>
        <v/>
      </c>
      <c r="E210" s="16" t="str">
        <f t="shared" si="3"/>
        <v/>
      </c>
      <c r="F210" s="15"/>
      <c r="G210" s="49" t="str">
        <f>IF(AND(NOT(ISERR(FIND('إستعلام عن صنف'!$H$1,A210&amp;B210))),F210&gt;='إستعلام عن صنف'!$H$2,F210&lt;='إستعلام عن صنف'!$H$3),COUNT($G$1:G209)+1,"")</f>
        <v/>
      </c>
    </row>
    <row r="211" spans="1:7" ht="22.5" thickTop="1" thickBot="1">
      <c r="A211" s="38" t="str">
        <f>IFERROR(INDEX(الرصيد!$A:$A,MATCH(B211,الرصيد!$B:$B,0)),"")</f>
        <v/>
      </c>
      <c r="B211" s="15"/>
      <c r="C211" s="6"/>
      <c r="D211" s="42" t="str">
        <f>IF(B211="","",SUMIF(الرصيد!$B$2:$B$1000,B211,الرصيد!$C$2:$C$1000))</f>
        <v/>
      </c>
      <c r="E211" s="16" t="str">
        <f t="shared" si="3"/>
        <v/>
      </c>
      <c r="F211" s="15"/>
      <c r="G211" s="49" t="str">
        <f>IF(AND(NOT(ISERR(FIND('إستعلام عن صنف'!$H$1,A211&amp;B211))),F211&gt;='إستعلام عن صنف'!$H$2,F211&lt;='إستعلام عن صنف'!$H$3),COUNT($G$1:G210)+1,"")</f>
        <v/>
      </c>
    </row>
    <row r="212" spans="1:7" ht="22.5" thickTop="1" thickBot="1">
      <c r="A212" s="38" t="str">
        <f>IFERROR(INDEX(الرصيد!$A:$A,MATCH(B212,الرصيد!$B:$B,0)),"")</f>
        <v/>
      </c>
      <c r="B212" s="15"/>
      <c r="C212" s="6"/>
      <c r="D212" s="42" t="str">
        <f>IF(B212="","",SUMIF(الرصيد!$B$2:$B$1000,B212,الرصيد!$C$2:$C$1000))</f>
        <v/>
      </c>
      <c r="E212" s="16" t="str">
        <f t="shared" si="3"/>
        <v/>
      </c>
      <c r="F212" s="15"/>
      <c r="G212" s="49" t="str">
        <f>IF(AND(NOT(ISERR(FIND('إستعلام عن صنف'!$H$1,A212&amp;B212))),F212&gt;='إستعلام عن صنف'!$H$2,F212&lt;='إستعلام عن صنف'!$H$3),COUNT($G$1:G211)+1,"")</f>
        <v/>
      </c>
    </row>
    <row r="213" spans="1:7" ht="22.5" thickTop="1" thickBot="1">
      <c r="A213" s="38" t="str">
        <f>IFERROR(INDEX(الرصيد!$A:$A,MATCH(B213,الرصيد!$B:$B,0)),"")</f>
        <v/>
      </c>
      <c r="B213" s="15"/>
      <c r="C213" s="6"/>
      <c r="D213" s="42" t="str">
        <f>IF(B213="","",SUMIF(الرصيد!$B$2:$B$1000,B213,الرصيد!$C$2:$C$1000))</f>
        <v/>
      </c>
      <c r="E213" s="16" t="str">
        <f t="shared" si="3"/>
        <v/>
      </c>
      <c r="F213" s="15"/>
      <c r="G213" s="49" t="str">
        <f>IF(AND(NOT(ISERR(FIND('إستعلام عن صنف'!$H$1,A213&amp;B213))),F213&gt;='إستعلام عن صنف'!$H$2,F213&lt;='إستعلام عن صنف'!$H$3),COUNT($G$1:G212)+1,"")</f>
        <v/>
      </c>
    </row>
    <row r="214" spans="1:7" ht="22.5" thickTop="1" thickBot="1">
      <c r="A214" s="38" t="str">
        <f>IFERROR(INDEX(الرصيد!$A:$A,MATCH(B214,الرصيد!$B:$B,0)),"")</f>
        <v/>
      </c>
      <c r="B214" s="15"/>
      <c r="C214" s="6"/>
      <c r="D214" s="42" t="str">
        <f>IF(B214="","",SUMIF(الرصيد!$B$2:$B$1000,B214,الرصيد!$C$2:$C$1000))</f>
        <v/>
      </c>
      <c r="E214" s="16" t="str">
        <f t="shared" si="3"/>
        <v/>
      </c>
      <c r="F214" s="15"/>
      <c r="G214" s="49" t="str">
        <f>IF(AND(NOT(ISERR(FIND('إستعلام عن صنف'!$H$1,A214&amp;B214))),F214&gt;='إستعلام عن صنف'!$H$2,F214&lt;='إستعلام عن صنف'!$H$3),COUNT($G$1:G213)+1,"")</f>
        <v/>
      </c>
    </row>
    <row r="215" spans="1:7" ht="22.5" thickTop="1" thickBot="1">
      <c r="A215" s="38" t="str">
        <f>IFERROR(INDEX(الرصيد!$A:$A,MATCH(B215,الرصيد!$B:$B,0)),"")</f>
        <v/>
      </c>
      <c r="B215" s="15"/>
      <c r="C215" s="6"/>
      <c r="D215" s="42" t="str">
        <f>IF(B215="","",SUMIF(الرصيد!$B$2:$B$1000,B215,الرصيد!$C$2:$C$1000))</f>
        <v/>
      </c>
      <c r="E215" s="16" t="str">
        <f t="shared" si="3"/>
        <v/>
      </c>
      <c r="F215" s="15"/>
      <c r="G215" s="49" t="str">
        <f>IF(AND(NOT(ISERR(FIND('إستعلام عن صنف'!$H$1,A215&amp;B215))),F215&gt;='إستعلام عن صنف'!$H$2,F215&lt;='إستعلام عن صنف'!$H$3),COUNT($G$1:G214)+1,"")</f>
        <v/>
      </c>
    </row>
    <row r="216" spans="1:7" ht="22.5" thickTop="1" thickBot="1">
      <c r="A216" s="38" t="str">
        <f>IFERROR(INDEX(الرصيد!$A:$A,MATCH(B216,الرصيد!$B:$B,0)),"")</f>
        <v/>
      </c>
      <c r="B216" s="15"/>
      <c r="C216" s="6"/>
      <c r="D216" s="42" t="str">
        <f>IF(B216="","",SUMIF(الرصيد!$B$2:$B$1000,B216,الرصيد!$C$2:$C$1000))</f>
        <v/>
      </c>
      <c r="E216" s="16" t="str">
        <f t="shared" si="3"/>
        <v/>
      </c>
      <c r="F216" s="15"/>
      <c r="G216" s="49" t="str">
        <f>IF(AND(NOT(ISERR(FIND('إستعلام عن صنف'!$H$1,A216&amp;B216))),F216&gt;='إستعلام عن صنف'!$H$2,F216&lt;='إستعلام عن صنف'!$H$3),COUNT($G$1:G215)+1,"")</f>
        <v/>
      </c>
    </row>
    <row r="217" spans="1:7" ht="22.5" thickTop="1" thickBot="1">
      <c r="A217" s="38" t="str">
        <f>IFERROR(INDEX(الرصيد!$A:$A,MATCH(B217,الرصيد!$B:$B,0)),"")</f>
        <v/>
      </c>
      <c r="B217" s="15"/>
      <c r="C217" s="6"/>
      <c r="D217" s="42" t="str">
        <f>IF(B217="","",SUMIF(الرصيد!$B$2:$B$1000,B217,الرصيد!$C$2:$C$1000))</f>
        <v/>
      </c>
      <c r="E217" s="16" t="str">
        <f t="shared" si="3"/>
        <v/>
      </c>
      <c r="F217" s="15"/>
      <c r="G217" s="49" t="str">
        <f>IF(AND(NOT(ISERR(FIND('إستعلام عن صنف'!$H$1,A217&amp;B217))),F217&gt;='إستعلام عن صنف'!$H$2,F217&lt;='إستعلام عن صنف'!$H$3),COUNT($G$1:G216)+1,"")</f>
        <v/>
      </c>
    </row>
    <row r="218" spans="1:7" ht="22.5" thickTop="1" thickBot="1">
      <c r="A218" s="38" t="str">
        <f>IFERROR(INDEX(الرصيد!$A:$A,MATCH(B218,الرصيد!$B:$B,0)),"")</f>
        <v/>
      </c>
      <c r="B218" s="15"/>
      <c r="C218" s="6"/>
      <c r="D218" s="42" t="str">
        <f>IF(B218="","",SUMIF(الرصيد!$B$2:$B$1000,B218,الرصيد!$C$2:$C$1000))</f>
        <v/>
      </c>
      <c r="E218" s="16" t="str">
        <f t="shared" si="3"/>
        <v/>
      </c>
      <c r="F218" s="15"/>
      <c r="G218" s="49" t="str">
        <f>IF(AND(NOT(ISERR(FIND('إستعلام عن صنف'!$H$1,A218&amp;B218))),F218&gt;='إستعلام عن صنف'!$H$2,F218&lt;='إستعلام عن صنف'!$H$3),COUNT($G$1:G217)+1,"")</f>
        <v/>
      </c>
    </row>
    <row r="219" spans="1:7" ht="22.5" thickTop="1" thickBot="1">
      <c r="A219" s="38" t="str">
        <f>IFERROR(INDEX(الرصيد!$A:$A,MATCH(B219,الرصيد!$B:$B,0)),"")</f>
        <v/>
      </c>
      <c r="B219" s="15"/>
      <c r="C219" s="6"/>
      <c r="D219" s="42" t="str">
        <f>IF(B219="","",SUMIF(الرصيد!$B$2:$B$1000,B219,الرصيد!$C$2:$C$1000))</f>
        <v/>
      </c>
      <c r="E219" s="16" t="str">
        <f t="shared" si="3"/>
        <v/>
      </c>
      <c r="F219" s="15"/>
      <c r="G219" s="49" t="str">
        <f>IF(AND(NOT(ISERR(FIND('إستعلام عن صنف'!$H$1,A219&amp;B219))),F219&gt;='إستعلام عن صنف'!$H$2,F219&lt;='إستعلام عن صنف'!$H$3),COUNT($G$1:G218)+1,"")</f>
        <v/>
      </c>
    </row>
    <row r="220" spans="1:7" ht="22.5" thickTop="1" thickBot="1">
      <c r="A220" s="38" t="str">
        <f>IFERROR(INDEX(الرصيد!$A:$A,MATCH(B220,الرصيد!$B:$B,0)),"")</f>
        <v/>
      </c>
      <c r="B220" s="15"/>
      <c r="C220" s="6"/>
      <c r="D220" s="42" t="str">
        <f>IF(B220="","",SUMIF(الرصيد!$B$2:$B$1000,B220,الرصيد!$C$2:$C$1000))</f>
        <v/>
      </c>
      <c r="E220" s="16" t="str">
        <f t="shared" si="3"/>
        <v/>
      </c>
      <c r="F220" s="15"/>
      <c r="G220" s="49" t="str">
        <f>IF(AND(NOT(ISERR(FIND('إستعلام عن صنف'!$H$1,A220&amp;B220))),F220&gt;='إستعلام عن صنف'!$H$2,F220&lt;='إستعلام عن صنف'!$H$3),COUNT($G$1:G219)+1,"")</f>
        <v/>
      </c>
    </row>
    <row r="221" spans="1:7" ht="22.5" thickTop="1" thickBot="1">
      <c r="A221" s="38" t="str">
        <f>IFERROR(INDEX(الرصيد!$A:$A,MATCH(B221,الرصيد!$B:$B,0)),"")</f>
        <v/>
      </c>
      <c r="B221" s="15"/>
      <c r="C221" s="6"/>
      <c r="D221" s="42" t="str">
        <f>IF(B221="","",SUMIF(الرصيد!$B$2:$B$1000,B221,الرصيد!$C$2:$C$1000))</f>
        <v/>
      </c>
      <c r="E221" s="16" t="str">
        <f t="shared" si="3"/>
        <v/>
      </c>
      <c r="F221" s="15"/>
      <c r="G221" s="49" t="str">
        <f>IF(AND(NOT(ISERR(FIND('إستعلام عن صنف'!$H$1,A221&amp;B221))),F221&gt;='إستعلام عن صنف'!$H$2,F221&lt;='إستعلام عن صنف'!$H$3),COUNT($G$1:G220)+1,"")</f>
        <v/>
      </c>
    </row>
    <row r="222" spans="1:7" ht="22.5" thickTop="1" thickBot="1">
      <c r="A222" s="38" t="str">
        <f>IFERROR(INDEX(الرصيد!$A:$A,MATCH(B222,الرصيد!$B:$B,0)),"")</f>
        <v/>
      </c>
      <c r="B222" s="15"/>
      <c r="C222" s="6"/>
      <c r="D222" s="42" t="str">
        <f>IF(B222="","",SUMIF(الرصيد!$B$2:$B$1000,B222,الرصيد!$C$2:$C$1000))</f>
        <v/>
      </c>
      <c r="E222" s="16" t="str">
        <f t="shared" si="3"/>
        <v/>
      </c>
      <c r="F222" s="15"/>
      <c r="G222" s="49" t="str">
        <f>IF(AND(NOT(ISERR(FIND('إستعلام عن صنف'!$H$1,A222&amp;B222))),F222&gt;='إستعلام عن صنف'!$H$2,F222&lt;='إستعلام عن صنف'!$H$3),COUNT($G$1:G221)+1,"")</f>
        <v/>
      </c>
    </row>
    <row r="223" spans="1:7" ht="22.5" thickTop="1" thickBot="1">
      <c r="A223" s="38" t="str">
        <f>IFERROR(INDEX(الرصيد!$A:$A,MATCH(B223,الرصيد!$B:$B,0)),"")</f>
        <v/>
      </c>
      <c r="B223" s="15"/>
      <c r="C223" s="6"/>
      <c r="D223" s="42" t="str">
        <f>IF(B223="","",SUMIF(الرصيد!$B$2:$B$1000,B223,الرصيد!$C$2:$C$1000))</f>
        <v/>
      </c>
      <c r="E223" s="16" t="str">
        <f t="shared" si="3"/>
        <v/>
      </c>
      <c r="F223" s="15"/>
      <c r="G223" s="49" t="str">
        <f>IF(AND(NOT(ISERR(FIND('إستعلام عن صنف'!$H$1,A223&amp;B223))),F223&gt;='إستعلام عن صنف'!$H$2,F223&lt;='إستعلام عن صنف'!$H$3),COUNT($G$1:G222)+1,"")</f>
        <v/>
      </c>
    </row>
    <row r="224" spans="1:7" ht="22.5" thickTop="1" thickBot="1">
      <c r="A224" s="38" t="str">
        <f>IFERROR(INDEX(الرصيد!$A:$A,MATCH(B224,الرصيد!$B:$B,0)),"")</f>
        <v/>
      </c>
      <c r="B224" s="15"/>
      <c r="C224" s="6"/>
      <c r="D224" s="42" t="str">
        <f>IF(B224="","",SUMIF(الرصيد!$B$2:$B$1000,B224,الرصيد!$C$2:$C$1000))</f>
        <v/>
      </c>
      <c r="E224" s="16" t="str">
        <f t="shared" si="3"/>
        <v/>
      </c>
      <c r="F224" s="15"/>
      <c r="G224" s="49" t="str">
        <f>IF(AND(NOT(ISERR(FIND('إستعلام عن صنف'!$H$1,A224&amp;B224))),F224&gt;='إستعلام عن صنف'!$H$2,F224&lt;='إستعلام عن صنف'!$H$3),COUNT($G$1:G223)+1,"")</f>
        <v/>
      </c>
    </row>
    <row r="225" spans="1:7" ht="22.5" thickTop="1" thickBot="1">
      <c r="A225" s="38" t="str">
        <f>IFERROR(INDEX(الرصيد!$A:$A,MATCH(B225,الرصيد!$B:$B,0)),"")</f>
        <v/>
      </c>
      <c r="B225" s="15"/>
      <c r="C225" s="6"/>
      <c r="D225" s="42" t="str">
        <f>IF(B225="","",SUMIF(الرصيد!$B$2:$B$1000,B225,الرصيد!$C$2:$C$1000))</f>
        <v/>
      </c>
      <c r="E225" s="16" t="str">
        <f t="shared" si="3"/>
        <v/>
      </c>
      <c r="F225" s="15"/>
      <c r="G225" s="49" t="str">
        <f>IF(AND(NOT(ISERR(FIND('إستعلام عن صنف'!$H$1,A225&amp;B225))),F225&gt;='إستعلام عن صنف'!$H$2,F225&lt;='إستعلام عن صنف'!$H$3),COUNT($G$1:G224)+1,"")</f>
        <v/>
      </c>
    </row>
    <row r="226" spans="1:7" ht="22.5" thickTop="1" thickBot="1">
      <c r="A226" s="38" t="str">
        <f>IFERROR(INDEX(الرصيد!$A:$A,MATCH(B226,الرصيد!$B:$B,0)),"")</f>
        <v/>
      </c>
      <c r="B226" s="15"/>
      <c r="C226" s="6"/>
      <c r="D226" s="42" t="str">
        <f>IF(B226="","",SUMIF(الرصيد!$B$2:$B$1000,B226,الرصيد!$C$2:$C$1000))</f>
        <v/>
      </c>
      <c r="E226" s="16" t="str">
        <f t="shared" si="3"/>
        <v/>
      </c>
      <c r="F226" s="15"/>
      <c r="G226" s="49" t="str">
        <f>IF(AND(NOT(ISERR(FIND('إستعلام عن صنف'!$H$1,A226&amp;B226))),F226&gt;='إستعلام عن صنف'!$H$2,F226&lt;='إستعلام عن صنف'!$H$3),COUNT($G$1:G225)+1,"")</f>
        <v/>
      </c>
    </row>
    <row r="227" spans="1:7" ht="22.5" thickTop="1" thickBot="1">
      <c r="A227" s="38" t="str">
        <f>IFERROR(INDEX(الرصيد!$A:$A,MATCH(B227,الرصيد!$B:$B,0)),"")</f>
        <v/>
      </c>
      <c r="B227" s="15"/>
      <c r="C227" s="6"/>
      <c r="D227" s="42" t="str">
        <f>IF(B227="","",SUMIF(الرصيد!$B$2:$B$1000,B227,الرصيد!$C$2:$C$1000))</f>
        <v/>
      </c>
      <c r="E227" s="16" t="str">
        <f t="shared" si="3"/>
        <v/>
      </c>
      <c r="F227" s="15"/>
      <c r="G227" s="49" t="str">
        <f>IF(AND(NOT(ISERR(FIND('إستعلام عن صنف'!$H$1,A227&amp;B227))),F227&gt;='إستعلام عن صنف'!$H$2,F227&lt;='إستعلام عن صنف'!$H$3),COUNT($G$1:G226)+1,"")</f>
        <v/>
      </c>
    </row>
    <row r="228" spans="1:7" ht="22.5" thickTop="1" thickBot="1">
      <c r="A228" s="38" t="str">
        <f>IFERROR(INDEX(الرصيد!$A:$A,MATCH(B228,الرصيد!$B:$B,0)),"")</f>
        <v/>
      </c>
      <c r="B228" s="15"/>
      <c r="C228" s="6"/>
      <c r="D228" s="42" t="str">
        <f>IF(B228="","",SUMIF(الرصيد!$B$2:$B$1000,B228,الرصيد!$C$2:$C$1000))</f>
        <v/>
      </c>
      <c r="E228" s="16" t="str">
        <f t="shared" si="3"/>
        <v/>
      </c>
      <c r="F228" s="15"/>
      <c r="G228" s="49" t="str">
        <f>IF(AND(NOT(ISERR(FIND('إستعلام عن صنف'!$H$1,A228&amp;B228))),F228&gt;='إستعلام عن صنف'!$H$2,F228&lt;='إستعلام عن صنف'!$H$3),COUNT($G$1:G227)+1,"")</f>
        <v/>
      </c>
    </row>
    <row r="229" spans="1:7" ht="22.5" thickTop="1" thickBot="1">
      <c r="A229" s="38" t="str">
        <f>IFERROR(INDEX(الرصيد!$A:$A,MATCH(B229,الرصيد!$B:$B,0)),"")</f>
        <v/>
      </c>
      <c r="B229" s="15"/>
      <c r="C229" s="6"/>
      <c r="D229" s="42" t="str">
        <f>IF(B229="","",SUMIF(الرصيد!$B$2:$B$1000,B229,الرصيد!$C$2:$C$1000))</f>
        <v/>
      </c>
      <c r="E229" s="16" t="str">
        <f t="shared" si="3"/>
        <v/>
      </c>
      <c r="F229" s="15"/>
      <c r="G229" s="49" t="str">
        <f>IF(AND(NOT(ISERR(FIND('إستعلام عن صنف'!$H$1,A229&amp;B229))),F229&gt;='إستعلام عن صنف'!$H$2,F229&lt;='إستعلام عن صنف'!$H$3),COUNT($G$1:G228)+1,"")</f>
        <v/>
      </c>
    </row>
    <row r="230" spans="1:7" ht="22.5" thickTop="1" thickBot="1">
      <c r="A230" s="38" t="str">
        <f>IFERROR(INDEX(الرصيد!$A:$A,MATCH(B230,الرصيد!$B:$B,0)),"")</f>
        <v/>
      </c>
      <c r="B230" s="15"/>
      <c r="C230" s="6"/>
      <c r="D230" s="42" t="str">
        <f>IF(B230="","",SUMIF(الرصيد!$B$2:$B$1000,B230,الرصيد!$C$2:$C$1000))</f>
        <v/>
      </c>
      <c r="E230" s="16" t="str">
        <f t="shared" si="3"/>
        <v/>
      </c>
      <c r="F230" s="15"/>
      <c r="G230" s="49" t="str">
        <f>IF(AND(NOT(ISERR(FIND('إستعلام عن صنف'!$H$1,A230&amp;B230))),F230&gt;='إستعلام عن صنف'!$H$2,F230&lt;='إستعلام عن صنف'!$H$3),COUNT($G$1:G229)+1,"")</f>
        <v/>
      </c>
    </row>
    <row r="231" spans="1:7" ht="22.5" thickTop="1" thickBot="1">
      <c r="A231" s="38" t="str">
        <f>IFERROR(INDEX(الرصيد!$A:$A,MATCH(B231,الرصيد!$B:$B,0)),"")</f>
        <v/>
      </c>
      <c r="B231" s="15"/>
      <c r="C231" s="6"/>
      <c r="D231" s="42" t="str">
        <f>IF(B231="","",SUMIF(الرصيد!$B$2:$B$1000,B231,الرصيد!$C$2:$C$1000))</f>
        <v/>
      </c>
      <c r="E231" s="16" t="str">
        <f t="shared" si="3"/>
        <v/>
      </c>
      <c r="F231" s="15"/>
      <c r="G231" s="49" t="str">
        <f>IF(AND(NOT(ISERR(FIND('إستعلام عن صنف'!$H$1,A231&amp;B231))),F231&gt;='إستعلام عن صنف'!$H$2,F231&lt;='إستعلام عن صنف'!$H$3),COUNT($G$1:G230)+1,"")</f>
        <v/>
      </c>
    </row>
    <row r="232" spans="1:7" ht="22.5" thickTop="1" thickBot="1">
      <c r="A232" s="38" t="str">
        <f>IFERROR(INDEX(الرصيد!$A:$A,MATCH(B232,الرصيد!$B:$B,0)),"")</f>
        <v/>
      </c>
      <c r="B232" s="15"/>
      <c r="C232" s="6"/>
      <c r="D232" s="42" t="str">
        <f>IF(B232="","",SUMIF(الرصيد!$B$2:$B$1000,B232,الرصيد!$C$2:$C$1000))</f>
        <v/>
      </c>
      <c r="E232" s="16" t="str">
        <f t="shared" si="3"/>
        <v/>
      </c>
      <c r="F232" s="15"/>
      <c r="G232" s="49" t="str">
        <f>IF(AND(NOT(ISERR(FIND('إستعلام عن صنف'!$H$1,A232&amp;B232))),F232&gt;='إستعلام عن صنف'!$H$2,F232&lt;='إستعلام عن صنف'!$H$3),COUNT($G$1:G231)+1,"")</f>
        <v/>
      </c>
    </row>
    <row r="233" spans="1:7" ht="22.5" thickTop="1" thickBot="1">
      <c r="A233" s="38" t="str">
        <f>IFERROR(INDEX(الرصيد!$A:$A,MATCH(B233,الرصيد!$B:$B,0)),"")</f>
        <v/>
      </c>
      <c r="B233" s="15"/>
      <c r="C233" s="6"/>
      <c r="D233" s="42" t="str">
        <f>IF(B233="","",SUMIF(الرصيد!$B$2:$B$1000,B233,الرصيد!$C$2:$C$1000))</f>
        <v/>
      </c>
      <c r="E233" s="16" t="str">
        <f t="shared" si="3"/>
        <v/>
      </c>
      <c r="F233" s="15"/>
      <c r="G233" s="49" t="str">
        <f>IF(AND(NOT(ISERR(FIND('إستعلام عن صنف'!$H$1,A233&amp;B233))),F233&gt;='إستعلام عن صنف'!$H$2,F233&lt;='إستعلام عن صنف'!$H$3),COUNT($G$1:G232)+1,"")</f>
        <v/>
      </c>
    </row>
    <row r="234" spans="1:7" ht="22.5" thickTop="1" thickBot="1">
      <c r="A234" s="38" t="str">
        <f>IFERROR(INDEX(الرصيد!$A:$A,MATCH(B234,الرصيد!$B:$B,0)),"")</f>
        <v/>
      </c>
      <c r="B234" s="15"/>
      <c r="C234" s="6"/>
      <c r="D234" s="42" t="str">
        <f>IF(B234="","",SUMIF(الرصيد!$B$2:$B$1000,B234,الرصيد!$C$2:$C$1000))</f>
        <v/>
      </c>
      <c r="E234" s="16" t="str">
        <f t="shared" si="3"/>
        <v/>
      </c>
      <c r="F234" s="15"/>
      <c r="G234" s="49" t="str">
        <f>IF(AND(NOT(ISERR(FIND('إستعلام عن صنف'!$H$1,A234&amp;B234))),F234&gt;='إستعلام عن صنف'!$H$2,F234&lt;='إستعلام عن صنف'!$H$3),COUNT($G$1:G233)+1,"")</f>
        <v/>
      </c>
    </row>
    <row r="235" spans="1:7" ht="22.5" thickTop="1" thickBot="1">
      <c r="A235" s="38" t="str">
        <f>IFERROR(INDEX(الرصيد!$A:$A,MATCH(B235,الرصيد!$B:$B,0)),"")</f>
        <v/>
      </c>
      <c r="B235" s="15"/>
      <c r="C235" s="6"/>
      <c r="D235" s="42" t="str">
        <f>IF(B235="","",SUMIF(الرصيد!$B$2:$B$1000,B235,الرصيد!$C$2:$C$1000))</f>
        <v/>
      </c>
      <c r="E235" s="16" t="str">
        <f t="shared" si="3"/>
        <v/>
      </c>
      <c r="F235" s="15"/>
      <c r="G235" s="49" t="str">
        <f>IF(AND(NOT(ISERR(FIND('إستعلام عن صنف'!$H$1,A235&amp;B235))),F235&gt;='إستعلام عن صنف'!$H$2,F235&lt;='إستعلام عن صنف'!$H$3),COUNT($G$1:G234)+1,"")</f>
        <v/>
      </c>
    </row>
    <row r="236" spans="1:7" ht="22.5" thickTop="1" thickBot="1">
      <c r="A236" s="38" t="str">
        <f>IFERROR(INDEX(الرصيد!$A:$A,MATCH(B236,الرصيد!$B:$B,0)),"")</f>
        <v/>
      </c>
      <c r="B236" s="15"/>
      <c r="C236" s="6"/>
      <c r="D236" s="42" t="str">
        <f>IF(B236="","",SUMIF(الرصيد!$B$2:$B$1000,B236,الرصيد!$C$2:$C$1000))</f>
        <v/>
      </c>
      <c r="E236" s="16" t="str">
        <f t="shared" si="3"/>
        <v/>
      </c>
      <c r="F236" s="15"/>
      <c r="G236" s="49" t="str">
        <f>IF(AND(NOT(ISERR(FIND('إستعلام عن صنف'!$H$1,A236&amp;B236))),F236&gt;='إستعلام عن صنف'!$H$2,F236&lt;='إستعلام عن صنف'!$H$3),COUNT($G$1:G235)+1,"")</f>
        <v/>
      </c>
    </row>
    <row r="237" spans="1:7" ht="22.5" thickTop="1" thickBot="1">
      <c r="A237" s="38" t="str">
        <f>IFERROR(INDEX(الرصيد!$A:$A,MATCH(B237,الرصيد!$B:$B,0)),"")</f>
        <v/>
      </c>
      <c r="B237" s="15"/>
      <c r="C237" s="6"/>
      <c r="D237" s="42" t="str">
        <f>IF(B237="","",SUMIF(الرصيد!$B$2:$B$1000,B237,الرصيد!$C$2:$C$1000))</f>
        <v/>
      </c>
      <c r="E237" s="16" t="str">
        <f t="shared" si="3"/>
        <v/>
      </c>
      <c r="F237" s="15"/>
      <c r="G237" s="49" t="str">
        <f>IF(AND(NOT(ISERR(FIND('إستعلام عن صنف'!$H$1,A237&amp;B237))),F237&gt;='إستعلام عن صنف'!$H$2,F237&lt;='إستعلام عن صنف'!$H$3),COUNT($G$1:G236)+1,"")</f>
        <v/>
      </c>
    </row>
    <row r="238" spans="1:7" ht="22.5" thickTop="1" thickBot="1">
      <c r="A238" s="38" t="str">
        <f>IFERROR(INDEX(الرصيد!$A:$A,MATCH(B238,الرصيد!$B:$B,0)),"")</f>
        <v/>
      </c>
      <c r="B238" s="15"/>
      <c r="C238" s="6"/>
      <c r="D238" s="42" t="str">
        <f>IF(B238="","",SUMIF(الرصيد!$B$2:$B$1000,B238,الرصيد!$C$2:$C$1000))</f>
        <v/>
      </c>
      <c r="E238" s="16" t="str">
        <f t="shared" si="3"/>
        <v/>
      </c>
      <c r="F238" s="15"/>
      <c r="G238" s="49" t="str">
        <f>IF(AND(NOT(ISERR(FIND('إستعلام عن صنف'!$H$1,A238&amp;B238))),F238&gt;='إستعلام عن صنف'!$H$2,F238&lt;='إستعلام عن صنف'!$H$3),COUNT($G$1:G237)+1,"")</f>
        <v/>
      </c>
    </row>
    <row r="239" spans="1:7" ht="22.5" thickTop="1" thickBot="1">
      <c r="A239" s="38" t="str">
        <f>IFERROR(INDEX(الرصيد!$A:$A,MATCH(B239,الرصيد!$B:$B,0)),"")</f>
        <v/>
      </c>
      <c r="B239" s="15"/>
      <c r="C239" s="6"/>
      <c r="D239" s="42" t="str">
        <f>IF(B239="","",SUMIF(الرصيد!$B$2:$B$1000,B239,الرصيد!$C$2:$C$1000))</f>
        <v/>
      </c>
      <c r="E239" s="16" t="str">
        <f t="shared" si="3"/>
        <v/>
      </c>
      <c r="F239" s="15"/>
      <c r="G239" s="49" t="str">
        <f>IF(AND(NOT(ISERR(FIND('إستعلام عن صنف'!$H$1,A239&amp;B239))),F239&gt;='إستعلام عن صنف'!$H$2,F239&lt;='إستعلام عن صنف'!$H$3),COUNT($G$1:G238)+1,"")</f>
        <v/>
      </c>
    </row>
    <row r="240" spans="1:7" ht="22.5" thickTop="1" thickBot="1">
      <c r="A240" s="38" t="str">
        <f>IFERROR(INDEX(الرصيد!$A:$A,MATCH(B240,الرصيد!$B:$B,0)),"")</f>
        <v/>
      </c>
      <c r="B240" s="15"/>
      <c r="C240" s="6"/>
      <c r="D240" s="42" t="str">
        <f>IF(B240="","",SUMIF(الرصيد!$B$2:$B$1000,B240,الرصيد!$C$2:$C$1000))</f>
        <v/>
      </c>
      <c r="E240" s="16" t="str">
        <f t="shared" si="3"/>
        <v/>
      </c>
      <c r="F240" s="15"/>
      <c r="G240" s="49" t="str">
        <f>IF(AND(NOT(ISERR(FIND('إستعلام عن صنف'!$H$1,A240&amp;B240))),F240&gt;='إستعلام عن صنف'!$H$2,F240&lt;='إستعلام عن صنف'!$H$3),COUNT($G$1:G239)+1,"")</f>
        <v/>
      </c>
    </row>
    <row r="241" spans="1:7" ht="22.5" thickTop="1" thickBot="1">
      <c r="A241" s="38" t="str">
        <f>IFERROR(INDEX(الرصيد!$A:$A,MATCH(B241,الرصيد!$B:$B,0)),"")</f>
        <v/>
      </c>
      <c r="B241" s="15"/>
      <c r="C241" s="6"/>
      <c r="D241" s="42" t="str">
        <f>IF(B241="","",SUMIF(الرصيد!$B$2:$B$1000,B241,الرصيد!$C$2:$C$1000))</f>
        <v/>
      </c>
      <c r="E241" s="16" t="str">
        <f t="shared" si="3"/>
        <v/>
      </c>
      <c r="F241" s="15"/>
      <c r="G241" s="49" t="str">
        <f>IF(AND(NOT(ISERR(FIND('إستعلام عن صنف'!$H$1,A241&amp;B241))),F241&gt;='إستعلام عن صنف'!$H$2,F241&lt;='إستعلام عن صنف'!$H$3),COUNT($G$1:G240)+1,"")</f>
        <v/>
      </c>
    </row>
    <row r="242" spans="1:7" ht="22.5" thickTop="1" thickBot="1">
      <c r="A242" s="38" t="str">
        <f>IFERROR(INDEX(الرصيد!$A:$A,MATCH(B242,الرصيد!$B:$B,0)),"")</f>
        <v/>
      </c>
      <c r="B242" s="15"/>
      <c r="C242" s="6"/>
      <c r="D242" s="42" t="str">
        <f>IF(B242="","",SUMIF(الرصيد!$B$2:$B$1000,B242,الرصيد!$C$2:$C$1000))</f>
        <v/>
      </c>
      <c r="E242" s="16" t="str">
        <f t="shared" si="3"/>
        <v/>
      </c>
      <c r="F242" s="15"/>
      <c r="G242" s="49" t="str">
        <f>IF(AND(NOT(ISERR(FIND('إستعلام عن صنف'!$H$1,A242&amp;B242))),F242&gt;='إستعلام عن صنف'!$H$2,F242&lt;='إستعلام عن صنف'!$H$3),COUNT($G$1:G241)+1,"")</f>
        <v/>
      </c>
    </row>
    <row r="243" spans="1:7" ht="22.5" thickTop="1" thickBot="1">
      <c r="A243" s="38" t="str">
        <f>IFERROR(INDEX(الرصيد!$A:$A,MATCH(B243,الرصيد!$B:$B,0)),"")</f>
        <v/>
      </c>
      <c r="B243" s="15"/>
      <c r="C243" s="6"/>
      <c r="D243" s="42" t="str">
        <f>IF(B243="","",SUMIF(الرصيد!$B$2:$B$1000,B243,الرصيد!$C$2:$C$1000))</f>
        <v/>
      </c>
      <c r="E243" s="16" t="str">
        <f t="shared" si="3"/>
        <v/>
      </c>
      <c r="F243" s="15"/>
      <c r="G243" s="49" t="str">
        <f>IF(AND(NOT(ISERR(FIND('إستعلام عن صنف'!$H$1,A243&amp;B243))),F243&gt;='إستعلام عن صنف'!$H$2,F243&lt;='إستعلام عن صنف'!$H$3),COUNT($G$1:G242)+1,"")</f>
        <v/>
      </c>
    </row>
    <row r="244" spans="1:7" ht="22.5" thickTop="1" thickBot="1">
      <c r="A244" s="38" t="str">
        <f>IFERROR(INDEX(الرصيد!$A:$A,MATCH(B244,الرصيد!$B:$B,0)),"")</f>
        <v/>
      </c>
      <c r="B244" s="15"/>
      <c r="C244" s="6"/>
      <c r="D244" s="42" t="str">
        <f>IF(B244="","",SUMIF(الرصيد!$B$2:$B$1000,B244,الرصيد!$C$2:$C$1000))</f>
        <v/>
      </c>
      <c r="E244" s="16" t="str">
        <f t="shared" si="3"/>
        <v/>
      </c>
      <c r="F244" s="15"/>
      <c r="G244" s="49" t="str">
        <f>IF(AND(NOT(ISERR(FIND('إستعلام عن صنف'!$H$1,A244&amp;B244))),F244&gt;='إستعلام عن صنف'!$H$2,F244&lt;='إستعلام عن صنف'!$H$3),COUNT($G$1:G243)+1,"")</f>
        <v/>
      </c>
    </row>
    <row r="245" spans="1:7" ht="22.5" thickTop="1" thickBot="1">
      <c r="A245" s="38" t="str">
        <f>IFERROR(INDEX(الرصيد!$A:$A,MATCH(B245,الرصيد!$B:$B,0)),"")</f>
        <v/>
      </c>
      <c r="B245" s="15"/>
      <c r="C245" s="6"/>
      <c r="D245" s="42" t="str">
        <f>IF(B245="","",SUMIF(الرصيد!$B$2:$B$1000,B245,الرصيد!$C$2:$C$1000))</f>
        <v/>
      </c>
      <c r="E245" s="16" t="str">
        <f t="shared" si="3"/>
        <v/>
      </c>
      <c r="F245" s="15"/>
      <c r="G245" s="49" t="str">
        <f>IF(AND(NOT(ISERR(FIND('إستعلام عن صنف'!$H$1,A245&amp;B245))),F245&gt;='إستعلام عن صنف'!$H$2,F245&lt;='إستعلام عن صنف'!$H$3),COUNT($G$1:G244)+1,"")</f>
        <v/>
      </c>
    </row>
    <row r="246" spans="1:7" ht="22.5" thickTop="1" thickBot="1">
      <c r="A246" s="38" t="str">
        <f>IFERROR(INDEX(الرصيد!$A:$A,MATCH(B246,الرصيد!$B:$B,0)),"")</f>
        <v/>
      </c>
      <c r="B246" s="15"/>
      <c r="C246" s="6"/>
      <c r="D246" s="42" t="str">
        <f>IF(B246="","",SUMIF(الرصيد!$B$2:$B$1000,B246,الرصيد!$C$2:$C$1000))</f>
        <v/>
      </c>
      <c r="E246" s="16" t="str">
        <f t="shared" si="3"/>
        <v/>
      </c>
      <c r="F246" s="15"/>
      <c r="G246" s="49" t="str">
        <f>IF(AND(NOT(ISERR(FIND('إستعلام عن صنف'!$H$1,A246&amp;B246))),F246&gt;='إستعلام عن صنف'!$H$2,F246&lt;='إستعلام عن صنف'!$H$3),COUNT($G$1:G245)+1,"")</f>
        <v/>
      </c>
    </row>
    <row r="247" spans="1:7" ht="22.5" thickTop="1" thickBot="1">
      <c r="A247" s="38" t="str">
        <f>IFERROR(INDEX(الرصيد!$A:$A,MATCH(B247,الرصيد!$B:$B,0)),"")</f>
        <v/>
      </c>
      <c r="B247" s="15"/>
      <c r="C247" s="6"/>
      <c r="D247" s="42" t="str">
        <f>IF(B247="","",SUMIF(الرصيد!$B$2:$B$1000,B247,الرصيد!$C$2:$C$1000))</f>
        <v/>
      </c>
      <c r="E247" s="16" t="str">
        <f t="shared" si="3"/>
        <v/>
      </c>
      <c r="F247" s="15"/>
      <c r="G247" s="49" t="str">
        <f>IF(AND(NOT(ISERR(FIND('إستعلام عن صنف'!$H$1,A247&amp;B247))),F247&gt;='إستعلام عن صنف'!$H$2,F247&lt;='إستعلام عن صنف'!$H$3),COUNT($G$1:G246)+1,"")</f>
        <v/>
      </c>
    </row>
    <row r="248" spans="1:7" ht="22.5" thickTop="1" thickBot="1">
      <c r="A248" s="38" t="str">
        <f>IFERROR(INDEX(الرصيد!$A:$A,MATCH(B248,الرصيد!$B:$B,0)),"")</f>
        <v/>
      </c>
      <c r="B248" s="15"/>
      <c r="C248" s="6"/>
      <c r="D248" s="42" t="str">
        <f>IF(B248="","",SUMIF(الرصيد!$B$2:$B$1000,B248,الرصيد!$C$2:$C$1000))</f>
        <v/>
      </c>
      <c r="E248" s="16" t="str">
        <f t="shared" si="3"/>
        <v/>
      </c>
      <c r="F248" s="15"/>
      <c r="G248" s="49" t="str">
        <f>IF(AND(NOT(ISERR(FIND('إستعلام عن صنف'!$H$1,A248&amp;B248))),F248&gt;='إستعلام عن صنف'!$H$2,F248&lt;='إستعلام عن صنف'!$H$3),COUNT($G$1:G247)+1,"")</f>
        <v/>
      </c>
    </row>
    <row r="249" spans="1:7" ht="22.5" thickTop="1" thickBot="1">
      <c r="A249" s="38" t="str">
        <f>IFERROR(INDEX(الرصيد!$A:$A,MATCH(B249,الرصيد!$B:$B,0)),"")</f>
        <v/>
      </c>
      <c r="B249" s="15"/>
      <c r="C249" s="6"/>
      <c r="D249" s="42" t="str">
        <f>IF(B249="","",SUMIF(الرصيد!$B$2:$B$1000,B249,الرصيد!$C$2:$C$1000))</f>
        <v/>
      </c>
      <c r="E249" s="16" t="str">
        <f t="shared" si="3"/>
        <v/>
      </c>
      <c r="F249" s="15"/>
      <c r="G249" s="49" t="str">
        <f>IF(AND(NOT(ISERR(FIND('إستعلام عن صنف'!$H$1,A249&amp;B249))),F249&gt;='إستعلام عن صنف'!$H$2,F249&lt;='إستعلام عن صنف'!$H$3),COUNT($G$1:G248)+1,"")</f>
        <v/>
      </c>
    </row>
    <row r="250" spans="1:7" ht="22.5" thickTop="1" thickBot="1">
      <c r="A250" s="38" t="str">
        <f>IFERROR(INDEX(الرصيد!$A:$A,MATCH(B250,الرصيد!$B:$B,0)),"")</f>
        <v/>
      </c>
      <c r="B250" s="15"/>
      <c r="C250" s="6"/>
      <c r="D250" s="42" t="str">
        <f>IF(B250="","",SUMIF(الرصيد!$B$2:$B$1000,B250,الرصيد!$C$2:$C$1000))</f>
        <v/>
      </c>
      <c r="E250" s="16" t="str">
        <f t="shared" si="3"/>
        <v/>
      </c>
      <c r="F250" s="15"/>
      <c r="G250" s="49" t="str">
        <f>IF(AND(NOT(ISERR(FIND('إستعلام عن صنف'!$H$1,A250&amp;B250))),F250&gt;='إستعلام عن صنف'!$H$2,F250&lt;='إستعلام عن صنف'!$H$3),COUNT($G$1:G249)+1,"")</f>
        <v/>
      </c>
    </row>
    <row r="251" spans="1:7" ht="22.5" thickTop="1" thickBot="1">
      <c r="A251" s="38" t="str">
        <f>IFERROR(INDEX(الرصيد!$A:$A,MATCH(B251,الرصيد!$B:$B,0)),"")</f>
        <v/>
      </c>
      <c r="B251" s="15"/>
      <c r="C251" s="6"/>
      <c r="D251" s="42" t="str">
        <f>IF(B251="","",SUMIF(الرصيد!$B$2:$B$1000,B251,الرصيد!$C$2:$C$1000))</f>
        <v/>
      </c>
      <c r="E251" s="16" t="str">
        <f t="shared" si="3"/>
        <v/>
      </c>
      <c r="F251" s="15"/>
      <c r="G251" s="49" t="str">
        <f>IF(AND(NOT(ISERR(FIND('إستعلام عن صنف'!$H$1,A251&amp;B251))),F251&gt;='إستعلام عن صنف'!$H$2,F251&lt;='إستعلام عن صنف'!$H$3),COUNT($G$1:G250)+1,"")</f>
        <v/>
      </c>
    </row>
    <row r="252" spans="1:7" ht="22.5" thickTop="1" thickBot="1">
      <c r="A252" s="38" t="str">
        <f>IFERROR(INDEX(الرصيد!$A:$A,MATCH(B252,الرصيد!$B:$B,0)),"")</f>
        <v/>
      </c>
      <c r="B252" s="15"/>
      <c r="C252" s="6"/>
      <c r="D252" s="42" t="str">
        <f>IF(B252="","",SUMIF(الرصيد!$B$2:$B$1000,B252,الرصيد!$C$2:$C$1000))</f>
        <v/>
      </c>
      <c r="E252" s="16" t="str">
        <f t="shared" si="3"/>
        <v/>
      </c>
      <c r="F252" s="15"/>
      <c r="G252" s="49" t="str">
        <f>IF(AND(NOT(ISERR(FIND('إستعلام عن صنف'!$H$1,A252&amp;B252))),F252&gt;='إستعلام عن صنف'!$H$2,F252&lt;='إستعلام عن صنف'!$H$3),COUNT($G$1:G251)+1,"")</f>
        <v/>
      </c>
    </row>
    <row r="253" spans="1:7" ht="22.5" thickTop="1" thickBot="1">
      <c r="A253" s="38" t="str">
        <f>IFERROR(INDEX(الرصيد!$A:$A,MATCH(B253,الرصيد!$B:$B,0)),"")</f>
        <v/>
      </c>
      <c r="B253" s="15"/>
      <c r="C253" s="6"/>
      <c r="D253" s="42" t="str">
        <f>IF(B253="","",SUMIF(الرصيد!$B$2:$B$1000,B253,الرصيد!$C$2:$C$1000))</f>
        <v/>
      </c>
      <c r="E253" s="16" t="str">
        <f t="shared" si="3"/>
        <v/>
      </c>
      <c r="F253" s="15"/>
      <c r="G253" s="49" t="str">
        <f>IF(AND(NOT(ISERR(FIND('إستعلام عن صنف'!$H$1,A253&amp;B253))),F253&gt;='إستعلام عن صنف'!$H$2,F253&lt;='إستعلام عن صنف'!$H$3),COUNT($G$1:G252)+1,"")</f>
        <v/>
      </c>
    </row>
    <row r="254" spans="1:7" ht="22.5" thickTop="1" thickBot="1">
      <c r="A254" s="38" t="str">
        <f>IFERROR(INDEX(الرصيد!$A:$A,MATCH(B254,الرصيد!$B:$B,0)),"")</f>
        <v/>
      </c>
      <c r="B254" s="15"/>
      <c r="C254" s="6"/>
      <c r="D254" s="42" t="str">
        <f>IF(B254="","",SUMIF(الرصيد!$B$2:$B$1000,B254,الرصيد!$C$2:$C$1000))</f>
        <v/>
      </c>
      <c r="E254" s="16" t="str">
        <f t="shared" si="3"/>
        <v/>
      </c>
      <c r="F254" s="15"/>
      <c r="G254" s="49" t="str">
        <f>IF(AND(NOT(ISERR(FIND('إستعلام عن صنف'!$H$1,A254&amp;B254))),F254&gt;='إستعلام عن صنف'!$H$2,F254&lt;='إستعلام عن صنف'!$H$3),COUNT($G$1:G253)+1,"")</f>
        <v/>
      </c>
    </row>
    <row r="255" spans="1:7" ht="22.5" thickTop="1" thickBot="1">
      <c r="A255" s="38" t="str">
        <f>IFERROR(INDEX(الرصيد!$A:$A,MATCH(B255,الرصيد!$B:$B,0)),"")</f>
        <v/>
      </c>
      <c r="B255" s="15"/>
      <c r="C255" s="6"/>
      <c r="D255" s="42" t="str">
        <f>IF(B255="","",SUMIF(الرصيد!$B$2:$B$1000,B255,الرصيد!$C$2:$C$1000))</f>
        <v/>
      </c>
      <c r="E255" s="16" t="str">
        <f t="shared" si="3"/>
        <v/>
      </c>
      <c r="F255" s="15"/>
      <c r="G255" s="49" t="str">
        <f>IF(AND(NOT(ISERR(FIND('إستعلام عن صنف'!$H$1,A255&amp;B255))),F255&gt;='إستعلام عن صنف'!$H$2,F255&lt;='إستعلام عن صنف'!$H$3),COUNT($G$1:G254)+1,"")</f>
        <v/>
      </c>
    </row>
    <row r="256" spans="1:7" ht="22.5" thickTop="1" thickBot="1">
      <c r="A256" s="38" t="str">
        <f>IFERROR(INDEX(الرصيد!$A:$A,MATCH(B256,الرصيد!$B:$B,0)),"")</f>
        <v/>
      </c>
      <c r="B256" s="15"/>
      <c r="C256" s="6"/>
      <c r="D256" s="42" t="str">
        <f>IF(B256="","",SUMIF(الرصيد!$B$2:$B$1000,B256,الرصيد!$C$2:$C$1000))</f>
        <v/>
      </c>
      <c r="E256" s="16" t="str">
        <f t="shared" si="3"/>
        <v/>
      </c>
      <c r="F256" s="15"/>
      <c r="G256" s="49" t="str">
        <f>IF(AND(NOT(ISERR(FIND('إستعلام عن صنف'!$H$1,A256&amp;B256))),F256&gt;='إستعلام عن صنف'!$H$2,F256&lt;='إستعلام عن صنف'!$H$3),COUNT($G$1:G255)+1,"")</f>
        <v/>
      </c>
    </row>
    <row r="257" spans="1:7" ht="22.5" thickTop="1" thickBot="1">
      <c r="A257" s="38" t="str">
        <f>IFERROR(INDEX(الرصيد!$A:$A,MATCH(B257,الرصيد!$B:$B,0)),"")</f>
        <v/>
      </c>
      <c r="B257" s="15"/>
      <c r="C257" s="6"/>
      <c r="D257" s="42" t="str">
        <f>IF(B257="","",SUMIF(الرصيد!$B$2:$B$1000,B257,الرصيد!$C$2:$C$1000))</f>
        <v/>
      </c>
      <c r="E257" s="16" t="str">
        <f t="shared" si="3"/>
        <v/>
      </c>
      <c r="F257" s="15"/>
      <c r="G257" s="49" t="str">
        <f>IF(AND(NOT(ISERR(FIND('إستعلام عن صنف'!$H$1,A257&amp;B257))),F257&gt;='إستعلام عن صنف'!$H$2,F257&lt;='إستعلام عن صنف'!$H$3),COUNT($G$1:G256)+1,"")</f>
        <v/>
      </c>
    </row>
    <row r="258" spans="1:7" ht="22.5" thickTop="1" thickBot="1">
      <c r="A258" s="38" t="str">
        <f>IFERROR(INDEX(الرصيد!$A:$A,MATCH(B258,الرصيد!$B:$B,0)),"")</f>
        <v/>
      </c>
      <c r="B258" s="15"/>
      <c r="C258" s="6"/>
      <c r="D258" s="42" t="str">
        <f>IF(B258="","",SUMIF(الرصيد!$B$2:$B$1000,B258,الرصيد!$C$2:$C$1000))</f>
        <v/>
      </c>
      <c r="E258" s="16" t="str">
        <f t="shared" si="3"/>
        <v/>
      </c>
      <c r="F258" s="15"/>
      <c r="G258" s="49" t="str">
        <f>IF(AND(NOT(ISERR(FIND('إستعلام عن صنف'!$H$1,A258&amp;B258))),F258&gt;='إستعلام عن صنف'!$H$2,F258&lt;='إستعلام عن صنف'!$H$3),COUNT($G$1:G257)+1,"")</f>
        <v/>
      </c>
    </row>
    <row r="259" spans="1:7" ht="22.5" thickTop="1" thickBot="1">
      <c r="A259" s="38" t="str">
        <f>IFERROR(INDEX(الرصيد!$A:$A,MATCH(B259,الرصيد!$B:$B,0)),"")</f>
        <v/>
      </c>
      <c r="B259" s="15"/>
      <c r="C259" s="6"/>
      <c r="D259" s="42" t="str">
        <f>IF(B259="","",SUMIF(الرصيد!$B$2:$B$1000,B259,الرصيد!$C$2:$C$1000))</f>
        <v/>
      </c>
      <c r="E259" s="16" t="str">
        <f t="shared" ref="E259:E322" si="4">IF(B259="","",C259*D259)</f>
        <v/>
      </c>
      <c r="F259" s="15"/>
      <c r="G259" s="49" t="str">
        <f>IF(AND(NOT(ISERR(FIND('إستعلام عن صنف'!$H$1,A259&amp;B259))),F259&gt;='إستعلام عن صنف'!$H$2,F259&lt;='إستعلام عن صنف'!$H$3),COUNT($G$1:G258)+1,"")</f>
        <v/>
      </c>
    </row>
    <row r="260" spans="1:7" ht="22.5" thickTop="1" thickBot="1">
      <c r="A260" s="38" t="str">
        <f>IFERROR(INDEX(الرصيد!$A:$A,MATCH(B260,الرصيد!$B:$B,0)),"")</f>
        <v/>
      </c>
      <c r="B260" s="15"/>
      <c r="C260" s="6"/>
      <c r="D260" s="42" t="str">
        <f>IF(B260="","",SUMIF(الرصيد!$B$2:$B$1000,B260,الرصيد!$C$2:$C$1000))</f>
        <v/>
      </c>
      <c r="E260" s="16" t="str">
        <f t="shared" si="4"/>
        <v/>
      </c>
      <c r="F260" s="15"/>
      <c r="G260" s="49" t="str">
        <f>IF(AND(NOT(ISERR(FIND('إستعلام عن صنف'!$H$1,A260&amp;B260))),F260&gt;='إستعلام عن صنف'!$H$2,F260&lt;='إستعلام عن صنف'!$H$3),COUNT($G$1:G259)+1,"")</f>
        <v/>
      </c>
    </row>
    <row r="261" spans="1:7" ht="22.5" thickTop="1" thickBot="1">
      <c r="A261" s="38" t="str">
        <f>IFERROR(INDEX(الرصيد!$A:$A,MATCH(B261,الرصيد!$B:$B,0)),"")</f>
        <v/>
      </c>
      <c r="B261" s="15"/>
      <c r="C261" s="6"/>
      <c r="D261" s="42" t="str">
        <f>IF(B261="","",SUMIF(الرصيد!$B$2:$B$1000,B261,الرصيد!$C$2:$C$1000))</f>
        <v/>
      </c>
      <c r="E261" s="16" t="str">
        <f t="shared" si="4"/>
        <v/>
      </c>
      <c r="F261" s="15"/>
      <c r="G261" s="49" t="str">
        <f>IF(AND(NOT(ISERR(FIND('إستعلام عن صنف'!$H$1,A261&amp;B261))),F261&gt;='إستعلام عن صنف'!$H$2,F261&lt;='إستعلام عن صنف'!$H$3),COUNT($G$1:G260)+1,"")</f>
        <v/>
      </c>
    </row>
    <row r="262" spans="1:7" ht="22.5" thickTop="1" thickBot="1">
      <c r="A262" s="38" t="str">
        <f>IFERROR(INDEX(الرصيد!$A:$A,MATCH(B262,الرصيد!$B:$B,0)),"")</f>
        <v/>
      </c>
      <c r="B262" s="15"/>
      <c r="C262" s="6"/>
      <c r="D262" s="42" t="str">
        <f>IF(B262="","",SUMIF(الرصيد!$B$2:$B$1000,B262,الرصيد!$C$2:$C$1000))</f>
        <v/>
      </c>
      <c r="E262" s="16" t="str">
        <f t="shared" si="4"/>
        <v/>
      </c>
      <c r="F262" s="15"/>
      <c r="G262" s="49" t="str">
        <f>IF(AND(NOT(ISERR(FIND('إستعلام عن صنف'!$H$1,A262&amp;B262))),F262&gt;='إستعلام عن صنف'!$H$2,F262&lt;='إستعلام عن صنف'!$H$3),COUNT($G$1:G261)+1,"")</f>
        <v/>
      </c>
    </row>
    <row r="263" spans="1:7" ht="22.5" thickTop="1" thickBot="1">
      <c r="A263" s="38" t="str">
        <f>IFERROR(INDEX(الرصيد!$A:$A,MATCH(B263,الرصيد!$B:$B,0)),"")</f>
        <v/>
      </c>
      <c r="B263" s="15"/>
      <c r="C263" s="6"/>
      <c r="D263" s="42" t="str">
        <f>IF(B263="","",SUMIF(الرصيد!$B$2:$B$1000,B263,الرصيد!$C$2:$C$1000))</f>
        <v/>
      </c>
      <c r="E263" s="16" t="str">
        <f t="shared" si="4"/>
        <v/>
      </c>
      <c r="F263" s="15"/>
      <c r="G263" s="49" t="str">
        <f>IF(AND(NOT(ISERR(FIND('إستعلام عن صنف'!$H$1,A263&amp;B263))),F263&gt;='إستعلام عن صنف'!$H$2,F263&lt;='إستعلام عن صنف'!$H$3),COUNT($G$1:G262)+1,"")</f>
        <v/>
      </c>
    </row>
    <row r="264" spans="1:7" ht="22.5" thickTop="1" thickBot="1">
      <c r="A264" s="38" t="str">
        <f>IFERROR(INDEX(الرصيد!$A:$A,MATCH(B264,الرصيد!$B:$B,0)),"")</f>
        <v/>
      </c>
      <c r="B264" s="15"/>
      <c r="C264" s="6"/>
      <c r="D264" s="42" t="str">
        <f>IF(B264="","",SUMIF(الرصيد!$B$2:$B$1000,B264,الرصيد!$C$2:$C$1000))</f>
        <v/>
      </c>
      <c r="E264" s="16" t="str">
        <f t="shared" si="4"/>
        <v/>
      </c>
      <c r="F264" s="15"/>
      <c r="G264" s="49" t="str">
        <f>IF(AND(NOT(ISERR(FIND('إستعلام عن صنف'!$H$1,A264&amp;B264))),F264&gt;='إستعلام عن صنف'!$H$2,F264&lt;='إستعلام عن صنف'!$H$3),COUNT($G$1:G263)+1,"")</f>
        <v/>
      </c>
    </row>
    <row r="265" spans="1:7" ht="22.5" thickTop="1" thickBot="1">
      <c r="A265" s="38" t="str">
        <f>IFERROR(INDEX(الرصيد!$A:$A,MATCH(B265,الرصيد!$B:$B,0)),"")</f>
        <v/>
      </c>
      <c r="B265" s="15"/>
      <c r="C265" s="6"/>
      <c r="D265" s="42" t="str">
        <f>IF(B265="","",SUMIF(الرصيد!$B$2:$B$1000,B265,الرصيد!$C$2:$C$1000))</f>
        <v/>
      </c>
      <c r="E265" s="16" t="str">
        <f t="shared" si="4"/>
        <v/>
      </c>
      <c r="F265" s="15"/>
      <c r="G265" s="49" t="str">
        <f>IF(AND(NOT(ISERR(FIND('إستعلام عن صنف'!$H$1,A265&amp;B265))),F265&gt;='إستعلام عن صنف'!$H$2,F265&lt;='إستعلام عن صنف'!$H$3),COUNT($G$1:G264)+1,"")</f>
        <v/>
      </c>
    </row>
    <row r="266" spans="1:7" ht="22.5" thickTop="1" thickBot="1">
      <c r="A266" s="38" t="str">
        <f>IFERROR(INDEX(الرصيد!$A:$A,MATCH(B266,الرصيد!$B:$B,0)),"")</f>
        <v/>
      </c>
      <c r="B266" s="15"/>
      <c r="C266" s="6"/>
      <c r="D266" s="42" t="str">
        <f>IF(B266="","",SUMIF(الرصيد!$B$2:$B$1000,B266,الرصيد!$C$2:$C$1000))</f>
        <v/>
      </c>
      <c r="E266" s="16" t="str">
        <f t="shared" si="4"/>
        <v/>
      </c>
      <c r="F266" s="15"/>
      <c r="G266" s="49" t="str">
        <f>IF(AND(NOT(ISERR(FIND('إستعلام عن صنف'!$H$1,A266&amp;B266))),F266&gt;='إستعلام عن صنف'!$H$2,F266&lt;='إستعلام عن صنف'!$H$3),COUNT($G$1:G265)+1,"")</f>
        <v/>
      </c>
    </row>
    <row r="267" spans="1:7" ht="22.5" thickTop="1" thickBot="1">
      <c r="A267" s="38" t="str">
        <f>IFERROR(INDEX(الرصيد!$A:$A,MATCH(B267,الرصيد!$B:$B,0)),"")</f>
        <v/>
      </c>
      <c r="B267" s="15"/>
      <c r="C267" s="6"/>
      <c r="D267" s="42" t="str">
        <f>IF(B267="","",SUMIF(الرصيد!$B$2:$B$1000,B267,الرصيد!$C$2:$C$1000))</f>
        <v/>
      </c>
      <c r="E267" s="16" t="str">
        <f t="shared" si="4"/>
        <v/>
      </c>
      <c r="F267" s="15"/>
      <c r="G267" s="49" t="str">
        <f>IF(AND(NOT(ISERR(FIND('إستعلام عن صنف'!$H$1,A267&amp;B267))),F267&gt;='إستعلام عن صنف'!$H$2,F267&lt;='إستعلام عن صنف'!$H$3),COUNT($G$1:G266)+1,"")</f>
        <v/>
      </c>
    </row>
    <row r="268" spans="1:7" ht="22.5" thickTop="1" thickBot="1">
      <c r="A268" s="38" t="str">
        <f>IFERROR(INDEX(الرصيد!$A:$A,MATCH(B268,الرصيد!$B:$B,0)),"")</f>
        <v/>
      </c>
      <c r="B268" s="15"/>
      <c r="C268" s="6"/>
      <c r="D268" s="42" t="str">
        <f>IF(B268="","",SUMIF(الرصيد!$B$2:$B$1000,B268,الرصيد!$C$2:$C$1000))</f>
        <v/>
      </c>
      <c r="E268" s="16" t="str">
        <f t="shared" si="4"/>
        <v/>
      </c>
      <c r="F268" s="15"/>
      <c r="G268" s="49" t="str">
        <f>IF(AND(NOT(ISERR(FIND('إستعلام عن صنف'!$H$1,A268&amp;B268))),F268&gt;='إستعلام عن صنف'!$H$2,F268&lt;='إستعلام عن صنف'!$H$3),COUNT($G$1:G267)+1,"")</f>
        <v/>
      </c>
    </row>
    <row r="269" spans="1:7" ht="22.5" thickTop="1" thickBot="1">
      <c r="A269" s="38" t="str">
        <f>IFERROR(INDEX(الرصيد!$A:$A,MATCH(B269,الرصيد!$B:$B,0)),"")</f>
        <v/>
      </c>
      <c r="B269" s="15"/>
      <c r="C269" s="6"/>
      <c r="D269" s="42" t="str">
        <f>IF(B269="","",SUMIF(الرصيد!$B$2:$B$1000,B269,الرصيد!$C$2:$C$1000))</f>
        <v/>
      </c>
      <c r="E269" s="16" t="str">
        <f t="shared" si="4"/>
        <v/>
      </c>
      <c r="F269" s="15"/>
      <c r="G269" s="49" t="str">
        <f>IF(AND(NOT(ISERR(FIND('إستعلام عن صنف'!$H$1,A269&amp;B269))),F269&gt;='إستعلام عن صنف'!$H$2,F269&lt;='إستعلام عن صنف'!$H$3),COUNT($G$1:G268)+1,"")</f>
        <v/>
      </c>
    </row>
    <row r="270" spans="1:7" ht="22.5" thickTop="1" thickBot="1">
      <c r="A270" s="38" t="str">
        <f>IFERROR(INDEX(الرصيد!$A:$A,MATCH(B270,الرصيد!$B:$B,0)),"")</f>
        <v/>
      </c>
      <c r="B270" s="15"/>
      <c r="C270" s="6"/>
      <c r="D270" s="42" t="str">
        <f>IF(B270="","",SUMIF(الرصيد!$B$2:$B$1000,B270,الرصيد!$C$2:$C$1000))</f>
        <v/>
      </c>
      <c r="E270" s="16" t="str">
        <f t="shared" si="4"/>
        <v/>
      </c>
      <c r="F270" s="15"/>
      <c r="G270" s="49" t="str">
        <f>IF(AND(NOT(ISERR(FIND('إستعلام عن صنف'!$H$1,A270&amp;B270))),F270&gt;='إستعلام عن صنف'!$H$2,F270&lt;='إستعلام عن صنف'!$H$3),COUNT($G$1:G269)+1,"")</f>
        <v/>
      </c>
    </row>
    <row r="271" spans="1:7" ht="22.5" thickTop="1" thickBot="1">
      <c r="A271" s="38" t="str">
        <f>IFERROR(INDEX(الرصيد!$A:$A,MATCH(B271,الرصيد!$B:$B,0)),"")</f>
        <v/>
      </c>
      <c r="B271" s="15"/>
      <c r="C271" s="6"/>
      <c r="D271" s="42" t="str">
        <f>IF(B271="","",SUMIF(الرصيد!$B$2:$B$1000,B271,الرصيد!$C$2:$C$1000))</f>
        <v/>
      </c>
      <c r="E271" s="16" t="str">
        <f t="shared" si="4"/>
        <v/>
      </c>
      <c r="F271" s="15"/>
      <c r="G271" s="49" t="str">
        <f>IF(AND(NOT(ISERR(FIND('إستعلام عن صنف'!$H$1,A271&amp;B271))),F271&gt;='إستعلام عن صنف'!$H$2,F271&lt;='إستعلام عن صنف'!$H$3),COUNT($G$1:G270)+1,"")</f>
        <v/>
      </c>
    </row>
    <row r="272" spans="1:7" ht="22.5" thickTop="1" thickBot="1">
      <c r="A272" s="38" t="str">
        <f>IFERROR(INDEX(الرصيد!$A:$A,MATCH(B272,الرصيد!$B:$B,0)),"")</f>
        <v/>
      </c>
      <c r="B272" s="15"/>
      <c r="C272" s="6"/>
      <c r="D272" s="42" t="str">
        <f>IF(B272="","",SUMIF(الرصيد!$B$2:$B$1000,B272,الرصيد!$C$2:$C$1000))</f>
        <v/>
      </c>
      <c r="E272" s="16" t="str">
        <f t="shared" si="4"/>
        <v/>
      </c>
      <c r="F272" s="15"/>
      <c r="G272" s="49" t="str">
        <f>IF(AND(NOT(ISERR(FIND('إستعلام عن صنف'!$H$1,A272&amp;B272))),F272&gt;='إستعلام عن صنف'!$H$2,F272&lt;='إستعلام عن صنف'!$H$3),COUNT($G$1:G271)+1,"")</f>
        <v/>
      </c>
    </row>
    <row r="273" spans="1:7" ht="22.5" thickTop="1" thickBot="1">
      <c r="A273" s="38" t="str">
        <f>IFERROR(INDEX(الرصيد!$A:$A,MATCH(B273,الرصيد!$B:$B,0)),"")</f>
        <v/>
      </c>
      <c r="B273" s="15"/>
      <c r="C273" s="6"/>
      <c r="D273" s="42" t="str">
        <f>IF(B273="","",SUMIF(الرصيد!$B$2:$B$1000,B273,الرصيد!$C$2:$C$1000))</f>
        <v/>
      </c>
      <c r="E273" s="16" t="str">
        <f t="shared" si="4"/>
        <v/>
      </c>
      <c r="F273" s="15"/>
      <c r="G273" s="49" t="str">
        <f>IF(AND(NOT(ISERR(FIND('إستعلام عن صنف'!$H$1,A273&amp;B273))),F273&gt;='إستعلام عن صنف'!$H$2,F273&lt;='إستعلام عن صنف'!$H$3),COUNT($G$1:G272)+1,"")</f>
        <v/>
      </c>
    </row>
    <row r="274" spans="1:7" ht="22.5" thickTop="1" thickBot="1">
      <c r="A274" s="38" t="str">
        <f>IFERROR(INDEX(الرصيد!$A:$A,MATCH(B274,الرصيد!$B:$B,0)),"")</f>
        <v/>
      </c>
      <c r="B274" s="15"/>
      <c r="C274" s="6"/>
      <c r="D274" s="42" t="str">
        <f>IF(B274="","",SUMIF(الرصيد!$B$2:$B$1000,B274,الرصيد!$C$2:$C$1000))</f>
        <v/>
      </c>
      <c r="E274" s="16" t="str">
        <f t="shared" si="4"/>
        <v/>
      </c>
      <c r="F274" s="15"/>
      <c r="G274" s="49" t="str">
        <f>IF(AND(NOT(ISERR(FIND('إستعلام عن صنف'!$H$1,A274&amp;B274))),F274&gt;='إستعلام عن صنف'!$H$2,F274&lt;='إستعلام عن صنف'!$H$3),COUNT($G$1:G273)+1,"")</f>
        <v/>
      </c>
    </row>
    <row r="275" spans="1:7" ht="22.5" thickTop="1" thickBot="1">
      <c r="A275" s="38" t="str">
        <f>IFERROR(INDEX(الرصيد!$A:$A,MATCH(B275,الرصيد!$B:$B,0)),"")</f>
        <v/>
      </c>
      <c r="B275" s="15"/>
      <c r="C275" s="6"/>
      <c r="D275" s="42" t="str">
        <f>IF(B275="","",SUMIF(الرصيد!$B$2:$B$1000,B275,الرصيد!$C$2:$C$1000))</f>
        <v/>
      </c>
      <c r="E275" s="16" t="str">
        <f t="shared" si="4"/>
        <v/>
      </c>
      <c r="F275" s="15"/>
      <c r="G275" s="49" t="str">
        <f>IF(AND(NOT(ISERR(FIND('إستعلام عن صنف'!$H$1,A275&amp;B275))),F275&gt;='إستعلام عن صنف'!$H$2,F275&lt;='إستعلام عن صنف'!$H$3),COUNT($G$1:G274)+1,"")</f>
        <v/>
      </c>
    </row>
    <row r="276" spans="1:7" ht="22.5" thickTop="1" thickBot="1">
      <c r="A276" s="38" t="str">
        <f>IFERROR(INDEX(الرصيد!$A:$A,MATCH(B276,الرصيد!$B:$B,0)),"")</f>
        <v/>
      </c>
      <c r="B276" s="15"/>
      <c r="C276" s="6"/>
      <c r="D276" s="42" t="str">
        <f>IF(B276="","",SUMIF(الرصيد!$B$2:$B$1000,B276,الرصيد!$C$2:$C$1000))</f>
        <v/>
      </c>
      <c r="E276" s="16" t="str">
        <f t="shared" si="4"/>
        <v/>
      </c>
      <c r="F276" s="15"/>
      <c r="G276" s="49" t="str">
        <f>IF(AND(NOT(ISERR(FIND('إستعلام عن صنف'!$H$1,A276&amp;B276))),F276&gt;='إستعلام عن صنف'!$H$2,F276&lt;='إستعلام عن صنف'!$H$3),COUNT($G$1:G275)+1,"")</f>
        <v/>
      </c>
    </row>
    <row r="277" spans="1:7" ht="22.5" thickTop="1" thickBot="1">
      <c r="A277" s="38" t="str">
        <f>IFERROR(INDEX(الرصيد!$A:$A,MATCH(B277,الرصيد!$B:$B,0)),"")</f>
        <v/>
      </c>
      <c r="B277" s="15"/>
      <c r="C277" s="6"/>
      <c r="D277" s="42" t="str">
        <f>IF(B277="","",SUMIF(الرصيد!$B$2:$B$1000,B277,الرصيد!$C$2:$C$1000))</f>
        <v/>
      </c>
      <c r="E277" s="16" t="str">
        <f t="shared" si="4"/>
        <v/>
      </c>
      <c r="F277" s="15"/>
      <c r="G277" s="49" t="str">
        <f>IF(AND(NOT(ISERR(FIND('إستعلام عن صنف'!$H$1,A277&amp;B277))),F277&gt;='إستعلام عن صنف'!$H$2,F277&lt;='إستعلام عن صنف'!$H$3),COUNT($G$1:G276)+1,"")</f>
        <v/>
      </c>
    </row>
    <row r="278" spans="1:7" ht="22.5" thickTop="1" thickBot="1">
      <c r="A278" s="38" t="str">
        <f>IFERROR(INDEX(الرصيد!$A:$A,MATCH(B278,الرصيد!$B:$B,0)),"")</f>
        <v/>
      </c>
      <c r="B278" s="15"/>
      <c r="C278" s="6"/>
      <c r="D278" s="42" t="str">
        <f>IF(B278="","",SUMIF(الرصيد!$B$2:$B$1000,B278,الرصيد!$C$2:$C$1000))</f>
        <v/>
      </c>
      <c r="E278" s="16" t="str">
        <f t="shared" si="4"/>
        <v/>
      </c>
      <c r="F278" s="15"/>
      <c r="G278" s="49" t="str">
        <f>IF(AND(NOT(ISERR(FIND('إستعلام عن صنف'!$H$1,A278&amp;B278))),F278&gt;='إستعلام عن صنف'!$H$2,F278&lt;='إستعلام عن صنف'!$H$3),COUNT($G$1:G277)+1,"")</f>
        <v/>
      </c>
    </row>
    <row r="279" spans="1:7" ht="22.5" thickTop="1" thickBot="1">
      <c r="A279" s="38" t="str">
        <f>IFERROR(INDEX(الرصيد!$A:$A,MATCH(B279,الرصيد!$B:$B,0)),"")</f>
        <v/>
      </c>
      <c r="B279" s="15"/>
      <c r="C279" s="6"/>
      <c r="D279" s="42" t="str">
        <f>IF(B279="","",SUMIF(الرصيد!$B$2:$B$1000,B279,الرصيد!$C$2:$C$1000))</f>
        <v/>
      </c>
      <c r="E279" s="16" t="str">
        <f t="shared" si="4"/>
        <v/>
      </c>
      <c r="F279" s="15"/>
      <c r="G279" s="49" t="str">
        <f>IF(AND(NOT(ISERR(FIND('إستعلام عن صنف'!$H$1,A279&amp;B279))),F279&gt;='إستعلام عن صنف'!$H$2,F279&lt;='إستعلام عن صنف'!$H$3),COUNT($G$1:G278)+1,"")</f>
        <v/>
      </c>
    </row>
    <row r="280" spans="1:7" ht="22.5" thickTop="1" thickBot="1">
      <c r="A280" s="38" t="str">
        <f>IFERROR(INDEX(الرصيد!$A:$A,MATCH(B280,الرصيد!$B:$B,0)),"")</f>
        <v/>
      </c>
      <c r="B280" s="15"/>
      <c r="C280" s="6"/>
      <c r="D280" s="42" t="str">
        <f>IF(B280="","",SUMIF(الرصيد!$B$2:$B$1000,B280,الرصيد!$C$2:$C$1000))</f>
        <v/>
      </c>
      <c r="E280" s="16" t="str">
        <f t="shared" si="4"/>
        <v/>
      </c>
      <c r="F280" s="15"/>
      <c r="G280" s="49" t="str">
        <f>IF(AND(NOT(ISERR(FIND('إستعلام عن صنف'!$H$1,A280&amp;B280))),F280&gt;='إستعلام عن صنف'!$H$2,F280&lt;='إستعلام عن صنف'!$H$3),COUNT($G$1:G279)+1,"")</f>
        <v/>
      </c>
    </row>
    <row r="281" spans="1:7" ht="22.5" thickTop="1" thickBot="1">
      <c r="A281" s="38" t="str">
        <f>IFERROR(INDEX(الرصيد!$A:$A,MATCH(B281,الرصيد!$B:$B,0)),"")</f>
        <v/>
      </c>
      <c r="B281" s="15"/>
      <c r="C281" s="6"/>
      <c r="D281" s="42" t="str">
        <f>IF(B281="","",SUMIF(الرصيد!$B$2:$B$1000,B281,الرصيد!$C$2:$C$1000))</f>
        <v/>
      </c>
      <c r="E281" s="16" t="str">
        <f t="shared" si="4"/>
        <v/>
      </c>
      <c r="F281" s="15"/>
      <c r="G281" s="49" t="str">
        <f>IF(AND(NOT(ISERR(FIND('إستعلام عن صنف'!$H$1,A281&amp;B281))),F281&gt;='إستعلام عن صنف'!$H$2,F281&lt;='إستعلام عن صنف'!$H$3),COUNT($G$1:G280)+1,"")</f>
        <v/>
      </c>
    </row>
    <row r="282" spans="1:7" ht="22.5" thickTop="1" thickBot="1">
      <c r="A282" s="38" t="str">
        <f>IFERROR(INDEX(الرصيد!$A:$A,MATCH(B282,الرصيد!$B:$B,0)),"")</f>
        <v/>
      </c>
      <c r="B282" s="15"/>
      <c r="C282" s="6"/>
      <c r="D282" s="42" t="str">
        <f>IF(B282="","",SUMIF(الرصيد!$B$2:$B$1000,B282,الرصيد!$C$2:$C$1000))</f>
        <v/>
      </c>
      <c r="E282" s="16" t="str">
        <f t="shared" si="4"/>
        <v/>
      </c>
      <c r="F282" s="15"/>
      <c r="G282" s="49" t="str">
        <f>IF(AND(NOT(ISERR(FIND('إستعلام عن صنف'!$H$1,A282&amp;B282))),F282&gt;='إستعلام عن صنف'!$H$2,F282&lt;='إستعلام عن صنف'!$H$3),COUNT($G$1:G281)+1,"")</f>
        <v/>
      </c>
    </row>
    <row r="283" spans="1:7" ht="22.5" thickTop="1" thickBot="1">
      <c r="A283" s="38" t="str">
        <f>IFERROR(INDEX(الرصيد!$A:$A,MATCH(B283,الرصيد!$B:$B,0)),"")</f>
        <v/>
      </c>
      <c r="B283" s="15"/>
      <c r="C283" s="6"/>
      <c r="D283" s="42" t="str">
        <f>IF(B283="","",SUMIF(الرصيد!$B$2:$B$1000,B283,الرصيد!$C$2:$C$1000))</f>
        <v/>
      </c>
      <c r="E283" s="16" t="str">
        <f t="shared" si="4"/>
        <v/>
      </c>
      <c r="F283" s="15"/>
      <c r="G283" s="49" t="str">
        <f>IF(AND(NOT(ISERR(FIND('إستعلام عن صنف'!$H$1,A283&amp;B283))),F283&gt;='إستعلام عن صنف'!$H$2,F283&lt;='إستعلام عن صنف'!$H$3),COUNT($G$1:G282)+1,"")</f>
        <v/>
      </c>
    </row>
    <row r="284" spans="1:7" ht="22.5" thickTop="1" thickBot="1">
      <c r="A284" s="38" t="str">
        <f>IFERROR(INDEX(الرصيد!$A:$A,MATCH(B284,الرصيد!$B:$B,0)),"")</f>
        <v/>
      </c>
      <c r="B284" s="15"/>
      <c r="C284" s="6"/>
      <c r="D284" s="42" t="str">
        <f>IF(B284="","",SUMIF(الرصيد!$B$2:$B$1000,B284,الرصيد!$C$2:$C$1000))</f>
        <v/>
      </c>
      <c r="E284" s="16" t="str">
        <f t="shared" si="4"/>
        <v/>
      </c>
      <c r="F284" s="15"/>
      <c r="G284" s="49" t="str">
        <f>IF(AND(NOT(ISERR(FIND('إستعلام عن صنف'!$H$1,A284&amp;B284))),F284&gt;='إستعلام عن صنف'!$H$2,F284&lt;='إستعلام عن صنف'!$H$3),COUNT($G$1:G283)+1,"")</f>
        <v/>
      </c>
    </row>
    <row r="285" spans="1:7" ht="22.5" thickTop="1" thickBot="1">
      <c r="A285" s="38" t="str">
        <f>IFERROR(INDEX(الرصيد!$A:$A,MATCH(B285,الرصيد!$B:$B,0)),"")</f>
        <v/>
      </c>
      <c r="B285" s="15"/>
      <c r="C285" s="6"/>
      <c r="D285" s="42" t="str">
        <f>IF(B285="","",SUMIF(الرصيد!$B$2:$B$1000,B285,الرصيد!$C$2:$C$1000))</f>
        <v/>
      </c>
      <c r="E285" s="16" t="str">
        <f t="shared" si="4"/>
        <v/>
      </c>
      <c r="F285" s="15"/>
      <c r="G285" s="49" t="str">
        <f>IF(AND(NOT(ISERR(FIND('إستعلام عن صنف'!$H$1,A285&amp;B285))),F285&gt;='إستعلام عن صنف'!$H$2,F285&lt;='إستعلام عن صنف'!$H$3),COUNT($G$1:G284)+1,"")</f>
        <v/>
      </c>
    </row>
    <row r="286" spans="1:7" ht="22.5" thickTop="1" thickBot="1">
      <c r="A286" s="38" t="str">
        <f>IFERROR(INDEX(الرصيد!$A:$A,MATCH(B286,الرصيد!$B:$B,0)),"")</f>
        <v/>
      </c>
      <c r="B286" s="15"/>
      <c r="C286" s="6"/>
      <c r="D286" s="42" t="str">
        <f>IF(B286="","",SUMIF(الرصيد!$B$2:$B$1000,B286,الرصيد!$C$2:$C$1000))</f>
        <v/>
      </c>
      <c r="E286" s="16" t="str">
        <f t="shared" si="4"/>
        <v/>
      </c>
      <c r="F286" s="15"/>
      <c r="G286" s="49" t="str">
        <f>IF(AND(NOT(ISERR(FIND('إستعلام عن صنف'!$H$1,A286&amp;B286))),F286&gt;='إستعلام عن صنف'!$H$2,F286&lt;='إستعلام عن صنف'!$H$3),COUNT($G$1:G285)+1,"")</f>
        <v/>
      </c>
    </row>
    <row r="287" spans="1:7" ht="22.5" thickTop="1" thickBot="1">
      <c r="A287" s="38" t="str">
        <f>IFERROR(INDEX(الرصيد!$A:$A,MATCH(B287,الرصيد!$B:$B,0)),"")</f>
        <v/>
      </c>
      <c r="B287" s="15"/>
      <c r="C287" s="6"/>
      <c r="D287" s="42" t="str">
        <f>IF(B287="","",SUMIF(الرصيد!$B$2:$B$1000,B287,الرصيد!$C$2:$C$1000))</f>
        <v/>
      </c>
      <c r="E287" s="16" t="str">
        <f t="shared" si="4"/>
        <v/>
      </c>
      <c r="F287" s="15"/>
      <c r="G287" s="49" t="str">
        <f>IF(AND(NOT(ISERR(FIND('إستعلام عن صنف'!$H$1,A287&amp;B287))),F287&gt;='إستعلام عن صنف'!$H$2,F287&lt;='إستعلام عن صنف'!$H$3),COUNT($G$1:G286)+1,"")</f>
        <v/>
      </c>
    </row>
    <row r="288" spans="1:7" ht="22.5" thickTop="1" thickBot="1">
      <c r="A288" s="38" t="str">
        <f>IFERROR(INDEX(الرصيد!$A:$A,MATCH(B288,الرصيد!$B:$B,0)),"")</f>
        <v/>
      </c>
      <c r="B288" s="15"/>
      <c r="C288" s="6"/>
      <c r="D288" s="42" t="str">
        <f>IF(B288="","",SUMIF(الرصيد!$B$2:$B$1000,B288,الرصيد!$C$2:$C$1000))</f>
        <v/>
      </c>
      <c r="E288" s="16" t="str">
        <f t="shared" si="4"/>
        <v/>
      </c>
      <c r="F288" s="15"/>
      <c r="G288" s="49" t="str">
        <f>IF(AND(NOT(ISERR(FIND('إستعلام عن صنف'!$H$1,A288&amp;B288))),F288&gt;='إستعلام عن صنف'!$H$2,F288&lt;='إستعلام عن صنف'!$H$3),COUNT($G$1:G287)+1,"")</f>
        <v/>
      </c>
    </row>
    <row r="289" spans="1:7" ht="22.5" thickTop="1" thickBot="1">
      <c r="A289" s="38" t="str">
        <f>IFERROR(INDEX(الرصيد!$A:$A,MATCH(B289,الرصيد!$B:$B,0)),"")</f>
        <v/>
      </c>
      <c r="B289" s="15"/>
      <c r="C289" s="6"/>
      <c r="D289" s="42" t="str">
        <f>IF(B289="","",SUMIF(الرصيد!$B$2:$B$1000,B289,الرصيد!$C$2:$C$1000))</f>
        <v/>
      </c>
      <c r="E289" s="16" t="str">
        <f t="shared" si="4"/>
        <v/>
      </c>
      <c r="F289" s="15"/>
      <c r="G289" s="49" t="str">
        <f>IF(AND(NOT(ISERR(FIND('إستعلام عن صنف'!$H$1,A289&amp;B289))),F289&gt;='إستعلام عن صنف'!$H$2,F289&lt;='إستعلام عن صنف'!$H$3),COUNT($G$1:G288)+1,"")</f>
        <v/>
      </c>
    </row>
    <row r="290" spans="1:7" ht="22.5" thickTop="1" thickBot="1">
      <c r="A290" s="38" t="str">
        <f>IFERROR(INDEX(الرصيد!$A:$A,MATCH(B290,الرصيد!$B:$B,0)),"")</f>
        <v/>
      </c>
      <c r="B290" s="15"/>
      <c r="C290" s="6"/>
      <c r="D290" s="42" t="str">
        <f>IF(B290="","",SUMIF(الرصيد!$B$2:$B$1000,B290,الرصيد!$C$2:$C$1000))</f>
        <v/>
      </c>
      <c r="E290" s="16" t="str">
        <f t="shared" si="4"/>
        <v/>
      </c>
      <c r="F290" s="15"/>
      <c r="G290" s="49" t="str">
        <f>IF(AND(NOT(ISERR(FIND('إستعلام عن صنف'!$H$1,A290&amp;B290))),F290&gt;='إستعلام عن صنف'!$H$2,F290&lt;='إستعلام عن صنف'!$H$3),COUNT($G$1:G289)+1,"")</f>
        <v/>
      </c>
    </row>
    <row r="291" spans="1:7" ht="22.5" thickTop="1" thickBot="1">
      <c r="A291" s="38" t="str">
        <f>IFERROR(INDEX(الرصيد!$A:$A,MATCH(B291,الرصيد!$B:$B,0)),"")</f>
        <v/>
      </c>
      <c r="B291" s="15"/>
      <c r="C291" s="6"/>
      <c r="D291" s="42" t="str">
        <f>IF(B291="","",SUMIF(الرصيد!$B$2:$B$1000,B291,الرصيد!$C$2:$C$1000))</f>
        <v/>
      </c>
      <c r="E291" s="16" t="str">
        <f t="shared" si="4"/>
        <v/>
      </c>
      <c r="F291" s="15"/>
      <c r="G291" s="49" t="str">
        <f>IF(AND(NOT(ISERR(FIND('إستعلام عن صنف'!$H$1,A291&amp;B291))),F291&gt;='إستعلام عن صنف'!$H$2,F291&lt;='إستعلام عن صنف'!$H$3),COUNT($G$1:G290)+1,"")</f>
        <v/>
      </c>
    </row>
    <row r="292" spans="1:7" ht="22.5" thickTop="1" thickBot="1">
      <c r="A292" s="38" t="str">
        <f>IFERROR(INDEX(الرصيد!$A:$A,MATCH(B292,الرصيد!$B:$B,0)),"")</f>
        <v/>
      </c>
      <c r="B292" s="15"/>
      <c r="C292" s="6"/>
      <c r="D292" s="42" t="str">
        <f>IF(B292="","",SUMIF(الرصيد!$B$2:$B$1000,B292,الرصيد!$C$2:$C$1000))</f>
        <v/>
      </c>
      <c r="E292" s="16" t="str">
        <f t="shared" si="4"/>
        <v/>
      </c>
      <c r="F292" s="15"/>
      <c r="G292" s="49" t="str">
        <f>IF(AND(NOT(ISERR(FIND('إستعلام عن صنف'!$H$1,A292&amp;B292))),F292&gt;='إستعلام عن صنف'!$H$2,F292&lt;='إستعلام عن صنف'!$H$3),COUNT($G$1:G291)+1,"")</f>
        <v/>
      </c>
    </row>
    <row r="293" spans="1:7" ht="22.5" thickTop="1" thickBot="1">
      <c r="A293" s="38" t="str">
        <f>IFERROR(INDEX(الرصيد!$A:$A,MATCH(B293,الرصيد!$B:$B,0)),"")</f>
        <v/>
      </c>
      <c r="B293" s="15"/>
      <c r="C293" s="6"/>
      <c r="D293" s="42" t="str">
        <f>IF(B293="","",SUMIF(الرصيد!$B$2:$B$1000,B293,الرصيد!$C$2:$C$1000))</f>
        <v/>
      </c>
      <c r="E293" s="16" t="str">
        <f t="shared" si="4"/>
        <v/>
      </c>
      <c r="F293" s="15"/>
      <c r="G293" s="49" t="str">
        <f>IF(AND(NOT(ISERR(FIND('إستعلام عن صنف'!$H$1,A293&amp;B293))),F293&gt;='إستعلام عن صنف'!$H$2,F293&lt;='إستعلام عن صنف'!$H$3),COUNT($G$1:G292)+1,"")</f>
        <v/>
      </c>
    </row>
    <row r="294" spans="1:7" ht="22.5" thickTop="1" thickBot="1">
      <c r="A294" s="38" t="str">
        <f>IFERROR(INDEX(الرصيد!$A:$A,MATCH(B294,الرصيد!$B:$B,0)),"")</f>
        <v/>
      </c>
      <c r="B294" s="15"/>
      <c r="C294" s="6"/>
      <c r="D294" s="42" t="str">
        <f>IF(B294="","",SUMIF(الرصيد!$B$2:$B$1000,B294,الرصيد!$C$2:$C$1000))</f>
        <v/>
      </c>
      <c r="E294" s="16" t="str">
        <f t="shared" si="4"/>
        <v/>
      </c>
      <c r="F294" s="15"/>
      <c r="G294" s="49" t="str">
        <f>IF(AND(NOT(ISERR(FIND('إستعلام عن صنف'!$H$1,A294&amp;B294))),F294&gt;='إستعلام عن صنف'!$H$2,F294&lt;='إستعلام عن صنف'!$H$3),COUNT($G$1:G293)+1,"")</f>
        <v/>
      </c>
    </row>
    <row r="295" spans="1:7" ht="22.5" thickTop="1" thickBot="1">
      <c r="A295" s="38" t="str">
        <f>IFERROR(INDEX(الرصيد!$A:$A,MATCH(B295,الرصيد!$B:$B,0)),"")</f>
        <v/>
      </c>
      <c r="B295" s="15"/>
      <c r="C295" s="6"/>
      <c r="D295" s="42" t="str">
        <f>IF(B295="","",SUMIF(الرصيد!$B$2:$B$1000,B295,الرصيد!$C$2:$C$1000))</f>
        <v/>
      </c>
      <c r="E295" s="16" t="str">
        <f t="shared" si="4"/>
        <v/>
      </c>
      <c r="F295" s="15"/>
      <c r="G295" s="49" t="str">
        <f>IF(AND(NOT(ISERR(FIND('إستعلام عن صنف'!$H$1,A295&amp;B295))),F295&gt;='إستعلام عن صنف'!$H$2,F295&lt;='إستعلام عن صنف'!$H$3),COUNT($G$1:G294)+1,"")</f>
        <v/>
      </c>
    </row>
    <row r="296" spans="1:7" ht="22.5" thickTop="1" thickBot="1">
      <c r="A296" s="38" t="str">
        <f>IFERROR(INDEX(الرصيد!$A:$A,MATCH(B296,الرصيد!$B:$B,0)),"")</f>
        <v/>
      </c>
      <c r="B296" s="15"/>
      <c r="C296" s="6"/>
      <c r="D296" s="42" t="str">
        <f>IF(B296="","",SUMIF(الرصيد!$B$2:$B$1000,B296,الرصيد!$C$2:$C$1000))</f>
        <v/>
      </c>
      <c r="E296" s="16" t="str">
        <f t="shared" si="4"/>
        <v/>
      </c>
      <c r="F296" s="15"/>
      <c r="G296" s="49" t="str">
        <f>IF(AND(NOT(ISERR(FIND('إستعلام عن صنف'!$H$1,A296&amp;B296))),F296&gt;='إستعلام عن صنف'!$H$2,F296&lt;='إستعلام عن صنف'!$H$3),COUNT($G$1:G295)+1,"")</f>
        <v/>
      </c>
    </row>
    <row r="297" spans="1:7" ht="22.5" thickTop="1" thickBot="1">
      <c r="A297" s="38" t="str">
        <f>IFERROR(INDEX(الرصيد!$A:$A,MATCH(B297,الرصيد!$B:$B,0)),"")</f>
        <v/>
      </c>
      <c r="B297" s="15"/>
      <c r="C297" s="6"/>
      <c r="D297" s="42" t="str">
        <f>IF(B297="","",SUMIF(الرصيد!$B$2:$B$1000,B297,الرصيد!$C$2:$C$1000))</f>
        <v/>
      </c>
      <c r="E297" s="16" t="str">
        <f t="shared" si="4"/>
        <v/>
      </c>
      <c r="F297" s="15"/>
      <c r="G297" s="49" t="str">
        <f>IF(AND(NOT(ISERR(FIND('إستعلام عن صنف'!$H$1,A297&amp;B297))),F297&gt;='إستعلام عن صنف'!$H$2,F297&lt;='إستعلام عن صنف'!$H$3),COUNT($G$1:G296)+1,"")</f>
        <v/>
      </c>
    </row>
    <row r="298" spans="1:7" ht="22.5" thickTop="1" thickBot="1">
      <c r="A298" s="38" t="str">
        <f>IFERROR(INDEX(الرصيد!$A:$A,MATCH(B298,الرصيد!$B:$B,0)),"")</f>
        <v/>
      </c>
      <c r="B298" s="15"/>
      <c r="C298" s="6"/>
      <c r="D298" s="42" t="str">
        <f>IF(B298="","",SUMIF(الرصيد!$B$2:$B$1000,B298,الرصيد!$C$2:$C$1000))</f>
        <v/>
      </c>
      <c r="E298" s="16" t="str">
        <f t="shared" si="4"/>
        <v/>
      </c>
      <c r="F298" s="15"/>
      <c r="G298" s="49" t="str">
        <f>IF(AND(NOT(ISERR(FIND('إستعلام عن صنف'!$H$1,A298&amp;B298))),F298&gt;='إستعلام عن صنف'!$H$2,F298&lt;='إستعلام عن صنف'!$H$3),COUNT($G$1:G297)+1,"")</f>
        <v/>
      </c>
    </row>
    <row r="299" spans="1:7" ht="22.5" thickTop="1" thickBot="1">
      <c r="A299" s="38" t="str">
        <f>IFERROR(INDEX(الرصيد!$A:$A,MATCH(B299,الرصيد!$B:$B,0)),"")</f>
        <v/>
      </c>
      <c r="B299" s="15"/>
      <c r="C299" s="6"/>
      <c r="D299" s="42" t="str">
        <f>IF(B299="","",SUMIF(الرصيد!$B$2:$B$1000,B299,الرصيد!$C$2:$C$1000))</f>
        <v/>
      </c>
      <c r="E299" s="16" t="str">
        <f t="shared" si="4"/>
        <v/>
      </c>
      <c r="F299" s="15"/>
      <c r="G299" s="49" t="str">
        <f>IF(AND(NOT(ISERR(FIND('إستعلام عن صنف'!$H$1,A299&amp;B299))),F299&gt;='إستعلام عن صنف'!$H$2,F299&lt;='إستعلام عن صنف'!$H$3),COUNT($G$1:G298)+1,"")</f>
        <v/>
      </c>
    </row>
    <row r="300" spans="1:7" ht="22.5" thickTop="1" thickBot="1">
      <c r="A300" s="38" t="str">
        <f>IFERROR(INDEX(الرصيد!$A:$A,MATCH(B300,الرصيد!$B:$B,0)),"")</f>
        <v/>
      </c>
      <c r="B300" s="15"/>
      <c r="C300" s="6"/>
      <c r="D300" s="42" t="str">
        <f>IF(B300="","",SUMIF(الرصيد!$B$2:$B$1000,B300,الرصيد!$C$2:$C$1000))</f>
        <v/>
      </c>
      <c r="E300" s="16" t="str">
        <f t="shared" si="4"/>
        <v/>
      </c>
      <c r="F300" s="15"/>
      <c r="G300" s="49" t="str">
        <f>IF(AND(NOT(ISERR(FIND('إستعلام عن صنف'!$H$1,A300&amp;B300))),F300&gt;='إستعلام عن صنف'!$H$2,F300&lt;='إستعلام عن صنف'!$H$3),COUNT($G$1:G299)+1,"")</f>
        <v/>
      </c>
    </row>
    <row r="301" spans="1:7" ht="22.5" thickTop="1" thickBot="1">
      <c r="A301" s="38" t="str">
        <f>IFERROR(INDEX(الرصيد!$A:$A,MATCH(B301,الرصيد!$B:$B,0)),"")</f>
        <v/>
      </c>
      <c r="B301" s="15"/>
      <c r="C301" s="6"/>
      <c r="D301" s="42" t="str">
        <f>IF(B301="","",SUMIF(الرصيد!$B$2:$B$1000,B301,الرصيد!$C$2:$C$1000))</f>
        <v/>
      </c>
      <c r="E301" s="16" t="str">
        <f t="shared" si="4"/>
        <v/>
      </c>
      <c r="F301" s="15"/>
      <c r="G301" s="49" t="str">
        <f>IF(AND(NOT(ISERR(FIND('إستعلام عن صنف'!$H$1,A301&amp;B301))),F301&gt;='إستعلام عن صنف'!$H$2,F301&lt;='إستعلام عن صنف'!$H$3),COUNT($G$1:G300)+1,"")</f>
        <v/>
      </c>
    </row>
    <row r="302" spans="1:7" ht="22.5" thickTop="1" thickBot="1">
      <c r="A302" s="38" t="str">
        <f>IFERROR(INDEX(الرصيد!$A:$A,MATCH(B302,الرصيد!$B:$B,0)),"")</f>
        <v/>
      </c>
      <c r="B302" s="15"/>
      <c r="C302" s="6"/>
      <c r="D302" s="42" t="str">
        <f>IF(B302="","",SUMIF(الرصيد!$B$2:$B$1000,B302,الرصيد!$C$2:$C$1000))</f>
        <v/>
      </c>
      <c r="E302" s="16" t="str">
        <f t="shared" si="4"/>
        <v/>
      </c>
      <c r="F302" s="15"/>
      <c r="G302" s="49" t="str">
        <f>IF(AND(NOT(ISERR(FIND('إستعلام عن صنف'!$H$1,A302&amp;B302))),F302&gt;='إستعلام عن صنف'!$H$2,F302&lt;='إستعلام عن صنف'!$H$3),COUNT($G$1:G301)+1,"")</f>
        <v/>
      </c>
    </row>
    <row r="303" spans="1:7" ht="22.5" thickTop="1" thickBot="1">
      <c r="A303" s="38" t="str">
        <f>IFERROR(INDEX(الرصيد!$A:$A,MATCH(B303,الرصيد!$B:$B,0)),"")</f>
        <v/>
      </c>
      <c r="B303" s="15"/>
      <c r="C303" s="6"/>
      <c r="D303" s="42" t="str">
        <f>IF(B303="","",SUMIF(الرصيد!$B$2:$B$1000,B303,الرصيد!$C$2:$C$1000))</f>
        <v/>
      </c>
      <c r="E303" s="16" t="str">
        <f t="shared" si="4"/>
        <v/>
      </c>
      <c r="F303" s="15"/>
      <c r="G303" s="49" t="str">
        <f>IF(AND(NOT(ISERR(FIND('إستعلام عن صنف'!$H$1,A303&amp;B303))),F303&gt;='إستعلام عن صنف'!$H$2,F303&lt;='إستعلام عن صنف'!$H$3),COUNT($G$1:G302)+1,"")</f>
        <v/>
      </c>
    </row>
    <row r="304" spans="1:7" ht="22.5" thickTop="1" thickBot="1">
      <c r="A304" s="38" t="str">
        <f>IFERROR(INDEX(الرصيد!$A:$A,MATCH(B304,الرصيد!$B:$B,0)),"")</f>
        <v/>
      </c>
      <c r="B304" s="15"/>
      <c r="C304" s="6"/>
      <c r="D304" s="42" t="str">
        <f>IF(B304="","",SUMIF(الرصيد!$B$2:$B$1000,B304,الرصيد!$C$2:$C$1000))</f>
        <v/>
      </c>
      <c r="E304" s="16" t="str">
        <f t="shared" si="4"/>
        <v/>
      </c>
      <c r="F304" s="15"/>
      <c r="G304" s="49" t="str">
        <f>IF(AND(NOT(ISERR(FIND('إستعلام عن صنف'!$H$1,A304&amp;B304))),F304&gt;='إستعلام عن صنف'!$H$2,F304&lt;='إستعلام عن صنف'!$H$3),COUNT($G$1:G303)+1,"")</f>
        <v/>
      </c>
    </row>
    <row r="305" spans="1:7" ht="22.5" thickTop="1" thickBot="1">
      <c r="A305" s="38" t="str">
        <f>IFERROR(INDEX(الرصيد!$A:$A,MATCH(B305,الرصيد!$B:$B,0)),"")</f>
        <v/>
      </c>
      <c r="B305" s="15"/>
      <c r="C305" s="6"/>
      <c r="D305" s="42" t="str">
        <f>IF(B305="","",SUMIF(الرصيد!$B$2:$B$1000,B305,الرصيد!$C$2:$C$1000))</f>
        <v/>
      </c>
      <c r="E305" s="16" t="str">
        <f t="shared" si="4"/>
        <v/>
      </c>
      <c r="F305" s="15"/>
      <c r="G305" s="49" t="str">
        <f>IF(AND(NOT(ISERR(FIND('إستعلام عن صنف'!$H$1,A305&amp;B305))),F305&gt;='إستعلام عن صنف'!$H$2,F305&lt;='إستعلام عن صنف'!$H$3),COUNT($G$1:G304)+1,"")</f>
        <v/>
      </c>
    </row>
    <row r="306" spans="1:7" ht="22.5" thickTop="1" thickBot="1">
      <c r="A306" s="38" t="str">
        <f>IFERROR(INDEX(الرصيد!$A:$A,MATCH(B306,الرصيد!$B:$B,0)),"")</f>
        <v/>
      </c>
      <c r="B306" s="15"/>
      <c r="C306" s="6"/>
      <c r="D306" s="42" t="str">
        <f>IF(B306="","",SUMIF(الرصيد!$B$2:$B$1000,B306,الرصيد!$C$2:$C$1000))</f>
        <v/>
      </c>
      <c r="E306" s="16" t="str">
        <f t="shared" si="4"/>
        <v/>
      </c>
      <c r="F306" s="15"/>
      <c r="G306" s="49" t="str">
        <f>IF(AND(NOT(ISERR(FIND('إستعلام عن صنف'!$H$1,A306&amp;B306))),F306&gt;='إستعلام عن صنف'!$H$2,F306&lt;='إستعلام عن صنف'!$H$3),COUNT($G$1:G305)+1,"")</f>
        <v/>
      </c>
    </row>
    <row r="307" spans="1:7" ht="22.5" thickTop="1" thickBot="1">
      <c r="A307" s="38" t="str">
        <f>IFERROR(INDEX(الرصيد!$A:$A,MATCH(B307,الرصيد!$B:$B,0)),"")</f>
        <v/>
      </c>
      <c r="B307" s="15"/>
      <c r="C307" s="6"/>
      <c r="D307" s="42" t="str">
        <f>IF(B307="","",SUMIF(الرصيد!$B$2:$B$1000,B307,الرصيد!$C$2:$C$1000))</f>
        <v/>
      </c>
      <c r="E307" s="16" t="str">
        <f t="shared" si="4"/>
        <v/>
      </c>
      <c r="F307" s="15"/>
      <c r="G307" s="49" t="str">
        <f>IF(AND(NOT(ISERR(FIND('إستعلام عن صنف'!$H$1,A307&amp;B307))),F307&gt;='إستعلام عن صنف'!$H$2,F307&lt;='إستعلام عن صنف'!$H$3),COUNT($G$1:G306)+1,"")</f>
        <v/>
      </c>
    </row>
    <row r="308" spans="1:7" ht="22.5" thickTop="1" thickBot="1">
      <c r="A308" s="38" t="str">
        <f>IFERROR(INDEX(الرصيد!$A:$A,MATCH(B308,الرصيد!$B:$B,0)),"")</f>
        <v/>
      </c>
      <c r="B308" s="15"/>
      <c r="C308" s="6"/>
      <c r="D308" s="42" t="str">
        <f>IF(B308="","",SUMIF(الرصيد!$B$2:$B$1000,B308,الرصيد!$C$2:$C$1000))</f>
        <v/>
      </c>
      <c r="E308" s="16" t="str">
        <f t="shared" si="4"/>
        <v/>
      </c>
      <c r="F308" s="15"/>
      <c r="G308" s="49" t="str">
        <f>IF(AND(NOT(ISERR(FIND('إستعلام عن صنف'!$H$1,A308&amp;B308))),F308&gt;='إستعلام عن صنف'!$H$2,F308&lt;='إستعلام عن صنف'!$H$3),COUNT($G$1:G307)+1,"")</f>
        <v/>
      </c>
    </row>
    <row r="309" spans="1:7" ht="22.5" thickTop="1" thickBot="1">
      <c r="A309" s="38" t="str">
        <f>IFERROR(INDEX(الرصيد!$A:$A,MATCH(B309,الرصيد!$B:$B,0)),"")</f>
        <v/>
      </c>
      <c r="B309" s="15"/>
      <c r="C309" s="6"/>
      <c r="D309" s="42" t="str">
        <f>IF(B309="","",SUMIF(الرصيد!$B$2:$B$1000,B309,الرصيد!$C$2:$C$1000))</f>
        <v/>
      </c>
      <c r="E309" s="16" t="str">
        <f t="shared" si="4"/>
        <v/>
      </c>
      <c r="F309" s="15"/>
      <c r="G309" s="49" t="str">
        <f>IF(AND(NOT(ISERR(FIND('إستعلام عن صنف'!$H$1,A309&amp;B309))),F309&gt;='إستعلام عن صنف'!$H$2,F309&lt;='إستعلام عن صنف'!$H$3),COUNT($G$1:G308)+1,"")</f>
        <v/>
      </c>
    </row>
    <row r="310" spans="1:7" ht="22.5" thickTop="1" thickBot="1">
      <c r="A310" s="38" t="str">
        <f>IFERROR(INDEX(الرصيد!$A:$A,MATCH(B310,الرصيد!$B:$B,0)),"")</f>
        <v/>
      </c>
      <c r="B310" s="15"/>
      <c r="C310" s="6"/>
      <c r="D310" s="42" t="str">
        <f>IF(B310="","",SUMIF(الرصيد!$B$2:$B$1000,B310,الرصيد!$C$2:$C$1000))</f>
        <v/>
      </c>
      <c r="E310" s="16" t="str">
        <f t="shared" si="4"/>
        <v/>
      </c>
      <c r="F310" s="15"/>
      <c r="G310" s="49" t="str">
        <f>IF(AND(NOT(ISERR(FIND('إستعلام عن صنف'!$H$1,A310&amp;B310))),F310&gt;='إستعلام عن صنف'!$H$2,F310&lt;='إستعلام عن صنف'!$H$3),COUNT($G$1:G309)+1,"")</f>
        <v/>
      </c>
    </row>
    <row r="311" spans="1:7" ht="22.5" thickTop="1" thickBot="1">
      <c r="A311" s="38" t="str">
        <f>IFERROR(INDEX(الرصيد!$A:$A,MATCH(B311,الرصيد!$B:$B,0)),"")</f>
        <v/>
      </c>
      <c r="B311" s="15"/>
      <c r="C311" s="6"/>
      <c r="D311" s="42" t="str">
        <f>IF(B311="","",SUMIF(الرصيد!$B$2:$B$1000,B311,الرصيد!$C$2:$C$1000))</f>
        <v/>
      </c>
      <c r="E311" s="16" t="str">
        <f t="shared" si="4"/>
        <v/>
      </c>
      <c r="F311" s="15"/>
      <c r="G311" s="49" t="str">
        <f>IF(AND(NOT(ISERR(FIND('إستعلام عن صنف'!$H$1,A311&amp;B311))),F311&gt;='إستعلام عن صنف'!$H$2,F311&lt;='إستعلام عن صنف'!$H$3),COUNT($G$1:G310)+1,"")</f>
        <v/>
      </c>
    </row>
    <row r="312" spans="1:7" ht="22.5" thickTop="1" thickBot="1">
      <c r="A312" s="38" t="str">
        <f>IFERROR(INDEX(الرصيد!$A:$A,MATCH(B312,الرصيد!$B:$B,0)),"")</f>
        <v/>
      </c>
      <c r="B312" s="15"/>
      <c r="C312" s="6"/>
      <c r="D312" s="42" t="str">
        <f>IF(B312="","",SUMIF(الرصيد!$B$2:$B$1000,B312,الرصيد!$C$2:$C$1000))</f>
        <v/>
      </c>
      <c r="E312" s="16" t="str">
        <f t="shared" si="4"/>
        <v/>
      </c>
      <c r="F312" s="15"/>
      <c r="G312" s="49" t="str">
        <f>IF(AND(NOT(ISERR(FIND('إستعلام عن صنف'!$H$1,A312&amp;B312))),F312&gt;='إستعلام عن صنف'!$H$2,F312&lt;='إستعلام عن صنف'!$H$3),COUNT($G$1:G311)+1,"")</f>
        <v/>
      </c>
    </row>
    <row r="313" spans="1:7" ht="22.5" thickTop="1" thickBot="1">
      <c r="A313" s="38" t="str">
        <f>IFERROR(INDEX(الرصيد!$A:$A,MATCH(B313,الرصيد!$B:$B,0)),"")</f>
        <v/>
      </c>
      <c r="B313" s="15"/>
      <c r="C313" s="6"/>
      <c r="D313" s="42" t="str">
        <f>IF(B313="","",SUMIF(الرصيد!$B$2:$B$1000,B313,الرصيد!$C$2:$C$1000))</f>
        <v/>
      </c>
      <c r="E313" s="16" t="str">
        <f t="shared" si="4"/>
        <v/>
      </c>
      <c r="F313" s="15"/>
      <c r="G313" s="49" t="str">
        <f>IF(AND(NOT(ISERR(FIND('إستعلام عن صنف'!$H$1,A313&amp;B313))),F313&gt;='إستعلام عن صنف'!$H$2,F313&lt;='إستعلام عن صنف'!$H$3),COUNT($G$1:G312)+1,"")</f>
        <v/>
      </c>
    </row>
    <row r="314" spans="1:7" ht="22.5" thickTop="1" thickBot="1">
      <c r="A314" s="38" t="str">
        <f>IFERROR(INDEX(الرصيد!$A:$A,MATCH(B314,الرصيد!$B:$B,0)),"")</f>
        <v/>
      </c>
      <c r="B314" s="15"/>
      <c r="C314" s="6"/>
      <c r="D314" s="42" t="str">
        <f>IF(B314="","",SUMIF(الرصيد!$B$2:$B$1000,B314,الرصيد!$C$2:$C$1000))</f>
        <v/>
      </c>
      <c r="E314" s="16" t="str">
        <f t="shared" si="4"/>
        <v/>
      </c>
      <c r="F314" s="15"/>
      <c r="G314" s="49" t="str">
        <f>IF(AND(NOT(ISERR(FIND('إستعلام عن صنف'!$H$1,A314&amp;B314))),F314&gt;='إستعلام عن صنف'!$H$2,F314&lt;='إستعلام عن صنف'!$H$3),COUNT($G$1:G313)+1,"")</f>
        <v/>
      </c>
    </row>
    <row r="315" spans="1:7" ht="22.5" thickTop="1" thickBot="1">
      <c r="A315" s="38" t="str">
        <f>IFERROR(INDEX(الرصيد!$A:$A,MATCH(B315,الرصيد!$B:$B,0)),"")</f>
        <v/>
      </c>
      <c r="B315" s="15"/>
      <c r="C315" s="6"/>
      <c r="D315" s="42" t="str">
        <f>IF(B315="","",SUMIF(الرصيد!$B$2:$B$1000,B315,الرصيد!$C$2:$C$1000))</f>
        <v/>
      </c>
      <c r="E315" s="16" t="str">
        <f t="shared" si="4"/>
        <v/>
      </c>
      <c r="F315" s="15"/>
      <c r="G315" s="49" t="str">
        <f>IF(AND(NOT(ISERR(FIND('إستعلام عن صنف'!$H$1,A315&amp;B315))),F315&gt;='إستعلام عن صنف'!$H$2,F315&lt;='إستعلام عن صنف'!$H$3),COUNT($G$1:G314)+1,"")</f>
        <v/>
      </c>
    </row>
    <row r="316" spans="1:7" ht="22.5" thickTop="1" thickBot="1">
      <c r="A316" s="38" t="str">
        <f>IFERROR(INDEX(الرصيد!$A:$A,MATCH(B316,الرصيد!$B:$B,0)),"")</f>
        <v/>
      </c>
      <c r="B316" s="15"/>
      <c r="C316" s="6"/>
      <c r="D316" s="42" t="str">
        <f>IF(B316="","",SUMIF(الرصيد!$B$2:$B$1000,B316,الرصيد!$C$2:$C$1000))</f>
        <v/>
      </c>
      <c r="E316" s="16" t="str">
        <f t="shared" si="4"/>
        <v/>
      </c>
      <c r="F316" s="15"/>
      <c r="G316" s="49" t="str">
        <f>IF(AND(NOT(ISERR(FIND('إستعلام عن صنف'!$H$1,A316&amp;B316))),F316&gt;='إستعلام عن صنف'!$H$2,F316&lt;='إستعلام عن صنف'!$H$3),COUNT($G$1:G315)+1,"")</f>
        <v/>
      </c>
    </row>
    <row r="317" spans="1:7" ht="22.5" thickTop="1" thickBot="1">
      <c r="A317" s="38" t="str">
        <f>IFERROR(INDEX(الرصيد!$A:$A,MATCH(B317,الرصيد!$B:$B,0)),"")</f>
        <v/>
      </c>
      <c r="B317" s="15"/>
      <c r="C317" s="6"/>
      <c r="D317" s="42" t="str">
        <f>IF(B317="","",SUMIF(الرصيد!$B$2:$B$1000,B317,الرصيد!$C$2:$C$1000))</f>
        <v/>
      </c>
      <c r="E317" s="16" t="str">
        <f t="shared" si="4"/>
        <v/>
      </c>
      <c r="F317" s="15"/>
      <c r="G317" s="49" t="str">
        <f>IF(AND(NOT(ISERR(FIND('إستعلام عن صنف'!$H$1,A317&amp;B317))),F317&gt;='إستعلام عن صنف'!$H$2,F317&lt;='إستعلام عن صنف'!$H$3),COUNT($G$1:G316)+1,"")</f>
        <v/>
      </c>
    </row>
    <row r="318" spans="1:7" ht="22.5" thickTop="1" thickBot="1">
      <c r="A318" s="38" t="str">
        <f>IFERROR(INDEX(الرصيد!$A:$A,MATCH(B318,الرصيد!$B:$B,0)),"")</f>
        <v/>
      </c>
      <c r="B318" s="15"/>
      <c r="C318" s="6"/>
      <c r="D318" s="42" t="str">
        <f>IF(B318="","",SUMIF(الرصيد!$B$2:$B$1000,B318,الرصيد!$C$2:$C$1000))</f>
        <v/>
      </c>
      <c r="E318" s="16" t="str">
        <f t="shared" si="4"/>
        <v/>
      </c>
      <c r="F318" s="15"/>
      <c r="G318" s="49" t="str">
        <f>IF(AND(NOT(ISERR(FIND('إستعلام عن صنف'!$H$1,A318&amp;B318))),F318&gt;='إستعلام عن صنف'!$H$2,F318&lt;='إستعلام عن صنف'!$H$3),COUNT($G$1:G317)+1,"")</f>
        <v/>
      </c>
    </row>
    <row r="319" spans="1:7" ht="22.5" thickTop="1" thickBot="1">
      <c r="A319" s="38" t="str">
        <f>IFERROR(INDEX(الرصيد!$A:$A,MATCH(B319,الرصيد!$B:$B,0)),"")</f>
        <v/>
      </c>
      <c r="B319" s="15"/>
      <c r="C319" s="6"/>
      <c r="D319" s="42" t="str">
        <f>IF(B319="","",SUMIF(الرصيد!$B$2:$B$1000,B319,الرصيد!$C$2:$C$1000))</f>
        <v/>
      </c>
      <c r="E319" s="16" t="str">
        <f t="shared" si="4"/>
        <v/>
      </c>
      <c r="F319" s="15"/>
      <c r="G319" s="49" t="str">
        <f>IF(AND(NOT(ISERR(FIND('إستعلام عن صنف'!$H$1,A319&amp;B319))),F319&gt;='إستعلام عن صنف'!$H$2,F319&lt;='إستعلام عن صنف'!$H$3),COUNT($G$1:G318)+1,"")</f>
        <v/>
      </c>
    </row>
    <row r="320" spans="1:7" ht="22.5" thickTop="1" thickBot="1">
      <c r="A320" s="38" t="str">
        <f>IFERROR(INDEX(الرصيد!$A:$A,MATCH(B320,الرصيد!$B:$B,0)),"")</f>
        <v/>
      </c>
      <c r="B320" s="15"/>
      <c r="C320" s="6"/>
      <c r="D320" s="42" t="str">
        <f>IF(B320="","",SUMIF(الرصيد!$B$2:$B$1000,B320,الرصيد!$C$2:$C$1000))</f>
        <v/>
      </c>
      <c r="E320" s="16" t="str">
        <f t="shared" si="4"/>
        <v/>
      </c>
      <c r="F320" s="15"/>
      <c r="G320" s="49" t="str">
        <f>IF(AND(NOT(ISERR(FIND('إستعلام عن صنف'!$H$1,A320&amp;B320))),F320&gt;='إستعلام عن صنف'!$H$2,F320&lt;='إستعلام عن صنف'!$H$3),COUNT($G$1:G319)+1,"")</f>
        <v/>
      </c>
    </row>
    <row r="321" spans="1:7" ht="22.5" thickTop="1" thickBot="1">
      <c r="A321" s="38" t="str">
        <f>IFERROR(INDEX(الرصيد!$A:$A,MATCH(B321,الرصيد!$B:$B,0)),"")</f>
        <v/>
      </c>
      <c r="B321" s="15"/>
      <c r="C321" s="6"/>
      <c r="D321" s="42" t="str">
        <f>IF(B321="","",SUMIF(الرصيد!$B$2:$B$1000,B321,الرصيد!$C$2:$C$1000))</f>
        <v/>
      </c>
      <c r="E321" s="16" t="str">
        <f t="shared" si="4"/>
        <v/>
      </c>
      <c r="F321" s="15"/>
      <c r="G321" s="49" t="str">
        <f>IF(AND(NOT(ISERR(FIND('إستعلام عن صنف'!$H$1,A321&amp;B321))),F321&gt;='إستعلام عن صنف'!$H$2,F321&lt;='إستعلام عن صنف'!$H$3),COUNT($G$1:G320)+1,"")</f>
        <v/>
      </c>
    </row>
    <row r="322" spans="1:7" ht="22.5" thickTop="1" thickBot="1">
      <c r="A322" s="38" t="str">
        <f>IFERROR(INDEX(الرصيد!$A:$A,MATCH(B322,الرصيد!$B:$B,0)),"")</f>
        <v/>
      </c>
      <c r="B322" s="15"/>
      <c r="C322" s="6"/>
      <c r="D322" s="42" t="str">
        <f>IF(B322="","",SUMIF(الرصيد!$B$2:$B$1000,B322,الرصيد!$C$2:$C$1000))</f>
        <v/>
      </c>
      <c r="E322" s="16" t="str">
        <f t="shared" si="4"/>
        <v/>
      </c>
      <c r="F322" s="15"/>
      <c r="G322" s="49" t="str">
        <f>IF(AND(NOT(ISERR(FIND('إستعلام عن صنف'!$H$1,A322&amp;B322))),F322&gt;='إستعلام عن صنف'!$H$2,F322&lt;='إستعلام عن صنف'!$H$3),COUNT($G$1:G321)+1,"")</f>
        <v/>
      </c>
    </row>
    <row r="323" spans="1:7" ht="22.5" thickTop="1" thickBot="1">
      <c r="A323" s="38" t="str">
        <f>IFERROR(INDEX(الرصيد!$A:$A,MATCH(B323,الرصيد!$B:$B,0)),"")</f>
        <v/>
      </c>
      <c r="B323" s="15"/>
      <c r="C323" s="6"/>
      <c r="D323" s="42" t="str">
        <f>IF(B323="","",SUMIF(الرصيد!$B$2:$B$1000,B323,الرصيد!$C$2:$C$1000))</f>
        <v/>
      </c>
      <c r="E323" s="16" t="str">
        <f t="shared" ref="E323:E386" si="5">IF(B323="","",C323*D323)</f>
        <v/>
      </c>
      <c r="F323" s="15"/>
      <c r="G323" s="49" t="str">
        <f>IF(AND(NOT(ISERR(FIND('إستعلام عن صنف'!$H$1,A323&amp;B323))),F323&gt;='إستعلام عن صنف'!$H$2,F323&lt;='إستعلام عن صنف'!$H$3),COUNT($G$1:G322)+1,"")</f>
        <v/>
      </c>
    </row>
    <row r="324" spans="1:7" ht="22.5" thickTop="1" thickBot="1">
      <c r="A324" s="38" t="str">
        <f>IFERROR(INDEX(الرصيد!$A:$A,MATCH(B324,الرصيد!$B:$B,0)),"")</f>
        <v/>
      </c>
      <c r="B324" s="15"/>
      <c r="C324" s="6"/>
      <c r="D324" s="42" t="str">
        <f>IF(B324="","",SUMIF(الرصيد!$B$2:$B$1000,B324,الرصيد!$C$2:$C$1000))</f>
        <v/>
      </c>
      <c r="E324" s="16" t="str">
        <f t="shared" si="5"/>
        <v/>
      </c>
      <c r="F324" s="15"/>
      <c r="G324" s="49" t="str">
        <f>IF(AND(NOT(ISERR(FIND('إستعلام عن صنف'!$H$1,A324&amp;B324))),F324&gt;='إستعلام عن صنف'!$H$2,F324&lt;='إستعلام عن صنف'!$H$3),COUNT($G$1:G323)+1,"")</f>
        <v/>
      </c>
    </row>
    <row r="325" spans="1:7" ht="22.5" thickTop="1" thickBot="1">
      <c r="A325" s="38" t="str">
        <f>IFERROR(INDEX(الرصيد!$A:$A,MATCH(B325,الرصيد!$B:$B,0)),"")</f>
        <v/>
      </c>
      <c r="B325" s="15"/>
      <c r="C325" s="6"/>
      <c r="D325" s="42" t="str">
        <f>IF(B325="","",SUMIF(الرصيد!$B$2:$B$1000,B325,الرصيد!$C$2:$C$1000))</f>
        <v/>
      </c>
      <c r="E325" s="16" t="str">
        <f t="shared" si="5"/>
        <v/>
      </c>
      <c r="F325" s="15"/>
      <c r="G325" s="49" t="str">
        <f>IF(AND(NOT(ISERR(FIND('إستعلام عن صنف'!$H$1,A325&amp;B325))),F325&gt;='إستعلام عن صنف'!$H$2,F325&lt;='إستعلام عن صنف'!$H$3),COUNT($G$1:G324)+1,"")</f>
        <v/>
      </c>
    </row>
    <row r="326" spans="1:7" ht="22.5" thickTop="1" thickBot="1">
      <c r="A326" s="38" t="str">
        <f>IFERROR(INDEX(الرصيد!$A:$A,MATCH(B326,الرصيد!$B:$B,0)),"")</f>
        <v/>
      </c>
      <c r="B326" s="15"/>
      <c r="C326" s="6"/>
      <c r="D326" s="42" t="str">
        <f>IF(B326="","",SUMIF(الرصيد!$B$2:$B$1000,B326,الرصيد!$C$2:$C$1000))</f>
        <v/>
      </c>
      <c r="E326" s="16" t="str">
        <f t="shared" si="5"/>
        <v/>
      </c>
      <c r="F326" s="15"/>
      <c r="G326" s="49" t="str">
        <f>IF(AND(NOT(ISERR(FIND('إستعلام عن صنف'!$H$1,A326&amp;B326))),F326&gt;='إستعلام عن صنف'!$H$2,F326&lt;='إستعلام عن صنف'!$H$3),COUNT($G$1:G325)+1,"")</f>
        <v/>
      </c>
    </row>
    <row r="327" spans="1:7" ht="22.5" thickTop="1" thickBot="1">
      <c r="A327" s="38" t="str">
        <f>IFERROR(INDEX(الرصيد!$A:$A,MATCH(B327,الرصيد!$B:$B,0)),"")</f>
        <v/>
      </c>
      <c r="B327" s="15"/>
      <c r="C327" s="6"/>
      <c r="D327" s="42" t="str">
        <f>IF(B327="","",SUMIF(الرصيد!$B$2:$B$1000,B327,الرصيد!$C$2:$C$1000))</f>
        <v/>
      </c>
      <c r="E327" s="16" t="str">
        <f t="shared" si="5"/>
        <v/>
      </c>
      <c r="F327" s="15"/>
      <c r="G327" s="49" t="str">
        <f>IF(AND(NOT(ISERR(FIND('إستعلام عن صنف'!$H$1,A327&amp;B327))),F327&gt;='إستعلام عن صنف'!$H$2,F327&lt;='إستعلام عن صنف'!$H$3),COUNT($G$1:G326)+1,"")</f>
        <v/>
      </c>
    </row>
    <row r="328" spans="1:7" ht="22.5" thickTop="1" thickBot="1">
      <c r="A328" s="38" t="str">
        <f>IFERROR(INDEX(الرصيد!$A:$A,MATCH(B328,الرصيد!$B:$B,0)),"")</f>
        <v/>
      </c>
      <c r="B328" s="15"/>
      <c r="C328" s="6"/>
      <c r="D328" s="42" t="str">
        <f>IF(B328="","",SUMIF(الرصيد!$B$2:$B$1000,B328,الرصيد!$C$2:$C$1000))</f>
        <v/>
      </c>
      <c r="E328" s="16" t="str">
        <f t="shared" si="5"/>
        <v/>
      </c>
      <c r="F328" s="15"/>
      <c r="G328" s="49" t="str">
        <f>IF(AND(NOT(ISERR(FIND('إستعلام عن صنف'!$H$1,A328&amp;B328))),F328&gt;='إستعلام عن صنف'!$H$2,F328&lt;='إستعلام عن صنف'!$H$3),COUNT($G$1:G327)+1,"")</f>
        <v/>
      </c>
    </row>
    <row r="329" spans="1:7" ht="22.5" thickTop="1" thickBot="1">
      <c r="A329" s="38" t="str">
        <f>IFERROR(INDEX(الرصيد!$A:$A,MATCH(B329,الرصيد!$B:$B,0)),"")</f>
        <v/>
      </c>
      <c r="B329" s="15"/>
      <c r="C329" s="6"/>
      <c r="D329" s="42" t="str">
        <f>IF(B329="","",SUMIF(الرصيد!$B$2:$B$1000,B329,الرصيد!$C$2:$C$1000))</f>
        <v/>
      </c>
      <c r="E329" s="16" t="str">
        <f t="shared" si="5"/>
        <v/>
      </c>
      <c r="F329" s="15"/>
      <c r="G329" s="49" t="str">
        <f>IF(AND(NOT(ISERR(FIND('إستعلام عن صنف'!$H$1,A329&amp;B329))),F329&gt;='إستعلام عن صنف'!$H$2,F329&lt;='إستعلام عن صنف'!$H$3),COUNT($G$1:G328)+1,"")</f>
        <v/>
      </c>
    </row>
    <row r="330" spans="1:7" ht="22.5" thickTop="1" thickBot="1">
      <c r="A330" s="38" t="str">
        <f>IFERROR(INDEX(الرصيد!$A:$A,MATCH(B330,الرصيد!$B:$B,0)),"")</f>
        <v/>
      </c>
      <c r="B330" s="15"/>
      <c r="C330" s="6"/>
      <c r="D330" s="42" t="str">
        <f>IF(B330="","",SUMIF(الرصيد!$B$2:$B$1000,B330,الرصيد!$C$2:$C$1000))</f>
        <v/>
      </c>
      <c r="E330" s="16" t="str">
        <f t="shared" si="5"/>
        <v/>
      </c>
      <c r="F330" s="15"/>
      <c r="G330" s="49" t="str">
        <f>IF(AND(NOT(ISERR(FIND('إستعلام عن صنف'!$H$1,A330&amp;B330))),F330&gt;='إستعلام عن صنف'!$H$2,F330&lt;='إستعلام عن صنف'!$H$3),COUNT($G$1:G329)+1,"")</f>
        <v/>
      </c>
    </row>
    <row r="331" spans="1:7" ht="22.5" thickTop="1" thickBot="1">
      <c r="A331" s="38" t="str">
        <f>IFERROR(INDEX(الرصيد!$A:$A,MATCH(B331,الرصيد!$B:$B,0)),"")</f>
        <v/>
      </c>
      <c r="B331" s="15"/>
      <c r="C331" s="6"/>
      <c r="D331" s="42" t="str">
        <f>IF(B331="","",SUMIF(الرصيد!$B$2:$B$1000,B331,الرصيد!$C$2:$C$1000))</f>
        <v/>
      </c>
      <c r="E331" s="16" t="str">
        <f t="shared" si="5"/>
        <v/>
      </c>
      <c r="F331" s="15"/>
      <c r="G331" s="49" t="str">
        <f>IF(AND(NOT(ISERR(FIND('إستعلام عن صنف'!$H$1,A331&amp;B331))),F331&gt;='إستعلام عن صنف'!$H$2,F331&lt;='إستعلام عن صنف'!$H$3),COUNT($G$1:G330)+1,"")</f>
        <v/>
      </c>
    </row>
    <row r="332" spans="1:7" ht="22.5" thickTop="1" thickBot="1">
      <c r="A332" s="38" t="str">
        <f>IFERROR(INDEX(الرصيد!$A:$A,MATCH(B332,الرصيد!$B:$B,0)),"")</f>
        <v/>
      </c>
      <c r="B332" s="15"/>
      <c r="C332" s="6"/>
      <c r="D332" s="42" t="str">
        <f>IF(B332="","",SUMIF(الرصيد!$B$2:$B$1000,B332,الرصيد!$C$2:$C$1000))</f>
        <v/>
      </c>
      <c r="E332" s="16" t="str">
        <f t="shared" si="5"/>
        <v/>
      </c>
      <c r="F332" s="15"/>
      <c r="G332" s="49" t="str">
        <f>IF(AND(NOT(ISERR(FIND('إستعلام عن صنف'!$H$1,A332&amp;B332))),F332&gt;='إستعلام عن صنف'!$H$2,F332&lt;='إستعلام عن صنف'!$H$3),COUNT($G$1:G331)+1,"")</f>
        <v/>
      </c>
    </row>
    <row r="333" spans="1:7" ht="22.5" thickTop="1" thickBot="1">
      <c r="A333" s="38" t="str">
        <f>IFERROR(INDEX(الرصيد!$A:$A,MATCH(B333,الرصيد!$B:$B,0)),"")</f>
        <v/>
      </c>
      <c r="B333" s="15"/>
      <c r="C333" s="6"/>
      <c r="D333" s="42" t="str">
        <f>IF(B333="","",SUMIF(الرصيد!$B$2:$B$1000,B333,الرصيد!$C$2:$C$1000))</f>
        <v/>
      </c>
      <c r="E333" s="16" t="str">
        <f t="shared" si="5"/>
        <v/>
      </c>
      <c r="F333" s="15"/>
      <c r="G333" s="49" t="str">
        <f>IF(AND(NOT(ISERR(FIND('إستعلام عن صنف'!$H$1,A333&amp;B333))),F333&gt;='إستعلام عن صنف'!$H$2,F333&lt;='إستعلام عن صنف'!$H$3),COUNT($G$1:G332)+1,"")</f>
        <v/>
      </c>
    </row>
    <row r="334" spans="1:7" ht="22.5" thickTop="1" thickBot="1">
      <c r="A334" s="38" t="str">
        <f>IFERROR(INDEX(الرصيد!$A:$A,MATCH(B334,الرصيد!$B:$B,0)),"")</f>
        <v/>
      </c>
      <c r="B334" s="15"/>
      <c r="C334" s="6"/>
      <c r="D334" s="42" t="str">
        <f>IF(B334="","",SUMIF(الرصيد!$B$2:$B$1000,B334,الرصيد!$C$2:$C$1000))</f>
        <v/>
      </c>
      <c r="E334" s="16" t="str">
        <f t="shared" si="5"/>
        <v/>
      </c>
      <c r="F334" s="15"/>
      <c r="G334" s="49" t="str">
        <f>IF(AND(NOT(ISERR(FIND('إستعلام عن صنف'!$H$1,A334&amp;B334))),F334&gt;='إستعلام عن صنف'!$H$2,F334&lt;='إستعلام عن صنف'!$H$3),COUNT($G$1:G333)+1,"")</f>
        <v/>
      </c>
    </row>
    <row r="335" spans="1:7" ht="22.5" thickTop="1" thickBot="1">
      <c r="A335" s="38" t="str">
        <f>IFERROR(INDEX(الرصيد!$A:$A,MATCH(B335,الرصيد!$B:$B,0)),"")</f>
        <v/>
      </c>
      <c r="B335" s="15"/>
      <c r="C335" s="6"/>
      <c r="D335" s="42" t="str">
        <f>IF(B335="","",SUMIF(الرصيد!$B$2:$B$1000,B335,الرصيد!$C$2:$C$1000))</f>
        <v/>
      </c>
      <c r="E335" s="16" t="str">
        <f t="shared" si="5"/>
        <v/>
      </c>
      <c r="F335" s="15"/>
      <c r="G335" s="49" t="str">
        <f>IF(AND(NOT(ISERR(FIND('إستعلام عن صنف'!$H$1,A335&amp;B335))),F335&gt;='إستعلام عن صنف'!$H$2,F335&lt;='إستعلام عن صنف'!$H$3),COUNT($G$1:G334)+1,"")</f>
        <v/>
      </c>
    </row>
    <row r="336" spans="1:7" ht="22.5" thickTop="1" thickBot="1">
      <c r="A336" s="38" t="str">
        <f>IFERROR(INDEX(الرصيد!$A:$A,MATCH(B336,الرصيد!$B:$B,0)),"")</f>
        <v/>
      </c>
      <c r="B336" s="15"/>
      <c r="C336" s="6"/>
      <c r="D336" s="42" t="str">
        <f>IF(B336="","",SUMIF(الرصيد!$B$2:$B$1000,B336,الرصيد!$C$2:$C$1000))</f>
        <v/>
      </c>
      <c r="E336" s="16" t="str">
        <f t="shared" si="5"/>
        <v/>
      </c>
      <c r="F336" s="15"/>
      <c r="G336" s="49" t="str">
        <f>IF(AND(NOT(ISERR(FIND('إستعلام عن صنف'!$H$1,A336&amp;B336))),F336&gt;='إستعلام عن صنف'!$H$2,F336&lt;='إستعلام عن صنف'!$H$3),COUNT($G$1:G335)+1,"")</f>
        <v/>
      </c>
    </row>
    <row r="337" spans="1:7" ht="22.5" thickTop="1" thickBot="1">
      <c r="A337" s="38" t="str">
        <f>IFERROR(INDEX(الرصيد!$A:$A,MATCH(B337,الرصيد!$B:$B,0)),"")</f>
        <v/>
      </c>
      <c r="B337" s="15"/>
      <c r="C337" s="6"/>
      <c r="D337" s="42" t="str">
        <f>IF(B337="","",SUMIF(الرصيد!$B$2:$B$1000,B337,الرصيد!$C$2:$C$1000))</f>
        <v/>
      </c>
      <c r="E337" s="16" t="str">
        <f t="shared" si="5"/>
        <v/>
      </c>
      <c r="F337" s="15"/>
      <c r="G337" s="49" t="str">
        <f>IF(AND(NOT(ISERR(FIND('إستعلام عن صنف'!$H$1,A337&amp;B337))),F337&gt;='إستعلام عن صنف'!$H$2,F337&lt;='إستعلام عن صنف'!$H$3),COUNT($G$1:G336)+1,"")</f>
        <v/>
      </c>
    </row>
    <row r="338" spans="1:7" ht="22.5" thickTop="1" thickBot="1">
      <c r="A338" s="38" t="str">
        <f>IFERROR(INDEX(الرصيد!$A:$A,MATCH(B338,الرصيد!$B:$B,0)),"")</f>
        <v/>
      </c>
      <c r="B338" s="15"/>
      <c r="C338" s="6"/>
      <c r="D338" s="42" t="str">
        <f>IF(B338="","",SUMIF(الرصيد!$B$2:$B$1000,B338,الرصيد!$C$2:$C$1000))</f>
        <v/>
      </c>
      <c r="E338" s="16" t="str">
        <f t="shared" si="5"/>
        <v/>
      </c>
      <c r="F338" s="15"/>
      <c r="G338" s="49" t="str">
        <f>IF(AND(NOT(ISERR(FIND('إستعلام عن صنف'!$H$1,A338&amp;B338))),F338&gt;='إستعلام عن صنف'!$H$2,F338&lt;='إستعلام عن صنف'!$H$3),COUNT($G$1:G337)+1,"")</f>
        <v/>
      </c>
    </row>
    <row r="339" spans="1:7" ht="22.5" thickTop="1" thickBot="1">
      <c r="A339" s="38" t="str">
        <f>IFERROR(INDEX(الرصيد!$A:$A,MATCH(B339,الرصيد!$B:$B,0)),"")</f>
        <v/>
      </c>
      <c r="B339" s="15"/>
      <c r="C339" s="6"/>
      <c r="D339" s="42" t="str">
        <f>IF(B339="","",SUMIF(الرصيد!$B$2:$B$1000,B339,الرصيد!$C$2:$C$1000))</f>
        <v/>
      </c>
      <c r="E339" s="16" t="str">
        <f t="shared" si="5"/>
        <v/>
      </c>
      <c r="F339" s="15"/>
      <c r="G339" s="49" t="str">
        <f>IF(AND(NOT(ISERR(FIND('إستعلام عن صنف'!$H$1,A339&amp;B339))),F339&gt;='إستعلام عن صنف'!$H$2,F339&lt;='إستعلام عن صنف'!$H$3),COUNT($G$1:G338)+1,"")</f>
        <v/>
      </c>
    </row>
    <row r="340" spans="1:7" ht="22.5" thickTop="1" thickBot="1">
      <c r="A340" s="38" t="str">
        <f>IFERROR(INDEX(الرصيد!$A:$A,MATCH(B340,الرصيد!$B:$B,0)),"")</f>
        <v/>
      </c>
      <c r="B340" s="15"/>
      <c r="C340" s="6"/>
      <c r="D340" s="42" t="str">
        <f>IF(B340="","",SUMIF(الرصيد!$B$2:$B$1000,B340,الرصيد!$C$2:$C$1000))</f>
        <v/>
      </c>
      <c r="E340" s="16" t="str">
        <f t="shared" si="5"/>
        <v/>
      </c>
      <c r="F340" s="15"/>
      <c r="G340" s="49" t="str">
        <f>IF(AND(NOT(ISERR(FIND('إستعلام عن صنف'!$H$1,A340&amp;B340))),F340&gt;='إستعلام عن صنف'!$H$2,F340&lt;='إستعلام عن صنف'!$H$3),COUNT($G$1:G339)+1,"")</f>
        <v/>
      </c>
    </row>
    <row r="341" spans="1:7" ht="22.5" thickTop="1" thickBot="1">
      <c r="A341" s="38" t="str">
        <f>IFERROR(INDEX(الرصيد!$A:$A,MATCH(B341,الرصيد!$B:$B,0)),"")</f>
        <v/>
      </c>
      <c r="B341" s="15"/>
      <c r="C341" s="6"/>
      <c r="D341" s="42" t="str">
        <f>IF(B341="","",SUMIF(الرصيد!$B$2:$B$1000,B341,الرصيد!$C$2:$C$1000))</f>
        <v/>
      </c>
      <c r="E341" s="16" t="str">
        <f t="shared" si="5"/>
        <v/>
      </c>
      <c r="F341" s="15"/>
      <c r="G341" s="49" t="str">
        <f>IF(AND(NOT(ISERR(FIND('إستعلام عن صنف'!$H$1,A341&amp;B341))),F341&gt;='إستعلام عن صنف'!$H$2,F341&lt;='إستعلام عن صنف'!$H$3),COUNT($G$1:G340)+1,"")</f>
        <v/>
      </c>
    </row>
    <row r="342" spans="1:7" ht="22.5" thickTop="1" thickBot="1">
      <c r="A342" s="38" t="str">
        <f>IFERROR(INDEX(الرصيد!$A:$A,MATCH(B342,الرصيد!$B:$B,0)),"")</f>
        <v/>
      </c>
      <c r="B342" s="15"/>
      <c r="C342" s="6"/>
      <c r="D342" s="42" t="str">
        <f>IF(B342="","",SUMIF(الرصيد!$B$2:$B$1000,B342,الرصيد!$C$2:$C$1000))</f>
        <v/>
      </c>
      <c r="E342" s="16" t="str">
        <f t="shared" si="5"/>
        <v/>
      </c>
      <c r="F342" s="15"/>
      <c r="G342" s="49" t="str">
        <f>IF(AND(NOT(ISERR(FIND('إستعلام عن صنف'!$H$1,A342&amp;B342))),F342&gt;='إستعلام عن صنف'!$H$2,F342&lt;='إستعلام عن صنف'!$H$3),COUNT($G$1:G341)+1,"")</f>
        <v/>
      </c>
    </row>
    <row r="343" spans="1:7" ht="22.5" thickTop="1" thickBot="1">
      <c r="A343" s="38" t="str">
        <f>IFERROR(INDEX(الرصيد!$A:$A,MATCH(B343,الرصيد!$B:$B,0)),"")</f>
        <v/>
      </c>
      <c r="B343" s="15"/>
      <c r="C343" s="6"/>
      <c r="D343" s="42" t="str">
        <f>IF(B343="","",SUMIF(الرصيد!$B$2:$B$1000,B343,الرصيد!$C$2:$C$1000))</f>
        <v/>
      </c>
      <c r="E343" s="16" t="str">
        <f t="shared" si="5"/>
        <v/>
      </c>
      <c r="F343" s="15"/>
      <c r="G343" s="49" t="str">
        <f>IF(AND(NOT(ISERR(FIND('إستعلام عن صنف'!$H$1,A343&amp;B343))),F343&gt;='إستعلام عن صنف'!$H$2,F343&lt;='إستعلام عن صنف'!$H$3),COUNT($G$1:G342)+1,"")</f>
        <v/>
      </c>
    </row>
    <row r="344" spans="1:7" ht="22.5" thickTop="1" thickBot="1">
      <c r="A344" s="38" t="str">
        <f>IFERROR(INDEX(الرصيد!$A:$A,MATCH(B344,الرصيد!$B:$B,0)),"")</f>
        <v/>
      </c>
      <c r="B344" s="15"/>
      <c r="C344" s="6"/>
      <c r="D344" s="42" t="str">
        <f>IF(B344="","",SUMIF(الرصيد!$B$2:$B$1000,B344,الرصيد!$C$2:$C$1000))</f>
        <v/>
      </c>
      <c r="E344" s="16" t="str">
        <f t="shared" si="5"/>
        <v/>
      </c>
      <c r="F344" s="15"/>
      <c r="G344" s="49" t="str">
        <f>IF(AND(NOT(ISERR(FIND('إستعلام عن صنف'!$H$1,A344&amp;B344))),F344&gt;='إستعلام عن صنف'!$H$2,F344&lt;='إستعلام عن صنف'!$H$3),COUNT($G$1:G343)+1,"")</f>
        <v/>
      </c>
    </row>
    <row r="345" spans="1:7" ht="22.5" thickTop="1" thickBot="1">
      <c r="A345" s="38" t="str">
        <f>IFERROR(INDEX(الرصيد!$A:$A,MATCH(B345,الرصيد!$B:$B,0)),"")</f>
        <v/>
      </c>
      <c r="B345" s="15"/>
      <c r="C345" s="6"/>
      <c r="D345" s="42" t="str">
        <f>IF(B345="","",SUMIF(الرصيد!$B$2:$B$1000,B345,الرصيد!$C$2:$C$1000))</f>
        <v/>
      </c>
      <c r="E345" s="16" t="str">
        <f t="shared" si="5"/>
        <v/>
      </c>
      <c r="F345" s="15"/>
      <c r="G345" s="49" t="str">
        <f>IF(AND(NOT(ISERR(FIND('إستعلام عن صنف'!$H$1,A345&amp;B345))),F345&gt;='إستعلام عن صنف'!$H$2,F345&lt;='إستعلام عن صنف'!$H$3),COUNT($G$1:G344)+1,"")</f>
        <v/>
      </c>
    </row>
    <row r="346" spans="1:7" ht="22.5" thickTop="1" thickBot="1">
      <c r="A346" s="38" t="str">
        <f>IFERROR(INDEX(الرصيد!$A:$A,MATCH(B346,الرصيد!$B:$B,0)),"")</f>
        <v/>
      </c>
      <c r="B346" s="15"/>
      <c r="C346" s="6"/>
      <c r="D346" s="42" t="str">
        <f>IF(B346="","",SUMIF(الرصيد!$B$2:$B$1000,B346,الرصيد!$C$2:$C$1000))</f>
        <v/>
      </c>
      <c r="E346" s="16" t="str">
        <f t="shared" si="5"/>
        <v/>
      </c>
      <c r="F346" s="15"/>
      <c r="G346" s="49" t="str">
        <f>IF(AND(NOT(ISERR(FIND('إستعلام عن صنف'!$H$1,A346&amp;B346))),F346&gt;='إستعلام عن صنف'!$H$2,F346&lt;='إستعلام عن صنف'!$H$3),COUNT($G$1:G345)+1,"")</f>
        <v/>
      </c>
    </row>
    <row r="347" spans="1:7" ht="22.5" thickTop="1" thickBot="1">
      <c r="A347" s="38" t="str">
        <f>IFERROR(INDEX(الرصيد!$A:$A,MATCH(B347,الرصيد!$B:$B,0)),"")</f>
        <v/>
      </c>
      <c r="B347" s="15"/>
      <c r="C347" s="6"/>
      <c r="D347" s="42" t="str">
        <f>IF(B347="","",SUMIF(الرصيد!$B$2:$B$1000,B347,الرصيد!$C$2:$C$1000))</f>
        <v/>
      </c>
      <c r="E347" s="16" t="str">
        <f t="shared" si="5"/>
        <v/>
      </c>
      <c r="F347" s="15"/>
      <c r="G347" s="49" t="str">
        <f>IF(AND(NOT(ISERR(FIND('إستعلام عن صنف'!$H$1,A347&amp;B347))),F347&gt;='إستعلام عن صنف'!$H$2,F347&lt;='إستعلام عن صنف'!$H$3),COUNT($G$1:G346)+1,"")</f>
        <v/>
      </c>
    </row>
    <row r="348" spans="1:7" ht="22.5" thickTop="1" thickBot="1">
      <c r="A348" s="38" t="str">
        <f>IFERROR(INDEX(الرصيد!$A:$A,MATCH(B348,الرصيد!$B:$B,0)),"")</f>
        <v/>
      </c>
      <c r="B348" s="15"/>
      <c r="C348" s="6"/>
      <c r="D348" s="42" t="str">
        <f>IF(B348="","",SUMIF(الرصيد!$B$2:$B$1000,B348,الرصيد!$C$2:$C$1000))</f>
        <v/>
      </c>
      <c r="E348" s="16" t="str">
        <f t="shared" si="5"/>
        <v/>
      </c>
      <c r="F348" s="15"/>
      <c r="G348" s="49" t="str">
        <f>IF(AND(NOT(ISERR(FIND('إستعلام عن صنف'!$H$1,A348&amp;B348))),F348&gt;='إستعلام عن صنف'!$H$2,F348&lt;='إستعلام عن صنف'!$H$3),COUNT($G$1:G347)+1,"")</f>
        <v/>
      </c>
    </row>
    <row r="349" spans="1:7" ht="22.5" thickTop="1" thickBot="1">
      <c r="A349" s="38" t="str">
        <f>IFERROR(INDEX(الرصيد!$A:$A,MATCH(B349,الرصيد!$B:$B,0)),"")</f>
        <v/>
      </c>
      <c r="B349" s="15"/>
      <c r="C349" s="6"/>
      <c r="D349" s="42" t="str">
        <f>IF(B349="","",SUMIF(الرصيد!$B$2:$B$1000,B349,الرصيد!$C$2:$C$1000))</f>
        <v/>
      </c>
      <c r="E349" s="16" t="str">
        <f t="shared" si="5"/>
        <v/>
      </c>
      <c r="F349" s="15"/>
      <c r="G349" s="49" t="str">
        <f>IF(AND(NOT(ISERR(FIND('إستعلام عن صنف'!$H$1,A349&amp;B349))),F349&gt;='إستعلام عن صنف'!$H$2,F349&lt;='إستعلام عن صنف'!$H$3),COUNT($G$1:G348)+1,"")</f>
        <v/>
      </c>
    </row>
    <row r="350" spans="1:7" ht="22.5" thickTop="1" thickBot="1">
      <c r="A350" s="38" t="str">
        <f>IFERROR(INDEX(الرصيد!$A:$A,MATCH(B350,الرصيد!$B:$B,0)),"")</f>
        <v/>
      </c>
      <c r="B350" s="15"/>
      <c r="C350" s="6"/>
      <c r="D350" s="42" t="str">
        <f>IF(B350="","",SUMIF(الرصيد!$B$2:$B$1000,B350,الرصيد!$C$2:$C$1000))</f>
        <v/>
      </c>
      <c r="E350" s="16" t="str">
        <f t="shared" si="5"/>
        <v/>
      </c>
      <c r="F350" s="15"/>
      <c r="G350" s="49" t="str">
        <f>IF(AND(NOT(ISERR(FIND('إستعلام عن صنف'!$H$1,A350&amp;B350))),F350&gt;='إستعلام عن صنف'!$H$2,F350&lt;='إستعلام عن صنف'!$H$3),COUNT($G$1:G349)+1,"")</f>
        <v/>
      </c>
    </row>
    <row r="351" spans="1:7" ht="22.5" thickTop="1" thickBot="1">
      <c r="A351" s="38" t="str">
        <f>IFERROR(INDEX(الرصيد!$A:$A,MATCH(B351,الرصيد!$B:$B,0)),"")</f>
        <v/>
      </c>
      <c r="B351" s="15"/>
      <c r="C351" s="6"/>
      <c r="D351" s="42" t="str">
        <f>IF(B351="","",SUMIF(الرصيد!$B$2:$B$1000,B351,الرصيد!$C$2:$C$1000))</f>
        <v/>
      </c>
      <c r="E351" s="16" t="str">
        <f t="shared" si="5"/>
        <v/>
      </c>
      <c r="F351" s="15"/>
      <c r="G351" s="49" t="str">
        <f>IF(AND(NOT(ISERR(FIND('إستعلام عن صنف'!$H$1,A351&amp;B351))),F351&gt;='إستعلام عن صنف'!$H$2,F351&lt;='إستعلام عن صنف'!$H$3),COUNT($G$1:G350)+1,"")</f>
        <v/>
      </c>
    </row>
    <row r="352" spans="1:7" ht="22.5" thickTop="1" thickBot="1">
      <c r="A352" s="38" t="str">
        <f>IFERROR(INDEX(الرصيد!$A:$A,MATCH(B352,الرصيد!$B:$B,0)),"")</f>
        <v/>
      </c>
      <c r="B352" s="15"/>
      <c r="C352" s="6"/>
      <c r="D352" s="42" t="str">
        <f>IF(B352="","",SUMIF(الرصيد!$B$2:$B$1000,B352,الرصيد!$C$2:$C$1000))</f>
        <v/>
      </c>
      <c r="E352" s="16" t="str">
        <f t="shared" si="5"/>
        <v/>
      </c>
      <c r="F352" s="15"/>
      <c r="G352" s="49" t="str">
        <f>IF(AND(NOT(ISERR(FIND('إستعلام عن صنف'!$H$1,A352&amp;B352))),F352&gt;='إستعلام عن صنف'!$H$2,F352&lt;='إستعلام عن صنف'!$H$3),COUNT($G$1:G351)+1,"")</f>
        <v/>
      </c>
    </row>
    <row r="353" spans="1:7" ht="22.5" thickTop="1" thickBot="1">
      <c r="A353" s="38" t="str">
        <f>IFERROR(INDEX(الرصيد!$A:$A,MATCH(B353,الرصيد!$B:$B,0)),"")</f>
        <v/>
      </c>
      <c r="B353" s="15"/>
      <c r="C353" s="6"/>
      <c r="D353" s="42" t="str">
        <f>IF(B353="","",SUMIF(الرصيد!$B$2:$B$1000,B353,الرصيد!$C$2:$C$1000))</f>
        <v/>
      </c>
      <c r="E353" s="16" t="str">
        <f t="shared" si="5"/>
        <v/>
      </c>
      <c r="F353" s="15"/>
      <c r="G353" s="49" t="str">
        <f>IF(AND(NOT(ISERR(FIND('إستعلام عن صنف'!$H$1,A353&amp;B353))),F353&gt;='إستعلام عن صنف'!$H$2,F353&lt;='إستعلام عن صنف'!$H$3),COUNT($G$1:G352)+1,"")</f>
        <v/>
      </c>
    </row>
    <row r="354" spans="1:7" ht="22.5" thickTop="1" thickBot="1">
      <c r="A354" s="38" t="str">
        <f>IFERROR(INDEX(الرصيد!$A:$A,MATCH(B354,الرصيد!$B:$B,0)),"")</f>
        <v/>
      </c>
      <c r="B354" s="15"/>
      <c r="C354" s="6"/>
      <c r="D354" s="42" t="str">
        <f>IF(B354="","",SUMIF(الرصيد!$B$2:$B$1000,B354,الرصيد!$C$2:$C$1000))</f>
        <v/>
      </c>
      <c r="E354" s="16" t="str">
        <f t="shared" si="5"/>
        <v/>
      </c>
      <c r="F354" s="15"/>
      <c r="G354" s="49" t="str">
        <f>IF(AND(NOT(ISERR(FIND('إستعلام عن صنف'!$H$1,A354&amp;B354))),F354&gt;='إستعلام عن صنف'!$H$2,F354&lt;='إستعلام عن صنف'!$H$3),COUNT($G$1:G353)+1,"")</f>
        <v/>
      </c>
    </row>
    <row r="355" spans="1:7" ht="22.5" thickTop="1" thickBot="1">
      <c r="A355" s="38" t="str">
        <f>IFERROR(INDEX(الرصيد!$A:$A,MATCH(B355,الرصيد!$B:$B,0)),"")</f>
        <v/>
      </c>
      <c r="B355" s="15"/>
      <c r="C355" s="6"/>
      <c r="D355" s="42" t="str">
        <f>IF(B355="","",SUMIF(الرصيد!$B$2:$B$1000,B355,الرصيد!$C$2:$C$1000))</f>
        <v/>
      </c>
      <c r="E355" s="16" t="str">
        <f t="shared" si="5"/>
        <v/>
      </c>
      <c r="F355" s="15"/>
      <c r="G355" s="49" t="str">
        <f>IF(AND(NOT(ISERR(FIND('إستعلام عن صنف'!$H$1,A355&amp;B355))),F355&gt;='إستعلام عن صنف'!$H$2,F355&lt;='إستعلام عن صنف'!$H$3),COUNT($G$1:G354)+1,"")</f>
        <v/>
      </c>
    </row>
    <row r="356" spans="1:7" ht="22.5" thickTop="1" thickBot="1">
      <c r="A356" s="38" t="str">
        <f>IFERROR(INDEX(الرصيد!$A:$A,MATCH(B356,الرصيد!$B:$B,0)),"")</f>
        <v/>
      </c>
      <c r="B356" s="15"/>
      <c r="C356" s="6"/>
      <c r="D356" s="42" t="str">
        <f>IF(B356="","",SUMIF(الرصيد!$B$2:$B$1000,B356,الرصيد!$C$2:$C$1000))</f>
        <v/>
      </c>
      <c r="E356" s="16" t="str">
        <f t="shared" si="5"/>
        <v/>
      </c>
      <c r="F356" s="15"/>
      <c r="G356" s="49" t="str">
        <f>IF(AND(NOT(ISERR(FIND('إستعلام عن صنف'!$H$1,A356&amp;B356))),F356&gt;='إستعلام عن صنف'!$H$2,F356&lt;='إستعلام عن صنف'!$H$3),COUNT($G$1:G355)+1,"")</f>
        <v/>
      </c>
    </row>
    <row r="357" spans="1:7" ht="22.5" thickTop="1" thickBot="1">
      <c r="A357" s="38" t="str">
        <f>IFERROR(INDEX(الرصيد!$A:$A,MATCH(B357,الرصيد!$B:$B,0)),"")</f>
        <v/>
      </c>
      <c r="B357" s="15"/>
      <c r="C357" s="6"/>
      <c r="D357" s="42" t="str">
        <f>IF(B357="","",SUMIF(الرصيد!$B$2:$B$1000,B357,الرصيد!$C$2:$C$1000))</f>
        <v/>
      </c>
      <c r="E357" s="16" t="str">
        <f t="shared" si="5"/>
        <v/>
      </c>
      <c r="F357" s="15"/>
      <c r="G357" s="49" t="str">
        <f>IF(AND(NOT(ISERR(FIND('إستعلام عن صنف'!$H$1,A357&amp;B357))),F357&gt;='إستعلام عن صنف'!$H$2,F357&lt;='إستعلام عن صنف'!$H$3),COUNT($G$1:G356)+1,"")</f>
        <v/>
      </c>
    </row>
    <row r="358" spans="1:7" ht="22.5" thickTop="1" thickBot="1">
      <c r="A358" s="38" t="str">
        <f>IFERROR(INDEX(الرصيد!$A:$A,MATCH(B358,الرصيد!$B:$B,0)),"")</f>
        <v/>
      </c>
      <c r="B358" s="15"/>
      <c r="C358" s="6"/>
      <c r="D358" s="42" t="str">
        <f>IF(B358="","",SUMIF(الرصيد!$B$2:$B$1000,B358,الرصيد!$C$2:$C$1000))</f>
        <v/>
      </c>
      <c r="E358" s="16" t="str">
        <f t="shared" si="5"/>
        <v/>
      </c>
      <c r="F358" s="15"/>
      <c r="G358" s="49" t="str">
        <f>IF(AND(NOT(ISERR(FIND('إستعلام عن صنف'!$H$1,A358&amp;B358))),F358&gt;='إستعلام عن صنف'!$H$2,F358&lt;='إستعلام عن صنف'!$H$3),COUNT($G$1:G357)+1,"")</f>
        <v/>
      </c>
    </row>
    <row r="359" spans="1:7" ht="22.5" thickTop="1" thickBot="1">
      <c r="A359" s="38" t="str">
        <f>IFERROR(INDEX(الرصيد!$A:$A,MATCH(B359,الرصيد!$B:$B,0)),"")</f>
        <v/>
      </c>
      <c r="B359" s="15"/>
      <c r="C359" s="6"/>
      <c r="D359" s="42" t="str">
        <f>IF(B359="","",SUMIF(الرصيد!$B$2:$B$1000,B359,الرصيد!$C$2:$C$1000))</f>
        <v/>
      </c>
      <c r="E359" s="16" t="str">
        <f t="shared" si="5"/>
        <v/>
      </c>
      <c r="F359" s="15"/>
      <c r="G359" s="49" t="str">
        <f>IF(AND(NOT(ISERR(FIND('إستعلام عن صنف'!$H$1,A359&amp;B359))),F359&gt;='إستعلام عن صنف'!$H$2,F359&lt;='إستعلام عن صنف'!$H$3),COUNT($G$1:G358)+1,"")</f>
        <v/>
      </c>
    </row>
    <row r="360" spans="1:7" ht="22.5" thickTop="1" thickBot="1">
      <c r="A360" s="38" t="str">
        <f>IFERROR(INDEX(الرصيد!$A:$A,MATCH(B360,الرصيد!$B:$B,0)),"")</f>
        <v/>
      </c>
      <c r="B360" s="15"/>
      <c r="C360" s="6"/>
      <c r="D360" s="42" t="str">
        <f>IF(B360="","",SUMIF(الرصيد!$B$2:$B$1000,B360,الرصيد!$C$2:$C$1000))</f>
        <v/>
      </c>
      <c r="E360" s="16" t="str">
        <f t="shared" si="5"/>
        <v/>
      </c>
      <c r="F360" s="15"/>
      <c r="G360" s="49" t="str">
        <f>IF(AND(NOT(ISERR(FIND('إستعلام عن صنف'!$H$1,A360&amp;B360))),F360&gt;='إستعلام عن صنف'!$H$2,F360&lt;='إستعلام عن صنف'!$H$3),COUNT($G$1:G359)+1,"")</f>
        <v/>
      </c>
    </row>
    <row r="361" spans="1:7" ht="22.5" thickTop="1" thickBot="1">
      <c r="A361" s="38" t="str">
        <f>IFERROR(INDEX(الرصيد!$A:$A,MATCH(B361,الرصيد!$B:$B,0)),"")</f>
        <v/>
      </c>
      <c r="B361" s="15"/>
      <c r="C361" s="6"/>
      <c r="D361" s="42" t="str">
        <f>IF(B361="","",SUMIF(الرصيد!$B$2:$B$1000,B361,الرصيد!$C$2:$C$1000))</f>
        <v/>
      </c>
      <c r="E361" s="16" t="str">
        <f t="shared" si="5"/>
        <v/>
      </c>
      <c r="F361" s="15"/>
      <c r="G361" s="49" t="str">
        <f>IF(AND(NOT(ISERR(FIND('إستعلام عن صنف'!$H$1,A361&amp;B361))),F361&gt;='إستعلام عن صنف'!$H$2,F361&lt;='إستعلام عن صنف'!$H$3),COUNT($G$1:G360)+1,"")</f>
        <v/>
      </c>
    </row>
    <row r="362" spans="1:7" ht="22.5" thickTop="1" thickBot="1">
      <c r="A362" s="38" t="str">
        <f>IFERROR(INDEX(الرصيد!$A:$A,MATCH(B362,الرصيد!$B:$B,0)),"")</f>
        <v/>
      </c>
      <c r="B362" s="15"/>
      <c r="C362" s="6"/>
      <c r="D362" s="42" t="str">
        <f>IF(B362="","",SUMIF(الرصيد!$B$2:$B$1000,B362,الرصيد!$C$2:$C$1000))</f>
        <v/>
      </c>
      <c r="E362" s="16" t="str">
        <f t="shared" si="5"/>
        <v/>
      </c>
      <c r="F362" s="15"/>
      <c r="G362" s="49" t="str">
        <f>IF(AND(NOT(ISERR(FIND('إستعلام عن صنف'!$H$1,A362&amp;B362))),F362&gt;='إستعلام عن صنف'!$H$2,F362&lt;='إستعلام عن صنف'!$H$3),COUNT($G$1:G361)+1,"")</f>
        <v/>
      </c>
    </row>
    <row r="363" spans="1:7" ht="22.5" thickTop="1" thickBot="1">
      <c r="A363" s="38" t="str">
        <f>IFERROR(INDEX(الرصيد!$A:$A,MATCH(B363,الرصيد!$B:$B,0)),"")</f>
        <v/>
      </c>
      <c r="B363" s="15"/>
      <c r="C363" s="6"/>
      <c r="D363" s="42" t="str">
        <f>IF(B363="","",SUMIF(الرصيد!$B$2:$B$1000,B363,الرصيد!$C$2:$C$1000))</f>
        <v/>
      </c>
      <c r="E363" s="16" t="str">
        <f t="shared" si="5"/>
        <v/>
      </c>
      <c r="F363" s="15"/>
      <c r="G363" s="49" t="str">
        <f>IF(AND(NOT(ISERR(FIND('إستعلام عن صنف'!$H$1,A363&amp;B363))),F363&gt;='إستعلام عن صنف'!$H$2,F363&lt;='إستعلام عن صنف'!$H$3),COUNT($G$1:G362)+1,"")</f>
        <v/>
      </c>
    </row>
    <row r="364" spans="1:7" ht="22.5" thickTop="1" thickBot="1">
      <c r="A364" s="38" t="str">
        <f>IFERROR(INDEX(الرصيد!$A:$A,MATCH(B364,الرصيد!$B:$B,0)),"")</f>
        <v/>
      </c>
      <c r="B364" s="15"/>
      <c r="C364" s="6"/>
      <c r="D364" s="42" t="str">
        <f>IF(B364="","",SUMIF(الرصيد!$B$2:$B$1000,B364,الرصيد!$C$2:$C$1000))</f>
        <v/>
      </c>
      <c r="E364" s="16" t="str">
        <f t="shared" si="5"/>
        <v/>
      </c>
      <c r="F364" s="15"/>
      <c r="G364" s="49" t="str">
        <f>IF(AND(NOT(ISERR(FIND('إستعلام عن صنف'!$H$1,A364&amp;B364))),F364&gt;='إستعلام عن صنف'!$H$2,F364&lt;='إستعلام عن صنف'!$H$3),COUNT($G$1:G363)+1,"")</f>
        <v/>
      </c>
    </row>
    <row r="365" spans="1:7" ht="22.5" thickTop="1" thickBot="1">
      <c r="A365" s="38" t="str">
        <f>IFERROR(INDEX(الرصيد!$A:$A,MATCH(B365,الرصيد!$B:$B,0)),"")</f>
        <v/>
      </c>
      <c r="B365" s="15"/>
      <c r="C365" s="6"/>
      <c r="D365" s="42" t="str">
        <f>IF(B365="","",SUMIF(الرصيد!$B$2:$B$1000,B365,الرصيد!$C$2:$C$1000))</f>
        <v/>
      </c>
      <c r="E365" s="16" t="str">
        <f t="shared" si="5"/>
        <v/>
      </c>
      <c r="F365" s="15"/>
      <c r="G365" s="49" t="str">
        <f>IF(AND(NOT(ISERR(FIND('إستعلام عن صنف'!$H$1,A365&amp;B365))),F365&gt;='إستعلام عن صنف'!$H$2,F365&lt;='إستعلام عن صنف'!$H$3),COUNT($G$1:G364)+1,"")</f>
        <v/>
      </c>
    </row>
    <row r="366" spans="1:7" ht="22.5" thickTop="1" thickBot="1">
      <c r="A366" s="38" t="str">
        <f>IFERROR(INDEX(الرصيد!$A:$A,MATCH(B366,الرصيد!$B:$B,0)),"")</f>
        <v/>
      </c>
      <c r="B366" s="15"/>
      <c r="C366" s="6"/>
      <c r="D366" s="42" t="str">
        <f>IF(B366="","",SUMIF(الرصيد!$B$2:$B$1000,B366,الرصيد!$C$2:$C$1000))</f>
        <v/>
      </c>
      <c r="E366" s="16" t="str">
        <f t="shared" si="5"/>
        <v/>
      </c>
      <c r="F366" s="15"/>
      <c r="G366" s="49" t="str">
        <f>IF(AND(NOT(ISERR(FIND('إستعلام عن صنف'!$H$1,A366&amp;B366))),F366&gt;='إستعلام عن صنف'!$H$2,F366&lt;='إستعلام عن صنف'!$H$3),COUNT($G$1:G365)+1,"")</f>
        <v/>
      </c>
    </row>
    <row r="367" spans="1:7" ht="22.5" thickTop="1" thickBot="1">
      <c r="A367" s="38" t="str">
        <f>IFERROR(INDEX(الرصيد!$A:$A,MATCH(B367,الرصيد!$B:$B,0)),"")</f>
        <v/>
      </c>
      <c r="B367" s="15"/>
      <c r="C367" s="6"/>
      <c r="D367" s="42" t="str">
        <f>IF(B367="","",SUMIF(الرصيد!$B$2:$B$1000,B367,الرصيد!$C$2:$C$1000))</f>
        <v/>
      </c>
      <c r="E367" s="16" t="str">
        <f t="shared" si="5"/>
        <v/>
      </c>
      <c r="F367" s="15"/>
      <c r="G367" s="49" t="str">
        <f>IF(AND(NOT(ISERR(FIND('إستعلام عن صنف'!$H$1,A367&amp;B367))),F367&gt;='إستعلام عن صنف'!$H$2,F367&lt;='إستعلام عن صنف'!$H$3),COUNT($G$1:G366)+1,"")</f>
        <v/>
      </c>
    </row>
    <row r="368" spans="1:7" ht="22.5" thickTop="1" thickBot="1">
      <c r="A368" s="38" t="str">
        <f>IFERROR(INDEX(الرصيد!$A:$A,MATCH(B368,الرصيد!$B:$B,0)),"")</f>
        <v/>
      </c>
      <c r="B368" s="15"/>
      <c r="C368" s="6"/>
      <c r="D368" s="42" t="str">
        <f>IF(B368="","",SUMIF(الرصيد!$B$2:$B$1000,B368,الرصيد!$C$2:$C$1000))</f>
        <v/>
      </c>
      <c r="E368" s="16" t="str">
        <f t="shared" si="5"/>
        <v/>
      </c>
      <c r="F368" s="15"/>
      <c r="G368" s="49" t="str">
        <f>IF(AND(NOT(ISERR(FIND('إستعلام عن صنف'!$H$1,A368&amp;B368))),F368&gt;='إستعلام عن صنف'!$H$2,F368&lt;='إستعلام عن صنف'!$H$3),COUNT($G$1:G367)+1,"")</f>
        <v/>
      </c>
    </row>
    <row r="369" spans="1:7" ht="22.5" thickTop="1" thickBot="1">
      <c r="A369" s="38" t="str">
        <f>IFERROR(INDEX(الرصيد!$A:$A,MATCH(B369,الرصيد!$B:$B,0)),"")</f>
        <v/>
      </c>
      <c r="B369" s="15"/>
      <c r="C369" s="6"/>
      <c r="D369" s="42" t="str">
        <f>IF(B369="","",SUMIF(الرصيد!$B$2:$B$1000,B369,الرصيد!$C$2:$C$1000))</f>
        <v/>
      </c>
      <c r="E369" s="16" t="str">
        <f t="shared" si="5"/>
        <v/>
      </c>
      <c r="F369" s="15"/>
      <c r="G369" s="49" t="str">
        <f>IF(AND(NOT(ISERR(FIND('إستعلام عن صنف'!$H$1,A369&amp;B369))),F369&gt;='إستعلام عن صنف'!$H$2,F369&lt;='إستعلام عن صنف'!$H$3),COUNT($G$1:G368)+1,"")</f>
        <v/>
      </c>
    </row>
    <row r="370" spans="1:7" ht="22.5" thickTop="1" thickBot="1">
      <c r="A370" s="38" t="str">
        <f>IFERROR(INDEX(الرصيد!$A:$A,MATCH(B370,الرصيد!$B:$B,0)),"")</f>
        <v/>
      </c>
      <c r="B370" s="15"/>
      <c r="C370" s="6"/>
      <c r="D370" s="42" t="str">
        <f>IF(B370="","",SUMIF(الرصيد!$B$2:$B$1000,B370,الرصيد!$C$2:$C$1000))</f>
        <v/>
      </c>
      <c r="E370" s="16" t="str">
        <f t="shared" si="5"/>
        <v/>
      </c>
      <c r="F370" s="15"/>
      <c r="G370" s="49" t="str">
        <f>IF(AND(NOT(ISERR(FIND('إستعلام عن صنف'!$H$1,A370&amp;B370))),F370&gt;='إستعلام عن صنف'!$H$2,F370&lt;='إستعلام عن صنف'!$H$3),COUNT($G$1:G369)+1,"")</f>
        <v/>
      </c>
    </row>
    <row r="371" spans="1:7" ht="22.5" thickTop="1" thickBot="1">
      <c r="A371" s="38" t="str">
        <f>IFERROR(INDEX(الرصيد!$A:$A,MATCH(B371,الرصيد!$B:$B,0)),"")</f>
        <v/>
      </c>
      <c r="B371" s="15"/>
      <c r="C371" s="6"/>
      <c r="D371" s="42" t="str">
        <f>IF(B371="","",SUMIF(الرصيد!$B$2:$B$1000,B371,الرصيد!$C$2:$C$1000))</f>
        <v/>
      </c>
      <c r="E371" s="16" t="str">
        <f t="shared" si="5"/>
        <v/>
      </c>
      <c r="F371" s="15"/>
      <c r="G371" s="49" t="str">
        <f>IF(AND(NOT(ISERR(FIND('إستعلام عن صنف'!$H$1,A371&amp;B371))),F371&gt;='إستعلام عن صنف'!$H$2,F371&lt;='إستعلام عن صنف'!$H$3),COUNT($G$1:G370)+1,"")</f>
        <v/>
      </c>
    </row>
    <row r="372" spans="1:7" ht="22.5" thickTop="1" thickBot="1">
      <c r="A372" s="38" t="str">
        <f>IFERROR(INDEX(الرصيد!$A:$A,MATCH(B372,الرصيد!$B:$B,0)),"")</f>
        <v/>
      </c>
      <c r="B372" s="15"/>
      <c r="C372" s="6"/>
      <c r="D372" s="42" t="str">
        <f>IF(B372="","",SUMIF(الرصيد!$B$2:$B$1000,B372,الرصيد!$C$2:$C$1000))</f>
        <v/>
      </c>
      <c r="E372" s="16" t="str">
        <f t="shared" si="5"/>
        <v/>
      </c>
      <c r="F372" s="15"/>
      <c r="G372" s="49" t="str">
        <f>IF(AND(NOT(ISERR(FIND('إستعلام عن صنف'!$H$1,A372&amp;B372))),F372&gt;='إستعلام عن صنف'!$H$2,F372&lt;='إستعلام عن صنف'!$H$3),COUNT($G$1:G371)+1,"")</f>
        <v/>
      </c>
    </row>
    <row r="373" spans="1:7" ht="22.5" thickTop="1" thickBot="1">
      <c r="A373" s="38" t="str">
        <f>IFERROR(INDEX(الرصيد!$A:$A,MATCH(B373,الرصيد!$B:$B,0)),"")</f>
        <v/>
      </c>
      <c r="B373" s="15"/>
      <c r="C373" s="6"/>
      <c r="D373" s="42" t="str">
        <f>IF(B373="","",SUMIF(الرصيد!$B$2:$B$1000,B373,الرصيد!$C$2:$C$1000))</f>
        <v/>
      </c>
      <c r="E373" s="16" t="str">
        <f t="shared" si="5"/>
        <v/>
      </c>
      <c r="F373" s="15"/>
      <c r="G373" s="49" t="str">
        <f>IF(AND(NOT(ISERR(FIND('إستعلام عن صنف'!$H$1,A373&amp;B373))),F373&gt;='إستعلام عن صنف'!$H$2,F373&lt;='إستعلام عن صنف'!$H$3),COUNT($G$1:G372)+1,"")</f>
        <v/>
      </c>
    </row>
    <row r="374" spans="1:7" ht="22.5" thickTop="1" thickBot="1">
      <c r="A374" s="38" t="str">
        <f>IFERROR(INDEX(الرصيد!$A:$A,MATCH(B374,الرصيد!$B:$B,0)),"")</f>
        <v/>
      </c>
      <c r="B374" s="15"/>
      <c r="C374" s="6"/>
      <c r="D374" s="42" t="str">
        <f>IF(B374="","",SUMIF(الرصيد!$B$2:$B$1000,B374,الرصيد!$C$2:$C$1000))</f>
        <v/>
      </c>
      <c r="E374" s="16" t="str">
        <f t="shared" si="5"/>
        <v/>
      </c>
      <c r="F374" s="15"/>
      <c r="G374" s="49" t="str">
        <f>IF(AND(NOT(ISERR(FIND('إستعلام عن صنف'!$H$1,A374&amp;B374))),F374&gt;='إستعلام عن صنف'!$H$2,F374&lt;='إستعلام عن صنف'!$H$3),COUNT($G$1:G373)+1,"")</f>
        <v/>
      </c>
    </row>
    <row r="375" spans="1:7" ht="22.5" thickTop="1" thickBot="1">
      <c r="A375" s="38" t="str">
        <f>IFERROR(INDEX(الرصيد!$A:$A,MATCH(B375,الرصيد!$B:$B,0)),"")</f>
        <v/>
      </c>
      <c r="B375" s="15"/>
      <c r="C375" s="6"/>
      <c r="D375" s="42" t="str">
        <f>IF(B375="","",SUMIF(الرصيد!$B$2:$B$1000,B375,الرصيد!$C$2:$C$1000))</f>
        <v/>
      </c>
      <c r="E375" s="16" t="str">
        <f t="shared" si="5"/>
        <v/>
      </c>
      <c r="F375" s="15"/>
      <c r="G375" s="49" t="str">
        <f>IF(AND(NOT(ISERR(FIND('إستعلام عن صنف'!$H$1,A375&amp;B375))),F375&gt;='إستعلام عن صنف'!$H$2,F375&lt;='إستعلام عن صنف'!$H$3),COUNT($G$1:G374)+1,"")</f>
        <v/>
      </c>
    </row>
    <row r="376" spans="1:7" ht="22.5" thickTop="1" thickBot="1">
      <c r="A376" s="38" t="str">
        <f>IFERROR(INDEX(الرصيد!$A:$A,MATCH(B376,الرصيد!$B:$B,0)),"")</f>
        <v/>
      </c>
      <c r="B376" s="15"/>
      <c r="C376" s="6"/>
      <c r="D376" s="42" t="str">
        <f>IF(B376="","",SUMIF(الرصيد!$B$2:$B$1000,B376,الرصيد!$C$2:$C$1000))</f>
        <v/>
      </c>
      <c r="E376" s="16" t="str">
        <f t="shared" si="5"/>
        <v/>
      </c>
      <c r="F376" s="15"/>
      <c r="G376" s="49" t="str">
        <f>IF(AND(NOT(ISERR(FIND('إستعلام عن صنف'!$H$1,A376&amp;B376))),F376&gt;='إستعلام عن صنف'!$H$2,F376&lt;='إستعلام عن صنف'!$H$3),COUNT($G$1:G375)+1,"")</f>
        <v/>
      </c>
    </row>
    <row r="377" spans="1:7" ht="22.5" thickTop="1" thickBot="1">
      <c r="A377" s="38" t="str">
        <f>IFERROR(INDEX(الرصيد!$A:$A,MATCH(B377,الرصيد!$B:$B,0)),"")</f>
        <v/>
      </c>
      <c r="B377" s="15"/>
      <c r="C377" s="6"/>
      <c r="D377" s="42" t="str">
        <f>IF(B377="","",SUMIF(الرصيد!$B$2:$B$1000,B377,الرصيد!$C$2:$C$1000))</f>
        <v/>
      </c>
      <c r="E377" s="16" t="str">
        <f t="shared" si="5"/>
        <v/>
      </c>
      <c r="F377" s="15"/>
      <c r="G377" s="49" t="str">
        <f>IF(AND(NOT(ISERR(FIND('إستعلام عن صنف'!$H$1,A377&amp;B377))),F377&gt;='إستعلام عن صنف'!$H$2,F377&lt;='إستعلام عن صنف'!$H$3),COUNT($G$1:G376)+1,"")</f>
        <v/>
      </c>
    </row>
    <row r="378" spans="1:7" ht="22.5" thickTop="1" thickBot="1">
      <c r="A378" s="38" t="str">
        <f>IFERROR(INDEX(الرصيد!$A:$A,MATCH(B378,الرصيد!$B:$B,0)),"")</f>
        <v/>
      </c>
      <c r="B378" s="15"/>
      <c r="C378" s="6"/>
      <c r="D378" s="42" t="str">
        <f>IF(B378="","",SUMIF(الرصيد!$B$2:$B$1000,B378,الرصيد!$C$2:$C$1000))</f>
        <v/>
      </c>
      <c r="E378" s="16" t="str">
        <f t="shared" si="5"/>
        <v/>
      </c>
      <c r="F378" s="15"/>
      <c r="G378" s="49" t="str">
        <f>IF(AND(NOT(ISERR(FIND('إستعلام عن صنف'!$H$1,A378&amp;B378))),F378&gt;='إستعلام عن صنف'!$H$2,F378&lt;='إستعلام عن صنف'!$H$3),COUNT($G$1:G377)+1,"")</f>
        <v/>
      </c>
    </row>
    <row r="379" spans="1:7" ht="22.5" thickTop="1" thickBot="1">
      <c r="A379" s="38" t="str">
        <f>IFERROR(INDEX(الرصيد!$A:$A,MATCH(B379,الرصيد!$B:$B,0)),"")</f>
        <v/>
      </c>
      <c r="B379" s="15"/>
      <c r="C379" s="6"/>
      <c r="D379" s="42" t="str">
        <f>IF(B379="","",SUMIF(الرصيد!$B$2:$B$1000,B379,الرصيد!$C$2:$C$1000))</f>
        <v/>
      </c>
      <c r="E379" s="16" t="str">
        <f t="shared" si="5"/>
        <v/>
      </c>
      <c r="F379" s="15"/>
      <c r="G379" s="49" t="str">
        <f>IF(AND(NOT(ISERR(FIND('إستعلام عن صنف'!$H$1,A379&amp;B379))),F379&gt;='إستعلام عن صنف'!$H$2,F379&lt;='إستعلام عن صنف'!$H$3),COUNT($G$1:G378)+1,"")</f>
        <v/>
      </c>
    </row>
    <row r="380" spans="1:7" ht="22.5" thickTop="1" thickBot="1">
      <c r="A380" s="38" t="str">
        <f>IFERROR(INDEX(الرصيد!$A:$A,MATCH(B380,الرصيد!$B:$B,0)),"")</f>
        <v/>
      </c>
      <c r="B380" s="15"/>
      <c r="C380" s="6"/>
      <c r="D380" s="42" t="str">
        <f>IF(B380="","",SUMIF(الرصيد!$B$2:$B$1000,B380,الرصيد!$C$2:$C$1000))</f>
        <v/>
      </c>
      <c r="E380" s="16" t="str">
        <f t="shared" si="5"/>
        <v/>
      </c>
      <c r="F380" s="15"/>
      <c r="G380" s="49" t="str">
        <f>IF(AND(NOT(ISERR(FIND('إستعلام عن صنف'!$H$1,A380&amp;B380))),F380&gt;='إستعلام عن صنف'!$H$2,F380&lt;='إستعلام عن صنف'!$H$3),COUNT($G$1:G379)+1,"")</f>
        <v/>
      </c>
    </row>
    <row r="381" spans="1:7" ht="22.5" thickTop="1" thickBot="1">
      <c r="A381" s="38" t="str">
        <f>IFERROR(INDEX(الرصيد!$A:$A,MATCH(B381,الرصيد!$B:$B,0)),"")</f>
        <v/>
      </c>
      <c r="B381" s="15"/>
      <c r="C381" s="6"/>
      <c r="D381" s="42" t="str">
        <f>IF(B381="","",SUMIF(الرصيد!$B$2:$B$1000,B381,الرصيد!$C$2:$C$1000))</f>
        <v/>
      </c>
      <c r="E381" s="16" t="str">
        <f t="shared" si="5"/>
        <v/>
      </c>
      <c r="F381" s="15"/>
      <c r="G381" s="49" t="str">
        <f>IF(AND(NOT(ISERR(FIND('إستعلام عن صنف'!$H$1,A381&amp;B381))),F381&gt;='إستعلام عن صنف'!$H$2,F381&lt;='إستعلام عن صنف'!$H$3),COUNT($G$1:G380)+1,"")</f>
        <v/>
      </c>
    </row>
    <row r="382" spans="1:7" ht="22.5" thickTop="1" thickBot="1">
      <c r="A382" s="38" t="str">
        <f>IFERROR(INDEX(الرصيد!$A:$A,MATCH(B382,الرصيد!$B:$B,0)),"")</f>
        <v/>
      </c>
      <c r="B382" s="15"/>
      <c r="C382" s="6"/>
      <c r="D382" s="42" t="str">
        <f>IF(B382="","",SUMIF(الرصيد!$B$2:$B$1000,B382,الرصيد!$C$2:$C$1000))</f>
        <v/>
      </c>
      <c r="E382" s="16" t="str">
        <f t="shared" si="5"/>
        <v/>
      </c>
      <c r="F382" s="15"/>
      <c r="G382" s="49" t="str">
        <f>IF(AND(NOT(ISERR(FIND('إستعلام عن صنف'!$H$1,A382&amp;B382))),F382&gt;='إستعلام عن صنف'!$H$2,F382&lt;='إستعلام عن صنف'!$H$3),COUNT($G$1:G381)+1,"")</f>
        <v/>
      </c>
    </row>
    <row r="383" spans="1:7" ht="22.5" thickTop="1" thickBot="1">
      <c r="A383" s="38" t="str">
        <f>IFERROR(INDEX(الرصيد!$A:$A,MATCH(B383,الرصيد!$B:$B,0)),"")</f>
        <v/>
      </c>
      <c r="B383" s="15"/>
      <c r="C383" s="6"/>
      <c r="D383" s="42" t="str">
        <f>IF(B383="","",SUMIF(الرصيد!$B$2:$B$1000,B383,الرصيد!$C$2:$C$1000))</f>
        <v/>
      </c>
      <c r="E383" s="16" t="str">
        <f t="shared" si="5"/>
        <v/>
      </c>
      <c r="F383" s="15"/>
      <c r="G383" s="49" t="str">
        <f>IF(AND(NOT(ISERR(FIND('إستعلام عن صنف'!$H$1,A383&amp;B383))),F383&gt;='إستعلام عن صنف'!$H$2,F383&lt;='إستعلام عن صنف'!$H$3),COUNT($G$1:G382)+1,"")</f>
        <v/>
      </c>
    </row>
    <row r="384" spans="1:7" ht="22.5" thickTop="1" thickBot="1">
      <c r="A384" s="38" t="str">
        <f>IFERROR(INDEX(الرصيد!$A:$A,MATCH(B384,الرصيد!$B:$B,0)),"")</f>
        <v/>
      </c>
      <c r="B384" s="15"/>
      <c r="C384" s="6"/>
      <c r="D384" s="42" t="str">
        <f>IF(B384="","",SUMIF(الرصيد!$B$2:$B$1000,B384,الرصيد!$C$2:$C$1000))</f>
        <v/>
      </c>
      <c r="E384" s="16" t="str">
        <f t="shared" si="5"/>
        <v/>
      </c>
      <c r="F384" s="15"/>
      <c r="G384" s="49" t="str">
        <f>IF(AND(NOT(ISERR(FIND('إستعلام عن صنف'!$H$1,A384&amp;B384))),F384&gt;='إستعلام عن صنف'!$H$2,F384&lt;='إستعلام عن صنف'!$H$3),COUNT($G$1:G383)+1,"")</f>
        <v/>
      </c>
    </row>
    <row r="385" spans="1:7" ht="22.5" thickTop="1" thickBot="1">
      <c r="A385" s="38" t="str">
        <f>IFERROR(INDEX(الرصيد!$A:$A,MATCH(B385,الرصيد!$B:$B,0)),"")</f>
        <v/>
      </c>
      <c r="B385" s="15"/>
      <c r="C385" s="6"/>
      <c r="D385" s="42" t="str">
        <f>IF(B385="","",SUMIF(الرصيد!$B$2:$B$1000,B385,الرصيد!$C$2:$C$1000))</f>
        <v/>
      </c>
      <c r="E385" s="16" t="str">
        <f t="shared" si="5"/>
        <v/>
      </c>
      <c r="F385" s="15"/>
      <c r="G385" s="49" t="str">
        <f>IF(AND(NOT(ISERR(FIND('إستعلام عن صنف'!$H$1,A385&amp;B385))),F385&gt;='إستعلام عن صنف'!$H$2,F385&lt;='إستعلام عن صنف'!$H$3),COUNT($G$1:G384)+1,"")</f>
        <v/>
      </c>
    </row>
    <row r="386" spans="1:7" ht="22.5" thickTop="1" thickBot="1">
      <c r="A386" s="38" t="str">
        <f>IFERROR(INDEX(الرصيد!$A:$A,MATCH(B386,الرصيد!$B:$B,0)),"")</f>
        <v/>
      </c>
      <c r="B386" s="15"/>
      <c r="C386" s="6"/>
      <c r="D386" s="42" t="str">
        <f>IF(B386="","",SUMIF(الرصيد!$B$2:$B$1000,B386,الرصيد!$C$2:$C$1000))</f>
        <v/>
      </c>
      <c r="E386" s="16" t="str">
        <f t="shared" si="5"/>
        <v/>
      </c>
      <c r="F386" s="15"/>
      <c r="G386" s="49" t="str">
        <f>IF(AND(NOT(ISERR(FIND('إستعلام عن صنف'!$H$1,A386&amp;B386))),F386&gt;='إستعلام عن صنف'!$H$2,F386&lt;='إستعلام عن صنف'!$H$3),COUNT($G$1:G385)+1,"")</f>
        <v/>
      </c>
    </row>
    <row r="387" spans="1:7" ht="22.5" thickTop="1" thickBot="1">
      <c r="A387" s="38" t="str">
        <f>IFERROR(INDEX(الرصيد!$A:$A,MATCH(B387,الرصيد!$B:$B,0)),"")</f>
        <v/>
      </c>
      <c r="B387" s="15"/>
      <c r="C387" s="6"/>
      <c r="D387" s="42" t="str">
        <f>IF(B387="","",SUMIF(الرصيد!$B$2:$B$1000,B387,الرصيد!$C$2:$C$1000))</f>
        <v/>
      </c>
      <c r="E387" s="16" t="str">
        <f t="shared" ref="E387:E450" si="6">IF(B387="","",C387*D387)</f>
        <v/>
      </c>
      <c r="F387" s="15"/>
      <c r="G387" s="49" t="str">
        <f>IF(AND(NOT(ISERR(FIND('إستعلام عن صنف'!$H$1,A387&amp;B387))),F387&gt;='إستعلام عن صنف'!$H$2,F387&lt;='إستعلام عن صنف'!$H$3),COUNT($G$1:G386)+1,"")</f>
        <v/>
      </c>
    </row>
    <row r="388" spans="1:7" ht="22.5" thickTop="1" thickBot="1">
      <c r="A388" s="38" t="str">
        <f>IFERROR(INDEX(الرصيد!$A:$A,MATCH(B388,الرصيد!$B:$B,0)),"")</f>
        <v/>
      </c>
      <c r="B388" s="15"/>
      <c r="C388" s="6"/>
      <c r="D388" s="42" t="str">
        <f>IF(B388="","",SUMIF(الرصيد!$B$2:$B$1000,B388,الرصيد!$C$2:$C$1000))</f>
        <v/>
      </c>
      <c r="E388" s="16" t="str">
        <f t="shared" si="6"/>
        <v/>
      </c>
      <c r="F388" s="15"/>
      <c r="G388" s="49" t="str">
        <f>IF(AND(NOT(ISERR(FIND('إستعلام عن صنف'!$H$1,A388&amp;B388))),F388&gt;='إستعلام عن صنف'!$H$2,F388&lt;='إستعلام عن صنف'!$H$3),COUNT($G$1:G387)+1,"")</f>
        <v/>
      </c>
    </row>
    <row r="389" spans="1:7" ht="22.5" thickTop="1" thickBot="1">
      <c r="A389" s="38" t="str">
        <f>IFERROR(INDEX(الرصيد!$A:$A,MATCH(B389,الرصيد!$B:$B,0)),"")</f>
        <v/>
      </c>
      <c r="B389" s="15"/>
      <c r="C389" s="6"/>
      <c r="D389" s="42" t="str">
        <f>IF(B389="","",SUMIF(الرصيد!$B$2:$B$1000,B389,الرصيد!$C$2:$C$1000))</f>
        <v/>
      </c>
      <c r="E389" s="16" t="str">
        <f t="shared" si="6"/>
        <v/>
      </c>
      <c r="F389" s="15"/>
      <c r="G389" s="49" t="str">
        <f>IF(AND(NOT(ISERR(FIND('إستعلام عن صنف'!$H$1,A389&amp;B389))),F389&gt;='إستعلام عن صنف'!$H$2,F389&lt;='إستعلام عن صنف'!$H$3),COUNT($G$1:G388)+1,"")</f>
        <v/>
      </c>
    </row>
    <row r="390" spans="1:7" ht="22.5" thickTop="1" thickBot="1">
      <c r="A390" s="38" t="str">
        <f>IFERROR(INDEX(الرصيد!$A:$A,MATCH(B390,الرصيد!$B:$B,0)),"")</f>
        <v/>
      </c>
      <c r="B390" s="15"/>
      <c r="C390" s="6"/>
      <c r="D390" s="42" t="str">
        <f>IF(B390="","",SUMIF(الرصيد!$B$2:$B$1000,B390,الرصيد!$C$2:$C$1000))</f>
        <v/>
      </c>
      <c r="E390" s="16" t="str">
        <f t="shared" si="6"/>
        <v/>
      </c>
      <c r="F390" s="15"/>
      <c r="G390" s="49" t="str">
        <f>IF(AND(NOT(ISERR(FIND('إستعلام عن صنف'!$H$1,A390&amp;B390))),F390&gt;='إستعلام عن صنف'!$H$2,F390&lt;='إستعلام عن صنف'!$H$3),COUNT($G$1:G389)+1,"")</f>
        <v/>
      </c>
    </row>
    <row r="391" spans="1:7" ht="22.5" thickTop="1" thickBot="1">
      <c r="A391" s="38" t="str">
        <f>IFERROR(INDEX(الرصيد!$A:$A,MATCH(B391,الرصيد!$B:$B,0)),"")</f>
        <v/>
      </c>
      <c r="B391" s="15"/>
      <c r="C391" s="6"/>
      <c r="D391" s="42" t="str">
        <f>IF(B391="","",SUMIF(الرصيد!$B$2:$B$1000,B391,الرصيد!$C$2:$C$1000))</f>
        <v/>
      </c>
      <c r="E391" s="16" t="str">
        <f t="shared" si="6"/>
        <v/>
      </c>
      <c r="F391" s="15"/>
      <c r="G391" s="49" t="str">
        <f>IF(AND(NOT(ISERR(FIND('إستعلام عن صنف'!$H$1,A391&amp;B391))),F391&gt;='إستعلام عن صنف'!$H$2,F391&lt;='إستعلام عن صنف'!$H$3),COUNT($G$1:G390)+1,"")</f>
        <v/>
      </c>
    </row>
    <row r="392" spans="1:7" ht="22.5" thickTop="1" thickBot="1">
      <c r="A392" s="38" t="str">
        <f>IFERROR(INDEX(الرصيد!$A:$A,MATCH(B392,الرصيد!$B:$B,0)),"")</f>
        <v/>
      </c>
      <c r="B392" s="15"/>
      <c r="C392" s="6"/>
      <c r="D392" s="42" t="str">
        <f>IF(B392="","",SUMIF(الرصيد!$B$2:$B$1000,B392,الرصيد!$C$2:$C$1000))</f>
        <v/>
      </c>
      <c r="E392" s="16" t="str">
        <f t="shared" si="6"/>
        <v/>
      </c>
      <c r="F392" s="15"/>
      <c r="G392" s="49" t="str">
        <f>IF(AND(NOT(ISERR(FIND('إستعلام عن صنف'!$H$1,A392&amp;B392))),F392&gt;='إستعلام عن صنف'!$H$2,F392&lt;='إستعلام عن صنف'!$H$3),COUNT($G$1:G391)+1,"")</f>
        <v/>
      </c>
    </row>
    <row r="393" spans="1:7" ht="22.5" thickTop="1" thickBot="1">
      <c r="A393" s="38" t="str">
        <f>IFERROR(INDEX(الرصيد!$A:$A,MATCH(B393,الرصيد!$B:$B,0)),"")</f>
        <v/>
      </c>
      <c r="B393" s="15"/>
      <c r="C393" s="6"/>
      <c r="D393" s="42" t="str">
        <f>IF(B393="","",SUMIF(الرصيد!$B$2:$B$1000,B393,الرصيد!$C$2:$C$1000))</f>
        <v/>
      </c>
      <c r="E393" s="16" t="str">
        <f t="shared" si="6"/>
        <v/>
      </c>
      <c r="F393" s="15"/>
      <c r="G393" s="49" t="str">
        <f>IF(AND(NOT(ISERR(FIND('إستعلام عن صنف'!$H$1,A393&amp;B393))),F393&gt;='إستعلام عن صنف'!$H$2,F393&lt;='إستعلام عن صنف'!$H$3),COUNT($G$1:G392)+1,"")</f>
        <v/>
      </c>
    </row>
    <row r="394" spans="1:7" ht="22.5" thickTop="1" thickBot="1">
      <c r="A394" s="38" t="str">
        <f>IFERROR(INDEX(الرصيد!$A:$A,MATCH(B394,الرصيد!$B:$B,0)),"")</f>
        <v/>
      </c>
      <c r="B394" s="15"/>
      <c r="C394" s="6"/>
      <c r="D394" s="42" t="str">
        <f>IF(B394="","",SUMIF(الرصيد!$B$2:$B$1000,B394,الرصيد!$C$2:$C$1000))</f>
        <v/>
      </c>
      <c r="E394" s="16" t="str">
        <f t="shared" si="6"/>
        <v/>
      </c>
      <c r="F394" s="15"/>
      <c r="G394" s="49" t="str">
        <f>IF(AND(NOT(ISERR(FIND('إستعلام عن صنف'!$H$1,A394&amp;B394))),F394&gt;='إستعلام عن صنف'!$H$2,F394&lt;='إستعلام عن صنف'!$H$3),COUNT($G$1:G393)+1,"")</f>
        <v/>
      </c>
    </row>
    <row r="395" spans="1:7" ht="22.5" thickTop="1" thickBot="1">
      <c r="A395" s="38" t="str">
        <f>IFERROR(INDEX(الرصيد!$A:$A,MATCH(B395,الرصيد!$B:$B,0)),"")</f>
        <v/>
      </c>
      <c r="B395" s="15"/>
      <c r="C395" s="6"/>
      <c r="D395" s="42" t="str">
        <f>IF(B395="","",SUMIF(الرصيد!$B$2:$B$1000,B395,الرصيد!$C$2:$C$1000))</f>
        <v/>
      </c>
      <c r="E395" s="16" t="str">
        <f t="shared" si="6"/>
        <v/>
      </c>
      <c r="F395" s="15"/>
      <c r="G395" s="49" t="str">
        <f>IF(AND(NOT(ISERR(FIND('إستعلام عن صنف'!$H$1,A395&amp;B395))),F395&gt;='إستعلام عن صنف'!$H$2,F395&lt;='إستعلام عن صنف'!$H$3),COUNT($G$1:G394)+1,"")</f>
        <v/>
      </c>
    </row>
    <row r="396" spans="1:7" ht="22.5" thickTop="1" thickBot="1">
      <c r="A396" s="38" t="str">
        <f>IFERROR(INDEX(الرصيد!$A:$A,MATCH(B396,الرصيد!$B:$B,0)),"")</f>
        <v/>
      </c>
      <c r="B396" s="15"/>
      <c r="C396" s="6"/>
      <c r="D396" s="42" t="str">
        <f>IF(B396="","",SUMIF(الرصيد!$B$2:$B$1000,B396,الرصيد!$C$2:$C$1000))</f>
        <v/>
      </c>
      <c r="E396" s="16" t="str">
        <f t="shared" si="6"/>
        <v/>
      </c>
      <c r="F396" s="15"/>
      <c r="G396" s="49" t="str">
        <f>IF(AND(NOT(ISERR(FIND('إستعلام عن صنف'!$H$1,A396&amp;B396))),F396&gt;='إستعلام عن صنف'!$H$2,F396&lt;='إستعلام عن صنف'!$H$3),COUNT($G$1:G395)+1,"")</f>
        <v/>
      </c>
    </row>
    <row r="397" spans="1:7" ht="22.5" thickTop="1" thickBot="1">
      <c r="A397" s="38" t="str">
        <f>IFERROR(INDEX(الرصيد!$A:$A,MATCH(B397,الرصيد!$B:$B,0)),"")</f>
        <v/>
      </c>
      <c r="B397" s="15"/>
      <c r="C397" s="6"/>
      <c r="D397" s="42" t="str">
        <f>IF(B397="","",SUMIF(الرصيد!$B$2:$B$1000,B397,الرصيد!$C$2:$C$1000))</f>
        <v/>
      </c>
      <c r="E397" s="16" t="str">
        <f t="shared" si="6"/>
        <v/>
      </c>
      <c r="F397" s="15"/>
      <c r="G397" s="49" t="str">
        <f>IF(AND(NOT(ISERR(FIND('إستعلام عن صنف'!$H$1,A397&amp;B397))),F397&gt;='إستعلام عن صنف'!$H$2,F397&lt;='إستعلام عن صنف'!$H$3),COUNT($G$1:G396)+1,"")</f>
        <v/>
      </c>
    </row>
    <row r="398" spans="1:7" ht="22.5" thickTop="1" thickBot="1">
      <c r="A398" s="38" t="str">
        <f>IFERROR(INDEX(الرصيد!$A:$A,MATCH(B398,الرصيد!$B:$B,0)),"")</f>
        <v/>
      </c>
      <c r="B398" s="15"/>
      <c r="C398" s="6"/>
      <c r="D398" s="42" t="str">
        <f>IF(B398="","",SUMIF(الرصيد!$B$2:$B$1000,B398,الرصيد!$C$2:$C$1000))</f>
        <v/>
      </c>
      <c r="E398" s="16" t="str">
        <f t="shared" si="6"/>
        <v/>
      </c>
      <c r="F398" s="15"/>
      <c r="G398" s="49" t="str">
        <f>IF(AND(NOT(ISERR(FIND('إستعلام عن صنف'!$H$1,A398&amp;B398))),F398&gt;='إستعلام عن صنف'!$H$2,F398&lt;='إستعلام عن صنف'!$H$3),COUNT($G$1:G397)+1,"")</f>
        <v/>
      </c>
    </row>
    <row r="399" spans="1:7" ht="22.5" thickTop="1" thickBot="1">
      <c r="A399" s="38" t="str">
        <f>IFERROR(INDEX(الرصيد!$A:$A,MATCH(B399,الرصيد!$B:$B,0)),"")</f>
        <v/>
      </c>
      <c r="B399" s="15"/>
      <c r="C399" s="6"/>
      <c r="D399" s="42" t="str">
        <f>IF(B399="","",SUMIF(الرصيد!$B$2:$B$1000,B399,الرصيد!$C$2:$C$1000))</f>
        <v/>
      </c>
      <c r="E399" s="16" t="str">
        <f t="shared" si="6"/>
        <v/>
      </c>
      <c r="F399" s="15"/>
      <c r="G399" s="49" t="str">
        <f>IF(AND(NOT(ISERR(FIND('إستعلام عن صنف'!$H$1,A399&amp;B399))),F399&gt;='إستعلام عن صنف'!$H$2,F399&lt;='إستعلام عن صنف'!$H$3),COUNT($G$1:G398)+1,"")</f>
        <v/>
      </c>
    </row>
    <row r="400" spans="1:7" ht="22.5" thickTop="1" thickBot="1">
      <c r="A400" s="38" t="str">
        <f>IFERROR(INDEX(الرصيد!$A:$A,MATCH(B400,الرصيد!$B:$B,0)),"")</f>
        <v/>
      </c>
      <c r="B400" s="15"/>
      <c r="C400" s="6"/>
      <c r="D400" s="42" t="str">
        <f>IF(B400="","",SUMIF(الرصيد!$B$2:$B$1000,B400,الرصيد!$C$2:$C$1000))</f>
        <v/>
      </c>
      <c r="E400" s="16" t="str">
        <f t="shared" si="6"/>
        <v/>
      </c>
      <c r="F400" s="15"/>
      <c r="G400" s="49" t="str">
        <f>IF(AND(NOT(ISERR(FIND('إستعلام عن صنف'!$H$1,A400&amp;B400))),F400&gt;='إستعلام عن صنف'!$H$2,F400&lt;='إستعلام عن صنف'!$H$3),COUNT($G$1:G399)+1,"")</f>
        <v/>
      </c>
    </row>
    <row r="401" spans="1:7" ht="22.5" thickTop="1" thickBot="1">
      <c r="A401" s="38" t="str">
        <f>IFERROR(INDEX(الرصيد!$A:$A,MATCH(B401,الرصيد!$B:$B,0)),"")</f>
        <v/>
      </c>
      <c r="B401" s="15"/>
      <c r="C401" s="6"/>
      <c r="D401" s="42" t="str">
        <f>IF(B401="","",SUMIF(الرصيد!$B$2:$B$1000,B401,الرصيد!$C$2:$C$1000))</f>
        <v/>
      </c>
      <c r="E401" s="16" t="str">
        <f t="shared" si="6"/>
        <v/>
      </c>
      <c r="F401" s="15"/>
      <c r="G401" s="49" t="str">
        <f>IF(AND(NOT(ISERR(FIND('إستعلام عن صنف'!$H$1,A401&amp;B401))),F401&gt;='إستعلام عن صنف'!$H$2,F401&lt;='إستعلام عن صنف'!$H$3),COUNT($G$1:G400)+1,"")</f>
        <v/>
      </c>
    </row>
    <row r="402" spans="1:7" ht="22.5" thickTop="1" thickBot="1">
      <c r="A402" s="38" t="str">
        <f>IFERROR(INDEX(الرصيد!$A:$A,MATCH(B402,الرصيد!$B:$B,0)),"")</f>
        <v/>
      </c>
      <c r="B402" s="15"/>
      <c r="C402" s="6"/>
      <c r="D402" s="42" t="str">
        <f>IF(B402="","",SUMIF(الرصيد!$B$2:$B$1000,B402,الرصيد!$C$2:$C$1000))</f>
        <v/>
      </c>
      <c r="E402" s="16" t="str">
        <f t="shared" si="6"/>
        <v/>
      </c>
      <c r="F402" s="15"/>
      <c r="G402" s="49" t="str">
        <f>IF(AND(NOT(ISERR(FIND('إستعلام عن صنف'!$H$1,A402&amp;B402))),F402&gt;='إستعلام عن صنف'!$H$2,F402&lt;='إستعلام عن صنف'!$H$3),COUNT($G$1:G401)+1,"")</f>
        <v/>
      </c>
    </row>
    <row r="403" spans="1:7" ht="22.5" thickTop="1" thickBot="1">
      <c r="A403" s="38" t="str">
        <f>IFERROR(INDEX(الرصيد!$A:$A,MATCH(B403,الرصيد!$B:$B,0)),"")</f>
        <v/>
      </c>
      <c r="B403" s="15"/>
      <c r="C403" s="6"/>
      <c r="D403" s="42" t="str">
        <f>IF(B403="","",SUMIF(الرصيد!$B$2:$B$1000,B403,الرصيد!$C$2:$C$1000))</f>
        <v/>
      </c>
      <c r="E403" s="16" t="str">
        <f t="shared" si="6"/>
        <v/>
      </c>
      <c r="F403" s="15"/>
      <c r="G403" s="49" t="str">
        <f>IF(AND(NOT(ISERR(FIND('إستعلام عن صنف'!$H$1,A403&amp;B403))),F403&gt;='إستعلام عن صنف'!$H$2,F403&lt;='إستعلام عن صنف'!$H$3),COUNT($G$1:G402)+1,"")</f>
        <v/>
      </c>
    </row>
    <row r="404" spans="1:7" ht="22.5" thickTop="1" thickBot="1">
      <c r="A404" s="38" t="str">
        <f>IFERROR(INDEX(الرصيد!$A:$A,MATCH(B404,الرصيد!$B:$B,0)),"")</f>
        <v/>
      </c>
      <c r="B404" s="15"/>
      <c r="C404" s="6"/>
      <c r="D404" s="42" t="str">
        <f>IF(B404="","",SUMIF(الرصيد!$B$2:$B$1000,B404,الرصيد!$C$2:$C$1000))</f>
        <v/>
      </c>
      <c r="E404" s="16" t="str">
        <f t="shared" si="6"/>
        <v/>
      </c>
      <c r="F404" s="15"/>
      <c r="G404" s="49" t="str">
        <f>IF(AND(NOT(ISERR(FIND('إستعلام عن صنف'!$H$1,A404&amp;B404))),F404&gt;='إستعلام عن صنف'!$H$2,F404&lt;='إستعلام عن صنف'!$H$3),COUNT($G$1:G403)+1,"")</f>
        <v/>
      </c>
    </row>
    <row r="405" spans="1:7" ht="22.5" thickTop="1" thickBot="1">
      <c r="A405" s="38" t="str">
        <f>IFERROR(INDEX(الرصيد!$A:$A,MATCH(B405,الرصيد!$B:$B,0)),"")</f>
        <v/>
      </c>
      <c r="B405" s="15"/>
      <c r="C405" s="6"/>
      <c r="D405" s="42" t="str">
        <f>IF(B405="","",SUMIF(الرصيد!$B$2:$B$1000,B405,الرصيد!$C$2:$C$1000))</f>
        <v/>
      </c>
      <c r="E405" s="16" t="str">
        <f t="shared" si="6"/>
        <v/>
      </c>
      <c r="F405" s="15"/>
      <c r="G405" s="49" t="str">
        <f>IF(AND(NOT(ISERR(FIND('إستعلام عن صنف'!$H$1,A405&amp;B405))),F405&gt;='إستعلام عن صنف'!$H$2,F405&lt;='إستعلام عن صنف'!$H$3),COUNT($G$1:G404)+1,"")</f>
        <v/>
      </c>
    </row>
    <row r="406" spans="1:7" ht="22.5" thickTop="1" thickBot="1">
      <c r="A406" s="38" t="str">
        <f>IFERROR(INDEX(الرصيد!$A:$A,MATCH(B406,الرصيد!$B:$B,0)),"")</f>
        <v/>
      </c>
      <c r="B406" s="15"/>
      <c r="C406" s="6"/>
      <c r="D406" s="42" t="str">
        <f>IF(B406="","",SUMIF(الرصيد!$B$2:$B$1000,B406,الرصيد!$C$2:$C$1000))</f>
        <v/>
      </c>
      <c r="E406" s="16" t="str">
        <f t="shared" si="6"/>
        <v/>
      </c>
      <c r="F406" s="15"/>
      <c r="G406" s="49" t="str">
        <f>IF(AND(NOT(ISERR(FIND('إستعلام عن صنف'!$H$1,A406&amp;B406))),F406&gt;='إستعلام عن صنف'!$H$2,F406&lt;='إستعلام عن صنف'!$H$3),COUNT($G$1:G405)+1,"")</f>
        <v/>
      </c>
    </row>
    <row r="407" spans="1:7" ht="22.5" thickTop="1" thickBot="1">
      <c r="A407" s="38" t="str">
        <f>IFERROR(INDEX(الرصيد!$A:$A,MATCH(B407,الرصيد!$B:$B,0)),"")</f>
        <v/>
      </c>
      <c r="B407" s="15"/>
      <c r="C407" s="6"/>
      <c r="D407" s="42" t="str">
        <f>IF(B407="","",SUMIF(الرصيد!$B$2:$B$1000,B407,الرصيد!$C$2:$C$1000))</f>
        <v/>
      </c>
      <c r="E407" s="16" t="str">
        <f t="shared" si="6"/>
        <v/>
      </c>
      <c r="F407" s="15"/>
      <c r="G407" s="49" t="str">
        <f>IF(AND(NOT(ISERR(FIND('إستعلام عن صنف'!$H$1,A407&amp;B407))),F407&gt;='إستعلام عن صنف'!$H$2,F407&lt;='إستعلام عن صنف'!$H$3),COUNT($G$1:G406)+1,"")</f>
        <v/>
      </c>
    </row>
    <row r="408" spans="1:7" ht="22.5" thickTop="1" thickBot="1">
      <c r="A408" s="38" t="str">
        <f>IFERROR(INDEX(الرصيد!$A:$A,MATCH(B408,الرصيد!$B:$B,0)),"")</f>
        <v/>
      </c>
      <c r="B408" s="15"/>
      <c r="C408" s="6"/>
      <c r="D408" s="42" t="str">
        <f>IF(B408="","",SUMIF(الرصيد!$B$2:$B$1000,B408,الرصيد!$C$2:$C$1000))</f>
        <v/>
      </c>
      <c r="E408" s="16" t="str">
        <f t="shared" si="6"/>
        <v/>
      </c>
      <c r="F408" s="15"/>
      <c r="G408" s="49" t="str">
        <f>IF(AND(NOT(ISERR(FIND('إستعلام عن صنف'!$H$1,A408&amp;B408))),F408&gt;='إستعلام عن صنف'!$H$2,F408&lt;='إستعلام عن صنف'!$H$3),COUNT($G$1:G407)+1,"")</f>
        <v/>
      </c>
    </row>
    <row r="409" spans="1:7" ht="22.5" thickTop="1" thickBot="1">
      <c r="A409" s="38" t="str">
        <f>IFERROR(INDEX(الرصيد!$A:$A,MATCH(B409,الرصيد!$B:$B,0)),"")</f>
        <v/>
      </c>
      <c r="B409" s="15"/>
      <c r="C409" s="6"/>
      <c r="D409" s="42" t="str">
        <f>IF(B409="","",SUMIF(الرصيد!$B$2:$B$1000,B409,الرصيد!$C$2:$C$1000))</f>
        <v/>
      </c>
      <c r="E409" s="16" t="str">
        <f t="shared" si="6"/>
        <v/>
      </c>
      <c r="F409" s="15"/>
      <c r="G409" s="49" t="str">
        <f>IF(AND(NOT(ISERR(FIND('إستعلام عن صنف'!$H$1,A409&amp;B409))),F409&gt;='إستعلام عن صنف'!$H$2,F409&lt;='إستعلام عن صنف'!$H$3),COUNT($G$1:G408)+1,"")</f>
        <v/>
      </c>
    </row>
    <row r="410" spans="1:7" ht="22.5" thickTop="1" thickBot="1">
      <c r="A410" s="38" t="str">
        <f>IFERROR(INDEX(الرصيد!$A:$A,MATCH(B410,الرصيد!$B:$B,0)),"")</f>
        <v/>
      </c>
      <c r="B410" s="15"/>
      <c r="C410" s="6"/>
      <c r="D410" s="42" t="str">
        <f>IF(B410="","",SUMIF(الرصيد!$B$2:$B$1000,B410,الرصيد!$C$2:$C$1000))</f>
        <v/>
      </c>
      <c r="E410" s="16" t="str">
        <f t="shared" si="6"/>
        <v/>
      </c>
      <c r="F410" s="15"/>
      <c r="G410" s="49" t="str">
        <f>IF(AND(NOT(ISERR(FIND('إستعلام عن صنف'!$H$1,A410&amp;B410))),F410&gt;='إستعلام عن صنف'!$H$2,F410&lt;='إستعلام عن صنف'!$H$3),COUNT($G$1:G409)+1,"")</f>
        <v/>
      </c>
    </row>
    <row r="411" spans="1:7" ht="22.5" thickTop="1" thickBot="1">
      <c r="A411" s="38" t="str">
        <f>IFERROR(INDEX(الرصيد!$A:$A,MATCH(B411,الرصيد!$B:$B,0)),"")</f>
        <v/>
      </c>
      <c r="B411" s="15"/>
      <c r="C411" s="6"/>
      <c r="D411" s="42" t="str">
        <f>IF(B411="","",SUMIF(الرصيد!$B$2:$B$1000,B411,الرصيد!$C$2:$C$1000))</f>
        <v/>
      </c>
      <c r="E411" s="16" t="str">
        <f t="shared" si="6"/>
        <v/>
      </c>
      <c r="F411" s="15"/>
      <c r="G411" s="49" t="str">
        <f>IF(AND(NOT(ISERR(FIND('إستعلام عن صنف'!$H$1,A411&amp;B411))),F411&gt;='إستعلام عن صنف'!$H$2,F411&lt;='إستعلام عن صنف'!$H$3),COUNT($G$1:G410)+1,"")</f>
        <v/>
      </c>
    </row>
    <row r="412" spans="1:7" ht="22.5" thickTop="1" thickBot="1">
      <c r="A412" s="38" t="str">
        <f>IFERROR(INDEX(الرصيد!$A:$A,MATCH(B412,الرصيد!$B:$B,0)),"")</f>
        <v/>
      </c>
      <c r="B412" s="15"/>
      <c r="C412" s="6"/>
      <c r="D412" s="42" t="str">
        <f>IF(B412="","",SUMIF(الرصيد!$B$2:$B$1000,B412,الرصيد!$C$2:$C$1000))</f>
        <v/>
      </c>
      <c r="E412" s="16" t="str">
        <f t="shared" si="6"/>
        <v/>
      </c>
      <c r="F412" s="15"/>
      <c r="G412" s="49" t="str">
        <f>IF(AND(NOT(ISERR(FIND('إستعلام عن صنف'!$H$1,A412&amp;B412))),F412&gt;='إستعلام عن صنف'!$H$2,F412&lt;='إستعلام عن صنف'!$H$3),COUNT($G$1:G411)+1,"")</f>
        <v/>
      </c>
    </row>
    <row r="413" spans="1:7" ht="22.5" thickTop="1" thickBot="1">
      <c r="A413" s="38" t="str">
        <f>IFERROR(INDEX(الرصيد!$A:$A,MATCH(B413,الرصيد!$B:$B,0)),"")</f>
        <v/>
      </c>
      <c r="B413" s="15"/>
      <c r="C413" s="6"/>
      <c r="D413" s="42" t="str">
        <f>IF(B413="","",SUMIF(الرصيد!$B$2:$B$1000,B413,الرصيد!$C$2:$C$1000))</f>
        <v/>
      </c>
      <c r="E413" s="16" t="str">
        <f t="shared" si="6"/>
        <v/>
      </c>
      <c r="F413" s="15"/>
      <c r="G413" s="49" t="str">
        <f>IF(AND(NOT(ISERR(FIND('إستعلام عن صنف'!$H$1,A413&amp;B413))),F413&gt;='إستعلام عن صنف'!$H$2,F413&lt;='إستعلام عن صنف'!$H$3),COUNT($G$1:G412)+1,"")</f>
        <v/>
      </c>
    </row>
    <row r="414" spans="1:7" ht="22.5" thickTop="1" thickBot="1">
      <c r="A414" s="38" t="str">
        <f>IFERROR(INDEX(الرصيد!$A:$A,MATCH(B414,الرصيد!$B:$B,0)),"")</f>
        <v/>
      </c>
      <c r="B414" s="15"/>
      <c r="C414" s="6"/>
      <c r="D414" s="42" t="str">
        <f>IF(B414="","",SUMIF(الرصيد!$B$2:$B$1000,B414,الرصيد!$C$2:$C$1000))</f>
        <v/>
      </c>
      <c r="E414" s="16" t="str">
        <f t="shared" si="6"/>
        <v/>
      </c>
      <c r="F414" s="15"/>
      <c r="G414" s="49" t="str">
        <f>IF(AND(NOT(ISERR(FIND('إستعلام عن صنف'!$H$1,A414&amp;B414))),F414&gt;='إستعلام عن صنف'!$H$2,F414&lt;='إستعلام عن صنف'!$H$3),COUNT($G$1:G413)+1,"")</f>
        <v/>
      </c>
    </row>
    <row r="415" spans="1:7" ht="22.5" thickTop="1" thickBot="1">
      <c r="A415" s="38" t="str">
        <f>IFERROR(INDEX(الرصيد!$A:$A,MATCH(B415,الرصيد!$B:$B,0)),"")</f>
        <v/>
      </c>
      <c r="B415" s="15"/>
      <c r="C415" s="6"/>
      <c r="D415" s="42" t="str">
        <f>IF(B415="","",SUMIF(الرصيد!$B$2:$B$1000,B415,الرصيد!$C$2:$C$1000))</f>
        <v/>
      </c>
      <c r="E415" s="16" t="str">
        <f t="shared" si="6"/>
        <v/>
      </c>
      <c r="F415" s="15"/>
      <c r="G415" s="49" t="str">
        <f>IF(AND(NOT(ISERR(FIND('إستعلام عن صنف'!$H$1,A415&amp;B415))),F415&gt;='إستعلام عن صنف'!$H$2,F415&lt;='إستعلام عن صنف'!$H$3),COUNT($G$1:G414)+1,"")</f>
        <v/>
      </c>
    </row>
    <row r="416" spans="1:7" ht="22.5" thickTop="1" thickBot="1">
      <c r="A416" s="38" t="str">
        <f>IFERROR(INDEX(الرصيد!$A:$A,MATCH(B416,الرصيد!$B:$B,0)),"")</f>
        <v/>
      </c>
      <c r="B416" s="15"/>
      <c r="C416" s="6"/>
      <c r="D416" s="42" t="str">
        <f>IF(B416="","",SUMIF(الرصيد!$B$2:$B$1000,B416,الرصيد!$C$2:$C$1000))</f>
        <v/>
      </c>
      <c r="E416" s="16" t="str">
        <f t="shared" si="6"/>
        <v/>
      </c>
      <c r="F416" s="15"/>
      <c r="G416" s="49" t="str">
        <f>IF(AND(NOT(ISERR(FIND('إستعلام عن صنف'!$H$1,A416&amp;B416))),F416&gt;='إستعلام عن صنف'!$H$2,F416&lt;='إستعلام عن صنف'!$H$3),COUNT($G$1:G415)+1,"")</f>
        <v/>
      </c>
    </row>
    <row r="417" spans="1:7" ht="22.5" thickTop="1" thickBot="1">
      <c r="A417" s="38" t="str">
        <f>IFERROR(INDEX(الرصيد!$A:$A,MATCH(B417,الرصيد!$B:$B,0)),"")</f>
        <v/>
      </c>
      <c r="B417" s="15"/>
      <c r="C417" s="6"/>
      <c r="D417" s="42" t="str">
        <f>IF(B417="","",SUMIF(الرصيد!$B$2:$B$1000,B417,الرصيد!$C$2:$C$1000))</f>
        <v/>
      </c>
      <c r="E417" s="16" t="str">
        <f t="shared" si="6"/>
        <v/>
      </c>
      <c r="F417" s="15"/>
      <c r="G417" s="49" t="str">
        <f>IF(AND(NOT(ISERR(FIND('إستعلام عن صنف'!$H$1,A417&amp;B417))),F417&gt;='إستعلام عن صنف'!$H$2,F417&lt;='إستعلام عن صنف'!$H$3),COUNT($G$1:G416)+1,"")</f>
        <v/>
      </c>
    </row>
    <row r="418" spans="1:7" ht="22.5" thickTop="1" thickBot="1">
      <c r="A418" s="38" t="str">
        <f>IFERROR(INDEX(الرصيد!$A:$A,MATCH(B418,الرصيد!$B:$B,0)),"")</f>
        <v/>
      </c>
      <c r="B418" s="15"/>
      <c r="C418" s="6"/>
      <c r="D418" s="42" t="str">
        <f>IF(B418="","",SUMIF(الرصيد!$B$2:$B$1000,B418,الرصيد!$C$2:$C$1000))</f>
        <v/>
      </c>
      <c r="E418" s="16" t="str">
        <f t="shared" si="6"/>
        <v/>
      </c>
      <c r="F418" s="15"/>
      <c r="G418" s="49" t="str">
        <f>IF(AND(NOT(ISERR(FIND('إستعلام عن صنف'!$H$1,A418&amp;B418))),F418&gt;='إستعلام عن صنف'!$H$2,F418&lt;='إستعلام عن صنف'!$H$3),COUNT($G$1:G417)+1,"")</f>
        <v/>
      </c>
    </row>
    <row r="419" spans="1:7" ht="22.5" thickTop="1" thickBot="1">
      <c r="A419" s="38" t="str">
        <f>IFERROR(INDEX(الرصيد!$A:$A,MATCH(B419,الرصيد!$B:$B,0)),"")</f>
        <v/>
      </c>
      <c r="B419" s="15"/>
      <c r="C419" s="6"/>
      <c r="D419" s="42" t="str">
        <f>IF(B419="","",SUMIF(الرصيد!$B$2:$B$1000,B419,الرصيد!$C$2:$C$1000))</f>
        <v/>
      </c>
      <c r="E419" s="16" t="str">
        <f t="shared" si="6"/>
        <v/>
      </c>
      <c r="F419" s="15"/>
      <c r="G419" s="49" t="str">
        <f>IF(AND(NOT(ISERR(FIND('إستعلام عن صنف'!$H$1,A419&amp;B419))),F419&gt;='إستعلام عن صنف'!$H$2,F419&lt;='إستعلام عن صنف'!$H$3),COUNT($G$1:G418)+1,"")</f>
        <v/>
      </c>
    </row>
    <row r="420" spans="1:7" ht="22.5" thickTop="1" thickBot="1">
      <c r="A420" s="38" t="str">
        <f>IFERROR(INDEX(الرصيد!$A:$A,MATCH(B420,الرصيد!$B:$B,0)),"")</f>
        <v/>
      </c>
      <c r="B420" s="15"/>
      <c r="C420" s="6"/>
      <c r="D420" s="42" t="str">
        <f>IF(B420="","",SUMIF(الرصيد!$B$2:$B$1000,B420,الرصيد!$C$2:$C$1000))</f>
        <v/>
      </c>
      <c r="E420" s="16" t="str">
        <f t="shared" si="6"/>
        <v/>
      </c>
      <c r="F420" s="15"/>
      <c r="G420" s="49" t="str">
        <f>IF(AND(NOT(ISERR(FIND('إستعلام عن صنف'!$H$1,A420&amp;B420))),F420&gt;='إستعلام عن صنف'!$H$2,F420&lt;='إستعلام عن صنف'!$H$3),COUNT($G$1:G419)+1,"")</f>
        <v/>
      </c>
    </row>
    <row r="421" spans="1:7" ht="22.5" thickTop="1" thickBot="1">
      <c r="A421" s="38" t="str">
        <f>IFERROR(INDEX(الرصيد!$A:$A,MATCH(B421,الرصيد!$B:$B,0)),"")</f>
        <v/>
      </c>
      <c r="B421" s="15"/>
      <c r="C421" s="6"/>
      <c r="D421" s="42" t="str">
        <f>IF(B421="","",SUMIF(الرصيد!$B$2:$B$1000,B421,الرصيد!$C$2:$C$1000))</f>
        <v/>
      </c>
      <c r="E421" s="16" t="str">
        <f t="shared" si="6"/>
        <v/>
      </c>
      <c r="F421" s="15"/>
      <c r="G421" s="49" t="str">
        <f>IF(AND(NOT(ISERR(FIND('إستعلام عن صنف'!$H$1,A421&amp;B421))),F421&gt;='إستعلام عن صنف'!$H$2,F421&lt;='إستعلام عن صنف'!$H$3),COUNT($G$1:G420)+1,"")</f>
        <v/>
      </c>
    </row>
    <row r="422" spans="1:7" ht="22.5" thickTop="1" thickBot="1">
      <c r="A422" s="38" t="str">
        <f>IFERROR(INDEX(الرصيد!$A:$A,MATCH(B422,الرصيد!$B:$B,0)),"")</f>
        <v/>
      </c>
      <c r="B422" s="15"/>
      <c r="C422" s="6"/>
      <c r="D422" s="42" t="str">
        <f>IF(B422="","",SUMIF(الرصيد!$B$2:$B$1000,B422,الرصيد!$C$2:$C$1000))</f>
        <v/>
      </c>
      <c r="E422" s="16" t="str">
        <f t="shared" si="6"/>
        <v/>
      </c>
      <c r="F422" s="15"/>
      <c r="G422" s="49" t="str">
        <f>IF(AND(NOT(ISERR(FIND('إستعلام عن صنف'!$H$1,A422&amp;B422))),F422&gt;='إستعلام عن صنف'!$H$2,F422&lt;='إستعلام عن صنف'!$H$3),COUNT($G$1:G421)+1,"")</f>
        <v/>
      </c>
    </row>
    <row r="423" spans="1:7" ht="22.5" thickTop="1" thickBot="1">
      <c r="A423" s="38" t="str">
        <f>IFERROR(INDEX(الرصيد!$A:$A,MATCH(B423,الرصيد!$B:$B,0)),"")</f>
        <v/>
      </c>
      <c r="B423" s="15"/>
      <c r="C423" s="6"/>
      <c r="D423" s="42" t="str">
        <f>IF(B423="","",SUMIF(الرصيد!$B$2:$B$1000,B423,الرصيد!$C$2:$C$1000))</f>
        <v/>
      </c>
      <c r="E423" s="16" t="str">
        <f t="shared" si="6"/>
        <v/>
      </c>
      <c r="F423" s="15"/>
      <c r="G423" s="49" t="str">
        <f>IF(AND(NOT(ISERR(FIND('إستعلام عن صنف'!$H$1,A423&amp;B423))),F423&gt;='إستعلام عن صنف'!$H$2,F423&lt;='إستعلام عن صنف'!$H$3),COUNT($G$1:G422)+1,"")</f>
        <v/>
      </c>
    </row>
    <row r="424" spans="1:7" ht="22.5" thickTop="1" thickBot="1">
      <c r="A424" s="38" t="str">
        <f>IFERROR(INDEX(الرصيد!$A:$A,MATCH(B424,الرصيد!$B:$B,0)),"")</f>
        <v/>
      </c>
      <c r="B424" s="15"/>
      <c r="C424" s="6"/>
      <c r="D424" s="42" t="str">
        <f>IF(B424="","",SUMIF(الرصيد!$B$2:$B$1000,B424,الرصيد!$C$2:$C$1000))</f>
        <v/>
      </c>
      <c r="E424" s="16" t="str">
        <f t="shared" si="6"/>
        <v/>
      </c>
      <c r="F424" s="15"/>
      <c r="G424" s="49" t="str">
        <f>IF(AND(NOT(ISERR(FIND('إستعلام عن صنف'!$H$1,A424&amp;B424))),F424&gt;='إستعلام عن صنف'!$H$2,F424&lt;='إستعلام عن صنف'!$H$3),COUNT($G$1:G423)+1,"")</f>
        <v/>
      </c>
    </row>
    <row r="425" spans="1:7" ht="22.5" thickTop="1" thickBot="1">
      <c r="A425" s="38" t="str">
        <f>IFERROR(INDEX(الرصيد!$A:$A,MATCH(B425,الرصيد!$B:$B,0)),"")</f>
        <v/>
      </c>
      <c r="B425" s="15"/>
      <c r="C425" s="6"/>
      <c r="D425" s="42" t="str">
        <f>IF(B425="","",SUMIF(الرصيد!$B$2:$B$1000,B425,الرصيد!$C$2:$C$1000))</f>
        <v/>
      </c>
      <c r="E425" s="16" t="str">
        <f t="shared" si="6"/>
        <v/>
      </c>
      <c r="F425" s="15"/>
      <c r="G425" s="49" t="str">
        <f>IF(AND(NOT(ISERR(FIND('إستعلام عن صنف'!$H$1,A425&amp;B425))),F425&gt;='إستعلام عن صنف'!$H$2,F425&lt;='إستعلام عن صنف'!$H$3),COUNT($G$1:G424)+1,"")</f>
        <v/>
      </c>
    </row>
    <row r="426" spans="1:7" ht="22.5" thickTop="1" thickBot="1">
      <c r="A426" s="38" t="str">
        <f>IFERROR(INDEX(الرصيد!$A:$A,MATCH(B426,الرصيد!$B:$B,0)),"")</f>
        <v/>
      </c>
      <c r="B426" s="15"/>
      <c r="C426" s="6"/>
      <c r="D426" s="42" t="str">
        <f>IF(B426="","",SUMIF(الرصيد!$B$2:$B$1000,B426,الرصيد!$C$2:$C$1000))</f>
        <v/>
      </c>
      <c r="E426" s="16" t="str">
        <f t="shared" si="6"/>
        <v/>
      </c>
      <c r="F426" s="15"/>
      <c r="G426" s="49" t="str">
        <f>IF(AND(NOT(ISERR(FIND('إستعلام عن صنف'!$H$1,A426&amp;B426))),F426&gt;='إستعلام عن صنف'!$H$2,F426&lt;='إستعلام عن صنف'!$H$3),COUNT($G$1:G425)+1,"")</f>
        <v/>
      </c>
    </row>
    <row r="427" spans="1:7" ht="22.5" thickTop="1" thickBot="1">
      <c r="A427" s="38" t="str">
        <f>IFERROR(INDEX(الرصيد!$A:$A,MATCH(B427,الرصيد!$B:$B,0)),"")</f>
        <v/>
      </c>
      <c r="B427" s="15"/>
      <c r="C427" s="6"/>
      <c r="D427" s="42" t="str">
        <f>IF(B427="","",SUMIF(الرصيد!$B$2:$B$1000,B427,الرصيد!$C$2:$C$1000))</f>
        <v/>
      </c>
      <c r="E427" s="16" t="str">
        <f t="shared" si="6"/>
        <v/>
      </c>
      <c r="F427" s="15"/>
      <c r="G427" s="49" t="str">
        <f>IF(AND(NOT(ISERR(FIND('إستعلام عن صنف'!$H$1,A427&amp;B427))),F427&gt;='إستعلام عن صنف'!$H$2,F427&lt;='إستعلام عن صنف'!$H$3),COUNT($G$1:G426)+1,"")</f>
        <v/>
      </c>
    </row>
    <row r="428" spans="1:7" ht="22.5" thickTop="1" thickBot="1">
      <c r="A428" s="38" t="str">
        <f>IFERROR(INDEX(الرصيد!$A:$A,MATCH(B428,الرصيد!$B:$B,0)),"")</f>
        <v/>
      </c>
      <c r="B428" s="15"/>
      <c r="C428" s="6"/>
      <c r="D428" s="42" t="str">
        <f>IF(B428="","",SUMIF(الرصيد!$B$2:$B$1000,B428,الرصيد!$C$2:$C$1000))</f>
        <v/>
      </c>
      <c r="E428" s="16" t="str">
        <f t="shared" si="6"/>
        <v/>
      </c>
      <c r="F428" s="15"/>
      <c r="G428" s="49" t="str">
        <f>IF(AND(NOT(ISERR(FIND('إستعلام عن صنف'!$H$1,A428&amp;B428))),F428&gt;='إستعلام عن صنف'!$H$2,F428&lt;='إستعلام عن صنف'!$H$3),COUNT($G$1:G427)+1,"")</f>
        <v/>
      </c>
    </row>
    <row r="429" spans="1:7" ht="22.5" thickTop="1" thickBot="1">
      <c r="A429" s="38" t="str">
        <f>IFERROR(INDEX(الرصيد!$A:$A,MATCH(B429,الرصيد!$B:$B,0)),"")</f>
        <v/>
      </c>
      <c r="B429" s="15"/>
      <c r="C429" s="6"/>
      <c r="D429" s="42" t="str">
        <f>IF(B429="","",SUMIF(الرصيد!$B$2:$B$1000,B429,الرصيد!$C$2:$C$1000))</f>
        <v/>
      </c>
      <c r="E429" s="16" t="str">
        <f t="shared" si="6"/>
        <v/>
      </c>
      <c r="F429" s="15"/>
      <c r="G429" s="49" t="str">
        <f>IF(AND(NOT(ISERR(FIND('إستعلام عن صنف'!$H$1,A429&amp;B429))),F429&gt;='إستعلام عن صنف'!$H$2,F429&lt;='إستعلام عن صنف'!$H$3),COUNT($G$1:G428)+1,"")</f>
        <v/>
      </c>
    </row>
    <row r="430" spans="1:7" ht="22.5" thickTop="1" thickBot="1">
      <c r="A430" s="38" t="str">
        <f>IFERROR(INDEX(الرصيد!$A:$A,MATCH(B430,الرصيد!$B:$B,0)),"")</f>
        <v/>
      </c>
      <c r="B430" s="15"/>
      <c r="C430" s="6"/>
      <c r="D430" s="42" t="str">
        <f>IF(B430="","",SUMIF(الرصيد!$B$2:$B$1000,B430,الرصيد!$C$2:$C$1000))</f>
        <v/>
      </c>
      <c r="E430" s="16" t="str">
        <f t="shared" si="6"/>
        <v/>
      </c>
      <c r="F430" s="15"/>
      <c r="G430" s="49" t="str">
        <f>IF(AND(NOT(ISERR(FIND('إستعلام عن صنف'!$H$1,A430&amp;B430))),F430&gt;='إستعلام عن صنف'!$H$2,F430&lt;='إستعلام عن صنف'!$H$3),COUNT($G$1:G429)+1,"")</f>
        <v/>
      </c>
    </row>
    <row r="431" spans="1:7" ht="22.5" thickTop="1" thickBot="1">
      <c r="A431" s="38" t="str">
        <f>IFERROR(INDEX(الرصيد!$A:$A,MATCH(B431,الرصيد!$B:$B,0)),"")</f>
        <v/>
      </c>
      <c r="B431" s="15"/>
      <c r="C431" s="6"/>
      <c r="D431" s="42" t="str">
        <f>IF(B431="","",SUMIF(الرصيد!$B$2:$B$1000,B431,الرصيد!$C$2:$C$1000))</f>
        <v/>
      </c>
      <c r="E431" s="16" t="str">
        <f t="shared" si="6"/>
        <v/>
      </c>
      <c r="F431" s="15"/>
      <c r="G431" s="49" t="str">
        <f>IF(AND(NOT(ISERR(FIND('إستعلام عن صنف'!$H$1,A431&amp;B431))),F431&gt;='إستعلام عن صنف'!$H$2,F431&lt;='إستعلام عن صنف'!$H$3),COUNT($G$1:G430)+1,"")</f>
        <v/>
      </c>
    </row>
    <row r="432" spans="1:7" ht="22.5" thickTop="1" thickBot="1">
      <c r="A432" s="38" t="str">
        <f>IFERROR(INDEX(الرصيد!$A:$A,MATCH(B432,الرصيد!$B:$B,0)),"")</f>
        <v/>
      </c>
      <c r="B432" s="15"/>
      <c r="C432" s="6"/>
      <c r="D432" s="42" t="str">
        <f>IF(B432="","",SUMIF(الرصيد!$B$2:$B$1000,B432,الرصيد!$C$2:$C$1000))</f>
        <v/>
      </c>
      <c r="E432" s="16" t="str">
        <f t="shared" si="6"/>
        <v/>
      </c>
      <c r="F432" s="15"/>
      <c r="G432" s="49" t="str">
        <f>IF(AND(NOT(ISERR(FIND('إستعلام عن صنف'!$H$1,A432&amp;B432))),F432&gt;='إستعلام عن صنف'!$H$2,F432&lt;='إستعلام عن صنف'!$H$3),COUNT($G$1:G431)+1,"")</f>
        <v/>
      </c>
    </row>
    <row r="433" spans="1:7" ht="22.5" thickTop="1" thickBot="1">
      <c r="A433" s="38" t="str">
        <f>IFERROR(INDEX(الرصيد!$A:$A,MATCH(B433,الرصيد!$B:$B,0)),"")</f>
        <v/>
      </c>
      <c r="B433" s="15"/>
      <c r="C433" s="6"/>
      <c r="D433" s="42" t="str">
        <f>IF(B433="","",SUMIF(الرصيد!$B$2:$B$1000,B433,الرصيد!$C$2:$C$1000))</f>
        <v/>
      </c>
      <c r="E433" s="16" t="str">
        <f t="shared" si="6"/>
        <v/>
      </c>
      <c r="F433" s="15"/>
      <c r="G433" s="49" t="str">
        <f>IF(AND(NOT(ISERR(FIND('إستعلام عن صنف'!$H$1,A433&amp;B433))),F433&gt;='إستعلام عن صنف'!$H$2,F433&lt;='إستعلام عن صنف'!$H$3),COUNT($G$1:G432)+1,"")</f>
        <v/>
      </c>
    </row>
    <row r="434" spans="1:7" ht="22.5" thickTop="1" thickBot="1">
      <c r="A434" s="38" t="str">
        <f>IFERROR(INDEX(الرصيد!$A:$A,MATCH(B434,الرصيد!$B:$B,0)),"")</f>
        <v/>
      </c>
      <c r="B434" s="15"/>
      <c r="C434" s="6"/>
      <c r="D434" s="42" t="str">
        <f>IF(B434="","",SUMIF(الرصيد!$B$2:$B$1000,B434,الرصيد!$C$2:$C$1000))</f>
        <v/>
      </c>
      <c r="E434" s="16" t="str">
        <f t="shared" si="6"/>
        <v/>
      </c>
      <c r="F434" s="15"/>
      <c r="G434" s="49" t="str">
        <f>IF(AND(NOT(ISERR(FIND('إستعلام عن صنف'!$H$1,A434&amp;B434))),F434&gt;='إستعلام عن صنف'!$H$2,F434&lt;='إستعلام عن صنف'!$H$3),COUNT($G$1:G433)+1,"")</f>
        <v/>
      </c>
    </row>
    <row r="435" spans="1:7" ht="22.5" thickTop="1" thickBot="1">
      <c r="A435" s="38" t="str">
        <f>IFERROR(INDEX(الرصيد!$A:$A,MATCH(B435,الرصيد!$B:$B,0)),"")</f>
        <v/>
      </c>
      <c r="B435" s="15"/>
      <c r="C435" s="6"/>
      <c r="D435" s="42" t="str">
        <f>IF(B435="","",SUMIF(الرصيد!$B$2:$B$1000,B435,الرصيد!$C$2:$C$1000))</f>
        <v/>
      </c>
      <c r="E435" s="16" t="str">
        <f t="shared" si="6"/>
        <v/>
      </c>
      <c r="F435" s="15"/>
      <c r="G435" s="49" t="str">
        <f>IF(AND(NOT(ISERR(FIND('إستعلام عن صنف'!$H$1,A435&amp;B435))),F435&gt;='إستعلام عن صنف'!$H$2,F435&lt;='إستعلام عن صنف'!$H$3),COUNT($G$1:G434)+1,"")</f>
        <v/>
      </c>
    </row>
    <row r="436" spans="1:7" ht="22.5" thickTop="1" thickBot="1">
      <c r="A436" s="38" t="str">
        <f>IFERROR(INDEX(الرصيد!$A:$A,MATCH(B436,الرصيد!$B:$B,0)),"")</f>
        <v/>
      </c>
      <c r="B436" s="15"/>
      <c r="C436" s="6"/>
      <c r="D436" s="42" t="str">
        <f>IF(B436="","",SUMIF(الرصيد!$B$2:$B$1000,B436,الرصيد!$C$2:$C$1000))</f>
        <v/>
      </c>
      <c r="E436" s="16" t="str">
        <f t="shared" si="6"/>
        <v/>
      </c>
      <c r="F436" s="15"/>
      <c r="G436" s="49" t="str">
        <f>IF(AND(NOT(ISERR(FIND('إستعلام عن صنف'!$H$1,A436&amp;B436))),F436&gt;='إستعلام عن صنف'!$H$2,F436&lt;='إستعلام عن صنف'!$H$3),COUNT($G$1:G435)+1,"")</f>
        <v/>
      </c>
    </row>
    <row r="437" spans="1:7" ht="22.5" thickTop="1" thickBot="1">
      <c r="A437" s="38" t="str">
        <f>IFERROR(INDEX(الرصيد!$A:$A,MATCH(B437,الرصيد!$B:$B,0)),"")</f>
        <v/>
      </c>
      <c r="B437" s="15"/>
      <c r="C437" s="6"/>
      <c r="D437" s="42" t="str">
        <f>IF(B437="","",SUMIF(الرصيد!$B$2:$B$1000,B437,الرصيد!$C$2:$C$1000))</f>
        <v/>
      </c>
      <c r="E437" s="16" t="str">
        <f t="shared" si="6"/>
        <v/>
      </c>
      <c r="F437" s="15"/>
      <c r="G437" s="49" t="str">
        <f>IF(AND(NOT(ISERR(FIND('إستعلام عن صنف'!$H$1,A437&amp;B437))),F437&gt;='إستعلام عن صنف'!$H$2,F437&lt;='إستعلام عن صنف'!$H$3),COUNT($G$1:G436)+1,"")</f>
        <v/>
      </c>
    </row>
    <row r="438" spans="1:7" ht="22.5" thickTop="1" thickBot="1">
      <c r="A438" s="38" t="str">
        <f>IFERROR(INDEX(الرصيد!$A:$A,MATCH(B438,الرصيد!$B:$B,0)),"")</f>
        <v/>
      </c>
      <c r="B438" s="15"/>
      <c r="C438" s="6"/>
      <c r="D438" s="42" t="str">
        <f>IF(B438="","",SUMIF(الرصيد!$B$2:$B$1000,B438,الرصيد!$C$2:$C$1000))</f>
        <v/>
      </c>
      <c r="E438" s="16" t="str">
        <f t="shared" si="6"/>
        <v/>
      </c>
      <c r="F438" s="15"/>
      <c r="G438" s="49" t="str">
        <f>IF(AND(NOT(ISERR(FIND('إستعلام عن صنف'!$H$1,A438&amp;B438))),F438&gt;='إستعلام عن صنف'!$H$2,F438&lt;='إستعلام عن صنف'!$H$3),COUNT($G$1:G437)+1,"")</f>
        <v/>
      </c>
    </row>
    <row r="439" spans="1:7" ht="22.5" thickTop="1" thickBot="1">
      <c r="A439" s="38" t="str">
        <f>IFERROR(INDEX(الرصيد!$A:$A,MATCH(B439,الرصيد!$B:$B,0)),"")</f>
        <v/>
      </c>
      <c r="B439" s="15"/>
      <c r="C439" s="6"/>
      <c r="D439" s="42" t="str">
        <f>IF(B439="","",SUMIF(الرصيد!$B$2:$B$1000,B439,الرصيد!$C$2:$C$1000))</f>
        <v/>
      </c>
      <c r="E439" s="16" t="str">
        <f t="shared" si="6"/>
        <v/>
      </c>
      <c r="F439" s="15"/>
      <c r="G439" s="49" t="str">
        <f>IF(AND(NOT(ISERR(FIND('إستعلام عن صنف'!$H$1,A439&amp;B439))),F439&gt;='إستعلام عن صنف'!$H$2,F439&lt;='إستعلام عن صنف'!$H$3),COUNT($G$1:G438)+1,"")</f>
        <v/>
      </c>
    </row>
    <row r="440" spans="1:7" ht="22.5" thickTop="1" thickBot="1">
      <c r="A440" s="38" t="str">
        <f>IFERROR(INDEX(الرصيد!$A:$A,MATCH(B440,الرصيد!$B:$B,0)),"")</f>
        <v/>
      </c>
      <c r="B440" s="15"/>
      <c r="C440" s="6"/>
      <c r="D440" s="42" t="str">
        <f>IF(B440="","",SUMIF(الرصيد!$B$2:$B$1000,B440,الرصيد!$C$2:$C$1000))</f>
        <v/>
      </c>
      <c r="E440" s="16" t="str">
        <f t="shared" si="6"/>
        <v/>
      </c>
      <c r="F440" s="15"/>
      <c r="G440" s="49" t="str">
        <f>IF(AND(NOT(ISERR(FIND('إستعلام عن صنف'!$H$1,A440&amp;B440))),F440&gt;='إستعلام عن صنف'!$H$2,F440&lt;='إستعلام عن صنف'!$H$3),COUNT($G$1:G439)+1,"")</f>
        <v/>
      </c>
    </row>
    <row r="441" spans="1:7" ht="22.5" thickTop="1" thickBot="1">
      <c r="A441" s="38" t="str">
        <f>IFERROR(INDEX(الرصيد!$A:$A,MATCH(B441,الرصيد!$B:$B,0)),"")</f>
        <v/>
      </c>
      <c r="B441" s="15"/>
      <c r="C441" s="6"/>
      <c r="D441" s="42" t="str">
        <f>IF(B441="","",SUMIF(الرصيد!$B$2:$B$1000,B441,الرصيد!$C$2:$C$1000))</f>
        <v/>
      </c>
      <c r="E441" s="16" t="str">
        <f t="shared" si="6"/>
        <v/>
      </c>
      <c r="F441" s="15"/>
      <c r="G441" s="49" t="str">
        <f>IF(AND(NOT(ISERR(FIND('إستعلام عن صنف'!$H$1,A441&amp;B441))),F441&gt;='إستعلام عن صنف'!$H$2,F441&lt;='إستعلام عن صنف'!$H$3),COUNT($G$1:G440)+1,"")</f>
        <v/>
      </c>
    </row>
    <row r="442" spans="1:7" ht="22.5" thickTop="1" thickBot="1">
      <c r="A442" s="38" t="str">
        <f>IFERROR(INDEX(الرصيد!$A:$A,MATCH(B442,الرصيد!$B:$B,0)),"")</f>
        <v/>
      </c>
      <c r="B442" s="15"/>
      <c r="C442" s="6"/>
      <c r="D442" s="42" t="str">
        <f>IF(B442="","",SUMIF(الرصيد!$B$2:$B$1000,B442,الرصيد!$C$2:$C$1000))</f>
        <v/>
      </c>
      <c r="E442" s="16" t="str">
        <f t="shared" si="6"/>
        <v/>
      </c>
      <c r="F442" s="15"/>
      <c r="G442" s="49" t="str">
        <f>IF(AND(NOT(ISERR(FIND('إستعلام عن صنف'!$H$1,A442&amp;B442))),F442&gt;='إستعلام عن صنف'!$H$2,F442&lt;='إستعلام عن صنف'!$H$3),COUNT($G$1:G441)+1,"")</f>
        <v/>
      </c>
    </row>
    <row r="443" spans="1:7" ht="22.5" thickTop="1" thickBot="1">
      <c r="A443" s="38" t="str">
        <f>IFERROR(INDEX(الرصيد!$A:$A,MATCH(B443,الرصيد!$B:$B,0)),"")</f>
        <v/>
      </c>
      <c r="B443" s="15"/>
      <c r="C443" s="6"/>
      <c r="D443" s="42" t="str">
        <f>IF(B443="","",SUMIF(الرصيد!$B$2:$B$1000,B443,الرصيد!$C$2:$C$1000))</f>
        <v/>
      </c>
      <c r="E443" s="16" t="str">
        <f t="shared" si="6"/>
        <v/>
      </c>
      <c r="F443" s="15"/>
      <c r="G443" s="49" t="str">
        <f>IF(AND(NOT(ISERR(FIND('إستعلام عن صنف'!$H$1,A443&amp;B443))),F443&gt;='إستعلام عن صنف'!$H$2,F443&lt;='إستعلام عن صنف'!$H$3),COUNT($G$1:G442)+1,"")</f>
        <v/>
      </c>
    </row>
    <row r="444" spans="1:7" ht="22.5" thickTop="1" thickBot="1">
      <c r="A444" s="38" t="str">
        <f>IFERROR(INDEX(الرصيد!$A:$A,MATCH(B444,الرصيد!$B:$B,0)),"")</f>
        <v/>
      </c>
      <c r="B444" s="15"/>
      <c r="C444" s="6"/>
      <c r="D444" s="42" t="str">
        <f>IF(B444="","",SUMIF(الرصيد!$B$2:$B$1000,B444,الرصيد!$C$2:$C$1000))</f>
        <v/>
      </c>
      <c r="E444" s="16" t="str">
        <f t="shared" si="6"/>
        <v/>
      </c>
      <c r="F444" s="15"/>
      <c r="G444" s="49" t="str">
        <f>IF(AND(NOT(ISERR(FIND('إستعلام عن صنف'!$H$1,A444&amp;B444))),F444&gt;='إستعلام عن صنف'!$H$2,F444&lt;='إستعلام عن صنف'!$H$3),COUNT($G$1:G443)+1,"")</f>
        <v/>
      </c>
    </row>
    <row r="445" spans="1:7" ht="22.5" thickTop="1" thickBot="1">
      <c r="A445" s="38" t="str">
        <f>IFERROR(INDEX(الرصيد!$A:$A,MATCH(B445,الرصيد!$B:$B,0)),"")</f>
        <v/>
      </c>
      <c r="B445" s="15"/>
      <c r="C445" s="6"/>
      <c r="D445" s="42" t="str">
        <f>IF(B445="","",SUMIF(الرصيد!$B$2:$B$1000,B445,الرصيد!$C$2:$C$1000))</f>
        <v/>
      </c>
      <c r="E445" s="16" t="str">
        <f t="shared" si="6"/>
        <v/>
      </c>
      <c r="F445" s="15"/>
      <c r="G445" s="49" t="str">
        <f>IF(AND(NOT(ISERR(FIND('إستعلام عن صنف'!$H$1,A445&amp;B445))),F445&gt;='إستعلام عن صنف'!$H$2,F445&lt;='إستعلام عن صنف'!$H$3),COUNT($G$1:G444)+1,"")</f>
        <v/>
      </c>
    </row>
    <row r="446" spans="1:7" ht="22.5" thickTop="1" thickBot="1">
      <c r="A446" s="38" t="str">
        <f>IFERROR(INDEX(الرصيد!$A:$A,MATCH(B446,الرصيد!$B:$B,0)),"")</f>
        <v/>
      </c>
      <c r="B446" s="15"/>
      <c r="C446" s="6"/>
      <c r="D446" s="42" t="str">
        <f>IF(B446="","",SUMIF(الرصيد!$B$2:$B$1000,B446,الرصيد!$C$2:$C$1000))</f>
        <v/>
      </c>
      <c r="E446" s="16" t="str">
        <f t="shared" si="6"/>
        <v/>
      </c>
      <c r="F446" s="15"/>
      <c r="G446" s="49" t="str">
        <f>IF(AND(NOT(ISERR(FIND('إستعلام عن صنف'!$H$1,A446&amp;B446))),F446&gt;='إستعلام عن صنف'!$H$2,F446&lt;='إستعلام عن صنف'!$H$3),COUNT($G$1:G445)+1,"")</f>
        <v/>
      </c>
    </row>
    <row r="447" spans="1:7" ht="22.5" thickTop="1" thickBot="1">
      <c r="A447" s="38" t="str">
        <f>IFERROR(INDEX(الرصيد!$A:$A,MATCH(B447,الرصيد!$B:$B,0)),"")</f>
        <v/>
      </c>
      <c r="B447" s="15"/>
      <c r="C447" s="6"/>
      <c r="D447" s="42" t="str">
        <f>IF(B447="","",SUMIF(الرصيد!$B$2:$B$1000,B447,الرصيد!$C$2:$C$1000))</f>
        <v/>
      </c>
      <c r="E447" s="16" t="str">
        <f t="shared" si="6"/>
        <v/>
      </c>
      <c r="F447" s="15"/>
      <c r="G447" s="49" t="str">
        <f>IF(AND(NOT(ISERR(FIND('إستعلام عن صنف'!$H$1,A447&amp;B447))),F447&gt;='إستعلام عن صنف'!$H$2,F447&lt;='إستعلام عن صنف'!$H$3),COUNT($G$1:G446)+1,"")</f>
        <v/>
      </c>
    </row>
    <row r="448" spans="1:7" ht="22.5" thickTop="1" thickBot="1">
      <c r="A448" s="38" t="str">
        <f>IFERROR(INDEX(الرصيد!$A:$A,MATCH(B448,الرصيد!$B:$B,0)),"")</f>
        <v/>
      </c>
      <c r="B448" s="15"/>
      <c r="C448" s="6"/>
      <c r="D448" s="42" t="str">
        <f>IF(B448="","",SUMIF(الرصيد!$B$2:$B$1000,B448,الرصيد!$C$2:$C$1000))</f>
        <v/>
      </c>
      <c r="E448" s="16" t="str">
        <f t="shared" si="6"/>
        <v/>
      </c>
      <c r="F448" s="15"/>
      <c r="G448" s="49" t="str">
        <f>IF(AND(NOT(ISERR(FIND('إستعلام عن صنف'!$H$1,A448&amp;B448))),F448&gt;='إستعلام عن صنف'!$H$2,F448&lt;='إستعلام عن صنف'!$H$3),COUNT($G$1:G447)+1,"")</f>
        <v/>
      </c>
    </row>
    <row r="449" spans="1:7" ht="22.5" thickTop="1" thickBot="1">
      <c r="A449" s="38" t="str">
        <f>IFERROR(INDEX(الرصيد!$A:$A,MATCH(B449,الرصيد!$B:$B,0)),"")</f>
        <v/>
      </c>
      <c r="B449" s="15"/>
      <c r="C449" s="6"/>
      <c r="D449" s="42" t="str">
        <f>IF(B449="","",SUMIF(الرصيد!$B$2:$B$1000,B449,الرصيد!$C$2:$C$1000))</f>
        <v/>
      </c>
      <c r="E449" s="16" t="str">
        <f t="shared" si="6"/>
        <v/>
      </c>
      <c r="F449" s="15"/>
      <c r="G449" s="49" t="str">
        <f>IF(AND(NOT(ISERR(FIND('إستعلام عن صنف'!$H$1,A449&amp;B449))),F449&gt;='إستعلام عن صنف'!$H$2,F449&lt;='إستعلام عن صنف'!$H$3),COUNT($G$1:G448)+1,"")</f>
        <v/>
      </c>
    </row>
    <row r="450" spans="1:7" ht="22.5" thickTop="1" thickBot="1">
      <c r="A450" s="38" t="str">
        <f>IFERROR(INDEX(الرصيد!$A:$A,MATCH(B450,الرصيد!$B:$B,0)),"")</f>
        <v/>
      </c>
      <c r="B450" s="15"/>
      <c r="C450" s="6"/>
      <c r="D450" s="42" t="str">
        <f>IF(B450="","",SUMIF(الرصيد!$B$2:$B$1000,B450,الرصيد!$C$2:$C$1000))</f>
        <v/>
      </c>
      <c r="E450" s="16" t="str">
        <f t="shared" si="6"/>
        <v/>
      </c>
      <c r="F450" s="15"/>
      <c r="G450" s="49" t="str">
        <f>IF(AND(NOT(ISERR(FIND('إستعلام عن صنف'!$H$1,A450&amp;B450))),F450&gt;='إستعلام عن صنف'!$H$2,F450&lt;='إستعلام عن صنف'!$H$3),COUNT($G$1:G449)+1,"")</f>
        <v/>
      </c>
    </row>
    <row r="451" spans="1:7" ht="22.5" thickTop="1" thickBot="1">
      <c r="A451" s="38" t="str">
        <f>IFERROR(INDEX(الرصيد!$A:$A,MATCH(B451,الرصيد!$B:$B,0)),"")</f>
        <v/>
      </c>
      <c r="B451" s="15"/>
      <c r="C451" s="6"/>
      <c r="D451" s="42" t="str">
        <f>IF(B451="","",SUMIF(الرصيد!$B$2:$B$1000,B451,الرصيد!$C$2:$C$1000))</f>
        <v/>
      </c>
      <c r="E451" s="16" t="str">
        <f t="shared" ref="E451:E514" si="7">IF(B451="","",C451*D451)</f>
        <v/>
      </c>
      <c r="F451" s="15"/>
      <c r="G451" s="49" t="str">
        <f>IF(AND(NOT(ISERR(FIND('إستعلام عن صنف'!$H$1,A451&amp;B451))),F451&gt;='إستعلام عن صنف'!$H$2,F451&lt;='إستعلام عن صنف'!$H$3),COUNT($G$1:G450)+1,"")</f>
        <v/>
      </c>
    </row>
    <row r="452" spans="1:7" ht="22.5" thickTop="1" thickBot="1">
      <c r="A452" s="38" t="str">
        <f>IFERROR(INDEX(الرصيد!$A:$A,MATCH(B452,الرصيد!$B:$B,0)),"")</f>
        <v/>
      </c>
      <c r="B452" s="15"/>
      <c r="C452" s="6"/>
      <c r="D452" s="42" t="str">
        <f>IF(B452="","",SUMIF(الرصيد!$B$2:$B$1000,B452,الرصيد!$C$2:$C$1000))</f>
        <v/>
      </c>
      <c r="E452" s="16" t="str">
        <f t="shared" si="7"/>
        <v/>
      </c>
      <c r="F452" s="15"/>
      <c r="G452" s="49" t="str">
        <f>IF(AND(NOT(ISERR(FIND('إستعلام عن صنف'!$H$1,A452&amp;B452))),F452&gt;='إستعلام عن صنف'!$H$2,F452&lt;='إستعلام عن صنف'!$H$3),COUNT($G$1:G451)+1,"")</f>
        <v/>
      </c>
    </row>
    <row r="453" spans="1:7" ht="22.5" thickTop="1" thickBot="1">
      <c r="A453" s="38" t="str">
        <f>IFERROR(INDEX(الرصيد!$A:$A,MATCH(B453,الرصيد!$B:$B,0)),"")</f>
        <v/>
      </c>
      <c r="B453" s="15"/>
      <c r="C453" s="6"/>
      <c r="D453" s="42" t="str">
        <f>IF(B453="","",SUMIF(الرصيد!$B$2:$B$1000,B453,الرصيد!$C$2:$C$1000))</f>
        <v/>
      </c>
      <c r="E453" s="16" t="str">
        <f t="shared" si="7"/>
        <v/>
      </c>
      <c r="F453" s="15"/>
      <c r="G453" s="49" t="str">
        <f>IF(AND(NOT(ISERR(FIND('إستعلام عن صنف'!$H$1,A453&amp;B453))),F453&gt;='إستعلام عن صنف'!$H$2,F453&lt;='إستعلام عن صنف'!$H$3),COUNT($G$1:G452)+1,"")</f>
        <v/>
      </c>
    </row>
    <row r="454" spans="1:7" ht="22.5" thickTop="1" thickBot="1">
      <c r="A454" s="38" t="str">
        <f>IFERROR(INDEX(الرصيد!$A:$A,MATCH(B454,الرصيد!$B:$B,0)),"")</f>
        <v/>
      </c>
      <c r="B454" s="15"/>
      <c r="C454" s="6"/>
      <c r="D454" s="42" t="str">
        <f>IF(B454="","",SUMIF(الرصيد!$B$2:$B$1000,B454,الرصيد!$C$2:$C$1000))</f>
        <v/>
      </c>
      <c r="E454" s="16" t="str">
        <f t="shared" si="7"/>
        <v/>
      </c>
      <c r="F454" s="15"/>
      <c r="G454" s="49" t="str">
        <f>IF(AND(NOT(ISERR(FIND('إستعلام عن صنف'!$H$1,A454&amp;B454))),F454&gt;='إستعلام عن صنف'!$H$2,F454&lt;='إستعلام عن صنف'!$H$3),COUNT($G$1:G453)+1,"")</f>
        <v/>
      </c>
    </row>
    <row r="455" spans="1:7" ht="22.5" thickTop="1" thickBot="1">
      <c r="A455" s="38" t="str">
        <f>IFERROR(INDEX(الرصيد!$A:$A,MATCH(B455,الرصيد!$B:$B,0)),"")</f>
        <v/>
      </c>
      <c r="B455" s="15"/>
      <c r="C455" s="6"/>
      <c r="D455" s="42" t="str">
        <f>IF(B455="","",SUMIF(الرصيد!$B$2:$B$1000,B455,الرصيد!$C$2:$C$1000))</f>
        <v/>
      </c>
      <c r="E455" s="16" t="str">
        <f t="shared" si="7"/>
        <v/>
      </c>
      <c r="F455" s="15"/>
      <c r="G455" s="49" t="str">
        <f>IF(AND(NOT(ISERR(FIND('إستعلام عن صنف'!$H$1,A455&amp;B455))),F455&gt;='إستعلام عن صنف'!$H$2,F455&lt;='إستعلام عن صنف'!$H$3),COUNT($G$1:G454)+1,"")</f>
        <v/>
      </c>
    </row>
    <row r="456" spans="1:7" ht="22.5" thickTop="1" thickBot="1">
      <c r="A456" s="38" t="str">
        <f>IFERROR(INDEX(الرصيد!$A:$A,MATCH(B456,الرصيد!$B:$B,0)),"")</f>
        <v/>
      </c>
      <c r="B456" s="15"/>
      <c r="C456" s="6"/>
      <c r="D456" s="42" t="str">
        <f>IF(B456="","",SUMIF(الرصيد!$B$2:$B$1000,B456,الرصيد!$C$2:$C$1000))</f>
        <v/>
      </c>
      <c r="E456" s="16" t="str">
        <f t="shared" si="7"/>
        <v/>
      </c>
      <c r="F456" s="15"/>
      <c r="G456" s="49" t="str">
        <f>IF(AND(NOT(ISERR(FIND('إستعلام عن صنف'!$H$1,A456&amp;B456))),F456&gt;='إستعلام عن صنف'!$H$2,F456&lt;='إستعلام عن صنف'!$H$3),COUNT($G$1:G455)+1,"")</f>
        <v/>
      </c>
    </row>
    <row r="457" spans="1:7" ht="22.5" thickTop="1" thickBot="1">
      <c r="A457" s="38" t="str">
        <f>IFERROR(INDEX(الرصيد!$A:$A,MATCH(B457,الرصيد!$B:$B,0)),"")</f>
        <v/>
      </c>
      <c r="B457" s="15"/>
      <c r="C457" s="6"/>
      <c r="D457" s="42" t="str">
        <f>IF(B457="","",SUMIF(الرصيد!$B$2:$B$1000,B457,الرصيد!$C$2:$C$1000))</f>
        <v/>
      </c>
      <c r="E457" s="16" t="str">
        <f t="shared" si="7"/>
        <v/>
      </c>
      <c r="F457" s="15"/>
      <c r="G457" s="49" t="str">
        <f>IF(AND(NOT(ISERR(FIND('إستعلام عن صنف'!$H$1,A457&amp;B457))),F457&gt;='إستعلام عن صنف'!$H$2,F457&lt;='إستعلام عن صنف'!$H$3),COUNT($G$1:G456)+1,"")</f>
        <v/>
      </c>
    </row>
    <row r="458" spans="1:7" ht="22.5" thickTop="1" thickBot="1">
      <c r="A458" s="38" t="str">
        <f>IFERROR(INDEX(الرصيد!$A:$A,MATCH(B458,الرصيد!$B:$B,0)),"")</f>
        <v/>
      </c>
      <c r="B458" s="15"/>
      <c r="C458" s="6"/>
      <c r="D458" s="42" t="str">
        <f>IF(B458="","",SUMIF(الرصيد!$B$2:$B$1000,B458,الرصيد!$C$2:$C$1000))</f>
        <v/>
      </c>
      <c r="E458" s="16" t="str">
        <f t="shared" si="7"/>
        <v/>
      </c>
      <c r="F458" s="15"/>
      <c r="G458" s="49" t="str">
        <f>IF(AND(NOT(ISERR(FIND('إستعلام عن صنف'!$H$1,A458&amp;B458))),F458&gt;='إستعلام عن صنف'!$H$2,F458&lt;='إستعلام عن صنف'!$H$3),COUNT($G$1:G457)+1,"")</f>
        <v/>
      </c>
    </row>
    <row r="459" spans="1:7" ht="22.5" thickTop="1" thickBot="1">
      <c r="A459" s="38" t="str">
        <f>IFERROR(INDEX(الرصيد!$A:$A,MATCH(B459,الرصيد!$B:$B,0)),"")</f>
        <v/>
      </c>
      <c r="B459" s="15"/>
      <c r="C459" s="6"/>
      <c r="D459" s="42" t="str">
        <f>IF(B459="","",SUMIF(الرصيد!$B$2:$B$1000,B459,الرصيد!$C$2:$C$1000))</f>
        <v/>
      </c>
      <c r="E459" s="16" t="str">
        <f t="shared" si="7"/>
        <v/>
      </c>
      <c r="F459" s="15"/>
      <c r="G459" s="49" t="str">
        <f>IF(AND(NOT(ISERR(FIND('إستعلام عن صنف'!$H$1,A459&amp;B459))),F459&gt;='إستعلام عن صنف'!$H$2,F459&lt;='إستعلام عن صنف'!$H$3),COUNT($G$1:G458)+1,"")</f>
        <v/>
      </c>
    </row>
    <row r="460" spans="1:7" ht="22.5" thickTop="1" thickBot="1">
      <c r="A460" s="38" t="str">
        <f>IFERROR(INDEX(الرصيد!$A:$A,MATCH(B460,الرصيد!$B:$B,0)),"")</f>
        <v/>
      </c>
      <c r="B460" s="15"/>
      <c r="C460" s="6"/>
      <c r="D460" s="42" t="str">
        <f>IF(B460="","",SUMIF(الرصيد!$B$2:$B$1000,B460,الرصيد!$C$2:$C$1000))</f>
        <v/>
      </c>
      <c r="E460" s="16" t="str">
        <f t="shared" si="7"/>
        <v/>
      </c>
      <c r="F460" s="15"/>
      <c r="G460" s="49" t="str">
        <f>IF(AND(NOT(ISERR(FIND('إستعلام عن صنف'!$H$1,A460&amp;B460))),F460&gt;='إستعلام عن صنف'!$H$2,F460&lt;='إستعلام عن صنف'!$H$3),COUNT($G$1:G459)+1,"")</f>
        <v/>
      </c>
    </row>
    <row r="461" spans="1:7" ht="22.5" thickTop="1" thickBot="1">
      <c r="A461" s="38" t="str">
        <f>IFERROR(INDEX(الرصيد!$A:$A,MATCH(B461,الرصيد!$B:$B,0)),"")</f>
        <v/>
      </c>
      <c r="B461" s="15"/>
      <c r="C461" s="6"/>
      <c r="D461" s="42" t="str">
        <f>IF(B461="","",SUMIF(الرصيد!$B$2:$B$1000,B461,الرصيد!$C$2:$C$1000))</f>
        <v/>
      </c>
      <c r="E461" s="16" t="str">
        <f t="shared" si="7"/>
        <v/>
      </c>
      <c r="F461" s="15"/>
      <c r="G461" s="49" t="str">
        <f>IF(AND(NOT(ISERR(FIND('إستعلام عن صنف'!$H$1,A461&amp;B461))),F461&gt;='إستعلام عن صنف'!$H$2,F461&lt;='إستعلام عن صنف'!$H$3),COUNT($G$1:G460)+1,"")</f>
        <v/>
      </c>
    </row>
    <row r="462" spans="1:7" ht="22.5" thickTop="1" thickBot="1">
      <c r="A462" s="38" t="str">
        <f>IFERROR(INDEX(الرصيد!$A:$A,MATCH(B462,الرصيد!$B:$B,0)),"")</f>
        <v/>
      </c>
      <c r="B462" s="15"/>
      <c r="C462" s="6"/>
      <c r="D462" s="42" t="str">
        <f>IF(B462="","",SUMIF(الرصيد!$B$2:$B$1000,B462,الرصيد!$C$2:$C$1000))</f>
        <v/>
      </c>
      <c r="E462" s="16" t="str">
        <f t="shared" si="7"/>
        <v/>
      </c>
      <c r="F462" s="15"/>
      <c r="G462" s="49" t="str">
        <f>IF(AND(NOT(ISERR(FIND('إستعلام عن صنف'!$H$1,A462&amp;B462))),F462&gt;='إستعلام عن صنف'!$H$2,F462&lt;='إستعلام عن صنف'!$H$3),COUNT($G$1:G461)+1,"")</f>
        <v/>
      </c>
    </row>
    <row r="463" spans="1:7" ht="22.5" thickTop="1" thickBot="1">
      <c r="A463" s="38" t="str">
        <f>IFERROR(INDEX(الرصيد!$A:$A,MATCH(B463,الرصيد!$B:$B,0)),"")</f>
        <v/>
      </c>
      <c r="B463" s="15"/>
      <c r="C463" s="6"/>
      <c r="D463" s="42" t="str">
        <f>IF(B463="","",SUMIF(الرصيد!$B$2:$B$1000,B463,الرصيد!$C$2:$C$1000))</f>
        <v/>
      </c>
      <c r="E463" s="16" t="str">
        <f t="shared" si="7"/>
        <v/>
      </c>
      <c r="F463" s="15"/>
      <c r="G463" s="49" t="str">
        <f>IF(AND(NOT(ISERR(FIND('إستعلام عن صنف'!$H$1,A463&amp;B463))),F463&gt;='إستعلام عن صنف'!$H$2,F463&lt;='إستعلام عن صنف'!$H$3),COUNT($G$1:G462)+1,"")</f>
        <v/>
      </c>
    </row>
    <row r="464" spans="1:7" ht="22.5" thickTop="1" thickBot="1">
      <c r="A464" s="38" t="str">
        <f>IFERROR(INDEX(الرصيد!$A:$A,MATCH(B464,الرصيد!$B:$B,0)),"")</f>
        <v/>
      </c>
      <c r="B464" s="15"/>
      <c r="C464" s="6"/>
      <c r="D464" s="42" t="str">
        <f>IF(B464="","",SUMIF(الرصيد!$B$2:$B$1000,B464,الرصيد!$C$2:$C$1000))</f>
        <v/>
      </c>
      <c r="E464" s="16" t="str">
        <f t="shared" si="7"/>
        <v/>
      </c>
      <c r="F464" s="15"/>
      <c r="G464" s="49" t="str">
        <f>IF(AND(NOT(ISERR(FIND('إستعلام عن صنف'!$H$1,A464&amp;B464))),F464&gt;='إستعلام عن صنف'!$H$2,F464&lt;='إستعلام عن صنف'!$H$3),COUNT($G$1:G463)+1,"")</f>
        <v/>
      </c>
    </row>
    <row r="465" spans="1:7" ht="22.5" thickTop="1" thickBot="1">
      <c r="A465" s="38" t="str">
        <f>IFERROR(INDEX(الرصيد!$A:$A,MATCH(B465,الرصيد!$B:$B,0)),"")</f>
        <v/>
      </c>
      <c r="B465" s="15"/>
      <c r="C465" s="6"/>
      <c r="D465" s="42" t="str">
        <f>IF(B465="","",SUMIF(الرصيد!$B$2:$B$1000,B465,الرصيد!$C$2:$C$1000))</f>
        <v/>
      </c>
      <c r="E465" s="16" t="str">
        <f t="shared" si="7"/>
        <v/>
      </c>
      <c r="F465" s="15"/>
      <c r="G465" s="49" t="str">
        <f>IF(AND(NOT(ISERR(FIND('إستعلام عن صنف'!$H$1,A465&amp;B465))),F465&gt;='إستعلام عن صنف'!$H$2,F465&lt;='إستعلام عن صنف'!$H$3),COUNT($G$1:G464)+1,"")</f>
        <v/>
      </c>
    </row>
    <row r="466" spans="1:7" ht="22.5" thickTop="1" thickBot="1">
      <c r="A466" s="38" t="str">
        <f>IFERROR(INDEX(الرصيد!$A:$A,MATCH(B466,الرصيد!$B:$B,0)),"")</f>
        <v/>
      </c>
      <c r="B466" s="15"/>
      <c r="C466" s="6"/>
      <c r="D466" s="42" t="str">
        <f>IF(B466="","",SUMIF(الرصيد!$B$2:$B$1000,B466,الرصيد!$C$2:$C$1000))</f>
        <v/>
      </c>
      <c r="E466" s="16" t="str">
        <f t="shared" si="7"/>
        <v/>
      </c>
      <c r="F466" s="15"/>
      <c r="G466" s="49" t="str">
        <f>IF(AND(NOT(ISERR(FIND('إستعلام عن صنف'!$H$1,A466&amp;B466))),F466&gt;='إستعلام عن صنف'!$H$2,F466&lt;='إستعلام عن صنف'!$H$3),COUNT($G$1:G465)+1,"")</f>
        <v/>
      </c>
    </row>
    <row r="467" spans="1:7" ht="22.5" thickTop="1" thickBot="1">
      <c r="A467" s="38" t="str">
        <f>IFERROR(INDEX(الرصيد!$A:$A,MATCH(B467,الرصيد!$B:$B,0)),"")</f>
        <v/>
      </c>
      <c r="B467" s="15"/>
      <c r="C467" s="6"/>
      <c r="D467" s="42" t="str">
        <f>IF(B467="","",SUMIF(الرصيد!$B$2:$B$1000,B467,الرصيد!$C$2:$C$1000))</f>
        <v/>
      </c>
      <c r="E467" s="16" t="str">
        <f t="shared" si="7"/>
        <v/>
      </c>
      <c r="F467" s="15"/>
      <c r="G467" s="49" t="str">
        <f>IF(AND(NOT(ISERR(FIND('إستعلام عن صنف'!$H$1,A467&amp;B467))),F467&gt;='إستعلام عن صنف'!$H$2,F467&lt;='إستعلام عن صنف'!$H$3),COUNT($G$1:G466)+1,"")</f>
        <v/>
      </c>
    </row>
    <row r="468" spans="1:7" ht="22.5" thickTop="1" thickBot="1">
      <c r="A468" s="38" t="str">
        <f>IFERROR(INDEX(الرصيد!$A:$A,MATCH(B468,الرصيد!$B:$B,0)),"")</f>
        <v/>
      </c>
      <c r="B468" s="15"/>
      <c r="C468" s="6"/>
      <c r="D468" s="42" t="str">
        <f>IF(B468="","",SUMIF(الرصيد!$B$2:$B$1000,B468,الرصيد!$C$2:$C$1000))</f>
        <v/>
      </c>
      <c r="E468" s="16" t="str">
        <f t="shared" si="7"/>
        <v/>
      </c>
      <c r="F468" s="15"/>
      <c r="G468" s="49" t="str">
        <f>IF(AND(NOT(ISERR(FIND('إستعلام عن صنف'!$H$1,A468&amp;B468))),F468&gt;='إستعلام عن صنف'!$H$2,F468&lt;='إستعلام عن صنف'!$H$3),COUNT($G$1:G467)+1,"")</f>
        <v/>
      </c>
    </row>
    <row r="469" spans="1:7" ht="22.5" thickTop="1" thickBot="1">
      <c r="A469" s="38" t="str">
        <f>IFERROR(INDEX(الرصيد!$A:$A,MATCH(B469,الرصيد!$B:$B,0)),"")</f>
        <v/>
      </c>
      <c r="B469" s="15"/>
      <c r="C469" s="6"/>
      <c r="D469" s="42" t="str">
        <f>IF(B469="","",SUMIF(الرصيد!$B$2:$B$1000,B469,الرصيد!$C$2:$C$1000))</f>
        <v/>
      </c>
      <c r="E469" s="16" t="str">
        <f t="shared" si="7"/>
        <v/>
      </c>
      <c r="F469" s="15"/>
      <c r="G469" s="49" t="str">
        <f>IF(AND(NOT(ISERR(FIND('إستعلام عن صنف'!$H$1,A469&amp;B469))),F469&gt;='إستعلام عن صنف'!$H$2,F469&lt;='إستعلام عن صنف'!$H$3),COUNT($G$1:G468)+1,"")</f>
        <v/>
      </c>
    </row>
    <row r="470" spans="1:7" ht="22.5" thickTop="1" thickBot="1">
      <c r="A470" s="38" t="str">
        <f>IFERROR(INDEX(الرصيد!$A:$A,MATCH(B470,الرصيد!$B:$B,0)),"")</f>
        <v/>
      </c>
      <c r="B470" s="15"/>
      <c r="C470" s="6"/>
      <c r="D470" s="42" t="str">
        <f>IF(B470="","",SUMIF(الرصيد!$B$2:$B$1000,B470,الرصيد!$C$2:$C$1000))</f>
        <v/>
      </c>
      <c r="E470" s="16" t="str">
        <f t="shared" si="7"/>
        <v/>
      </c>
      <c r="F470" s="15"/>
      <c r="G470" s="49" t="str">
        <f>IF(AND(NOT(ISERR(FIND('إستعلام عن صنف'!$H$1,A470&amp;B470))),F470&gt;='إستعلام عن صنف'!$H$2,F470&lt;='إستعلام عن صنف'!$H$3),COUNT($G$1:G469)+1,"")</f>
        <v/>
      </c>
    </row>
    <row r="471" spans="1:7" ht="22.5" thickTop="1" thickBot="1">
      <c r="A471" s="38" t="str">
        <f>IFERROR(INDEX(الرصيد!$A:$A,MATCH(B471,الرصيد!$B:$B,0)),"")</f>
        <v/>
      </c>
      <c r="B471" s="15"/>
      <c r="C471" s="6"/>
      <c r="D471" s="42" t="str">
        <f>IF(B471="","",SUMIF(الرصيد!$B$2:$B$1000,B471,الرصيد!$C$2:$C$1000))</f>
        <v/>
      </c>
      <c r="E471" s="16" t="str">
        <f t="shared" si="7"/>
        <v/>
      </c>
      <c r="F471" s="15"/>
      <c r="G471" s="49" t="str">
        <f>IF(AND(NOT(ISERR(FIND('إستعلام عن صنف'!$H$1,A471&amp;B471))),F471&gt;='إستعلام عن صنف'!$H$2,F471&lt;='إستعلام عن صنف'!$H$3),COUNT($G$1:G470)+1,"")</f>
        <v/>
      </c>
    </row>
    <row r="472" spans="1:7" ht="22.5" thickTop="1" thickBot="1">
      <c r="A472" s="38" t="str">
        <f>IFERROR(INDEX(الرصيد!$A:$A,MATCH(B472,الرصيد!$B:$B,0)),"")</f>
        <v/>
      </c>
      <c r="B472" s="15"/>
      <c r="C472" s="6"/>
      <c r="D472" s="42" t="str">
        <f>IF(B472="","",SUMIF(الرصيد!$B$2:$B$1000,B472,الرصيد!$C$2:$C$1000))</f>
        <v/>
      </c>
      <c r="E472" s="16" t="str">
        <f t="shared" si="7"/>
        <v/>
      </c>
      <c r="F472" s="15"/>
      <c r="G472" s="49" t="str">
        <f>IF(AND(NOT(ISERR(FIND('إستعلام عن صنف'!$H$1,A472&amp;B472))),F472&gt;='إستعلام عن صنف'!$H$2,F472&lt;='إستعلام عن صنف'!$H$3),COUNT($G$1:G471)+1,"")</f>
        <v/>
      </c>
    </row>
    <row r="473" spans="1:7" ht="22.5" thickTop="1" thickBot="1">
      <c r="A473" s="38" t="str">
        <f>IFERROR(INDEX(الرصيد!$A:$A,MATCH(B473,الرصيد!$B:$B,0)),"")</f>
        <v/>
      </c>
      <c r="B473" s="15"/>
      <c r="C473" s="6"/>
      <c r="D473" s="42" t="str">
        <f>IF(B473="","",SUMIF(الرصيد!$B$2:$B$1000,B473,الرصيد!$C$2:$C$1000))</f>
        <v/>
      </c>
      <c r="E473" s="16" t="str">
        <f t="shared" si="7"/>
        <v/>
      </c>
      <c r="F473" s="15"/>
      <c r="G473" s="49" t="str">
        <f>IF(AND(NOT(ISERR(FIND('إستعلام عن صنف'!$H$1,A473&amp;B473))),F473&gt;='إستعلام عن صنف'!$H$2,F473&lt;='إستعلام عن صنف'!$H$3),COUNT($G$1:G472)+1,"")</f>
        <v/>
      </c>
    </row>
    <row r="474" spans="1:7" ht="22.5" thickTop="1" thickBot="1">
      <c r="A474" s="38" t="str">
        <f>IFERROR(INDEX(الرصيد!$A:$A,MATCH(B474,الرصيد!$B:$B,0)),"")</f>
        <v/>
      </c>
      <c r="B474" s="15"/>
      <c r="C474" s="6"/>
      <c r="D474" s="42" t="str">
        <f>IF(B474="","",SUMIF(الرصيد!$B$2:$B$1000,B474,الرصيد!$C$2:$C$1000))</f>
        <v/>
      </c>
      <c r="E474" s="16" t="str">
        <f t="shared" si="7"/>
        <v/>
      </c>
      <c r="F474" s="15"/>
      <c r="G474" s="49" t="str">
        <f>IF(AND(NOT(ISERR(FIND('إستعلام عن صنف'!$H$1,A474&amp;B474))),F474&gt;='إستعلام عن صنف'!$H$2,F474&lt;='إستعلام عن صنف'!$H$3),COUNT($G$1:G473)+1,"")</f>
        <v/>
      </c>
    </row>
    <row r="475" spans="1:7" ht="22.5" thickTop="1" thickBot="1">
      <c r="A475" s="38" t="str">
        <f>IFERROR(INDEX(الرصيد!$A:$A,MATCH(B475,الرصيد!$B:$B,0)),"")</f>
        <v/>
      </c>
      <c r="B475" s="15"/>
      <c r="C475" s="6"/>
      <c r="D475" s="42" t="str">
        <f>IF(B475="","",SUMIF(الرصيد!$B$2:$B$1000,B475,الرصيد!$C$2:$C$1000))</f>
        <v/>
      </c>
      <c r="E475" s="16" t="str">
        <f t="shared" si="7"/>
        <v/>
      </c>
      <c r="F475" s="15"/>
      <c r="G475" s="49" t="str">
        <f>IF(AND(NOT(ISERR(FIND('إستعلام عن صنف'!$H$1,A475&amp;B475))),F475&gt;='إستعلام عن صنف'!$H$2,F475&lt;='إستعلام عن صنف'!$H$3),COUNT($G$1:G474)+1,"")</f>
        <v/>
      </c>
    </row>
    <row r="476" spans="1:7" ht="22.5" thickTop="1" thickBot="1">
      <c r="A476" s="38" t="str">
        <f>IFERROR(INDEX(الرصيد!$A:$A,MATCH(B476,الرصيد!$B:$B,0)),"")</f>
        <v/>
      </c>
      <c r="B476" s="15"/>
      <c r="C476" s="6"/>
      <c r="D476" s="42" t="str">
        <f>IF(B476="","",SUMIF(الرصيد!$B$2:$B$1000,B476,الرصيد!$C$2:$C$1000))</f>
        <v/>
      </c>
      <c r="E476" s="16" t="str">
        <f t="shared" si="7"/>
        <v/>
      </c>
      <c r="F476" s="15"/>
      <c r="G476" s="49" t="str">
        <f>IF(AND(NOT(ISERR(FIND('إستعلام عن صنف'!$H$1,A476&amp;B476))),F476&gt;='إستعلام عن صنف'!$H$2,F476&lt;='إستعلام عن صنف'!$H$3),COUNT($G$1:G475)+1,"")</f>
        <v/>
      </c>
    </row>
    <row r="477" spans="1:7" ht="22.5" thickTop="1" thickBot="1">
      <c r="A477" s="38" t="str">
        <f>IFERROR(INDEX(الرصيد!$A:$A,MATCH(B477,الرصيد!$B:$B,0)),"")</f>
        <v/>
      </c>
      <c r="B477" s="15"/>
      <c r="C477" s="6"/>
      <c r="D477" s="42" t="str">
        <f>IF(B477="","",SUMIF(الرصيد!$B$2:$B$1000,B477,الرصيد!$C$2:$C$1000))</f>
        <v/>
      </c>
      <c r="E477" s="16" t="str">
        <f t="shared" si="7"/>
        <v/>
      </c>
      <c r="F477" s="15"/>
      <c r="G477" s="49" t="str">
        <f>IF(AND(NOT(ISERR(FIND('إستعلام عن صنف'!$H$1,A477&amp;B477))),F477&gt;='إستعلام عن صنف'!$H$2,F477&lt;='إستعلام عن صنف'!$H$3),COUNT($G$1:G476)+1,"")</f>
        <v/>
      </c>
    </row>
    <row r="478" spans="1:7" ht="22.5" thickTop="1" thickBot="1">
      <c r="A478" s="38" t="str">
        <f>IFERROR(INDEX(الرصيد!$A:$A,MATCH(B478,الرصيد!$B:$B,0)),"")</f>
        <v/>
      </c>
      <c r="B478" s="15"/>
      <c r="C478" s="6"/>
      <c r="D478" s="42" t="str">
        <f>IF(B478="","",SUMIF(الرصيد!$B$2:$B$1000,B478,الرصيد!$C$2:$C$1000))</f>
        <v/>
      </c>
      <c r="E478" s="16" t="str">
        <f t="shared" si="7"/>
        <v/>
      </c>
      <c r="F478" s="15"/>
      <c r="G478" s="49" t="str">
        <f>IF(AND(NOT(ISERR(FIND('إستعلام عن صنف'!$H$1,A478&amp;B478))),F478&gt;='إستعلام عن صنف'!$H$2,F478&lt;='إستعلام عن صنف'!$H$3),COUNT($G$1:G477)+1,"")</f>
        <v/>
      </c>
    </row>
    <row r="479" spans="1:7" ht="22.5" thickTop="1" thickBot="1">
      <c r="A479" s="38" t="str">
        <f>IFERROR(INDEX(الرصيد!$A:$A,MATCH(B479,الرصيد!$B:$B,0)),"")</f>
        <v/>
      </c>
      <c r="B479" s="15"/>
      <c r="C479" s="6"/>
      <c r="D479" s="42" t="str">
        <f>IF(B479="","",SUMIF(الرصيد!$B$2:$B$1000,B479,الرصيد!$C$2:$C$1000))</f>
        <v/>
      </c>
      <c r="E479" s="16" t="str">
        <f t="shared" si="7"/>
        <v/>
      </c>
      <c r="F479" s="15"/>
      <c r="G479" s="49" t="str">
        <f>IF(AND(NOT(ISERR(FIND('إستعلام عن صنف'!$H$1,A479&amp;B479))),F479&gt;='إستعلام عن صنف'!$H$2,F479&lt;='إستعلام عن صنف'!$H$3),COUNT($G$1:G478)+1,"")</f>
        <v/>
      </c>
    </row>
    <row r="480" spans="1:7" ht="22.5" thickTop="1" thickBot="1">
      <c r="A480" s="38" t="str">
        <f>IFERROR(INDEX(الرصيد!$A:$A,MATCH(B480,الرصيد!$B:$B,0)),"")</f>
        <v/>
      </c>
      <c r="B480" s="15"/>
      <c r="C480" s="6"/>
      <c r="D480" s="42" t="str">
        <f>IF(B480="","",SUMIF(الرصيد!$B$2:$B$1000,B480,الرصيد!$C$2:$C$1000))</f>
        <v/>
      </c>
      <c r="E480" s="16" t="str">
        <f t="shared" si="7"/>
        <v/>
      </c>
      <c r="F480" s="15"/>
      <c r="G480" s="49" t="str">
        <f>IF(AND(NOT(ISERR(FIND('إستعلام عن صنف'!$H$1,A480&amp;B480))),F480&gt;='إستعلام عن صنف'!$H$2,F480&lt;='إستعلام عن صنف'!$H$3),COUNT($G$1:G479)+1,"")</f>
        <v/>
      </c>
    </row>
    <row r="481" spans="1:7" ht="22.5" thickTop="1" thickBot="1">
      <c r="A481" s="38" t="str">
        <f>IFERROR(INDEX(الرصيد!$A:$A,MATCH(B481,الرصيد!$B:$B,0)),"")</f>
        <v/>
      </c>
      <c r="B481" s="15"/>
      <c r="C481" s="6"/>
      <c r="D481" s="42" t="str">
        <f>IF(B481="","",SUMIF(الرصيد!$B$2:$B$1000,B481,الرصيد!$C$2:$C$1000))</f>
        <v/>
      </c>
      <c r="E481" s="16" t="str">
        <f t="shared" si="7"/>
        <v/>
      </c>
      <c r="F481" s="15"/>
      <c r="G481" s="49" t="str">
        <f>IF(AND(NOT(ISERR(FIND('إستعلام عن صنف'!$H$1,A481&amp;B481))),F481&gt;='إستعلام عن صنف'!$H$2,F481&lt;='إستعلام عن صنف'!$H$3),COUNT($G$1:G480)+1,"")</f>
        <v/>
      </c>
    </row>
    <row r="482" spans="1:7" ht="22.5" thickTop="1" thickBot="1">
      <c r="A482" s="38" t="str">
        <f>IFERROR(INDEX(الرصيد!$A:$A,MATCH(B482,الرصيد!$B:$B,0)),"")</f>
        <v/>
      </c>
      <c r="B482" s="15"/>
      <c r="C482" s="6"/>
      <c r="D482" s="42" t="str">
        <f>IF(B482="","",SUMIF(الرصيد!$B$2:$B$1000,B482,الرصيد!$C$2:$C$1000))</f>
        <v/>
      </c>
      <c r="E482" s="16" t="str">
        <f t="shared" si="7"/>
        <v/>
      </c>
      <c r="F482" s="15"/>
      <c r="G482" s="49" t="str">
        <f>IF(AND(NOT(ISERR(FIND('إستعلام عن صنف'!$H$1,A482&amp;B482))),F482&gt;='إستعلام عن صنف'!$H$2,F482&lt;='إستعلام عن صنف'!$H$3),COUNT($G$1:G481)+1,"")</f>
        <v/>
      </c>
    </row>
    <row r="483" spans="1:7" ht="22.5" thickTop="1" thickBot="1">
      <c r="A483" s="38" t="str">
        <f>IFERROR(INDEX(الرصيد!$A:$A,MATCH(B483,الرصيد!$B:$B,0)),"")</f>
        <v/>
      </c>
      <c r="B483" s="15"/>
      <c r="C483" s="6"/>
      <c r="D483" s="42" t="str">
        <f>IF(B483="","",SUMIF(الرصيد!$B$2:$B$1000,B483,الرصيد!$C$2:$C$1000))</f>
        <v/>
      </c>
      <c r="E483" s="16" t="str">
        <f t="shared" si="7"/>
        <v/>
      </c>
      <c r="F483" s="15"/>
      <c r="G483" s="49" t="str">
        <f>IF(AND(NOT(ISERR(FIND('إستعلام عن صنف'!$H$1,A483&amp;B483))),F483&gt;='إستعلام عن صنف'!$H$2,F483&lt;='إستعلام عن صنف'!$H$3),COUNT($G$1:G482)+1,"")</f>
        <v/>
      </c>
    </row>
    <row r="484" spans="1:7" ht="22.5" thickTop="1" thickBot="1">
      <c r="A484" s="38" t="str">
        <f>IFERROR(INDEX(الرصيد!$A:$A,MATCH(B484,الرصيد!$B:$B,0)),"")</f>
        <v/>
      </c>
      <c r="B484" s="15"/>
      <c r="C484" s="6"/>
      <c r="D484" s="42" t="str">
        <f>IF(B484="","",SUMIF(الرصيد!$B$2:$B$1000,B484,الرصيد!$C$2:$C$1000))</f>
        <v/>
      </c>
      <c r="E484" s="16" t="str">
        <f t="shared" si="7"/>
        <v/>
      </c>
      <c r="F484" s="15"/>
      <c r="G484" s="49" t="str">
        <f>IF(AND(NOT(ISERR(FIND('إستعلام عن صنف'!$H$1,A484&amp;B484))),F484&gt;='إستعلام عن صنف'!$H$2,F484&lt;='إستعلام عن صنف'!$H$3),COUNT($G$1:G483)+1,"")</f>
        <v/>
      </c>
    </row>
    <row r="485" spans="1:7" ht="22.5" thickTop="1" thickBot="1">
      <c r="A485" s="38" t="str">
        <f>IFERROR(INDEX(الرصيد!$A:$A,MATCH(B485,الرصيد!$B:$B,0)),"")</f>
        <v/>
      </c>
      <c r="B485" s="15"/>
      <c r="C485" s="6"/>
      <c r="D485" s="42" t="str">
        <f>IF(B485="","",SUMIF(الرصيد!$B$2:$B$1000,B485,الرصيد!$C$2:$C$1000))</f>
        <v/>
      </c>
      <c r="E485" s="16" t="str">
        <f t="shared" si="7"/>
        <v/>
      </c>
      <c r="F485" s="15"/>
      <c r="G485" s="49" t="str">
        <f>IF(AND(NOT(ISERR(FIND('إستعلام عن صنف'!$H$1,A485&amp;B485))),F485&gt;='إستعلام عن صنف'!$H$2,F485&lt;='إستعلام عن صنف'!$H$3),COUNT($G$1:G484)+1,"")</f>
        <v/>
      </c>
    </row>
    <row r="486" spans="1:7" ht="22.5" thickTop="1" thickBot="1">
      <c r="A486" s="38" t="str">
        <f>IFERROR(INDEX(الرصيد!$A:$A,MATCH(B486,الرصيد!$B:$B,0)),"")</f>
        <v/>
      </c>
      <c r="B486" s="15"/>
      <c r="C486" s="6"/>
      <c r="D486" s="42" t="str">
        <f>IF(B486="","",SUMIF(الرصيد!$B$2:$B$1000,B486,الرصيد!$C$2:$C$1000))</f>
        <v/>
      </c>
      <c r="E486" s="16" t="str">
        <f t="shared" si="7"/>
        <v/>
      </c>
      <c r="F486" s="15"/>
      <c r="G486" s="49" t="str">
        <f>IF(AND(NOT(ISERR(FIND('إستعلام عن صنف'!$H$1,A486&amp;B486))),F486&gt;='إستعلام عن صنف'!$H$2,F486&lt;='إستعلام عن صنف'!$H$3),COUNT($G$1:G485)+1,"")</f>
        <v/>
      </c>
    </row>
    <row r="487" spans="1:7" ht="22.5" thickTop="1" thickBot="1">
      <c r="A487" s="38" t="str">
        <f>IFERROR(INDEX(الرصيد!$A:$A,MATCH(B487,الرصيد!$B:$B,0)),"")</f>
        <v/>
      </c>
      <c r="B487" s="15"/>
      <c r="C487" s="6"/>
      <c r="D487" s="42" t="str">
        <f>IF(B487="","",SUMIF(الرصيد!$B$2:$B$1000,B487,الرصيد!$C$2:$C$1000))</f>
        <v/>
      </c>
      <c r="E487" s="16" t="str">
        <f t="shared" si="7"/>
        <v/>
      </c>
      <c r="F487" s="15"/>
      <c r="G487" s="49" t="str">
        <f>IF(AND(NOT(ISERR(FIND('إستعلام عن صنف'!$H$1,A487&amp;B487))),F487&gt;='إستعلام عن صنف'!$H$2,F487&lt;='إستعلام عن صنف'!$H$3),COUNT($G$1:G486)+1,"")</f>
        <v/>
      </c>
    </row>
    <row r="488" spans="1:7" ht="22.5" thickTop="1" thickBot="1">
      <c r="A488" s="38" t="str">
        <f>IFERROR(INDEX(الرصيد!$A:$A,MATCH(B488,الرصيد!$B:$B,0)),"")</f>
        <v/>
      </c>
      <c r="B488" s="15"/>
      <c r="C488" s="6"/>
      <c r="D488" s="42" t="str">
        <f>IF(B488="","",SUMIF(الرصيد!$B$2:$B$1000,B488,الرصيد!$C$2:$C$1000))</f>
        <v/>
      </c>
      <c r="E488" s="16" t="str">
        <f t="shared" si="7"/>
        <v/>
      </c>
      <c r="F488" s="15"/>
      <c r="G488" s="49" t="str">
        <f>IF(AND(NOT(ISERR(FIND('إستعلام عن صنف'!$H$1,A488&amp;B488))),F488&gt;='إستعلام عن صنف'!$H$2,F488&lt;='إستعلام عن صنف'!$H$3),COUNT($G$1:G487)+1,"")</f>
        <v/>
      </c>
    </row>
    <row r="489" spans="1:7" ht="22.5" thickTop="1" thickBot="1">
      <c r="A489" s="38" t="str">
        <f>IFERROR(INDEX(الرصيد!$A:$A,MATCH(B489,الرصيد!$B:$B,0)),"")</f>
        <v/>
      </c>
      <c r="B489" s="15"/>
      <c r="C489" s="6"/>
      <c r="D489" s="42" t="str">
        <f>IF(B489="","",SUMIF(الرصيد!$B$2:$B$1000,B489,الرصيد!$C$2:$C$1000))</f>
        <v/>
      </c>
      <c r="E489" s="16" t="str">
        <f t="shared" si="7"/>
        <v/>
      </c>
      <c r="F489" s="15"/>
      <c r="G489" s="49" t="str">
        <f>IF(AND(NOT(ISERR(FIND('إستعلام عن صنف'!$H$1,A489&amp;B489))),F489&gt;='إستعلام عن صنف'!$H$2,F489&lt;='إستعلام عن صنف'!$H$3),COUNT($G$1:G488)+1,"")</f>
        <v/>
      </c>
    </row>
    <row r="490" spans="1:7" ht="22.5" thickTop="1" thickBot="1">
      <c r="A490" s="38" t="str">
        <f>IFERROR(INDEX(الرصيد!$A:$A,MATCH(B490,الرصيد!$B:$B,0)),"")</f>
        <v/>
      </c>
      <c r="B490" s="15"/>
      <c r="C490" s="6"/>
      <c r="D490" s="42" t="str">
        <f>IF(B490="","",SUMIF(الرصيد!$B$2:$B$1000,B490,الرصيد!$C$2:$C$1000))</f>
        <v/>
      </c>
      <c r="E490" s="16" t="str">
        <f t="shared" si="7"/>
        <v/>
      </c>
      <c r="F490" s="15"/>
      <c r="G490" s="49" t="str">
        <f>IF(AND(NOT(ISERR(FIND('إستعلام عن صنف'!$H$1,A490&amp;B490))),F490&gt;='إستعلام عن صنف'!$H$2,F490&lt;='إستعلام عن صنف'!$H$3),COUNT($G$1:G489)+1,"")</f>
        <v/>
      </c>
    </row>
    <row r="491" spans="1:7" ht="22.5" thickTop="1" thickBot="1">
      <c r="A491" s="38" t="str">
        <f>IFERROR(INDEX(الرصيد!$A:$A,MATCH(B491,الرصيد!$B:$B,0)),"")</f>
        <v/>
      </c>
      <c r="B491" s="15"/>
      <c r="C491" s="6"/>
      <c r="D491" s="42" t="str">
        <f>IF(B491="","",SUMIF(الرصيد!$B$2:$B$1000,B491,الرصيد!$C$2:$C$1000))</f>
        <v/>
      </c>
      <c r="E491" s="16" t="str">
        <f t="shared" si="7"/>
        <v/>
      </c>
      <c r="F491" s="15"/>
      <c r="G491" s="49" t="str">
        <f>IF(AND(NOT(ISERR(FIND('إستعلام عن صنف'!$H$1,A491&amp;B491))),F491&gt;='إستعلام عن صنف'!$H$2,F491&lt;='إستعلام عن صنف'!$H$3),COUNT($G$1:G490)+1,"")</f>
        <v/>
      </c>
    </row>
    <row r="492" spans="1:7" ht="22.5" thickTop="1" thickBot="1">
      <c r="A492" s="38" t="str">
        <f>IFERROR(INDEX(الرصيد!$A:$A,MATCH(B492,الرصيد!$B:$B,0)),"")</f>
        <v/>
      </c>
      <c r="B492" s="15"/>
      <c r="C492" s="6"/>
      <c r="D492" s="42" t="str">
        <f>IF(B492="","",SUMIF(الرصيد!$B$2:$B$1000,B492,الرصيد!$C$2:$C$1000))</f>
        <v/>
      </c>
      <c r="E492" s="16" t="str">
        <f t="shared" si="7"/>
        <v/>
      </c>
      <c r="F492" s="15"/>
      <c r="G492" s="49" t="str">
        <f>IF(AND(NOT(ISERR(FIND('إستعلام عن صنف'!$H$1,A492&amp;B492))),F492&gt;='إستعلام عن صنف'!$H$2,F492&lt;='إستعلام عن صنف'!$H$3),COUNT($G$1:G491)+1,"")</f>
        <v/>
      </c>
    </row>
    <row r="493" spans="1:7" ht="22.5" thickTop="1" thickBot="1">
      <c r="A493" s="38" t="str">
        <f>IFERROR(INDEX(الرصيد!$A:$A,MATCH(B493,الرصيد!$B:$B,0)),"")</f>
        <v/>
      </c>
      <c r="B493" s="15"/>
      <c r="C493" s="6"/>
      <c r="D493" s="42" t="str">
        <f>IF(B493="","",SUMIF(الرصيد!$B$2:$B$1000,B493,الرصيد!$C$2:$C$1000))</f>
        <v/>
      </c>
      <c r="E493" s="16" t="str">
        <f t="shared" si="7"/>
        <v/>
      </c>
      <c r="F493" s="15"/>
      <c r="G493" s="49" t="str">
        <f>IF(AND(NOT(ISERR(FIND('إستعلام عن صنف'!$H$1,A493&amp;B493))),F493&gt;='إستعلام عن صنف'!$H$2,F493&lt;='إستعلام عن صنف'!$H$3),COUNT($G$1:G492)+1,"")</f>
        <v/>
      </c>
    </row>
    <row r="494" spans="1:7" ht="22.5" thickTop="1" thickBot="1">
      <c r="A494" s="38" t="str">
        <f>IFERROR(INDEX(الرصيد!$A:$A,MATCH(B494,الرصيد!$B:$B,0)),"")</f>
        <v/>
      </c>
      <c r="B494" s="15"/>
      <c r="C494" s="6"/>
      <c r="D494" s="42" t="str">
        <f>IF(B494="","",SUMIF(الرصيد!$B$2:$B$1000,B494,الرصيد!$C$2:$C$1000))</f>
        <v/>
      </c>
      <c r="E494" s="16" t="str">
        <f t="shared" si="7"/>
        <v/>
      </c>
      <c r="F494" s="15"/>
      <c r="G494" s="49" t="str">
        <f>IF(AND(NOT(ISERR(FIND('إستعلام عن صنف'!$H$1,A494&amp;B494))),F494&gt;='إستعلام عن صنف'!$H$2,F494&lt;='إستعلام عن صنف'!$H$3),COUNT($G$1:G493)+1,"")</f>
        <v/>
      </c>
    </row>
    <row r="495" spans="1:7" ht="22.5" thickTop="1" thickBot="1">
      <c r="A495" s="38" t="str">
        <f>IFERROR(INDEX(الرصيد!$A:$A,MATCH(B495,الرصيد!$B:$B,0)),"")</f>
        <v/>
      </c>
      <c r="B495" s="15"/>
      <c r="C495" s="6"/>
      <c r="D495" s="42" t="str">
        <f>IF(B495="","",SUMIF(الرصيد!$B$2:$B$1000,B495,الرصيد!$C$2:$C$1000))</f>
        <v/>
      </c>
      <c r="E495" s="16" t="str">
        <f t="shared" si="7"/>
        <v/>
      </c>
      <c r="F495" s="15"/>
      <c r="G495" s="49" t="str">
        <f>IF(AND(NOT(ISERR(FIND('إستعلام عن صنف'!$H$1,A495&amp;B495))),F495&gt;='إستعلام عن صنف'!$H$2,F495&lt;='إستعلام عن صنف'!$H$3),COUNT($G$1:G494)+1,"")</f>
        <v/>
      </c>
    </row>
    <row r="496" spans="1:7" ht="22.5" thickTop="1" thickBot="1">
      <c r="A496" s="38" t="str">
        <f>IFERROR(INDEX(الرصيد!$A:$A,MATCH(B496,الرصيد!$B:$B,0)),"")</f>
        <v/>
      </c>
      <c r="B496" s="15"/>
      <c r="C496" s="6"/>
      <c r="D496" s="42" t="str">
        <f>IF(B496="","",SUMIF(الرصيد!$B$2:$B$1000,B496,الرصيد!$C$2:$C$1000))</f>
        <v/>
      </c>
      <c r="E496" s="16" t="str">
        <f t="shared" si="7"/>
        <v/>
      </c>
      <c r="F496" s="15"/>
      <c r="G496" s="49" t="str">
        <f>IF(AND(NOT(ISERR(FIND('إستعلام عن صنف'!$H$1,A496&amp;B496))),F496&gt;='إستعلام عن صنف'!$H$2,F496&lt;='إستعلام عن صنف'!$H$3),COUNT($G$1:G495)+1,"")</f>
        <v/>
      </c>
    </row>
    <row r="497" spans="1:7" ht="22.5" thickTop="1" thickBot="1">
      <c r="A497" s="38" t="str">
        <f>IFERROR(INDEX(الرصيد!$A:$A,MATCH(B497,الرصيد!$B:$B,0)),"")</f>
        <v/>
      </c>
      <c r="B497" s="15"/>
      <c r="C497" s="6"/>
      <c r="D497" s="42" t="str">
        <f>IF(B497="","",SUMIF(الرصيد!$B$2:$B$1000,B497,الرصيد!$C$2:$C$1000))</f>
        <v/>
      </c>
      <c r="E497" s="16" t="str">
        <f t="shared" si="7"/>
        <v/>
      </c>
      <c r="F497" s="15"/>
      <c r="G497" s="49" t="str">
        <f>IF(AND(NOT(ISERR(FIND('إستعلام عن صنف'!$H$1,A497&amp;B497))),F497&gt;='إستعلام عن صنف'!$H$2,F497&lt;='إستعلام عن صنف'!$H$3),COUNT($G$1:G496)+1,"")</f>
        <v/>
      </c>
    </row>
    <row r="498" spans="1:7" ht="22.5" thickTop="1" thickBot="1">
      <c r="A498" s="38" t="str">
        <f>IFERROR(INDEX(الرصيد!$A:$A,MATCH(B498,الرصيد!$B:$B,0)),"")</f>
        <v/>
      </c>
      <c r="B498" s="15"/>
      <c r="C498" s="6"/>
      <c r="D498" s="42" t="str">
        <f>IF(B498="","",SUMIF(الرصيد!$B$2:$B$1000,B498,الرصيد!$C$2:$C$1000))</f>
        <v/>
      </c>
      <c r="E498" s="16" t="str">
        <f t="shared" si="7"/>
        <v/>
      </c>
      <c r="F498" s="15"/>
      <c r="G498" s="49" t="str">
        <f>IF(AND(NOT(ISERR(FIND('إستعلام عن صنف'!$H$1,A498&amp;B498))),F498&gt;='إستعلام عن صنف'!$H$2,F498&lt;='إستعلام عن صنف'!$H$3),COUNT($G$1:G497)+1,"")</f>
        <v/>
      </c>
    </row>
    <row r="499" spans="1:7" ht="22.5" thickTop="1" thickBot="1">
      <c r="A499" s="38" t="str">
        <f>IFERROR(INDEX(الرصيد!$A:$A,MATCH(B499,الرصيد!$B:$B,0)),"")</f>
        <v/>
      </c>
      <c r="B499" s="15"/>
      <c r="C499" s="6"/>
      <c r="D499" s="42" t="str">
        <f>IF(B499="","",SUMIF(الرصيد!$B$2:$B$1000,B499,الرصيد!$C$2:$C$1000))</f>
        <v/>
      </c>
      <c r="E499" s="16" t="str">
        <f t="shared" si="7"/>
        <v/>
      </c>
      <c r="F499" s="15"/>
      <c r="G499" s="49" t="str">
        <f>IF(AND(NOT(ISERR(FIND('إستعلام عن صنف'!$H$1,A499&amp;B499))),F499&gt;='إستعلام عن صنف'!$H$2,F499&lt;='إستعلام عن صنف'!$H$3),COUNT($G$1:G498)+1,"")</f>
        <v/>
      </c>
    </row>
    <row r="500" spans="1:7" ht="22.5" thickTop="1" thickBot="1">
      <c r="A500" s="38" t="str">
        <f>IFERROR(INDEX(الرصيد!$A:$A,MATCH(B500,الرصيد!$B:$B,0)),"")</f>
        <v/>
      </c>
      <c r="B500" s="15"/>
      <c r="C500" s="6"/>
      <c r="D500" s="42" t="str">
        <f>IF(B500="","",SUMIF(الرصيد!$B$2:$B$1000,B500,الرصيد!$C$2:$C$1000))</f>
        <v/>
      </c>
      <c r="E500" s="16" t="str">
        <f t="shared" si="7"/>
        <v/>
      </c>
      <c r="F500" s="15"/>
      <c r="G500" s="49" t="str">
        <f>IF(AND(NOT(ISERR(FIND('إستعلام عن صنف'!$H$1,A500&amp;B500))),F500&gt;='إستعلام عن صنف'!$H$2,F500&lt;='إستعلام عن صنف'!$H$3),COUNT($G$1:G499)+1,"")</f>
        <v/>
      </c>
    </row>
    <row r="501" spans="1:7" ht="22.5" thickTop="1" thickBot="1">
      <c r="A501" s="38" t="str">
        <f>IFERROR(INDEX(الرصيد!$A:$A,MATCH(B501,الرصيد!$B:$B,0)),"")</f>
        <v/>
      </c>
      <c r="B501" s="15"/>
      <c r="C501" s="6"/>
      <c r="D501" s="42" t="str">
        <f>IF(B501="","",SUMIF(الرصيد!$B$2:$B$1000,B501,الرصيد!$C$2:$C$1000))</f>
        <v/>
      </c>
      <c r="E501" s="16" t="str">
        <f t="shared" si="7"/>
        <v/>
      </c>
      <c r="F501" s="15"/>
      <c r="G501" s="49" t="str">
        <f>IF(AND(NOT(ISERR(FIND('إستعلام عن صنف'!$H$1,A501&amp;B501))),F501&gt;='إستعلام عن صنف'!$H$2,F501&lt;='إستعلام عن صنف'!$H$3),COUNT($G$1:G500)+1,"")</f>
        <v/>
      </c>
    </row>
    <row r="502" spans="1:7" ht="22.5" thickTop="1" thickBot="1">
      <c r="A502" s="38" t="str">
        <f>IFERROR(INDEX(الرصيد!$A:$A,MATCH(B502,الرصيد!$B:$B,0)),"")</f>
        <v/>
      </c>
      <c r="B502" s="15"/>
      <c r="C502" s="6"/>
      <c r="D502" s="42" t="str">
        <f>IF(B502="","",SUMIF(الرصيد!$B$2:$B$1000,B502,الرصيد!$C$2:$C$1000))</f>
        <v/>
      </c>
      <c r="E502" s="16" t="str">
        <f t="shared" si="7"/>
        <v/>
      </c>
      <c r="F502" s="15"/>
      <c r="G502" s="49" t="str">
        <f>IF(AND(NOT(ISERR(FIND('إستعلام عن صنف'!$H$1,A502&amp;B502))),F502&gt;='إستعلام عن صنف'!$H$2,F502&lt;='إستعلام عن صنف'!$H$3),COUNT($G$1:G501)+1,"")</f>
        <v/>
      </c>
    </row>
    <row r="503" spans="1:7" ht="22.5" thickTop="1" thickBot="1">
      <c r="A503" s="38" t="str">
        <f>IFERROR(INDEX(الرصيد!$A:$A,MATCH(B503,الرصيد!$B:$B,0)),"")</f>
        <v/>
      </c>
      <c r="B503" s="15"/>
      <c r="C503" s="6"/>
      <c r="D503" s="42" t="str">
        <f>IF(B503="","",SUMIF(الرصيد!$B$2:$B$1000,B503,الرصيد!$C$2:$C$1000))</f>
        <v/>
      </c>
      <c r="E503" s="16" t="str">
        <f t="shared" si="7"/>
        <v/>
      </c>
      <c r="F503" s="15"/>
      <c r="G503" s="49" t="str">
        <f>IF(AND(NOT(ISERR(FIND('إستعلام عن صنف'!$H$1,A503&amp;B503))),F503&gt;='إستعلام عن صنف'!$H$2,F503&lt;='إستعلام عن صنف'!$H$3),COUNT($G$1:G502)+1,"")</f>
        <v/>
      </c>
    </row>
    <row r="504" spans="1:7" ht="22.5" thickTop="1" thickBot="1">
      <c r="A504" s="38" t="str">
        <f>IFERROR(INDEX(الرصيد!$A:$A,MATCH(B504,الرصيد!$B:$B,0)),"")</f>
        <v/>
      </c>
      <c r="B504" s="15"/>
      <c r="C504" s="6"/>
      <c r="D504" s="42" t="str">
        <f>IF(B504="","",SUMIF(الرصيد!$B$2:$B$1000,B504,الرصيد!$C$2:$C$1000))</f>
        <v/>
      </c>
      <c r="E504" s="16" t="str">
        <f t="shared" si="7"/>
        <v/>
      </c>
      <c r="F504" s="15"/>
      <c r="G504" s="49" t="str">
        <f>IF(AND(NOT(ISERR(FIND('إستعلام عن صنف'!$H$1,A504&amp;B504))),F504&gt;='إستعلام عن صنف'!$H$2,F504&lt;='إستعلام عن صنف'!$H$3),COUNT($G$1:G503)+1,"")</f>
        <v/>
      </c>
    </row>
    <row r="505" spans="1:7" ht="22.5" thickTop="1" thickBot="1">
      <c r="A505" s="38" t="str">
        <f>IFERROR(INDEX(الرصيد!$A:$A,MATCH(B505,الرصيد!$B:$B,0)),"")</f>
        <v/>
      </c>
      <c r="B505" s="15"/>
      <c r="C505" s="6"/>
      <c r="D505" s="42" t="str">
        <f>IF(B505="","",SUMIF(الرصيد!$B$2:$B$1000,B505,الرصيد!$C$2:$C$1000))</f>
        <v/>
      </c>
      <c r="E505" s="16" t="str">
        <f t="shared" si="7"/>
        <v/>
      </c>
      <c r="F505" s="15"/>
      <c r="G505" s="49" t="str">
        <f>IF(AND(NOT(ISERR(FIND('إستعلام عن صنف'!$H$1,A505&amp;B505))),F505&gt;='إستعلام عن صنف'!$H$2,F505&lt;='إستعلام عن صنف'!$H$3),COUNT($G$1:G504)+1,"")</f>
        <v/>
      </c>
    </row>
    <row r="506" spans="1:7" ht="22.5" thickTop="1" thickBot="1">
      <c r="A506" s="38" t="str">
        <f>IFERROR(INDEX(الرصيد!$A:$A,MATCH(B506,الرصيد!$B:$B,0)),"")</f>
        <v/>
      </c>
      <c r="B506" s="15"/>
      <c r="C506" s="6"/>
      <c r="D506" s="42" t="str">
        <f>IF(B506="","",SUMIF(الرصيد!$B$2:$B$1000,B506,الرصيد!$C$2:$C$1000))</f>
        <v/>
      </c>
      <c r="E506" s="16" t="str">
        <f t="shared" si="7"/>
        <v/>
      </c>
      <c r="F506" s="15"/>
      <c r="G506" s="49" t="str">
        <f>IF(AND(NOT(ISERR(FIND('إستعلام عن صنف'!$H$1,A506&amp;B506))),F506&gt;='إستعلام عن صنف'!$H$2,F506&lt;='إستعلام عن صنف'!$H$3),COUNT($G$1:G505)+1,"")</f>
        <v/>
      </c>
    </row>
    <row r="507" spans="1:7" ht="22.5" thickTop="1" thickBot="1">
      <c r="A507" s="38" t="str">
        <f>IFERROR(INDEX(الرصيد!$A:$A,MATCH(B507,الرصيد!$B:$B,0)),"")</f>
        <v/>
      </c>
      <c r="B507" s="15"/>
      <c r="C507" s="6"/>
      <c r="D507" s="42" t="str">
        <f>IF(B507="","",SUMIF(الرصيد!$B$2:$B$1000,B507,الرصيد!$C$2:$C$1000))</f>
        <v/>
      </c>
      <c r="E507" s="16" t="str">
        <f t="shared" si="7"/>
        <v/>
      </c>
      <c r="F507" s="15"/>
      <c r="G507" s="49" t="str">
        <f>IF(AND(NOT(ISERR(FIND('إستعلام عن صنف'!$H$1,A507&amp;B507))),F507&gt;='إستعلام عن صنف'!$H$2,F507&lt;='إستعلام عن صنف'!$H$3),COUNT($G$1:G506)+1,"")</f>
        <v/>
      </c>
    </row>
    <row r="508" spans="1:7" ht="22.5" thickTop="1" thickBot="1">
      <c r="A508" s="38" t="str">
        <f>IFERROR(INDEX(الرصيد!$A:$A,MATCH(B508,الرصيد!$B:$B,0)),"")</f>
        <v/>
      </c>
      <c r="B508" s="15"/>
      <c r="C508" s="6"/>
      <c r="D508" s="42" t="str">
        <f>IF(B508="","",SUMIF(الرصيد!$B$2:$B$1000,B508,الرصيد!$C$2:$C$1000))</f>
        <v/>
      </c>
      <c r="E508" s="16" t="str">
        <f t="shared" si="7"/>
        <v/>
      </c>
      <c r="F508" s="15"/>
      <c r="G508" s="49" t="str">
        <f>IF(AND(NOT(ISERR(FIND('إستعلام عن صنف'!$H$1,A508&amp;B508))),F508&gt;='إستعلام عن صنف'!$H$2,F508&lt;='إستعلام عن صنف'!$H$3),COUNT($G$1:G507)+1,"")</f>
        <v/>
      </c>
    </row>
    <row r="509" spans="1:7" ht="22.5" thickTop="1" thickBot="1">
      <c r="A509" s="38" t="str">
        <f>IFERROR(INDEX(الرصيد!$A:$A,MATCH(B509,الرصيد!$B:$B,0)),"")</f>
        <v/>
      </c>
      <c r="B509" s="15"/>
      <c r="C509" s="6"/>
      <c r="D509" s="42" t="str">
        <f>IF(B509="","",SUMIF(الرصيد!$B$2:$B$1000,B509,الرصيد!$C$2:$C$1000))</f>
        <v/>
      </c>
      <c r="E509" s="16" t="str">
        <f t="shared" si="7"/>
        <v/>
      </c>
      <c r="F509" s="15"/>
      <c r="G509" s="49" t="str">
        <f>IF(AND(NOT(ISERR(FIND('إستعلام عن صنف'!$H$1,A509&amp;B509))),F509&gt;='إستعلام عن صنف'!$H$2,F509&lt;='إستعلام عن صنف'!$H$3),COUNT($G$1:G508)+1,"")</f>
        <v/>
      </c>
    </row>
    <row r="510" spans="1:7" ht="22.5" thickTop="1" thickBot="1">
      <c r="A510" s="38" t="str">
        <f>IFERROR(INDEX(الرصيد!$A:$A,MATCH(B510,الرصيد!$B:$B,0)),"")</f>
        <v/>
      </c>
      <c r="B510" s="15"/>
      <c r="C510" s="6"/>
      <c r="D510" s="42" t="str">
        <f>IF(B510="","",SUMIF(الرصيد!$B$2:$B$1000,B510,الرصيد!$C$2:$C$1000))</f>
        <v/>
      </c>
      <c r="E510" s="16" t="str">
        <f t="shared" si="7"/>
        <v/>
      </c>
      <c r="F510" s="15"/>
      <c r="G510" s="49" t="str">
        <f>IF(AND(NOT(ISERR(FIND('إستعلام عن صنف'!$H$1,A510&amp;B510))),F510&gt;='إستعلام عن صنف'!$H$2,F510&lt;='إستعلام عن صنف'!$H$3),COUNT($G$1:G509)+1,"")</f>
        <v/>
      </c>
    </row>
    <row r="511" spans="1:7" ht="22.5" thickTop="1" thickBot="1">
      <c r="A511" s="38" t="str">
        <f>IFERROR(INDEX(الرصيد!$A:$A,MATCH(B511,الرصيد!$B:$B,0)),"")</f>
        <v/>
      </c>
      <c r="B511" s="15"/>
      <c r="C511" s="6"/>
      <c r="D511" s="42" t="str">
        <f>IF(B511="","",SUMIF(الرصيد!$B$2:$B$1000,B511,الرصيد!$C$2:$C$1000))</f>
        <v/>
      </c>
      <c r="E511" s="16" t="str">
        <f t="shared" si="7"/>
        <v/>
      </c>
      <c r="F511" s="15"/>
      <c r="G511" s="49" t="str">
        <f>IF(AND(NOT(ISERR(FIND('إستعلام عن صنف'!$H$1,A511&amp;B511))),F511&gt;='إستعلام عن صنف'!$H$2,F511&lt;='إستعلام عن صنف'!$H$3),COUNT($G$1:G510)+1,"")</f>
        <v/>
      </c>
    </row>
    <row r="512" spans="1:7" ht="22.5" thickTop="1" thickBot="1">
      <c r="A512" s="38" t="str">
        <f>IFERROR(INDEX(الرصيد!$A:$A,MATCH(B512,الرصيد!$B:$B,0)),"")</f>
        <v/>
      </c>
      <c r="B512" s="15"/>
      <c r="C512" s="6"/>
      <c r="D512" s="42" t="str">
        <f>IF(B512="","",SUMIF(الرصيد!$B$2:$B$1000,B512,الرصيد!$C$2:$C$1000))</f>
        <v/>
      </c>
      <c r="E512" s="16" t="str">
        <f t="shared" si="7"/>
        <v/>
      </c>
      <c r="F512" s="15"/>
      <c r="G512" s="49" t="str">
        <f>IF(AND(NOT(ISERR(FIND('إستعلام عن صنف'!$H$1,A512&amp;B512))),F512&gt;='إستعلام عن صنف'!$H$2,F512&lt;='إستعلام عن صنف'!$H$3),COUNT($G$1:G511)+1,"")</f>
        <v/>
      </c>
    </row>
    <row r="513" spans="1:7" ht="22.5" thickTop="1" thickBot="1">
      <c r="A513" s="38" t="str">
        <f>IFERROR(INDEX(الرصيد!$A:$A,MATCH(B513,الرصيد!$B:$B,0)),"")</f>
        <v/>
      </c>
      <c r="B513" s="15"/>
      <c r="C513" s="6"/>
      <c r="D513" s="42" t="str">
        <f>IF(B513="","",SUMIF(الرصيد!$B$2:$B$1000,B513,الرصيد!$C$2:$C$1000))</f>
        <v/>
      </c>
      <c r="E513" s="16" t="str">
        <f t="shared" si="7"/>
        <v/>
      </c>
      <c r="F513" s="15"/>
      <c r="G513" s="49" t="str">
        <f>IF(AND(NOT(ISERR(FIND('إستعلام عن صنف'!$H$1,A513&amp;B513))),F513&gt;='إستعلام عن صنف'!$H$2,F513&lt;='إستعلام عن صنف'!$H$3),COUNT($G$1:G512)+1,"")</f>
        <v/>
      </c>
    </row>
    <row r="514" spans="1:7" ht="22.5" thickTop="1" thickBot="1">
      <c r="A514" s="38" t="str">
        <f>IFERROR(INDEX(الرصيد!$A:$A,MATCH(B514,الرصيد!$B:$B,0)),"")</f>
        <v/>
      </c>
      <c r="B514" s="15"/>
      <c r="C514" s="6"/>
      <c r="D514" s="42" t="str">
        <f>IF(B514="","",SUMIF(الرصيد!$B$2:$B$1000,B514,الرصيد!$C$2:$C$1000))</f>
        <v/>
      </c>
      <c r="E514" s="16" t="str">
        <f t="shared" si="7"/>
        <v/>
      </c>
      <c r="F514" s="15"/>
      <c r="G514" s="49" t="str">
        <f>IF(AND(NOT(ISERR(FIND('إستعلام عن صنف'!$H$1,A514&amp;B514))),F514&gt;='إستعلام عن صنف'!$H$2,F514&lt;='إستعلام عن صنف'!$H$3),COUNT($G$1:G513)+1,"")</f>
        <v/>
      </c>
    </row>
    <row r="515" spans="1:7" ht="22.5" thickTop="1" thickBot="1">
      <c r="A515" s="38" t="str">
        <f>IFERROR(INDEX(الرصيد!$A:$A,MATCH(B515,الرصيد!$B:$B,0)),"")</f>
        <v/>
      </c>
      <c r="B515" s="15"/>
      <c r="C515" s="6"/>
      <c r="D515" s="42" t="str">
        <f>IF(B515="","",SUMIF(الرصيد!$B$2:$B$1000,B515,الرصيد!$C$2:$C$1000))</f>
        <v/>
      </c>
      <c r="E515" s="16" t="str">
        <f t="shared" ref="E515:E578" si="8">IF(B515="","",C515*D515)</f>
        <v/>
      </c>
      <c r="F515" s="15"/>
      <c r="G515" s="49" t="str">
        <f>IF(AND(NOT(ISERR(FIND('إستعلام عن صنف'!$H$1,A515&amp;B515))),F515&gt;='إستعلام عن صنف'!$H$2,F515&lt;='إستعلام عن صنف'!$H$3),COUNT($G$1:G514)+1,"")</f>
        <v/>
      </c>
    </row>
    <row r="516" spans="1:7" ht="22.5" thickTop="1" thickBot="1">
      <c r="A516" s="38" t="str">
        <f>IFERROR(INDEX(الرصيد!$A:$A,MATCH(B516,الرصيد!$B:$B,0)),"")</f>
        <v/>
      </c>
      <c r="B516" s="15"/>
      <c r="C516" s="6"/>
      <c r="D516" s="42" t="str">
        <f>IF(B516="","",SUMIF(الرصيد!$B$2:$B$1000,B516,الرصيد!$C$2:$C$1000))</f>
        <v/>
      </c>
      <c r="E516" s="16" t="str">
        <f t="shared" si="8"/>
        <v/>
      </c>
      <c r="F516" s="15"/>
      <c r="G516" s="49" t="str">
        <f>IF(AND(NOT(ISERR(FIND('إستعلام عن صنف'!$H$1,A516&amp;B516))),F516&gt;='إستعلام عن صنف'!$H$2,F516&lt;='إستعلام عن صنف'!$H$3),COUNT($G$1:G515)+1,"")</f>
        <v/>
      </c>
    </row>
    <row r="517" spans="1:7" ht="22.5" thickTop="1" thickBot="1">
      <c r="A517" s="38" t="str">
        <f>IFERROR(INDEX(الرصيد!$A:$A,MATCH(B517,الرصيد!$B:$B,0)),"")</f>
        <v/>
      </c>
      <c r="B517" s="15"/>
      <c r="C517" s="6"/>
      <c r="D517" s="42" t="str">
        <f>IF(B517="","",SUMIF(الرصيد!$B$2:$B$1000,B517,الرصيد!$C$2:$C$1000))</f>
        <v/>
      </c>
      <c r="E517" s="16" t="str">
        <f t="shared" si="8"/>
        <v/>
      </c>
      <c r="F517" s="15"/>
      <c r="G517" s="49" t="str">
        <f>IF(AND(NOT(ISERR(FIND('إستعلام عن صنف'!$H$1,A517&amp;B517))),F517&gt;='إستعلام عن صنف'!$H$2,F517&lt;='إستعلام عن صنف'!$H$3),COUNT($G$1:G516)+1,"")</f>
        <v/>
      </c>
    </row>
    <row r="518" spans="1:7" ht="22.5" thickTop="1" thickBot="1">
      <c r="A518" s="38" t="str">
        <f>IFERROR(INDEX(الرصيد!$A:$A,MATCH(B518,الرصيد!$B:$B,0)),"")</f>
        <v/>
      </c>
      <c r="B518" s="15"/>
      <c r="C518" s="6"/>
      <c r="D518" s="42" t="str">
        <f>IF(B518="","",SUMIF(الرصيد!$B$2:$B$1000,B518,الرصيد!$C$2:$C$1000))</f>
        <v/>
      </c>
      <c r="E518" s="16" t="str">
        <f t="shared" si="8"/>
        <v/>
      </c>
      <c r="F518" s="15"/>
      <c r="G518" s="49" t="str">
        <f>IF(AND(NOT(ISERR(FIND('إستعلام عن صنف'!$H$1,A518&amp;B518))),F518&gt;='إستعلام عن صنف'!$H$2,F518&lt;='إستعلام عن صنف'!$H$3),COUNT($G$1:G517)+1,"")</f>
        <v/>
      </c>
    </row>
    <row r="519" spans="1:7" ht="22.5" thickTop="1" thickBot="1">
      <c r="A519" s="38" t="str">
        <f>IFERROR(INDEX(الرصيد!$A:$A,MATCH(B519,الرصيد!$B:$B,0)),"")</f>
        <v/>
      </c>
      <c r="B519" s="15"/>
      <c r="C519" s="6"/>
      <c r="D519" s="42" t="str">
        <f>IF(B519="","",SUMIF(الرصيد!$B$2:$B$1000,B519,الرصيد!$C$2:$C$1000))</f>
        <v/>
      </c>
      <c r="E519" s="16" t="str">
        <f t="shared" si="8"/>
        <v/>
      </c>
      <c r="F519" s="15"/>
      <c r="G519" s="49" t="str">
        <f>IF(AND(NOT(ISERR(FIND('إستعلام عن صنف'!$H$1,A519&amp;B519))),F519&gt;='إستعلام عن صنف'!$H$2,F519&lt;='إستعلام عن صنف'!$H$3),COUNT($G$1:G518)+1,"")</f>
        <v/>
      </c>
    </row>
    <row r="520" spans="1:7" ht="22.5" thickTop="1" thickBot="1">
      <c r="A520" s="38" t="str">
        <f>IFERROR(INDEX(الرصيد!$A:$A,MATCH(B520,الرصيد!$B:$B,0)),"")</f>
        <v/>
      </c>
      <c r="B520" s="15"/>
      <c r="C520" s="6"/>
      <c r="D520" s="42" t="str">
        <f>IF(B520="","",SUMIF(الرصيد!$B$2:$B$1000,B520,الرصيد!$C$2:$C$1000))</f>
        <v/>
      </c>
      <c r="E520" s="16" t="str">
        <f t="shared" si="8"/>
        <v/>
      </c>
      <c r="F520" s="15"/>
      <c r="G520" s="49" t="str">
        <f>IF(AND(NOT(ISERR(FIND('إستعلام عن صنف'!$H$1,A520&amp;B520))),F520&gt;='إستعلام عن صنف'!$H$2,F520&lt;='إستعلام عن صنف'!$H$3),COUNT($G$1:G519)+1,"")</f>
        <v/>
      </c>
    </row>
    <row r="521" spans="1:7" ht="22.5" thickTop="1" thickBot="1">
      <c r="A521" s="38" t="str">
        <f>IFERROR(INDEX(الرصيد!$A:$A,MATCH(B521,الرصيد!$B:$B,0)),"")</f>
        <v/>
      </c>
      <c r="B521" s="15"/>
      <c r="C521" s="6"/>
      <c r="D521" s="42" t="str">
        <f>IF(B521="","",SUMIF(الرصيد!$B$2:$B$1000,B521,الرصيد!$C$2:$C$1000))</f>
        <v/>
      </c>
      <c r="E521" s="16" t="str">
        <f t="shared" si="8"/>
        <v/>
      </c>
      <c r="F521" s="15"/>
      <c r="G521" s="49" t="str">
        <f>IF(AND(NOT(ISERR(FIND('إستعلام عن صنف'!$H$1,A521&amp;B521))),F521&gt;='إستعلام عن صنف'!$H$2,F521&lt;='إستعلام عن صنف'!$H$3),COUNT($G$1:G520)+1,"")</f>
        <v/>
      </c>
    </row>
    <row r="522" spans="1:7" ht="22.5" thickTop="1" thickBot="1">
      <c r="A522" s="38" t="str">
        <f>IFERROR(INDEX(الرصيد!$A:$A,MATCH(B522,الرصيد!$B:$B,0)),"")</f>
        <v/>
      </c>
      <c r="B522" s="15"/>
      <c r="C522" s="6"/>
      <c r="D522" s="42" t="str">
        <f>IF(B522="","",SUMIF(الرصيد!$B$2:$B$1000,B522,الرصيد!$C$2:$C$1000))</f>
        <v/>
      </c>
      <c r="E522" s="16" t="str">
        <f t="shared" si="8"/>
        <v/>
      </c>
      <c r="F522" s="15"/>
      <c r="G522" s="49" t="str">
        <f>IF(AND(NOT(ISERR(FIND('إستعلام عن صنف'!$H$1,A522&amp;B522))),F522&gt;='إستعلام عن صنف'!$H$2,F522&lt;='إستعلام عن صنف'!$H$3),COUNT($G$1:G521)+1,"")</f>
        <v/>
      </c>
    </row>
    <row r="523" spans="1:7" ht="22.5" thickTop="1" thickBot="1">
      <c r="A523" s="38" t="str">
        <f>IFERROR(INDEX(الرصيد!$A:$A,MATCH(B523,الرصيد!$B:$B,0)),"")</f>
        <v/>
      </c>
      <c r="B523" s="15"/>
      <c r="C523" s="6"/>
      <c r="D523" s="42" t="str">
        <f>IF(B523="","",SUMIF(الرصيد!$B$2:$B$1000,B523,الرصيد!$C$2:$C$1000))</f>
        <v/>
      </c>
      <c r="E523" s="16" t="str">
        <f t="shared" si="8"/>
        <v/>
      </c>
      <c r="F523" s="15"/>
      <c r="G523" s="49" t="str">
        <f>IF(AND(NOT(ISERR(FIND('إستعلام عن صنف'!$H$1,A523&amp;B523))),F523&gt;='إستعلام عن صنف'!$H$2,F523&lt;='إستعلام عن صنف'!$H$3),COUNT($G$1:G522)+1,"")</f>
        <v/>
      </c>
    </row>
    <row r="524" spans="1:7" ht="22.5" thickTop="1" thickBot="1">
      <c r="A524" s="38" t="str">
        <f>IFERROR(INDEX(الرصيد!$A:$A,MATCH(B524,الرصيد!$B:$B,0)),"")</f>
        <v/>
      </c>
      <c r="B524" s="15"/>
      <c r="C524" s="6"/>
      <c r="D524" s="42" t="str">
        <f>IF(B524="","",SUMIF(الرصيد!$B$2:$B$1000,B524,الرصيد!$C$2:$C$1000))</f>
        <v/>
      </c>
      <c r="E524" s="16" t="str">
        <f t="shared" si="8"/>
        <v/>
      </c>
      <c r="F524" s="15"/>
      <c r="G524" s="49" t="str">
        <f>IF(AND(NOT(ISERR(FIND('إستعلام عن صنف'!$H$1,A524&amp;B524))),F524&gt;='إستعلام عن صنف'!$H$2,F524&lt;='إستعلام عن صنف'!$H$3),COUNT($G$1:G523)+1,"")</f>
        <v/>
      </c>
    </row>
    <row r="525" spans="1:7" ht="22.5" thickTop="1" thickBot="1">
      <c r="A525" s="38" t="str">
        <f>IFERROR(INDEX(الرصيد!$A:$A,MATCH(B525,الرصيد!$B:$B,0)),"")</f>
        <v/>
      </c>
      <c r="B525" s="15"/>
      <c r="C525" s="6"/>
      <c r="D525" s="42" t="str">
        <f>IF(B525="","",SUMIF(الرصيد!$B$2:$B$1000,B525,الرصيد!$C$2:$C$1000))</f>
        <v/>
      </c>
      <c r="E525" s="16" t="str">
        <f t="shared" si="8"/>
        <v/>
      </c>
      <c r="F525" s="15"/>
      <c r="G525" s="49" t="str">
        <f>IF(AND(NOT(ISERR(FIND('إستعلام عن صنف'!$H$1,A525&amp;B525))),F525&gt;='إستعلام عن صنف'!$H$2,F525&lt;='إستعلام عن صنف'!$H$3),COUNT($G$1:G524)+1,"")</f>
        <v/>
      </c>
    </row>
    <row r="526" spans="1:7" ht="22.5" thickTop="1" thickBot="1">
      <c r="A526" s="38" t="str">
        <f>IFERROR(INDEX(الرصيد!$A:$A,MATCH(B526,الرصيد!$B:$B,0)),"")</f>
        <v/>
      </c>
      <c r="B526" s="15"/>
      <c r="C526" s="6"/>
      <c r="D526" s="42" t="str">
        <f>IF(B526="","",SUMIF(الرصيد!$B$2:$B$1000,B526,الرصيد!$C$2:$C$1000))</f>
        <v/>
      </c>
      <c r="E526" s="16" t="str">
        <f t="shared" si="8"/>
        <v/>
      </c>
      <c r="F526" s="15"/>
      <c r="G526" s="49" t="str">
        <f>IF(AND(NOT(ISERR(FIND('إستعلام عن صنف'!$H$1,A526&amp;B526))),F526&gt;='إستعلام عن صنف'!$H$2,F526&lt;='إستعلام عن صنف'!$H$3),COUNT($G$1:G525)+1,"")</f>
        <v/>
      </c>
    </row>
    <row r="527" spans="1:7" ht="22.5" thickTop="1" thickBot="1">
      <c r="A527" s="38" t="str">
        <f>IFERROR(INDEX(الرصيد!$A:$A,MATCH(B527,الرصيد!$B:$B,0)),"")</f>
        <v/>
      </c>
      <c r="B527" s="15"/>
      <c r="C527" s="6"/>
      <c r="D527" s="42" t="str">
        <f>IF(B527="","",SUMIF(الرصيد!$B$2:$B$1000,B527,الرصيد!$C$2:$C$1000))</f>
        <v/>
      </c>
      <c r="E527" s="16" t="str">
        <f t="shared" si="8"/>
        <v/>
      </c>
      <c r="F527" s="15"/>
      <c r="G527" s="49" t="str">
        <f>IF(AND(NOT(ISERR(FIND('إستعلام عن صنف'!$H$1,A527&amp;B527))),F527&gt;='إستعلام عن صنف'!$H$2,F527&lt;='إستعلام عن صنف'!$H$3),COUNT($G$1:G526)+1,"")</f>
        <v/>
      </c>
    </row>
    <row r="528" spans="1:7" ht="22.5" thickTop="1" thickBot="1">
      <c r="A528" s="38" t="str">
        <f>IFERROR(INDEX(الرصيد!$A:$A,MATCH(B528,الرصيد!$B:$B,0)),"")</f>
        <v/>
      </c>
      <c r="B528" s="15"/>
      <c r="C528" s="6"/>
      <c r="D528" s="42" t="str">
        <f>IF(B528="","",SUMIF(الرصيد!$B$2:$B$1000,B528,الرصيد!$C$2:$C$1000))</f>
        <v/>
      </c>
      <c r="E528" s="16" t="str">
        <f t="shared" si="8"/>
        <v/>
      </c>
      <c r="F528" s="15"/>
      <c r="G528" s="49" t="str">
        <f>IF(AND(NOT(ISERR(FIND('إستعلام عن صنف'!$H$1,A528&amp;B528))),F528&gt;='إستعلام عن صنف'!$H$2,F528&lt;='إستعلام عن صنف'!$H$3),COUNT($G$1:G527)+1,"")</f>
        <v/>
      </c>
    </row>
    <row r="529" spans="1:7" ht="22.5" thickTop="1" thickBot="1">
      <c r="A529" s="38" t="str">
        <f>IFERROR(INDEX(الرصيد!$A:$A,MATCH(B529,الرصيد!$B:$B,0)),"")</f>
        <v/>
      </c>
      <c r="B529" s="15"/>
      <c r="C529" s="6"/>
      <c r="D529" s="42" t="str">
        <f>IF(B529="","",SUMIF(الرصيد!$B$2:$B$1000,B529,الرصيد!$C$2:$C$1000))</f>
        <v/>
      </c>
      <c r="E529" s="16" t="str">
        <f t="shared" si="8"/>
        <v/>
      </c>
      <c r="F529" s="15"/>
      <c r="G529" s="49" t="str">
        <f>IF(AND(NOT(ISERR(FIND('إستعلام عن صنف'!$H$1,A529&amp;B529))),F529&gt;='إستعلام عن صنف'!$H$2,F529&lt;='إستعلام عن صنف'!$H$3),COUNT($G$1:G528)+1,"")</f>
        <v/>
      </c>
    </row>
    <row r="530" spans="1:7" ht="22.5" thickTop="1" thickBot="1">
      <c r="A530" s="38" t="str">
        <f>IFERROR(INDEX(الرصيد!$A:$A,MATCH(B530,الرصيد!$B:$B,0)),"")</f>
        <v/>
      </c>
      <c r="B530" s="15"/>
      <c r="C530" s="6"/>
      <c r="D530" s="42" t="str">
        <f>IF(B530="","",SUMIF(الرصيد!$B$2:$B$1000,B530,الرصيد!$C$2:$C$1000))</f>
        <v/>
      </c>
      <c r="E530" s="16" t="str">
        <f t="shared" si="8"/>
        <v/>
      </c>
      <c r="F530" s="15"/>
      <c r="G530" s="49" t="str">
        <f>IF(AND(NOT(ISERR(FIND('إستعلام عن صنف'!$H$1,A530&amp;B530))),F530&gt;='إستعلام عن صنف'!$H$2,F530&lt;='إستعلام عن صنف'!$H$3),COUNT($G$1:G529)+1,"")</f>
        <v/>
      </c>
    </row>
    <row r="531" spans="1:7" ht="22.5" thickTop="1" thickBot="1">
      <c r="A531" s="38" t="str">
        <f>IFERROR(INDEX(الرصيد!$A:$A,MATCH(B531,الرصيد!$B:$B,0)),"")</f>
        <v/>
      </c>
      <c r="B531" s="15"/>
      <c r="C531" s="6"/>
      <c r="D531" s="42" t="str">
        <f>IF(B531="","",SUMIF(الرصيد!$B$2:$B$1000,B531,الرصيد!$C$2:$C$1000))</f>
        <v/>
      </c>
      <c r="E531" s="16" t="str">
        <f t="shared" si="8"/>
        <v/>
      </c>
      <c r="F531" s="15"/>
      <c r="G531" s="49" t="str">
        <f>IF(AND(NOT(ISERR(FIND('إستعلام عن صنف'!$H$1,A531&amp;B531))),F531&gt;='إستعلام عن صنف'!$H$2,F531&lt;='إستعلام عن صنف'!$H$3),COUNT($G$1:G530)+1,"")</f>
        <v/>
      </c>
    </row>
    <row r="532" spans="1:7" ht="22.5" thickTop="1" thickBot="1">
      <c r="A532" s="38" t="str">
        <f>IFERROR(INDEX(الرصيد!$A:$A,MATCH(B532,الرصيد!$B:$B,0)),"")</f>
        <v/>
      </c>
      <c r="B532" s="15"/>
      <c r="C532" s="6"/>
      <c r="D532" s="42" t="str">
        <f>IF(B532="","",SUMIF(الرصيد!$B$2:$B$1000,B532,الرصيد!$C$2:$C$1000))</f>
        <v/>
      </c>
      <c r="E532" s="16" t="str">
        <f t="shared" si="8"/>
        <v/>
      </c>
      <c r="F532" s="15"/>
      <c r="G532" s="49" t="str">
        <f>IF(AND(NOT(ISERR(FIND('إستعلام عن صنف'!$H$1,A532&amp;B532))),F532&gt;='إستعلام عن صنف'!$H$2,F532&lt;='إستعلام عن صنف'!$H$3),COUNT($G$1:G531)+1,"")</f>
        <v/>
      </c>
    </row>
    <row r="533" spans="1:7" ht="22.5" thickTop="1" thickBot="1">
      <c r="A533" s="38" t="str">
        <f>IFERROR(INDEX(الرصيد!$A:$A,MATCH(B533,الرصيد!$B:$B,0)),"")</f>
        <v/>
      </c>
      <c r="B533" s="15"/>
      <c r="C533" s="6"/>
      <c r="D533" s="42" t="str">
        <f>IF(B533="","",SUMIF(الرصيد!$B$2:$B$1000,B533,الرصيد!$C$2:$C$1000))</f>
        <v/>
      </c>
      <c r="E533" s="16" t="str">
        <f t="shared" si="8"/>
        <v/>
      </c>
      <c r="F533" s="15"/>
      <c r="G533" s="49" t="str">
        <f>IF(AND(NOT(ISERR(FIND('إستعلام عن صنف'!$H$1,A533&amp;B533))),F533&gt;='إستعلام عن صنف'!$H$2,F533&lt;='إستعلام عن صنف'!$H$3),COUNT($G$1:G532)+1,"")</f>
        <v/>
      </c>
    </row>
    <row r="534" spans="1:7" ht="22.5" thickTop="1" thickBot="1">
      <c r="A534" s="38" t="str">
        <f>IFERROR(INDEX(الرصيد!$A:$A,MATCH(B534,الرصيد!$B:$B,0)),"")</f>
        <v/>
      </c>
      <c r="B534" s="15"/>
      <c r="C534" s="6"/>
      <c r="D534" s="42" t="str">
        <f>IF(B534="","",SUMIF(الرصيد!$B$2:$B$1000,B534,الرصيد!$C$2:$C$1000))</f>
        <v/>
      </c>
      <c r="E534" s="16" t="str">
        <f t="shared" si="8"/>
        <v/>
      </c>
      <c r="F534" s="15"/>
      <c r="G534" s="49" t="str">
        <f>IF(AND(NOT(ISERR(FIND('إستعلام عن صنف'!$H$1,A534&amp;B534))),F534&gt;='إستعلام عن صنف'!$H$2,F534&lt;='إستعلام عن صنف'!$H$3),COUNT($G$1:G533)+1,"")</f>
        <v/>
      </c>
    </row>
    <row r="535" spans="1:7" ht="22.5" thickTop="1" thickBot="1">
      <c r="A535" s="38" t="str">
        <f>IFERROR(INDEX(الرصيد!$A:$A,MATCH(B535,الرصيد!$B:$B,0)),"")</f>
        <v/>
      </c>
      <c r="B535" s="15"/>
      <c r="C535" s="6"/>
      <c r="D535" s="42" t="str">
        <f>IF(B535="","",SUMIF(الرصيد!$B$2:$B$1000,B535,الرصيد!$C$2:$C$1000))</f>
        <v/>
      </c>
      <c r="E535" s="16" t="str">
        <f t="shared" si="8"/>
        <v/>
      </c>
      <c r="F535" s="15"/>
      <c r="G535" s="49" t="str">
        <f>IF(AND(NOT(ISERR(FIND('إستعلام عن صنف'!$H$1,A535&amp;B535))),F535&gt;='إستعلام عن صنف'!$H$2,F535&lt;='إستعلام عن صنف'!$H$3),COUNT($G$1:G534)+1,"")</f>
        <v/>
      </c>
    </row>
    <row r="536" spans="1:7" ht="22.5" thickTop="1" thickBot="1">
      <c r="A536" s="38" t="str">
        <f>IFERROR(INDEX(الرصيد!$A:$A,MATCH(B536,الرصيد!$B:$B,0)),"")</f>
        <v/>
      </c>
      <c r="B536" s="15"/>
      <c r="C536" s="6"/>
      <c r="D536" s="42" t="str">
        <f>IF(B536="","",SUMIF(الرصيد!$B$2:$B$1000,B536,الرصيد!$C$2:$C$1000))</f>
        <v/>
      </c>
      <c r="E536" s="16" t="str">
        <f t="shared" si="8"/>
        <v/>
      </c>
      <c r="F536" s="15"/>
      <c r="G536" s="49" t="str">
        <f>IF(AND(NOT(ISERR(FIND('إستعلام عن صنف'!$H$1,A536&amp;B536))),F536&gt;='إستعلام عن صنف'!$H$2,F536&lt;='إستعلام عن صنف'!$H$3),COUNT($G$1:G535)+1,"")</f>
        <v/>
      </c>
    </row>
    <row r="537" spans="1:7" ht="22.5" thickTop="1" thickBot="1">
      <c r="A537" s="38" t="str">
        <f>IFERROR(INDEX(الرصيد!$A:$A,MATCH(B537,الرصيد!$B:$B,0)),"")</f>
        <v/>
      </c>
      <c r="B537" s="15"/>
      <c r="C537" s="6"/>
      <c r="D537" s="42" t="str">
        <f>IF(B537="","",SUMIF(الرصيد!$B$2:$B$1000,B537,الرصيد!$C$2:$C$1000))</f>
        <v/>
      </c>
      <c r="E537" s="16" t="str">
        <f t="shared" si="8"/>
        <v/>
      </c>
      <c r="F537" s="15"/>
      <c r="G537" s="49" t="str">
        <f>IF(AND(NOT(ISERR(FIND('إستعلام عن صنف'!$H$1,A537&amp;B537))),F537&gt;='إستعلام عن صنف'!$H$2,F537&lt;='إستعلام عن صنف'!$H$3),COUNT($G$1:G536)+1,"")</f>
        <v/>
      </c>
    </row>
    <row r="538" spans="1:7" ht="22.5" thickTop="1" thickBot="1">
      <c r="A538" s="38" t="str">
        <f>IFERROR(INDEX(الرصيد!$A:$A,MATCH(B538,الرصيد!$B:$B,0)),"")</f>
        <v/>
      </c>
      <c r="B538" s="15"/>
      <c r="C538" s="6"/>
      <c r="D538" s="42" t="str">
        <f>IF(B538="","",SUMIF(الرصيد!$B$2:$B$1000,B538,الرصيد!$C$2:$C$1000))</f>
        <v/>
      </c>
      <c r="E538" s="16" t="str">
        <f t="shared" si="8"/>
        <v/>
      </c>
      <c r="F538" s="15"/>
      <c r="G538" s="49" t="str">
        <f>IF(AND(NOT(ISERR(FIND('إستعلام عن صنف'!$H$1,A538&amp;B538))),F538&gt;='إستعلام عن صنف'!$H$2,F538&lt;='إستعلام عن صنف'!$H$3),COUNT($G$1:G537)+1,"")</f>
        <v/>
      </c>
    </row>
    <row r="539" spans="1:7" ht="22.5" thickTop="1" thickBot="1">
      <c r="A539" s="38" t="str">
        <f>IFERROR(INDEX(الرصيد!$A:$A,MATCH(B539,الرصيد!$B:$B,0)),"")</f>
        <v/>
      </c>
      <c r="B539" s="15"/>
      <c r="C539" s="6"/>
      <c r="D539" s="42" t="str">
        <f>IF(B539="","",SUMIF(الرصيد!$B$2:$B$1000,B539,الرصيد!$C$2:$C$1000))</f>
        <v/>
      </c>
      <c r="E539" s="16" t="str">
        <f t="shared" si="8"/>
        <v/>
      </c>
      <c r="F539" s="15"/>
      <c r="G539" s="49" t="str">
        <f>IF(AND(NOT(ISERR(FIND('إستعلام عن صنف'!$H$1,A539&amp;B539))),F539&gt;='إستعلام عن صنف'!$H$2,F539&lt;='إستعلام عن صنف'!$H$3),COUNT($G$1:G538)+1,"")</f>
        <v/>
      </c>
    </row>
    <row r="540" spans="1:7" ht="22.5" thickTop="1" thickBot="1">
      <c r="A540" s="38" t="str">
        <f>IFERROR(INDEX(الرصيد!$A:$A,MATCH(B540,الرصيد!$B:$B,0)),"")</f>
        <v/>
      </c>
      <c r="B540" s="15"/>
      <c r="C540" s="6"/>
      <c r="D540" s="42" t="str">
        <f>IF(B540="","",SUMIF(الرصيد!$B$2:$B$1000,B540,الرصيد!$C$2:$C$1000))</f>
        <v/>
      </c>
      <c r="E540" s="16" t="str">
        <f t="shared" si="8"/>
        <v/>
      </c>
      <c r="F540" s="15"/>
      <c r="G540" s="49" t="str">
        <f>IF(AND(NOT(ISERR(FIND('إستعلام عن صنف'!$H$1,A540&amp;B540))),F540&gt;='إستعلام عن صنف'!$H$2,F540&lt;='إستعلام عن صنف'!$H$3),COUNT($G$1:G539)+1,"")</f>
        <v/>
      </c>
    </row>
    <row r="541" spans="1:7" ht="22.5" thickTop="1" thickBot="1">
      <c r="A541" s="38" t="str">
        <f>IFERROR(INDEX(الرصيد!$A:$A,MATCH(B541,الرصيد!$B:$B,0)),"")</f>
        <v/>
      </c>
      <c r="B541" s="15"/>
      <c r="C541" s="6"/>
      <c r="D541" s="42" t="str">
        <f>IF(B541="","",SUMIF(الرصيد!$B$2:$B$1000,B541,الرصيد!$C$2:$C$1000))</f>
        <v/>
      </c>
      <c r="E541" s="16" t="str">
        <f t="shared" si="8"/>
        <v/>
      </c>
      <c r="F541" s="15"/>
      <c r="G541" s="49" t="str">
        <f>IF(AND(NOT(ISERR(FIND('إستعلام عن صنف'!$H$1,A541&amp;B541))),F541&gt;='إستعلام عن صنف'!$H$2,F541&lt;='إستعلام عن صنف'!$H$3),COUNT($G$1:G540)+1,"")</f>
        <v/>
      </c>
    </row>
    <row r="542" spans="1:7" ht="22.5" thickTop="1" thickBot="1">
      <c r="A542" s="38" t="str">
        <f>IFERROR(INDEX(الرصيد!$A:$A,MATCH(B542,الرصيد!$B:$B,0)),"")</f>
        <v/>
      </c>
      <c r="B542" s="15"/>
      <c r="C542" s="6"/>
      <c r="D542" s="42" t="str">
        <f>IF(B542="","",SUMIF(الرصيد!$B$2:$B$1000,B542,الرصيد!$C$2:$C$1000))</f>
        <v/>
      </c>
      <c r="E542" s="16" t="str">
        <f t="shared" si="8"/>
        <v/>
      </c>
      <c r="F542" s="15"/>
      <c r="G542" s="49" t="str">
        <f>IF(AND(NOT(ISERR(FIND('إستعلام عن صنف'!$H$1,A542&amp;B542))),F542&gt;='إستعلام عن صنف'!$H$2,F542&lt;='إستعلام عن صنف'!$H$3),COUNT($G$1:G541)+1,"")</f>
        <v/>
      </c>
    </row>
    <row r="543" spans="1:7" ht="22.5" thickTop="1" thickBot="1">
      <c r="A543" s="38" t="str">
        <f>IFERROR(INDEX(الرصيد!$A:$A,MATCH(B543,الرصيد!$B:$B,0)),"")</f>
        <v/>
      </c>
      <c r="B543" s="15"/>
      <c r="C543" s="6"/>
      <c r="D543" s="42" t="str">
        <f>IF(B543="","",SUMIF(الرصيد!$B$2:$B$1000,B543,الرصيد!$C$2:$C$1000))</f>
        <v/>
      </c>
      <c r="E543" s="16" t="str">
        <f t="shared" si="8"/>
        <v/>
      </c>
      <c r="F543" s="15"/>
      <c r="G543" s="49" t="str">
        <f>IF(AND(NOT(ISERR(FIND('إستعلام عن صنف'!$H$1,A543&amp;B543))),F543&gt;='إستعلام عن صنف'!$H$2,F543&lt;='إستعلام عن صنف'!$H$3),COUNT($G$1:G542)+1,"")</f>
        <v/>
      </c>
    </row>
    <row r="544" spans="1:7" ht="22.5" thickTop="1" thickBot="1">
      <c r="A544" s="38" t="str">
        <f>IFERROR(INDEX(الرصيد!$A:$A,MATCH(B544,الرصيد!$B:$B,0)),"")</f>
        <v/>
      </c>
      <c r="B544" s="15"/>
      <c r="C544" s="6"/>
      <c r="D544" s="42" t="str">
        <f>IF(B544="","",SUMIF(الرصيد!$B$2:$B$1000,B544,الرصيد!$C$2:$C$1000))</f>
        <v/>
      </c>
      <c r="E544" s="16" t="str">
        <f t="shared" si="8"/>
        <v/>
      </c>
      <c r="F544" s="15"/>
      <c r="G544" s="49" t="str">
        <f>IF(AND(NOT(ISERR(FIND('إستعلام عن صنف'!$H$1,A544&amp;B544))),F544&gt;='إستعلام عن صنف'!$H$2,F544&lt;='إستعلام عن صنف'!$H$3),COUNT($G$1:G543)+1,"")</f>
        <v/>
      </c>
    </row>
    <row r="545" spans="1:7" ht="22.5" thickTop="1" thickBot="1">
      <c r="A545" s="38" t="str">
        <f>IFERROR(INDEX(الرصيد!$A:$A,MATCH(B545,الرصيد!$B:$B,0)),"")</f>
        <v/>
      </c>
      <c r="B545" s="15"/>
      <c r="C545" s="6"/>
      <c r="D545" s="42" t="str">
        <f>IF(B545="","",SUMIF(الرصيد!$B$2:$B$1000,B545,الرصيد!$C$2:$C$1000))</f>
        <v/>
      </c>
      <c r="E545" s="16" t="str">
        <f t="shared" si="8"/>
        <v/>
      </c>
      <c r="F545" s="15"/>
      <c r="G545" s="49" t="str">
        <f>IF(AND(NOT(ISERR(FIND('إستعلام عن صنف'!$H$1,A545&amp;B545))),F545&gt;='إستعلام عن صنف'!$H$2,F545&lt;='إستعلام عن صنف'!$H$3),COUNT($G$1:G544)+1,"")</f>
        <v/>
      </c>
    </row>
    <row r="546" spans="1:7" ht="22.5" thickTop="1" thickBot="1">
      <c r="A546" s="38" t="str">
        <f>IFERROR(INDEX(الرصيد!$A:$A,MATCH(B546,الرصيد!$B:$B,0)),"")</f>
        <v/>
      </c>
      <c r="B546" s="15"/>
      <c r="C546" s="6"/>
      <c r="D546" s="42" t="str">
        <f>IF(B546="","",SUMIF(الرصيد!$B$2:$B$1000,B546,الرصيد!$C$2:$C$1000))</f>
        <v/>
      </c>
      <c r="E546" s="16" t="str">
        <f t="shared" si="8"/>
        <v/>
      </c>
      <c r="F546" s="15"/>
      <c r="G546" s="49" t="str">
        <f>IF(AND(NOT(ISERR(FIND('إستعلام عن صنف'!$H$1,A546&amp;B546))),F546&gt;='إستعلام عن صنف'!$H$2,F546&lt;='إستعلام عن صنف'!$H$3),COUNT($G$1:G545)+1,"")</f>
        <v/>
      </c>
    </row>
    <row r="547" spans="1:7" ht="22.5" thickTop="1" thickBot="1">
      <c r="A547" s="38" t="str">
        <f>IFERROR(INDEX(الرصيد!$A:$A,MATCH(B547,الرصيد!$B:$B,0)),"")</f>
        <v/>
      </c>
      <c r="B547" s="15"/>
      <c r="C547" s="6"/>
      <c r="D547" s="42" t="str">
        <f>IF(B547="","",SUMIF(الرصيد!$B$2:$B$1000,B547,الرصيد!$C$2:$C$1000))</f>
        <v/>
      </c>
      <c r="E547" s="16" t="str">
        <f t="shared" si="8"/>
        <v/>
      </c>
      <c r="F547" s="15"/>
      <c r="G547" s="49" t="str">
        <f>IF(AND(NOT(ISERR(FIND('إستعلام عن صنف'!$H$1,A547&amp;B547))),F547&gt;='إستعلام عن صنف'!$H$2,F547&lt;='إستعلام عن صنف'!$H$3),COUNT($G$1:G546)+1,"")</f>
        <v/>
      </c>
    </row>
    <row r="548" spans="1:7" ht="22.5" thickTop="1" thickBot="1">
      <c r="A548" s="38" t="str">
        <f>IFERROR(INDEX(الرصيد!$A:$A,MATCH(B548,الرصيد!$B:$B,0)),"")</f>
        <v/>
      </c>
      <c r="B548" s="15"/>
      <c r="C548" s="6"/>
      <c r="D548" s="42" t="str">
        <f>IF(B548="","",SUMIF(الرصيد!$B$2:$B$1000,B548,الرصيد!$C$2:$C$1000))</f>
        <v/>
      </c>
      <c r="E548" s="16" t="str">
        <f t="shared" si="8"/>
        <v/>
      </c>
      <c r="F548" s="15"/>
      <c r="G548" s="49" t="str">
        <f>IF(AND(NOT(ISERR(FIND('إستعلام عن صنف'!$H$1,A548&amp;B548))),F548&gt;='إستعلام عن صنف'!$H$2,F548&lt;='إستعلام عن صنف'!$H$3),COUNT($G$1:G547)+1,"")</f>
        <v/>
      </c>
    </row>
    <row r="549" spans="1:7" ht="22.5" thickTop="1" thickBot="1">
      <c r="A549" s="38" t="str">
        <f>IFERROR(INDEX(الرصيد!$A:$A,MATCH(B549,الرصيد!$B:$B,0)),"")</f>
        <v/>
      </c>
      <c r="B549" s="15"/>
      <c r="C549" s="6"/>
      <c r="D549" s="42" t="str">
        <f>IF(B549="","",SUMIF(الرصيد!$B$2:$B$1000,B549,الرصيد!$C$2:$C$1000))</f>
        <v/>
      </c>
      <c r="E549" s="16" t="str">
        <f t="shared" si="8"/>
        <v/>
      </c>
      <c r="F549" s="15"/>
      <c r="G549" s="49" t="str">
        <f>IF(AND(NOT(ISERR(FIND('إستعلام عن صنف'!$H$1,A549&amp;B549))),F549&gt;='إستعلام عن صنف'!$H$2,F549&lt;='إستعلام عن صنف'!$H$3),COUNT($G$1:G548)+1,"")</f>
        <v/>
      </c>
    </row>
    <row r="550" spans="1:7" ht="22.5" thickTop="1" thickBot="1">
      <c r="A550" s="38" t="str">
        <f>IFERROR(INDEX(الرصيد!$A:$A,MATCH(B550,الرصيد!$B:$B,0)),"")</f>
        <v/>
      </c>
      <c r="B550" s="15"/>
      <c r="C550" s="6"/>
      <c r="D550" s="42" t="str">
        <f>IF(B550="","",SUMIF(الرصيد!$B$2:$B$1000,B550,الرصيد!$C$2:$C$1000))</f>
        <v/>
      </c>
      <c r="E550" s="16" t="str">
        <f t="shared" si="8"/>
        <v/>
      </c>
      <c r="F550" s="15"/>
      <c r="G550" s="49" t="str">
        <f>IF(AND(NOT(ISERR(FIND('إستعلام عن صنف'!$H$1,A550&amp;B550))),F550&gt;='إستعلام عن صنف'!$H$2,F550&lt;='إستعلام عن صنف'!$H$3),COUNT($G$1:G549)+1,"")</f>
        <v/>
      </c>
    </row>
    <row r="551" spans="1:7" ht="22.5" thickTop="1" thickBot="1">
      <c r="A551" s="38" t="str">
        <f>IFERROR(INDEX(الرصيد!$A:$A,MATCH(B551,الرصيد!$B:$B,0)),"")</f>
        <v/>
      </c>
      <c r="B551" s="15"/>
      <c r="C551" s="6"/>
      <c r="D551" s="42" t="str">
        <f>IF(B551="","",SUMIF(الرصيد!$B$2:$B$1000,B551,الرصيد!$C$2:$C$1000))</f>
        <v/>
      </c>
      <c r="E551" s="16" t="str">
        <f t="shared" si="8"/>
        <v/>
      </c>
      <c r="F551" s="15"/>
      <c r="G551" s="49" t="str">
        <f>IF(AND(NOT(ISERR(FIND('إستعلام عن صنف'!$H$1,A551&amp;B551))),F551&gt;='إستعلام عن صنف'!$H$2,F551&lt;='إستعلام عن صنف'!$H$3),COUNT($G$1:G550)+1,"")</f>
        <v/>
      </c>
    </row>
    <row r="552" spans="1:7" ht="22.5" thickTop="1" thickBot="1">
      <c r="A552" s="38" t="str">
        <f>IFERROR(INDEX(الرصيد!$A:$A,MATCH(B552,الرصيد!$B:$B,0)),"")</f>
        <v/>
      </c>
      <c r="B552" s="15"/>
      <c r="C552" s="6"/>
      <c r="D552" s="42" t="str">
        <f>IF(B552="","",SUMIF(الرصيد!$B$2:$B$1000,B552,الرصيد!$C$2:$C$1000))</f>
        <v/>
      </c>
      <c r="E552" s="16" t="str">
        <f t="shared" si="8"/>
        <v/>
      </c>
      <c r="F552" s="15"/>
      <c r="G552" s="49" t="str">
        <f>IF(AND(NOT(ISERR(FIND('إستعلام عن صنف'!$H$1,A552&amp;B552))),F552&gt;='إستعلام عن صنف'!$H$2,F552&lt;='إستعلام عن صنف'!$H$3),COUNT($G$1:G551)+1,"")</f>
        <v/>
      </c>
    </row>
    <row r="553" spans="1:7" ht="22.5" thickTop="1" thickBot="1">
      <c r="A553" s="38" t="str">
        <f>IFERROR(INDEX(الرصيد!$A:$A,MATCH(B553,الرصيد!$B:$B,0)),"")</f>
        <v/>
      </c>
      <c r="B553" s="15"/>
      <c r="C553" s="6"/>
      <c r="D553" s="42" t="str">
        <f>IF(B553="","",SUMIF(الرصيد!$B$2:$B$1000,B553,الرصيد!$C$2:$C$1000))</f>
        <v/>
      </c>
      <c r="E553" s="16" t="str">
        <f t="shared" si="8"/>
        <v/>
      </c>
      <c r="F553" s="15"/>
      <c r="G553" s="49" t="str">
        <f>IF(AND(NOT(ISERR(FIND('إستعلام عن صنف'!$H$1,A553&amp;B553))),F553&gt;='إستعلام عن صنف'!$H$2,F553&lt;='إستعلام عن صنف'!$H$3),COUNT($G$1:G552)+1,"")</f>
        <v/>
      </c>
    </row>
    <row r="554" spans="1:7" ht="22.5" thickTop="1" thickBot="1">
      <c r="A554" s="38" t="str">
        <f>IFERROR(INDEX(الرصيد!$A:$A,MATCH(B554,الرصيد!$B:$B,0)),"")</f>
        <v/>
      </c>
      <c r="B554" s="15"/>
      <c r="C554" s="6"/>
      <c r="D554" s="42" t="str">
        <f>IF(B554="","",SUMIF(الرصيد!$B$2:$B$1000,B554,الرصيد!$C$2:$C$1000))</f>
        <v/>
      </c>
      <c r="E554" s="16" t="str">
        <f t="shared" si="8"/>
        <v/>
      </c>
      <c r="F554" s="15"/>
      <c r="G554" s="49" t="str">
        <f>IF(AND(NOT(ISERR(FIND('إستعلام عن صنف'!$H$1,A554&amp;B554))),F554&gt;='إستعلام عن صنف'!$H$2,F554&lt;='إستعلام عن صنف'!$H$3),COUNT($G$1:G553)+1,"")</f>
        <v/>
      </c>
    </row>
    <row r="555" spans="1:7" ht="22.5" thickTop="1" thickBot="1">
      <c r="A555" s="38" t="str">
        <f>IFERROR(INDEX(الرصيد!$A:$A,MATCH(B555,الرصيد!$B:$B,0)),"")</f>
        <v/>
      </c>
      <c r="B555" s="15"/>
      <c r="C555" s="6"/>
      <c r="D555" s="42" t="str">
        <f>IF(B555="","",SUMIF(الرصيد!$B$2:$B$1000,B555,الرصيد!$C$2:$C$1000))</f>
        <v/>
      </c>
      <c r="E555" s="16" t="str">
        <f t="shared" si="8"/>
        <v/>
      </c>
      <c r="F555" s="15"/>
      <c r="G555" s="49" t="str">
        <f>IF(AND(NOT(ISERR(FIND('إستعلام عن صنف'!$H$1,A555&amp;B555))),F555&gt;='إستعلام عن صنف'!$H$2,F555&lt;='إستعلام عن صنف'!$H$3),COUNT($G$1:G554)+1,"")</f>
        <v/>
      </c>
    </row>
    <row r="556" spans="1:7" ht="22.5" thickTop="1" thickBot="1">
      <c r="A556" s="38" t="str">
        <f>IFERROR(INDEX(الرصيد!$A:$A,MATCH(B556,الرصيد!$B:$B,0)),"")</f>
        <v/>
      </c>
      <c r="B556" s="15"/>
      <c r="C556" s="6"/>
      <c r="D556" s="42" t="str">
        <f>IF(B556="","",SUMIF(الرصيد!$B$2:$B$1000,B556,الرصيد!$C$2:$C$1000))</f>
        <v/>
      </c>
      <c r="E556" s="16" t="str">
        <f t="shared" si="8"/>
        <v/>
      </c>
      <c r="F556" s="15"/>
      <c r="G556" s="49" t="str">
        <f>IF(AND(NOT(ISERR(FIND('إستعلام عن صنف'!$H$1,A556&amp;B556))),F556&gt;='إستعلام عن صنف'!$H$2,F556&lt;='إستعلام عن صنف'!$H$3),COUNT($G$1:G555)+1,"")</f>
        <v/>
      </c>
    </row>
    <row r="557" spans="1:7" ht="22.5" thickTop="1" thickBot="1">
      <c r="A557" s="38" t="str">
        <f>IFERROR(INDEX(الرصيد!$A:$A,MATCH(B557,الرصيد!$B:$B,0)),"")</f>
        <v/>
      </c>
      <c r="B557" s="15"/>
      <c r="C557" s="6"/>
      <c r="D557" s="42" t="str">
        <f>IF(B557="","",SUMIF(الرصيد!$B$2:$B$1000,B557,الرصيد!$C$2:$C$1000))</f>
        <v/>
      </c>
      <c r="E557" s="16" t="str">
        <f t="shared" si="8"/>
        <v/>
      </c>
      <c r="F557" s="15"/>
      <c r="G557" s="49" t="str">
        <f>IF(AND(NOT(ISERR(FIND('إستعلام عن صنف'!$H$1,A557&amp;B557))),F557&gt;='إستعلام عن صنف'!$H$2,F557&lt;='إستعلام عن صنف'!$H$3),COUNT($G$1:G556)+1,"")</f>
        <v/>
      </c>
    </row>
    <row r="558" spans="1:7" ht="22.5" thickTop="1" thickBot="1">
      <c r="A558" s="38" t="str">
        <f>IFERROR(INDEX(الرصيد!$A:$A,MATCH(B558,الرصيد!$B:$B,0)),"")</f>
        <v/>
      </c>
      <c r="B558" s="15"/>
      <c r="C558" s="6"/>
      <c r="D558" s="42" t="str">
        <f>IF(B558="","",SUMIF(الرصيد!$B$2:$B$1000,B558,الرصيد!$C$2:$C$1000))</f>
        <v/>
      </c>
      <c r="E558" s="16" t="str">
        <f t="shared" si="8"/>
        <v/>
      </c>
      <c r="F558" s="15"/>
      <c r="G558" s="49" t="str">
        <f>IF(AND(NOT(ISERR(FIND('إستعلام عن صنف'!$H$1,A558&amp;B558))),F558&gt;='إستعلام عن صنف'!$H$2,F558&lt;='إستعلام عن صنف'!$H$3),COUNT($G$1:G557)+1,"")</f>
        <v/>
      </c>
    </row>
    <row r="559" spans="1:7" ht="22.5" thickTop="1" thickBot="1">
      <c r="A559" s="38" t="str">
        <f>IFERROR(INDEX(الرصيد!$A:$A,MATCH(B559,الرصيد!$B:$B,0)),"")</f>
        <v/>
      </c>
      <c r="B559" s="15"/>
      <c r="C559" s="6"/>
      <c r="D559" s="42" t="str">
        <f>IF(B559="","",SUMIF(الرصيد!$B$2:$B$1000,B559,الرصيد!$C$2:$C$1000))</f>
        <v/>
      </c>
      <c r="E559" s="16" t="str">
        <f t="shared" si="8"/>
        <v/>
      </c>
      <c r="F559" s="15"/>
      <c r="G559" s="49" t="str">
        <f>IF(AND(NOT(ISERR(FIND('إستعلام عن صنف'!$H$1,A559&amp;B559))),F559&gt;='إستعلام عن صنف'!$H$2,F559&lt;='إستعلام عن صنف'!$H$3),COUNT($G$1:G558)+1,"")</f>
        <v/>
      </c>
    </row>
    <row r="560" spans="1:7" ht="22.5" thickTop="1" thickBot="1">
      <c r="A560" s="38" t="str">
        <f>IFERROR(INDEX(الرصيد!$A:$A,MATCH(B560,الرصيد!$B:$B,0)),"")</f>
        <v/>
      </c>
      <c r="B560" s="15"/>
      <c r="C560" s="6"/>
      <c r="D560" s="42" t="str">
        <f>IF(B560="","",SUMIF(الرصيد!$B$2:$B$1000,B560,الرصيد!$C$2:$C$1000))</f>
        <v/>
      </c>
      <c r="E560" s="16" t="str">
        <f t="shared" si="8"/>
        <v/>
      </c>
      <c r="F560" s="15"/>
      <c r="G560" s="49" t="str">
        <f>IF(AND(NOT(ISERR(FIND('إستعلام عن صنف'!$H$1,A560&amp;B560))),F560&gt;='إستعلام عن صنف'!$H$2,F560&lt;='إستعلام عن صنف'!$H$3),COUNT($G$1:G559)+1,"")</f>
        <v/>
      </c>
    </row>
    <row r="561" spans="1:7" ht="22.5" thickTop="1" thickBot="1">
      <c r="A561" s="38" t="str">
        <f>IFERROR(INDEX(الرصيد!$A:$A,MATCH(B561,الرصيد!$B:$B,0)),"")</f>
        <v/>
      </c>
      <c r="B561" s="15"/>
      <c r="C561" s="6"/>
      <c r="D561" s="42" t="str">
        <f>IF(B561="","",SUMIF(الرصيد!$B$2:$B$1000,B561,الرصيد!$C$2:$C$1000))</f>
        <v/>
      </c>
      <c r="E561" s="16" t="str">
        <f t="shared" si="8"/>
        <v/>
      </c>
      <c r="F561" s="15"/>
      <c r="G561" s="49" t="str">
        <f>IF(AND(NOT(ISERR(FIND('إستعلام عن صنف'!$H$1,A561&amp;B561))),F561&gt;='إستعلام عن صنف'!$H$2,F561&lt;='إستعلام عن صنف'!$H$3),COUNT($G$1:G560)+1,"")</f>
        <v/>
      </c>
    </row>
    <row r="562" spans="1:7" ht="22.5" thickTop="1" thickBot="1">
      <c r="A562" s="38" t="str">
        <f>IFERROR(INDEX(الرصيد!$A:$A,MATCH(B562,الرصيد!$B:$B,0)),"")</f>
        <v/>
      </c>
      <c r="B562" s="15"/>
      <c r="C562" s="6"/>
      <c r="D562" s="42" t="str">
        <f>IF(B562="","",SUMIF(الرصيد!$B$2:$B$1000,B562,الرصيد!$C$2:$C$1000))</f>
        <v/>
      </c>
      <c r="E562" s="16" t="str">
        <f t="shared" si="8"/>
        <v/>
      </c>
      <c r="F562" s="15"/>
      <c r="G562" s="49" t="str">
        <f>IF(AND(NOT(ISERR(FIND('إستعلام عن صنف'!$H$1,A562&amp;B562))),F562&gt;='إستعلام عن صنف'!$H$2,F562&lt;='إستعلام عن صنف'!$H$3),COUNT($G$1:G561)+1,"")</f>
        <v/>
      </c>
    </row>
    <row r="563" spans="1:7" ht="22.5" thickTop="1" thickBot="1">
      <c r="A563" s="38" t="str">
        <f>IFERROR(INDEX(الرصيد!$A:$A,MATCH(B563,الرصيد!$B:$B,0)),"")</f>
        <v/>
      </c>
      <c r="B563" s="15"/>
      <c r="C563" s="6"/>
      <c r="D563" s="42" t="str">
        <f>IF(B563="","",SUMIF(الرصيد!$B$2:$B$1000,B563,الرصيد!$C$2:$C$1000))</f>
        <v/>
      </c>
      <c r="E563" s="16" t="str">
        <f t="shared" si="8"/>
        <v/>
      </c>
      <c r="F563" s="15"/>
      <c r="G563" s="49" t="str">
        <f>IF(AND(NOT(ISERR(FIND('إستعلام عن صنف'!$H$1,A563&amp;B563))),F563&gt;='إستعلام عن صنف'!$H$2,F563&lt;='إستعلام عن صنف'!$H$3),COUNT($G$1:G562)+1,"")</f>
        <v/>
      </c>
    </row>
    <row r="564" spans="1:7" ht="22.5" thickTop="1" thickBot="1">
      <c r="A564" s="38" t="str">
        <f>IFERROR(INDEX(الرصيد!$A:$A,MATCH(B564,الرصيد!$B:$B,0)),"")</f>
        <v/>
      </c>
      <c r="B564" s="15"/>
      <c r="C564" s="6"/>
      <c r="D564" s="42" t="str">
        <f>IF(B564="","",SUMIF(الرصيد!$B$2:$B$1000,B564,الرصيد!$C$2:$C$1000))</f>
        <v/>
      </c>
      <c r="E564" s="16" t="str">
        <f t="shared" si="8"/>
        <v/>
      </c>
      <c r="F564" s="15"/>
      <c r="G564" s="49" t="str">
        <f>IF(AND(NOT(ISERR(FIND('إستعلام عن صنف'!$H$1,A564&amp;B564))),F564&gt;='إستعلام عن صنف'!$H$2,F564&lt;='إستعلام عن صنف'!$H$3),COUNT($G$1:G563)+1,"")</f>
        <v/>
      </c>
    </row>
    <row r="565" spans="1:7" ht="22.5" thickTop="1" thickBot="1">
      <c r="A565" s="38" t="str">
        <f>IFERROR(INDEX(الرصيد!$A:$A,MATCH(B565,الرصيد!$B:$B,0)),"")</f>
        <v/>
      </c>
      <c r="B565" s="15"/>
      <c r="C565" s="6"/>
      <c r="D565" s="42" t="str">
        <f>IF(B565="","",SUMIF(الرصيد!$B$2:$B$1000,B565,الرصيد!$C$2:$C$1000))</f>
        <v/>
      </c>
      <c r="E565" s="16" t="str">
        <f t="shared" si="8"/>
        <v/>
      </c>
      <c r="F565" s="15"/>
      <c r="G565" s="49" t="str">
        <f>IF(AND(NOT(ISERR(FIND('إستعلام عن صنف'!$H$1,A565&amp;B565))),F565&gt;='إستعلام عن صنف'!$H$2,F565&lt;='إستعلام عن صنف'!$H$3),COUNT($G$1:G564)+1,"")</f>
        <v/>
      </c>
    </row>
    <row r="566" spans="1:7" ht="22.5" thickTop="1" thickBot="1">
      <c r="A566" s="38" t="str">
        <f>IFERROR(INDEX(الرصيد!$A:$A,MATCH(B566,الرصيد!$B:$B,0)),"")</f>
        <v/>
      </c>
      <c r="B566" s="15"/>
      <c r="C566" s="6"/>
      <c r="D566" s="42" t="str">
        <f>IF(B566="","",SUMIF(الرصيد!$B$2:$B$1000,B566,الرصيد!$C$2:$C$1000))</f>
        <v/>
      </c>
      <c r="E566" s="16" t="str">
        <f t="shared" si="8"/>
        <v/>
      </c>
      <c r="F566" s="15"/>
      <c r="G566" s="49" t="str">
        <f>IF(AND(NOT(ISERR(FIND('إستعلام عن صنف'!$H$1,A566&amp;B566))),F566&gt;='إستعلام عن صنف'!$H$2,F566&lt;='إستعلام عن صنف'!$H$3),COUNT($G$1:G565)+1,"")</f>
        <v/>
      </c>
    </row>
    <row r="567" spans="1:7" ht="22.5" thickTop="1" thickBot="1">
      <c r="A567" s="38" t="str">
        <f>IFERROR(INDEX(الرصيد!$A:$A,MATCH(B567,الرصيد!$B:$B,0)),"")</f>
        <v/>
      </c>
      <c r="B567" s="15"/>
      <c r="C567" s="6"/>
      <c r="D567" s="42" t="str">
        <f>IF(B567="","",SUMIF(الرصيد!$B$2:$B$1000,B567,الرصيد!$C$2:$C$1000))</f>
        <v/>
      </c>
      <c r="E567" s="16" t="str">
        <f t="shared" si="8"/>
        <v/>
      </c>
      <c r="F567" s="15"/>
      <c r="G567" s="49" t="str">
        <f>IF(AND(NOT(ISERR(FIND('إستعلام عن صنف'!$H$1,A567&amp;B567))),F567&gt;='إستعلام عن صنف'!$H$2,F567&lt;='إستعلام عن صنف'!$H$3),COUNT($G$1:G566)+1,"")</f>
        <v/>
      </c>
    </row>
    <row r="568" spans="1:7" ht="22.5" thickTop="1" thickBot="1">
      <c r="A568" s="38" t="str">
        <f>IFERROR(INDEX(الرصيد!$A:$A,MATCH(B568,الرصيد!$B:$B,0)),"")</f>
        <v/>
      </c>
      <c r="B568" s="15"/>
      <c r="C568" s="6"/>
      <c r="D568" s="42" t="str">
        <f>IF(B568="","",SUMIF(الرصيد!$B$2:$B$1000,B568,الرصيد!$C$2:$C$1000))</f>
        <v/>
      </c>
      <c r="E568" s="16" t="str">
        <f t="shared" si="8"/>
        <v/>
      </c>
      <c r="F568" s="15"/>
      <c r="G568" s="49" t="str">
        <f>IF(AND(NOT(ISERR(FIND('إستعلام عن صنف'!$H$1,A568&amp;B568))),F568&gt;='إستعلام عن صنف'!$H$2,F568&lt;='إستعلام عن صنف'!$H$3),COUNT($G$1:G567)+1,"")</f>
        <v/>
      </c>
    </row>
    <row r="569" spans="1:7" ht="22.5" thickTop="1" thickBot="1">
      <c r="A569" s="38" t="str">
        <f>IFERROR(INDEX(الرصيد!$A:$A,MATCH(B569,الرصيد!$B:$B,0)),"")</f>
        <v/>
      </c>
      <c r="B569" s="15"/>
      <c r="C569" s="6"/>
      <c r="D569" s="42" t="str">
        <f>IF(B569="","",SUMIF(الرصيد!$B$2:$B$1000,B569,الرصيد!$C$2:$C$1000))</f>
        <v/>
      </c>
      <c r="E569" s="16" t="str">
        <f t="shared" si="8"/>
        <v/>
      </c>
      <c r="F569" s="15"/>
      <c r="G569" s="49" t="str">
        <f>IF(AND(NOT(ISERR(FIND('إستعلام عن صنف'!$H$1,A569&amp;B569))),F569&gt;='إستعلام عن صنف'!$H$2,F569&lt;='إستعلام عن صنف'!$H$3),COUNT($G$1:G568)+1,"")</f>
        <v/>
      </c>
    </row>
    <row r="570" spans="1:7" ht="22.5" thickTop="1" thickBot="1">
      <c r="A570" s="38" t="str">
        <f>IFERROR(INDEX(الرصيد!$A:$A,MATCH(B570,الرصيد!$B:$B,0)),"")</f>
        <v/>
      </c>
      <c r="B570" s="15"/>
      <c r="C570" s="6"/>
      <c r="D570" s="42" t="str">
        <f>IF(B570="","",SUMIF(الرصيد!$B$2:$B$1000,B570,الرصيد!$C$2:$C$1000))</f>
        <v/>
      </c>
      <c r="E570" s="16" t="str">
        <f t="shared" si="8"/>
        <v/>
      </c>
      <c r="F570" s="15"/>
      <c r="G570" s="49" t="str">
        <f>IF(AND(NOT(ISERR(FIND('إستعلام عن صنف'!$H$1,A570&amp;B570))),F570&gt;='إستعلام عن صنف'!$H$2,F570&lt;='إستعلام عن صنف'!$H$3),COUNT($G$1:G569)+1,"")</f>
        <v/>
      </c>
    </row>
    <row r="571" spans="1:7" ht="22.5" thickTop="1" thickBot="1">
      <c r="A571" s="38" t="str">
        <f>IFERROR(INDEX(الرصيد!$A:$A,MATCH(B571,الرصيد!$B:$B,0)),"")</f>
        <v/>
      </c>
      <c r="B571" s="15"/>
      <c r="C571" s="6"/>
      <c r="D571" s="42" t="str">
        <f>IF(B571="","",SUMIF(الرصيد!$B$2:$B$1000,B571,الرصيد!$C$2:$C$1000))</f>
        <v/>
      </c>
      <c r="E571" s="16" t="str">
        <f t="shared" si="8"/>
        <v/>
      </c>
      <c r="F571" s="15"/>
      <c r="G571" s="49" t="str">
        <f>IF(AND(NOT(ISERR(FIND('إستعلام عن صنف'!$H$1,A571&amp;B571))),F571&gt;='إستعلام عن صنف'!$H$2,F571&lt;='إستعلام عن صنف'!$H$3),COUNT($G$1:G570)+1,"")</f>
        <v/>
      </c>
    </row>
    <row r="572" spans="1:7" ht="22.5" thickTop="1" thickBot="1">
      <c r="A572" s="38" t="str">
        <f>IFERROR(INDEX(الرصيد!$A:$A,MATCH(B572,الرصيد!$B:$B,0)),"")</f>
        <v/>
      </c>
      <c r="B572" s="15"/>
      <c r="C572" s="6"/>
      <c r="D572" s="42" t="str">
        <f>IF(B572="","",SUMIF(الرصيد!$B$2:$B$1000,B572,الرصيد!$C$2:$C$1000))</f>
        <v/>
      </c>
      <c r="E572" s="16" t="str">
        <f t="shared" si="8"/>
        <v/>
      </c>
      <c r="F572" s="15"/>
      <c r="G572" s="49" t="str">
        <f>IF(AND(NOT(ISERR(FIND('إستعلام عن صنف'!$H$1,A572&amp;B572))),F572&gt;='إستعلام عن صنف'!$H$2,F572&lt;='إستعلام عن صنف'!$H$3),COUNT($G$1:G571)+1,"")</f>
        <v/>
      </c>
    </row>
    <row r="573" spans="1:7" ht="22.5" thickTop="1" thickBot="1">
      <c r="A573" s="38" t="str">
        <f>IFERROR(INDEX(الرصيد!$A:$A,MATCH(B573,الرصيد!$B:$B,0)),"")</f>
        <v/>
      </c>
      <c r="B573" s="15"/>
      <c r="C573" s="6"/>
      <c r="D573" s="42" t="str">
        <f>IF(B573="","",SUMIF(الرصيد!$B$2:$B$1000,B573,الرصيد!$C$2:$C$1000))</f>
        <v/>
      </c>
      <c r="E573" s="16" t="str">
        <f t="shared" si="8"/>
        <v/>
      </c>
      <c r="F573" s="15"/>
      <c r="G573" s="49" t="str">
        <f>IF(AND(NOT(ISERR(FIND('إستعلام عن صنف'!$H$1,A573&amp;B573))),F573&gt;='إستعلام عن صنف'!$H$2,F573&lt;='إستعلام عن صنف'!$H$3),COUNT($G$1:G572)+1,"")</f>
        <v/>
      </c>
    </row>
    <row r="574" spans="1:7" ht="22.5" thickTop="1" thickBot="1">
      <c r="A574" s="38" t="str">
        <f>IFERROR(INDEX(الرصيد!$A:$A,MATCH(B574,الرصيد!$B:$B,0)),"")</f>
        <v/>
      </c>
      <c r="B574" s="15"/>
      <c r="C574" s="6"/>
      <c r="D574" s="42" t="str">
        <f>IF(B574="","",SUMIF(الرصيد!$B$2:$B$1000,B574,الرصيد!$C$2:$C$1000))</f>
        <v/>
      </c>
      <c r="E574" s="16" t="str">
        <f t="shared" si="8"/>
        <v/>
      </c>
      <c r="F574" s="15"/>
      <c r="G574" s="49" t="str">
        <f>IF(AND(NOT(ISERR(FIND('إستعلام عن صنف'!$H$1,A574&amp;B574))),F574&gt;='إستعلام عن صنف'!$H$2,F574&lt;='إستعلام عن صنف'!$H$3),COUNT($G$1:G573)+1,"")</f>
        <v/>
      </c>
    </row>
    <row r="575" spans="1:7" ht="22.5" thickTop="1" thickBot="1">
      <c r="A575" s="38" t="str">
        <f>IFERROR(INDEX(الرصيد!$A:$A,MATCH(B575,الرصيد!$B:$B,0)),"")</f>
        <v/>
      </c>
      <c r="B575" s="15"/>
      <c r="C575" s="6"/>
      <c r="D575" s="42" t="str">
        <f>IF(B575="","",SUMIF(الرصيد!$B$2:$B$1000,B575,الرصيد!$C$2:$C$1000))</f>
        <v/>
      </c>
      <c r="E575" s="16" t="str">
        <f t="shared" si="8"/>
        <v/>
      </c>
      <c r="F575" s="15"/>
      <c r="G575" s="49" t="str">
        <f>IF(AND(NOT(ISERR(FIND('إستعلام عن صنف'!$H$1,A575&amp;B575))),F575&gt;='إستعلام عن صنف'!$H$2,F575&lt;='إستعلام عن صنف'!$H$3),COUNT($G$1:G574)+1,"")</f>
        <v/>
      </c>
    </row>
    <row r="576" spans="1:7" ht="22.5" thickTop="1" thickBot="1">
      <c r="A576" s="38" t="str">
        <f>IFERROR(INDEX(الرصيد!$A:$A,MATCH(B576,الرصيد!$B:$B,0)),"")</f>
        <v/>
      </c>
      <c r="B576" s="15"/>
      <c r="C576" s="6"/>
      <c r="D576" s="42" t="str">
        <f>IF(B576="","",SUMIF(الرصيد!$B$2:$B$1000,B576,الرصيد!$C$2:$C$1000))</f>
        <v/>
      </c>
      <c r="E576" s="16" t="str">
        <f t="shared" si="8"/>
        <v/>
      </c>
      <c r="F576" s="15"/>
      <c r="G576" s="49" t="str">
        <f>IF(AND(NOT(ISERR(FIND('إستعلام عن صنف'!$H$1,A576&amp;B576))),F576&gt;='إستعلام عن صنف'!$H$2,F576&lt;='إستعلام عن صنف'!$H$3),COUNT($G$1:G575)+1,"")</f>
        <v/>
      </c>
    </row>
    <row r="577" spans="1:7" ht="22.5" thickTop="1" thickBot="1">
      <c r="A577" s="38" t="str">
        <f>IFERROR(INDEX(الرصيد!$A:$A,MATCH(B577,الرصيد!$B:$B,0)),"")</f>
        <v/>
      </c>
      <c r="B577" s="15"/>
      <c r="C577" s="6"/>
      <c r="D577" s="42" t="str">
        <f>IF(B577="","",SUMIF(الرصيد!$B$2:$B$1000,B577,الرصيد!$C$2:$C$1000))</f>
        <v/>
      </c>
      <c r="E577" s="16" t="str">
        <f t="shared" si="8"/>
        <v/>
      </c>
      <c r="F577" s="15"/>
      <c r="G577" s="49" t="str">
        <f>IF(AND(NOT(ISERR(FIND('إستعلام عن صنف'!$H$1,A577&amp;B577))),F577&gt;='إستعلام عن صنف'!$H$2,F577&lt;='إستعلام عن صنف'!$H$3),COUNT($G$1:G576)+1,"")</f>
        <v/>
      </c>
    </row>
    <row r="578" spans="1:7" ht="22.5" thickTop="1" thickBot="1">
      <c r="A578" s="38" t="str">
        <f>IFERROR(INDEX(الرصيد!$A:$A,MATCH(B578,الرصيد!$B:$B,0)),"")</f>
        <v/>
      </c>
      <c r="B578" s="15"/>
      <c r="C578" s="6"/>
      <c r="D578" s="42" t="str">
        <f>IF(B578="","",SUMIF(الرصيد!$B$2:$B$1000,B578,الرصيد!$C$2:$C$1000))</f>
        <v/>
      </c>
      <c r="E578" s="16" t="str">
        <f t="shared" si="8"/>
        <v/>
      </c>
      <c r="F578" s="15"/>
      <c r="G578" s="49" t="str">
        <f>IF(AND(NOT(ISERR(FIND('إستعلام عن صنف'!$H$1,A578&amp;B578))),F578&gt;='إستعلام عن صنف'!$H$2,F578&lt;='إستعلام عن صنف'!$H$3),COUNT($G$1:G577)+1,"")</f>
        <v/>
      </c>
    </row>
    <row r="579" spans="1:7" ht="22.5" thickTop="1" thickBot="1">
      <c r="A579" s="38" t="str">
        <f>IFERROR(INDEX(الرصيد!$A:$A,MATCH(B579,الرصيد!$B:$B,0)),"")</f>
        <v/>
      </c>
      <c r="B579" s="15"/>
      <c r="C579" s="6"/>
      <c r="D579" s="42" t="str">
        <f>IF(B579="","",SUMIF(الرصيد!$B$2:$B$1000,B579,الرصيد!$C$2:$C$1000))</f>
        <v/>
      </c>
      <c r="E579" s="16" t="str">
        <f t="shared" ref="E579:E642" si="9">IF(B579="","",C579*D579)</f>
        <v/>
      </c>
      <c r="F579" s="15"/>
      <c r="G579" s="49" t="str">
        <f>IF(AND(NOT(ISERR(FIND('إستعلام عن صنف'!$H$1,A579&amp;B579))),F579&gt;='إستعلام عن صنف'!$H$2,F579&lt;='إستعلام عن صنف'!$H$3),COUNT($G$1:G578)+1,"")</f>
        <v/>
      </c>
    </row>
    <row r="580" spans="1:7" ht="22.5" thickTop="1" thickBot="1">
      <c r="A580" s="38" t="str">
        <f>IFERROR(INDEX(الرصيد!$A:$A,MATCH(B580,الرصيد!$B:$B,0)),"")</f>
        <v/>
      </c>
      <c r="B580" s="15"/>
      <c r="C580" s="6"/>
      <c r="D580" s="42" t="str">
        <f>IF(B580="","",SUMIF(الرصيد!$B$2:$B$1000,B580,الرصيد!$C$2:$C$1000))</f>
        <v/>
      </c>
      <c r="E580" s="16" t="str">
        <f t="shared" si="9"/>
        <v/>
      </c>
      <c r="F580" s="15"/>
      <c r="G580" s="49" t="str">
        <f>IF(AND(NOT(ISERR(FIND('إستعلام عن صنف'!$H$1,A580&amp;B580))),F580&gt;='إستعلام عن صنف'!$H$2,F580&lt;='إستعلام عن صنف'!$H$3),COUNT($G$1:G579)+1,"")</f>
        <v/>
      </c>
    </row>
    <row r="581" spans="1:7" ht="22.5" thickTop="1" thickBot="1">
      <c r="A581" s="38" t="str">
        <f>IFERROR(INDEX(الرصيد!$A:$A,MATCH(B581,الرصيد!$B:$B,0)),"")</f>
        <v/>
      </c>
      <c r="B581" s="15"/>
      <c r="C581" s="6"/>
      <c r="D581" s="42" t="str">
        <f>IF(B581="","",SUMIF(الرصيد!$B$2:$B$1000,B581,الرصيد!$C$2:$C$1000))</f>
        <v/>
      </c>
      <c r="E581" s="16" t="str">
        <f t="shared" si="9"/>
        <v/>
      </c>
      <c r="F581" s="15"/>
      <c r="G581" s="49" t="str">
        <f>IF(AND(NOT(ISERR(FIND('إستعلام عن صنف'!$H$1,A581&amp;B581))),F581&gt;='إستعلام عن صنف'!$H$2,F581&lt;='إستعلام عن صنف'!$H$3),COUNT($G$1:G580)+1,"")</f>
        <v/>
      </c>
    </row>
    <row r="582" spans="1:7" ht="22.5" thickTop="1" thickBot="1">
      <c r="A582" s="38" t="str">
        <f>IFERROR(INDEX(الرصيد!$A:$A,MATCH(B582,الرصيد!$B:$B,0)),"")</f>
        <v/>
      </c>
      <c r="B582" s="15"/>
      <c r="C582" s="6"/>
      <c r="D582" s="42" t="str">
        <f>IF(B582="","",SUMIF(الرصيد!$B$2:$B$1000,B582,الرصيد!$C$2:$C$1000))</f>
        <v/>
      </c>
      <c r="E582" s="16" t="str">
        <f t="shared" si="9"/>
        <v/>
      </c>
      <c r="F582" s="15"/>
      <c r="G582" s="49" t="str">
        <f>IF(AND(NOT(ISERR(FIND('إستعلام عن صنف'!$H$1,A582&amp;B582))),F582&gt;='إستعلام عن صنف'!$H$2,F582&lt;='إستعلام عن صنف'!$H$3),COUNT($G$1:G581)+1,"")</f>
        <v/>
      </c>
    </row>
    <row r="583" spans="1:7" ht="22.5" thickTop="1" thickBot="1">
      <c r="A583" s="38" t="str">
        <f>IFERROR(INDEX(الرصيد!$A:$A,MATCH(B583,الرصيد!$B:$B,0)),"")</f>
        <v/>
      </c>
      <c r="B583" s="15"/>
      <c r="C583" s="6"/>
      <c r="D583" s="42" t="str">
        <f>IF(B583="","",SUMIF(الرصيد!$B$2:$B$1000,B583,الرصيد!$C$2:$C$1000))</f>
        <v/>
      </c>
      <c r="E583" s="16" t="str">
        <f t="shared" si="9"/>
        <v/>
      </c>
      <c r="F583" s="15"/>
      <c r="G583" s="49" t="str">
        <f>IF(AND(NOT(ISERR(FIND('إستعلام عن صنف'!$H$1,A583&amp;B583))),F583&gt;='إستعلام عن صنف'!$H$2,F583&lt;='إستعلام عن صنف'!$H$3),COUNT($G$1:G582)+1,"")</f>
        <v/>
      </c>
    </row>
    <row r="584" spans="1:7" ht="22.5" thickTop="1" thickBot="1">
      <c r="A584" s="38" t="str">
        <f>IFERROR(INDEX(الرصيد!$A:$A,MATCH(B584,الرصيد!$B:$B,0)),"")</f>
        <v/>
      </c>
      <c r="B584" s="15"/>
      <c r="C584" s="6"/>
      <c r="D584" s="42" t="str">
        <f>IF(B584="","",SUMIF(الرصيد!$B$2:$B$1000,B584,الرصيد!$C$2:$C$1000))</f>
        <v/>
      </c>
      <c r="E584" s="16" t="str">
        <f t="shared" si="9"/>
        <v/>
      </c>
      <c r="F584" s="15"/>
      <c r="G584" s="49" t="str">
        <f>IF(AND(NOT(ISERR(FIND('إستعلام عن صنف'!$H$1,A584&amp;B584))),F584&gt;='إستعلام عن صنف'!$H$2,F584&lt;='إستعلام عن صنف'!$H$3),COUNT($G$1:G583)+1,"")</f>
        <v/>
      </c>
    </row>
    <row r="585" spans="1:7" ht="22.5" thickTop="1" thickBot="1">
      <c r="A585" s="38" t="str">
        <f>IFERROR(INDEX(الرصيد!$A:$A,MATCH(B585,الرصيد!$B:$B,0)),"")</f>
        <v/>
      </c>
      <c r="B585" s="15"/>
      <c r="C585" s="6"/>
      <c r="D585" s="42" t="str">
        <f>IF(B585="","",SUMIF(الرصيد!$B$2:$B$1000,B585,الرصيد!$C$2:$C$1000))</f>
        <v/>
      </c>
      <c r="E585" s="16" t="str">
        <f t="shared" si="9"/>
        <v/>
      </c>
      <c r="F585" s="15"/>
      <c r="G585" s="49" t="str">
        <f>IF(AND(NOT(ISERR(FIND('إستعلام عن صنف'!$H$1,A585&amp;B585))),F585&gt;='إستعلام عن صنف'!$H$2,F585&lt;='إستعلام عن صنف'!$H$3),COUNT($G$1:G584)+1,"")</f>
        <v/>
      </c>
    </row>
    <row r="586" spans="1:7" ht="22.5" thickTop="1" thickBot="1">
      <c r="A586" s="38" t="str">
        <f>IFERROR(INDEX(الرصيد!$A:$A,MATCH(B586,الرصيد!$B:$B,0)),"")</f>
        <v/>
      </c>
      <c r="B586" s="15"/>
      <c r="C586" s="6"/>
      <c r="D586" s="42" t="str">
        <f>IF(B586="","",SUMIF(الرصيد!$B$2:$B$1000,B586,الرصيد!$C$2:$C$1000))</f>
        <v/>
      </c>
      <c r="E586" s="16" t="str">
        <f t="shared" si="9"/>
        <v/>
      </c>
      <c r="F586" s="15"/>
      <c r="G586" s="49" t="str">
        <f>IF(AND(NOT(ISERR(FIND('إستعلام عن صنف'!$H$1,A586&amp;B586))),F586&gt;='إستعلام عن صنف'!$H$2,F586&lt;='إستعلام عن صنف'!$H$3),COUNT($G$1:G585)+1,"")</f>
        <v/>
      </c>
    </row>
    <row r="587" spans="1:7" ht="22.5" thickTop="1" thickBot="1">
      <c r="A587" s="38" t="str">
        <f>IFERROR(INDEX(الرصيد!$A:$A,MATCH(B587,الرصيد!$B:$B,0)),"")</f>
        <v/>
      </c>
      <c r="B587" s="15"/>
      <c r="C587" s="6"/>
      <c r="D587" s="42" t="str">
        <f>IF(B587="","",SUMIF(الرصيد!$B$2:$B$1000,B587,الرصيد!$C$2:$C$1000))</f>
        <v/>
      </c>
      <c r="E587" s="16" t="str">
        <f t="shared" si="9"/>
        <v/>
      </c>
      <c r="F587" s="15"/>
      <c r="G587" s="49" t="str">
        <f>IF(AND(NOT(ISERR(FIND('إستعلام عن صنف'!$H$1,A587&amp;B587))),F587&gt;='إستعلام عن صنف'!$H$2,F587&lt;='إستعلام عن صنف'!$H$3),COUNT($G$1:G586)+1,"")</f>
        <v/>
      </c>
    </row>
    <row r="588" spans="1:7" ht="22.5" thickTop="1" thickBot="1">
      <c r="A588" s="38" t="str">
        <f>IFERROR(INDEX(الرصيد!$A:$A,MATCH(B588,الرصيد!$B:$B,0)),"")</f>
        <v/>
      </c>
      <c r="B588" s="15"/>
      <c r="C588" s="6"/>
      <c r="D588" s="42" t="str">
        <f>IF(B588="","",SUMIF(الرصيد!$B$2:$B$1000,B588,الرصيد!$C$2:$C$1000))</f>
        <v/>
      </c>
      <c r="E588" s="16" t="str">
        <f t="shared" si="9"/>
        <v/>
      </c>
      <c r="F588" s="15"/>
      <c r="G588" s="49" t="str">
        <f>IF(AND(NOT(ISERR(FIND('إستعلام عن صنف'!$H$1,A588&amp;B588))),F588&gt;='إستعلام عن صنف'!$H$2,F588&lt;='إستعلام عن صنف'!$H$3),COUNT($G$1:G587)+1,"")</f>
        <v/>
      </c>
    </row>
    <row r="589" spans="1:7" ht="22.5" thickTop="1" thickBot="1">
      <c r="A589" s="38" t="str">
        <f>IFERROR(INDEX(الرصيد!$A:$A,MATCH(B589,الرصيد!$B:$B,0)),"")</f>
        <v/>
      </c>
      <c r="B589" s="15"/>
      <c r="C589" s="6"/>
      <c r="D589" s="42" t="str">
        <f>IF(B589="","",SUMIF(الرصيد!$B$2:$B$1000,B589,الرصيد!$C$2:$C$1000))</f>
        <v/>
      </c>
      <c r="E589" s="16" t="str">
        <f t="shared" si="9"/>
        <v/>
      </c>
      <c r="F589" s="15"/>
      <c r="G589" s="49" t="str">
        <f>IF(AND(NOT(ISERR(FIND('إستعلام عن صنف'!$H$1,A589&amp;B589))),F589&gt;='إستعلام عن صنف'!$H$2,F589&lt;='إستعلام عن صنف'!$H$3),COUNT($G$1:G588)+1,"")</f>
        <v/>
      </c>
    </row>
    <row r="590" spans="1:7" ht="22.5" thickTop="1" thickBot="1">
      <c r="A590" s="38" t="str">
        <f>IFERROR(INDEX(الرصيد!$A:$A,MATCH(B590,الرصيد!$B:$B,0)),"")</f>
        <v/>
      </c>
      <c r="B590" s="15"/>
      <c r="C590" s="6"/>
      <c r="D590" s="42" t="str">
        <f>IF(B590="","",SUMIF(الرصيد!$B$2:$B$1000,B590,الرصيد!$C$2:$C$1000))</f>
        <v/>
      </c>
      <c r="E590" s="16" t="str">
        <f t="shared" si="9"/>
        <v/>
      </c>
      <c r="F590" s="15"/>
      <c r="G590" s="49" t="str">
        <f>IF(AND(NOT(ISERR(FIND('إستعلام عن صنف'!$H$1,A590&amp;B590))),F590&gt;='إستعلام عن صنف'!$H$2,F590&lt;='إستعلام عن صنف'!$H$3),COUNT($G$1:G589)+1,"")</f>
        <v/>
      </c>
    </row>
    <row r="591" spans="1:7" ht="22.5" thickTop="1" thickBot="1">
      <c r="A591" s="38" t="str">
        <f>IFERROR(INDEX(الرصيد!$A:$A,MATCH(B591,الرصيد!$B:$B,0)),"")</f>
        <v/>
      </c>
      <c r="B591" s="15"/>
      <c r="C591" s="6"/>
      <c r="D591" s="42" t="str">
        <f>IF(B591="","",SUMIF(الرصيد!$B$2:$B$1000,B591,الرصيد!$C$2:$C$1000))</f>
        <v/>
      </c>
      <c r="E591" s="16" t="str">
        <f t="shared" si="9"/>
        <v/>
      </c>
      <c r="F591" s="15"/>
      <c r="G591" s="49" t="str">
        <f>IF(AND(NOT(ISERR(FIND('إستعلام عن صنف'!$H$1,A591&amp;B591))),F591&gt;='إستعلام عن صنف'!$H$2,F591&lt;='إستعلام عن صنف'!$H$3),COUNT($G$1:G590)+1,"")</f>
        <v/>
      </c>
    </row>
    <row r="592" spans="1:7" ht="22.5" thickTop="1" thickBot="1">
      <c r="A592" s="38" t="str">
        <f>IFERROR(INDEX(الرصيد!$A:$A,MATCH(B592,الرصيد!$B:$B,0)),"")</f>
        <v/>
      </c>
      <c r="B592" s="15"/>
      <c r="C592" s="6"/>
      <c r="D592" s="42" t="str">
        <f>IF(B592="","",SUMIF(الرصيد!$B$2:$B$1000,B592,الرصيد!$C$2:$C$1000))</f>
        <v/>
      </c>
      <c r="E592" s="16" t="str">
        <f t="shared" si="9"/>
        <v/>
      </c>
      <c r="F592" s="15"/>
      <c r="G592" s="49" t="str">
        <f>IF(AND(NOT(ISERR(FIND('إستعلام عن صنف'!$H$1,A592&amp;B592))),F592&gt;='إستعلام عن صنف'!$H$2,F592&lt;='إستعلام عن صنف'!$H$3),COUNT($G$1:G591)+1,"")</f>
        <v/>
      </c>
    </row>
    <row r="593" spans="1:7" ht="22.5" thickTop="1" thickBot="1">
      <c r="A593" s="38" t="str">
        <f>IFERROR(INDEX(الرصيد!$A:$A,MATCH(B593,الرصيد!$B:$B,0)),"")</f>
        <v/>
      </c>
      <c r="B593" s="15"/>
      <c r="C593" s="6"/>
      <c r="D593" s="42" t="str">
        <f>IF(B593="","",SUMIF(الرصيد!$B$2:$B$1000,B593,الرصيد!$C$2:$C$1000))</f>
        <v/>
      </c>
      <c r="E593" s="16" t="str">
        <f t="shared" si="9"/>
        <v/>
      </c>
      <c r="F593" s="15"/>
      <c r="G593" s="49" t="str">
        <f>IF(AND(NOT(ISERR(FIND('إستعلام عن صنف'!$H$1,A593&amp;B593))),F593&gt;='إستعلام عن صنف'!$H$2,F593&lt;='إستعلام عن صنف'!$H$3),COUNT($G$1:G592)+1,"")</f>
        <v/>
      </c>
    </row>
    <row r="594" spans="1:7" ht="22.5" thickTop="1" thickBot="1">
      <c r="A594" s="38" t="str">
        <f>IFERROR(INDEX(الرصيد!$A:$A,MATCH(B594,الرصيد!$B:$B,0)),"")</f>
        <v/>
      </c>
      <c r="B594" s="15"/>
      <c r="C594" s="6"/>
      <c r="D594" s="42" t="str">
        <f>IF(B594="","",SUMIF(الرصيد!$B$2:$B$1000,B594,الرصيد!$C$2:$C$1000))</f>
        <v/>
      </c>
      <c r="E594" s="16" t="str">
        <f t="shared" si="9"/>
        <v/>
      </c>
      <c r="F594" s="15"/>
      <c r="G594" s="49" t="str">
        <f>IF(AND(NOT(ISERR(FIND('إستعلام عن صنف'!$H$1,A594&amp;B594))),F594&gt;='إستعلام عن صنف'!$H$2,F594&lt;='إستعلام عن صنف'!$H$3),COUNT($G$1:G593)+1,"")</f>
        <v/>
      </c>
    </row>
    <row r="595" spans="1:7" ht="22.5" thickTop="1" thickBot="1">
      <c r="A595" s="38" t="str">
        <f>IFERROR(INDEX(الرصيد!$A:$A,MATCH(B595,الرصيد!$B:$B,0)),"")</f>
        <v/>
      </c>
      <c r="B595" s="15"/>
      <c r="C595" s="6"/>
      <c r="D595" s="42" t="str">
        <f>IF(B595="","",SUMIF(الرصيد!$B$2:$B$1000,B595,الرصيد!$C$2:$C$1000))</f>
        <v/>
      </c>
      <c r="E595" s="16" t="str">
        <f t="shared" si="9"/>
        <v/>
      </c>
      <c r="F595" s="15"/>
      <c r="G595" s="49" t="str">
        <f>IF(AND(NOT(ISERR(FIND('إستعلام عن صنف'!$H$1,A595&amp;B595))),F595&gt;='إستعلام عن صنف'!$H$2,F595&lt;='إستعلام عن صنف'!$H$3),COUNT($G$1:G594)+1,"")</f>
        <v/>
      </c>
    </row>
    <row r="596" spans="1:7" ht="22.5" thickTop="1" thickBot="1">
      <c r="A596" s="38" t="str">
        <f>IFERROR(INDEX(الرصيد!$A:$A,MATCH(B596,الرصيد!$B:$B,0)),"")</f>
        <v/>
      </c>
      <c r="B596" s="15"/>
      <c r="C596" s="6"/>
      <c r="D596" s="42" t="str">
        <f>IF(B596="","",SUMIF(الرصيد!$B$2:$B$1000,B596,الرصيد!$C$2:$C$1000))</f>
        <v/>
      </c>
      <c r="E596" s="16" t="str">
        <f t="shared" si="9"/>
        <v/>
      </c>
      <c r="F596" s="15"/>
      <c r="G596" s="49" t="str">
        <f>IF(AND(NOT(ISERR(FIND('إستعلام عن صنف'!$H$1,A596&amp;B596))),F596&gt;='إستعلام عن صنف'!$H$2,F596&lt;='إستعلام عن صنف'!$H$3),COUNT($G$1:G595)+1,"")</f>
        <v/>
      </c>
    </row>
    <row r="597" spans="1:7" ht="22.5" thickTop="1" thickBot="1">
      <c r="A597" s="38" t="str">
        <f>IFERROR(INDEX(الرصيد!$A:$A,MATCH(B597,الرصيد!$B:$B,0)),"")</f>
        <v/>
      </c>
      <c r="B597" s="15"/>
      <c r="C597" s="6"/>
      <c r="D597" s="42" t="str">
        <f>IF(B597="","",SUMIF(الرصيد!$B$2:$B$1000,B597,الرصيد!$C$2:$C$1000))</f>
        <v/>
      </c>
      <c r="E597" s="16" t="str">
        <f t="shared" si="9"/>
        <v/>
      </c>
      <c r="F597" s="15"/>
      <c r="G597" s="49" t="str">
        <f>IF(AND(NOT(ISERR(FIND('إستعلام عن صنف'!$H$1,A597&amp;B597))),F597&gt;='إستعلام عن صنف'!$H$2,F597&lt;='إستعلام عن صنف'!$H$3),COUNT($G$1:G596)+1,"")</f>
        <v/>
      </c>
    </row>
    <row r="598" spans="1:7" ht="22.5" thickTop="1" thickBot="1">
      <c r="A598" s="38" t="str">
        <f>IFERROR(INDEX(الرصيد!$A:$A,MATCH(B598,الرصيد!$B:$B,0)),"")</f>
        <v/>
      </c>
      <c r="B598" s="15"/>
      <c r="C598" s="6"/>
      <c r="D598" s="42" t="str">
        <f>IF(B598="","",SUMIF(الرصيد!$B$2:$B$1000,B598,الرصيد!$C$2:$C$1000))</f>
        <v/>
      </c>
      <c r="E598" s="16" t="str">
        <f t="shared" si="9"/>
        <v/>
      </c>
      <c r="F598" s="15"/>
      <c r="G598" s="49" t="str">
        <f>IF(AND(NOT(ISERR(FIND('إستعلام عن صنف'!$H$1,A598&amp;B598))),F598&gt;='إستعلام عن صنف'!$H$2,F598&lt;='إستعلام عن صنف'!$H$3),COUNT($G$1:G597)+1,"")</f>
        <v/>
      </c>
    </row>
    <row r="599" spans="1:7" ht="22.5" thickTop="1" thickBot="1">
      <c r="A599" s="38" t="str">
        <f>IFERROR(INDEX(الرصيد!$A:$A,MATCH(B599,الرصيد!$B:$B,0)),"")</f>
        <v/>
      </c>
      <c r="B599" s="15"/>
      <c r="C599" s="6"/>
      <c r="D599" s="42" t="str">
        <f>IF(B599="","",SUMIF(الرصيد!$B$2:$B$1000,B599,الرصيد!$C$2:$C$1000))</f>
        <v/>
      </c>
      <c r="E599" s="16" t="str">
        <f t="shared" si="9"/>
        <v/>
      </c>
      <c r="F599" s="15"/>
      <c r="G599" s="49" t="str">
        <f>IF(AND(NOT(ISERR(FIND('إستعلام عن صنف'!$H$1,A599&amp;B599))),F599&gt;='إستعلام عن صنف'!$H$2,F599&lt;='إستعلام عن صنف'!$H$3),COUNT($G$1:G598)+1,"")</f>
        <v/>
      </c>
    </row>
    <row r="600" spans="1:7" ht="22.5" thickTop="1" thickBot="1">
      <c r="A600" s="38" t="str">
        <f>IFERROR(INDEX(الرصيد!$A:$A,MATCH(B600,الرصيد!$B:$B,0)),"")</f>
        <v/>
      </c>
      <c r="B600" s="15"/>
      <c r="C600" s="6"/>
      <c r="D600" s="42" t="str">
        <f>IF(B600="","",SUMIF(الرصيد!$B$2:$B$1000,B600,الرصيد!$C$2:$C$1000))</f>
        <v/>
      </c>
      <c r="E600" s="16" t="str">
        <f t="shared" si="9"/>
        <v/>
      </c>
      <c r="F600" s="15"/>
      <c r="G600" s="49" t="str">
        <f>IF(AND(NOT(ISERR(FIND('إستعلام عن صنف'!$H$1,A600&amp;B600))),F600&gt;='إستعلام عن صنف'!$H$2,F600&lt;='إستعلام عن صنف'!$H$3),COUNT($G$1:G599)+1,"")</f>
        <v/>
      </c>
    </row>
    <row r="601" spans="1:7" ht="22.5" thickTop="1" thickBot="1">
      <c r="A601" s="38" t="str">
        <f>IFERROR(INDEX(الرصيد!$A:$A,MATCH(B601,الرصيد!$B:$B,0)),"")</f>
        <v/>
      </c>
      <c r="B601" s="15"/>
      <c r="C601" s="6"/>
      <c r="D601" s="42" t="str">
        <f>IF(B601="","",SUMIF(الرصيد!$B$2:$B$1000,B601,الرصيد!$C$2:$C$1000))</f>
        <v/>
      </c>
      <c r="E601" s="16" t="str">
        <f t="shared" si="9"/>
        <v/>
      </c>
      <c r="F601" s="15"/>
      <c r="G601" s="49" t="str">
        <f>IF(AND(NOT(ISERR(FIND('إستعلام عن صنف'!$H$1,A601&amp;B601))),F601&gt;='إستعلام عن صنف'!$H$2,F601&lt;='إستعلام عن صنف'!$H$3),COUNT($G$1:G600)+1,"")</f>
        <v/>
      </c>
    </row>
    <row r="602" spans="1:7" ht="22.5" thickTop="1" thickBot="1">
      <c r="A602" s="38" t="str">
        <f>IFERROR(INDEX(الرصيد!$A:$A,MATCH(B602,الرصيد!$B:$B,0)),"")</f>
        <v/>
      </c>
      <c r="B602" s="15"/>
      <c r="C602" s="6"/>
      <c r="D602" s="42" t="str">
        <f>IF(B602="","",SUMIF(الرصيد!$B$2:$B$1000,B602,الرصيد!$C$2:$C$1000))</f>
        <v/>
      </c>
      <c r="E602" s="16" t="str">
        <f t="shared" si="9"/>
        <v/>
      </c>
      <c r="F602" s="15"/>
      <c r="G602" s="49" t="str">
        <f>IF(AND(NOT(ISERR(FIND('إستعلام عن صنف'!$H$1,A602&amp;B602))),F602&gt;='إستعلام عن صنف'!$H$2,F602&lt;='إستعلام عن صنف'!$H$3),COUNT($G$1:G601)+1,"")</f>
        <v/>
      </c>
    </row>
    <row r="603" spans="1:7" ht="22.5" thickTop="1" thickBot="1">
      <c r="A603" s="38" t="str">
        <f>IFERROR(INDEX(الرصيد!$A:$A,MATCH(B603,الرصيد!$B:$B,0)),"")</f>
        <v/>
      </c>
      <c r="B603" s="15"/>
      <c r="C603" s="6"/>
      <c r="D603" s="42" t="str">
        <f>IF(B603="","",SUMIF(الرصيد!$B$2:$B$1000,B603,الرصيد!$C$2:$C$1000))</f>
        <v/>
      </c>
      <c r="E603" s="16" t="str">
        <f t="shared" si="9"/>
        <v/>
      </c>
      <c r="F603" s="15"/>
      <c r="G603" s="49" t="str">
        <f>IF(AND(NOT(ISERR(FIND('إستعلام عن صنف'!$H$1,A603&amp;B603))),F603&gt;='إستعلام عن صنف'!$H$2,F603&lt;='إستعلام عن صنف'!$H$3),COUNT($G$1:G602)+1,"")</f>
        <v/>
      </c>
    </row>
    <row r="604" spans="1:7" ht="22.5" thickTop="1" thickBot="1">
      <c r="A604" s="38" t="str">
        <f>IFERROR(INDEX(الرصيد!$A:$A,MATCH(B604,الرصيد!$B:$B,0)),"")</f>
        <v/>
      </c>
      <c r="B604" s="15"/>
      <c r="C604" s="6"/>
      <c r="D604" s="42" t="str">
        <f>IF(B604="","",SUMIF(الرصيد!$B$2:$B$1000,B604,الرصيد!$C$2:$C$1000))</f>
        <v/>
      </c>
      <c r="E604" s="16" t="str">
        <f t="shared" si="9"/>
        <v/>
      </c>
      <c r="F604" s="15"/>
      <c r="G604" s="49" t="str">
        <f>IF(AND(NOT(ISERR(FIND('إستعلام عن صنف'!$H$1,A604&amp;B604))),F604&gt;='إستعلام عن صنف'!$H$2,F604&lt;='إستعلام عن صنف'!$H$3),COUNT($G$1:G603)+1,"")</f>
        <v/>
      </c>
    </row>
    <row r="605" spans="1:7" ht="22.5" thickTop="1" thickBot="1">
      <c r="A605" s="38" t="str">
        <f>IFERROR(INDEX(الرصيد!$A:$A,MATCH(B605,الرصيد!$B:$B,0)),"")</f>
        <v/>
      </c>
      <c r="B605" s="15"/>
      <c r="C605" s="6"/>
      <c r="D605" s="42" t="str">
        <f>IF(B605="","",SUMIF(الرصيد!$B$2:$B$1000,B605,الرصيد!$C$2:$C$1000))</f>
        <v/>
      </c>
      <c r="E605" s="16" t="str">
        <f t="shared" si="9"/>
        <v/>
      </c>
      <c r="F605" s="15"/>
      <c r="G605" s="49" t="str">
        <f>IF(AND(NOT(ISERR(FIND('إستعلام عن صنف'!$H$1,A605&amp;B605))),F605&gt;='إستعلام عن صنف'!$H$2,F605&lt;='إستعلام عن صنف'!$H$3),COUNT($G$1:G604)+1,"")</f>
        <v/>
      </c>
    </row>
    <row r="606" spans="1:7" ht="22.5" thickTop="1" thickBot="1">
      <c r="A606" s="38" t="str">
        <f>IFERROR(INDEX(الرصيد!$A:$A,MATCH(B606,الرصيد!$B:$B,0)),"")</f>
        <v/>
      </c>
      <c r="B606" s="15"/>
      <c r="C606" s="6"/>
      <c r="D606" s="42" t="str">
        <f>IF(B606="","",SUMIF(الرصيد!$B$2:$B$1000,B606,الرصيد!$C$2:$C$1000))</f>
        <v/>
      </c>
      <c r="E606" s="16" t="str">
        <f t="shared" si="9"/>
        <v/>
      </c>
      <c r="F606" s="15"/>
      <c r="G606" s="49" t="str">
        <f>IF(AND(NOT(ISERR(FIND('إستعلام عن صنف'!$H$1,A606&amp;B606))),F606&gt;='إستعلام عن صنف'!$H$2,F606&lt;='إستعلام عن صنف'!$H$3),COUNT($G$1:G605)+1,"")</f>
        <v/>
      </c>
    </row>
    <row r="607" spans="1:7" ht="22.5" thickTop="1" thickBot="1">
      <c r="A607" s="38" t="str">
        <f>IFERROR(INDEX(الرصيد!$A:$A,MATCH(B607,الرصيد!$B:$B,0)),"")</f>
        <v/>
      </c>
      <c r="B607" s="15"/>
      <c r="C607" s="6"/>
      <c r="D607" s="42" t="str">
        <f>IF(B607="","",SUMIF(الرصيد!$B$2:$B$1000,B607,الرصيد!$C$2:$C$1000))</f>
        <v/>
      </c>
      <c r="E607" s="16" t="str">
        <f t="shared" si="9"/>
        <v/>
      </c>
      <c r="F607" s="15"/>
      <c r="G607" s="49" t="str">
        <f>IF(AND(NOT(ISERR(FIND('إستعلام عن صنف'!$H$1,A607&amp;B607))),F607&gt;='إستعلام عن صنف'!$H$2,F607&lt;='إستعلام عن صنف'!$H$3),COUNT($G$1:G606)+1,"")</f>
        <v/>
      </c>
    </row>
    <row r="608" spans="1:7" ht="22.5" thickTop="1" thickBot="1">
      <c r="A608" s="38" t="str">
        <f>IFERROR(INDEX(الرصيد!$A:$A,MATCH(B608,الرصيد!$B:$B,0)),"")</f>
        <v/>
      </c>
      <c r="B608" s="15"/>
      <c r="C608" s="6"/>
      <c r="D608" s="42" t="str">
        <f>IF(B608="","",SUMIF(الرصيد!$B$2:$B$1000,B608,الرصيد!$C$2:$C$1000))</f>
        <v/>
      </c>
      <c r="E608" s="16" t="str">
        <f t="shared" si="9"/>
        <v/>
      </c>
      <c r="F608" s="15"/>
      <c r="G608" s="49" t="str">
        <f>IF(AND(NOT(ISERR(FIND('إستعلام عن صنف'!$H$1,A608&amp;B608))),F608&gt;='إستعلام عن صنف'!$H$2,F608&lt;='إستعلام عن صنف'!$H$3),COUNT($G$1:G607)+1,"")</f>
        <v/>
      </c>
    </row>
    <row r="609" spans="1:7" ht="22.5" thickTop="1" thickBot="1">
      <c r="A609" s="38" t="str">
        <f>IFERROR(INDEX(الرصيد!$A:$A,MATCH(B609,الرصيد!$B:$B,0)),"")</f>
        <v/>
      </c>
      <c r="B609" s="15"/>
      <c r="C609" s="6"/>
      <c r="D609" s="42" t="str">
        <f>IF(B609="","",SUMIF(الرصيد!$B$2:$B$1000,B609,الرصيد!$C$2:$C$1000))</f>
        <v/>
      </c>
      <c r="E609" s="16" t="str">
        <f t="shared" si="9"/>
        <v/>
      </c>
      <c r="F609" s="15"/>
      <c r="G609" s="49" t="str">
        <f>IF(AND(NOT(ISERR(FIND('إستعلام عن صنف'!$H$1,A609&amp;B609))),F609&gt;='إستعلام عن صنف'!$H$2,F609&lt;='إستعلام عن صنف'!$H$3),COUNT($G$1:G608)+1,"")</f>
        <v/>
      </c>
    </row>
    <row r="610" spans="1:7" ht="22.5" thickTop="1" thickBot="1">
      <c r="A610" s="38" t="str">
        <f>IFERROR(INDEX(الرصيد!$A:$A,MATCH(B610,الرصيد!$B:$B,0)),"")</f>
        <v/>
      </c>
      <c r="B610" s="15"/>
      <c r="C610" s="6"/>
      <c r="D610" s="42" t="str">
        <f>IF(B610="","",SUMIF(الرصيد!$B$2:$B$1000,B610,الرصيد!$C$2:$C$1000))</f>
        <v/>
      </c>
      <c r="E610" s="16" t="str">
        <f t="shared" si="9"/>
        <v/>
      </c>
      <c r="F610" s="15"/>
      <c r="G610" s="49" t="str">
        <f>IF(AND(NOT(ISERR(FIND('إستعلام عن صنف'!$H$1,A610&amp;B610))),F610&gt;='إستعلام عن صنف'!$H$2,F610&lt;='إستعلام عن صنف'!$H$3),COUNT($G$1:G609)+1,"")</f>
        <v/>
      </c>
    </row>
    <row r="611" spans="1:7" ht="22.5" thickTop="1" thickBot="1">
      <c r="A611" s="38" t="str">
        <f>IFERROR(INDEX(الرصيد!$A:$A,MATCH(B611,الرصيد!$B:$B,0)),"")</f>
        <v/>
      </c>
      <c r="B611" s="15"/>
      <c r="C611" s="6"/>
      <c r="D611" s="42" t="str">
        <f>IF(B611="","",SUMIF(الرصيد!$B$2:$B$1000,B611,الرصيد!$C$2:$C$1000))</f>
        <v/>
      </c>
      <c r="E611" s="16" t="str">
        <f t="shared" si="9"/>
        <v/>
      </c>
      <c r="F611" s="15"/>
      <c r="G611" s="49" t="str">
        <f>IF(AND(NOT(ISERR(FIND('إستعلام عن صنف'!$H$1,A611&amp;B611))),F611&gt;='إستعلام عن صنف'!$H$2,F611&lt;='إستعلام عن صنف'!$H$3),COUNT($G$1:G610)+1,"")</f>
        <v/>
      </c>
    </row>
    <row r="612" spans="1:7" ht="22.5" thickTop="1" thickBot="1">
      <c r="A612" s="38" t="str">
        <f>IFERROR(INDEX(الرصيد!$A:$A,MATCH(B612,الرصيد!$B:$B,0)),"")</f>
        <v/>
      </c>
      <c r="B612" s="15"/>
      <c r="C612" s="6"/>
      <c r="D612" s="42" t="str">
        <f>IF(B612="","",SUMIF(الرصيد!$B$2:$B$1000,B612,الرصيد!$C$2:$C$1000))</f>
        <v/>
      </c>
      <c r="E612" s="16" t="str">
        <f t="shared" si="9"/>
        <v/>
      </c>
      <c r="F612" s="15"/>
      <c r="G612" s="49" t="str">
        <f>IF(AND(NOT(ISERR(FIND('إستعلام عن صنف'!$H$1,A612&amp;B612))),F612&gt;='إستعلام عن صنف'!$H$2,F612&lt;='إستعلام عن صنف'!$H$3),COUNT($G$1:G611)+1,"")</f>
        <v/>
      </c>
    </row>
    <row r="613" spans="1:7" ht="22.5" thickTop="1" thickBot="1">
      <c r="A613" s="38" t="str">
        <f>IFERROR(INDEX(الرصيد!$A:$A,MATCH(B613,الرصيد!$B:$B,0)),"")</f>
        <v/>
      </c>
      <c r="B613" s="15"/>
      <c r="C613" s="6"/>
      <c r="D613" s="42" t="str">
        <f>IF(B613="","",SUMIF(الرصيد!$B$2:$B$1000,B613,الرصيد!$C$2:$C$1000))</f>
        <v/>
      </c>
      <c r="E613" s="16" t="str">
        <f t="shared" si="9"/>
        <v/>
      </c>
      <c r="F613" s="15"/>
      <c r="G613" s="49" t="str">
        <f>IF(AND(NOT(ISERR(FIND('إستعلام عن صنف'!$H$1,A613&amp;B613))),F613&gt;='إستعلام عن صنف'!$H$2,F613&lt;='إستعلام عن صنف'!$H$3),COUNT($G$1:G612)+1,"")</f>
        <v/>
      </c>
    </row>
    <row r="614" spans="1:7" ht="22.5" thickTop="1" thickBot="1">
      <c r="A614" s="38" t="str">
        <f>IFERROR(INDEX(الرصيد!$A:$A,MATCH(B614,الرصيد!$B:$B,0)),"")</f>
        <v/>
      </c>
      <c r="B614" s="15"/>
      <c r="C614" s="6"/>
      <c r="D614" s="42" t="str">
        <f>IF(B614="","",SUMIF(الرصيد!$B$2:$B$1000,B614,الرصيد!$C$2:$C$1000))</f>
        <v/>
      </c>
      <c r="E614" s="16" t="str">
        <f t="shared" si="9"/>
        <v/>
      </c>
      <c r="F614" s="15"/>
      <c r="G614" s="49" t="str">
        <f>IF(AND(NOT(ISERR(FIND('إستعلام عن صنف'!$H$1,A614&amp;B614))),F614&gt;='إستعلام عن صنف'!$H$2,F614&lt;='إستعلام عن صنف'!$H$3),COUNT($G$1:G613)+1,"")</f>
        <v/>
      </c>
    </row>
    <row r="615" spans="1:7" ht="22.5" thickTop="1" thickBot="1">
      <c r="A615" s="38" t="str">
        <f>IFERROR(INDEX(الرصيد!$A:$A,MATCH(B615,الرصيد!$B:$B,0)),"")</f>
        <v/>
      </c>
      <c r="B615" s="15"/>
      <c r="C615" s="6"/>
      <c r="D615" s="42" t="str">
        <f>IF(B615="","",SUMIF(الرصيد!$B$2:$B$1000,B615,الرصيد!$C$2:$C$1000))</f>
        <v/>
      </c>
      <c r="E615" s="16" t="str">
        <f t="shared" si="9"/>
        <v/>
      </c>
      <c r="F615" s="15"/>
      <c r="G615" s="49" t="str">
        <f>IF(AND(NOT(ISERR(FIND('إستعلام عن صنف'!$H$1,A615&amp;B615))),F615&gt;='إستعلام عن صنف'!$H$2,F615&lt;='إستعلام عن صنف'!$H$3),COUNT($G$1:G614)+1,"")</f>
        <v/>
      </c>
    </row>
    <row r="616" spans="1:7" ht="22.5" thickTop="1" thickBot="1">
      <c r="A616" s="38" t="str">
        <f>IFERROR(INDEX(الرصيد!$A:$A,MATCH(B616,الرصيد!$B:$B,0)),"")</f>
        <v/>
      </c>
      <c r="B616" s="15"/>
      <c r="C616" s="6"/>
      <c r="D616" s="42" t="str">
        <f>IF(B616="","",SUMIF(الرصيد!$B$2:$B$1000,B616,الرصيد!$C$2:$C$1000))</f>
        <v/>
      </c>
      <c r="E616" s="16" t="str">
        <f t="shared" si="9"/>
        <v/>
      </c>
      <c r="F616" s="15"/>
      <c r="G616" s="49" t="str">
        <f>IF(AND(NOT(ISERR(FIND('إستعلام عن صنف'!$H$1,A616&amp;B616))),F616&gt;='إستعلام عن صنف'!$H$2,F616&lt;='إستعلام عن صنف'!$H$3),COUNT($G$1:G615)+1,"")</f>
        <v/>
      </c>
    </row>
    <row r="617" spans="1:7" ht="22.5" thickTop="1" thickBot="1">
      <c r="A617" s="38" t="str">
        <f>IFERROR(INDEX(الرصيد!$A:$A,MATCH(B617,الرصيد!$B:$B,0)),"")</f>
        <v/>
      </c>
      <c r="B617" s="15"/>
      <c r="C617" s="6"/>
      <c r="D617" s="42" t="str">
        <f>IF(B617="","",SUMIF(الرصيد!$B$2:$B$1000,B617,الرصيد!$C$2:$C$1000))</f>
        <v/>
      </c>
      <c r="E617" s="16" t="str">
        <f t="shared" si="9"/>
        <v/>
      </c>
      <c r="F617" s="15"/>
      <c r="G617" s="49" t="str">
        <f>IF(AND(NOT(ISERR(FIND('إستعلام عن صنف'!$H$1,A617&amp;B617))),F617&gt;='إستعلام عن صنف'!$H$2,F617&lt;='إستعلام عن صنف'!$H$3),COUNT($G$1:G616)+1,"")</f>
        <v/>
      </c>
    </row>
    <row r="618" spans="1:7" ht="22.5" thickTop="1" thickBot="1">
      <c r="A618" s="38" t="str">
        <f>IFERROR(INDEX(الرصيد!$A:$A,MATCH(B618,الرصيد!$B:$B,0)),"")</f>
        <v/>
      </c>
      <c r="B618" s="15"/>
      <c r="C618" s="6"/>
      <c r="D618" s="42" t="str">
        <f>IF(B618="","",SUMIF(الرصيد!$B$2:$B$1000,B618,الرصيد!$C$2:$C$1000))</f>
        <v/>
      </c>
      <c r="E618" s="16" t="str">
        <f t="shared" si="9"/>
        <v/>
      </c>
      <c r="F618" s="15"/>
      <c r="G618" s="49" t="str">
        <f>IF(AND(NOT(ISERR(FIND('إستعلام عن صنف'!$H$1,A618&amp;B618))),F618&gt;='إستعلام عن صنف'!$H$2,F618&lt;='إستعلام عن صنف'!$H$3),COUNT($G$1:G617)+1,"")</f>
        <v/>
      </c>
    </row>
    <row r="619" spans="1:7" ht="22.5" thickTop="1" thickBot="1">
      <c r="A619" s="38" t="str">
        <f>IFERROR(INDEX(الرصيد!$A:$A,MATCH(B619,الرصيد!$B:$B,0)),"")</f>
        <v/>
      </c>
      <c r="B619" s="15"/>
      <c r="C619" s="6"/>
      <c r="D619" s="42" t="str">
        <f>IF(B619="","",SUMIF(الرصيد!$B$2:$B$1000,B619,الرصيد!$C$2:$C$1000))</f>
        <v/>
      </c>
      <c r="E619" s="16" t="str">
        <f t="shared" si="9"/>
        <v/>
      </c>
      <c r="F619" s="15"/>
      <c r="G619" s="49" t="str">
        <f>IF(AND(NOT(ISERR(FIND('إستعلام عن صنف'!$H$1,A619&amp;B619))),F619&gt;='إستعلام عن صنف'!$H$2,F619&lt;='إستعلام عن صنف'!$H$3),COUNT($G$1:G618)+1,"")</f>
        <v/>
      </c>
    </row>
    <row r="620" spans="1:7" ht="22.5" thickTop="1" thickBot="1">
      <c r="A620" s="38" t="str">
        <f>IFERROR(INDEX(الرصيد!$A:$A,MATCH(B620,الرصيد!$B:$B,0)),"")</f>
        <v/>
      </c>
      <c r="B620" s="15"/>
      <c r="C620" s="6"/>
      <c r="D620" s="42" t="str">
        <f>IF(B620="","",SUMIF(الرصيد!$B$2:$B$1000,B620,الرصيد!$C$2:$C$1000))</f>
        <v/>
      </c>
      <c r="E620" s="16" t="str">
        <f t="shared" si="9"/>
        <v/>
      </c>
      <c r="F620" s="15"/>
      <c r="G620" s="49" t="str">
        <f>IF(AND(NOT(ISERR(FIND('إستعلام عن صنف'!$H$1,A620&amp;B620))),F620&gt;='إستعلام عن صنف'!$H$2,F620&lt;='إستعلام عن صنف'!$H$3),COUNT($G$1:G619)+1,"")</f>
        <v/>
      </c>
    </row>
    <row r="621" spans="1:7" ht="22.5" thickTop="1" thickBot="1">
      <c r="A621" s="38" t="str">
        <f>IFERROR(INDEX(الرصيد!$A:$A,MATCH(B621,الرصيد!$B:$B,0)),"")</f>
        <v/>
      </c>
      <c r="B621" s="15"/>
      <c r="C621" s="6"/>
      <c r="D621" s="42" t="str">
        <f>IF(B621="","",SUMIF(الرصيد!$B$2:$B$1000,B621,الرصيد!$C$2:$C$1000))</f>
        <v/>
      </c>
      <c r="E621" s="16" t="str">
        <f t="shared" si="9"/>
        <v/>
      </c>
      <c r="F621" s="15"/>
      <c r="G621" s="49" t="str">
        <f>IF(AND(NOT(ISERR(FIND('إستعلام عن صنف'!$H$1,A621&amp;B621))),F621&gt;='إستعلام عن صنف'!$H$2,F621&lt;='إستعلام عن صنف'!$H$3),COUNT($G$1:G620)+1,"")</f>
        <v/>
      </c>
    </row>
    <row r="622" spans="1:7" ht="22.5" thickTop="1" thickBot="1">
      <c r="A622" s="38" t="str">
        <f>IFERROR(INDEX(الرصيد!$A:$A,MATCH(B622,الرصيد!$B:$B,0)),"")</f>
        <v/>
      </c>
      <c r="B622" s="15"/>
      <c r="C622" s="6"/>
      <c r="D622" s="42" t="str">
        <f>IF(B622="","",SUMIF(الرصيد!$B$2:$B$1000,B622,الرصيد!$C$2:$C$1000))</f>
        <v/>
      </c>
      <c r="E622" s="16" t="str">
        <f t="shared" si="9"/>
        <v/>
      </c>
      <c r="F622" s="15"/>
      <c r="G622" s="49" t="str">
        <f>IF(AND(NOT(ISERR(FIND('إستعلام عن صنف'!$H$1,A622&amp;B622))),F622&gt;='إستعلام عن صنف'!$H$2,F622&lt;='إستعلام عن صنف'!$H$3),COUNT($G$1:G621)+1,"")</f>
        <v/>
      </c>
    </row>
    <row r="623" spans="1:7" ht="22.5" thickTop="1" thickBot="1">
      <c r="A623" s="38" t="str">
        <f>IFERROR(INDEX(الرصيد!$A:$A,MATCH(B623,الرصيد!$B:$B,0)),"")</f>
        <v/>
      </c>
      <c r="B623" s="15"/>
      <c r="C623" s="6"/>
      <c r="D623" s="42" t="str">
        <f>IF(B623="","",SUMIF(الرصيد!$B$2:$B$1000,B623,الرصيد!$C$2:$C$1000))</f>
        <v/>
      </c>
      <c r="E623" s="16" t="str">
        <f t="shared" si="9"/>
        <v/>
      </c>
      <c r="F623" s="15"/>
      <c r="G623" s="49" t="str">
        <f>IF(AND(NOT(ISERR(FIND('إستعلام عن صنف'!$H$1,A623&amp;B623))),F623&gt;='إستعلام عن صنف'!$H$2,F623&lt;='إستعلام عن صنف'!$H$3),COUNT($G$1:G622)+1,"")</f>
        <v/>
      </c>
    </row>
    <row r="624" spans="1:7" ht="22.5" thickTop="1" thickBot="1">
      <c r="A624" s="38" t="str">
        <f>IFERROR(INDEX(الرصيد!$A:$A,MATCH(B624,الرصيد!$B:$B,0)),"")</f>
        <v/>
      </c>
      <c r="B624" s="15"/>
      <c r="C624" s="6"/>
      <c r="D624" s="42" t="str">
        <f>IF(B624="","",SUMIF(الرصيد!$B$2:$B$1000,B624,الرصيد!$C$2:$C$1000))</f>
        <v/>
      </c>
      <c r="E624" s="16" t="str">
        <f t="shared" si="9"/>
        <v/>
      </c>
      <c r="F624" s="15"/>
      <c r="G624" s="49" t="str">
        <f>IF(AND(NOT(ISERR(FIND('إستعلام عن صنف'!$H$1,A624&amp;B624))),F624&gt;='إستعلام عن صنف'!$H$2,F624&lt;='إستعلام عن صنف'!$H$3),COUNT($G$1:G623)+1,"")</f>
        <v/>
      </c>
    </row>
    <row r="625" spans="1:7" ht="22.5" thickTop="1" thickBot="1">
      <c r="A625" s="38" t="str">
        <f>IFERROR(INDEX(الرصيد!$A:$A,MATCH(B625,الرصيد!$B:$B,0)),"")</f>
        <v/>
      </c>
      <c r="B625" s="15"/>
      <c r="C625" s="6"/>
      <c r="D625" s="42" t="str">
        <f>IF(B625="","",SUMIF(الرصيد!$B$2:$B$1000,B625,الرصيد!$C$2:$C$1000))</f>
        <v/>
      </c>
      <c r="E625" s="16" t="str">
        <f t="shared" si="9"/>
        <v/>
      </c>
      <c r="F625" s="15"/>
      <c r="G625" s="49" t="str">
        <f>IF(AND(NOT(ISERR(FIND('إستعلام عن صنف'!$H$1,A625&amp;B625))),F625&gt;='إستعلام عن صنف'!$H$2,F625&lt;='إستعلام عن صنف'!$H$3),COUNT($G$1:G624)+1,"")</f>
        <v/>
      </c>
    </row>
    <row r="626" spans="1:7" ht="22.5" thickTop="1" thickBot="1">
      <c r="A626" s="38" t="str">
        <f>IFERROR(INDEX(الرصيد!$A:$A,MATCH(B626,الرصيد!$B:$B,0)),"")</f>
        <v/>
      </c>
      <c r="B626" s="15"/>
      <c r="C626" s="6"/>
      <c r="D626" s="42" t="str">
        <f>IF(B626="","",SUMIF(الرصيد!$B$2:$B$1000,B626,الرصيد!$C$2:$C$1000))</f>
        <v/>
      </c>
      <c r="E626" s="16" t="str">
        <f t="shared" si="9"/>
        <v/>
      </c>
      <c r="F626" s="15"/>
      <c r="G626" s="49" t="str">
        <f>IF(AND(NOT(ISERR(FIND('إستعلام عن صنف'!$H$1,A626&amp;B626))),F626&gt;='إستعلام عن صنف'!$H$2,F626&lt;='إستعلام عن صنف'!$H$3),COUNT($G$1:G625)+1,"")</f>
        <v/>
      </c>
    </row>
    <row r="627" spans="1:7" ht="22.5" thickTop="1" thickBot="1">
      <c r="A627" s="38" t="str">
        <f>IFERROR(INDEX(الرصيد!$A:$A,MATCH(B627,الرصيد!$B:$B,0)),"")</f>
        <v/>
      </c>
      <c r="B627" s="15"/>
      <c r="C627" s="6"/>
      <c r="D627" s="42" t="str">
        <f>IF(B627="","",SUMIF(الرصيد!$B$2:$B$1000,B627,الرصيد!$C$2:$C$1000))</f>
        <v/>
      </c>
      <c r="E627" s="16" t="str">
        <f t="shared" si="9"/>
        <v/>
      </c>
      <c r="F627" s="15"/>
      <c r="G627" s="49" t="str">
        <f>IF(AND(NOT(ISERR(FIND('إستعلام عن صنف'!$H$1,A627&amp;B627))),F627&gt;='إستعلام عن صنف'!$H$2,F627&lt;='إستعلام عن صنف'!$H$3),COUNT($G$1:G626)+1,"")</f>
        <v/>
      </c>
    </row>
    <row r="628" spans="1:7" ht="22.5" thickTop="1" thickBot="1">
      <c r="A628" s="38" t="str">
        <f>IFERROR(INDEX(الرصيد!$A:$A,MATCH(B628,الرصيد!$B:$B,0)),"")</f>
        <v/>
      </c>
      <c r="B628" s="15"/>
      <c r="C628" s="6"/>
      <c r="D628" s="42" t="str">
        <f>IF(B628="","",SUMIF(الرصيد!$B$2:$B$1000,B628,الرصيد!$C$2:$C$1000))</f>
        <v/>
      </c>
      <c r="E628" s="16" t="str">
        <f t="shared" si="9"/>
        <v/>
      </c>
      <c r="F628" s="15"/>
      <c r="G628" s="49" t="str">
        <f>IF(AND(NOT(ISERR(FIND('إستعلام عن صنف'!$H$1,A628&amp;B628))),F628&gt;='إستعلام عن صنف'!$H$2,F628&lt;='إستعلام عن صنف'!$H$3),COUNT($G$1:G627)+1,"")</f>
        <v/>
      </c>
    </row>
    <row r="629" spans="1:7" ht="22.5" thickTop="1" thickBot="1">
      <c r="A629" s="38" t="str">
        <f>IFERROR(INDEX(الرصيد!$A:$A,MATCH(B629,الرصيد!$B:$B,0)),"")</f>
        <v/>
      </c>
      <c r="B629" s="15"/>
      <c r="C629" s="6"/>
      <c r="D629" s="42" t="str">
        <f>IF(B629="","",SUMIF(الرصيد!$B$2:$B$1000,B629,الرصيد!$C$2:$C$1000))</f>
        <v/>
      </c>
      <c r="E629" s="16" t="str">
        <f t="shared" si="9"/>
        <v/>
      </c>
      <c r="F629" s="15"/>
      <c r="G629" s="49" t="str">
        <f>IF(AND(NOT(ISERR(FIND('إستعلام عن صنف'!$H$1,A629&amp;B629))),F629&gt;='إستعلام عن صنف'!$H$2,F629&lt;='إستعلام عن صنف'!$H$3),COUNT($G$1:G628)+1,"")</f>
        <v/>
      </c>
    </row>
    <row r="630" spans="1:7" ht="22.5" thickTop="1" thickBot="1">
      <c r="A630" s="38" t="str">
        <f>IFERROR(INDEX(الرصيد!$A:$A,MATCH(B630,الرصيد!$B:$B,0)),"")</f>
        <v/>
      </c>
      <c r="B630" s="15"/>
      <c r="C630" s="6"/>
      <c r="D630" s="42" t="str">
        <f>IF(B630="","",SUMIF(الرصيد!$B$2:$B$1000,B630,الرصيد!$C$2:$C$1000))</f>
        <v/>
      </c>
      <c r="E630" s="16" t="str">
        <f t="shared" si="9"/>
        <v/>
      </c>
      <c r="F630" s="15"/>
      <c r="G630" s="49" t="str">
        <f>IF(AND(NOT(ISERR(FIND('إستعلام عن صنف'!$H$1,A630&amp;B630))),F630&gt;='إستعلام عن صنف'!$H$2,F630&lt;='إستعلام عن صنف'!$H$3),COUNT($G$1:G629)+1,"")</f>
        <v/>
      </c>
    </row>
    <row r="631" spans="1:7" ht="22.5" thickTop="1" thickBot="1">
      <c r="A631" s="38" t="str">
        <f>IFERROR(INDEX(الرصيد!$A:$A,MATCH(B631,الرصيد!$B:$B,0)),"")</f>
        <v/>
      </c>
      <c r="B631" s="15"/>
      <c r="C631" s="6"/>
      <c r="D631" s="42" t="str">
        <f>IF(B631="","",SUMIF(الرصيد!$B$2:$B$1000,B631,الرصيد!$C$2:$C$1000))</f>
        <v/>
      </c>
      <c r="E631" s="16" t="str">
        <f t="shared" si="9"/>
        <v/>
      </c>
      <c r="F631" s="15"/>
      <c r="G631" s="49" t="str">
        <f>IF(AND(NOT(ISERR(FIND('إستعلام عن صنف'!$H$1,A631&amp;B631))),F631&gt;='إستعلام عن صنف'!$H$2,F631&lt;='إستعلام عن صنف'!$H$3),COUNT($G$1:G630)+1,"")</f>
        <v/>
      </c>
    </row>
    <row r="632" spans="1:7" ht="22.5" thickTop="1" thickBot="1">
      <c r="A632" s="38" t="str">
        <f>IFERROR(INDEX(الرصيد!$A:$A,MATCH(B632,الرصيد!$B:$B,0)),"")</f>
        <v/>
      </c>
      <c r="B632" s="15"/>
      <c r="C632" s="6"/>
      <c r="D632" s="42" t="str">
        <f>IF(B632="","",SUMIF(الرصيد!$B$2:$B$1000,B632,الرصيد!$C$2:$C$1000))</f>
        <v/>
      </c>
      <c r="E632" s="16" t="str">
        <f t="shared" si="9"/>
        <v/>
      </c>
      <c r="F632" s="15"/>
      <c r="G632" s="49" t="str">
        <f>IF(AND(NOT(ISERR(FIND('إستعلام عن صنف'!$H$1,A632&amp;B632))),F632&gt;='إستعلام عن صنف'!$H$2,F632&lt;='إستعلام عن صنف'!$H$3),COUNT($G$1:G631)+1,"")</f>
        <v/>
      </c>
    </row>
    <row r="633" spans="1:7" ht="22.5" thickTop="1" thickBot="1">
      <c r="A633" s="38" t="str">
        <f>IFERROR(INDEX(الرصيد!$A:$A,MATCH(B633,الرصيد!$B:$B,0)),"")</f>
        <v/>
      </c>
      <c r="B633" s="15"/>
      <c r="C633" s="6"/>
      <c r="D633" s="42" t="str">
        <f>IF(B633="","",SUMIF(الرصيد!$B$2:$B$1000,B633,الرصيد!$C$2:$C$1000))</f>
        <v/>
      </c>
      <c r="E633" s="16" t="str">
        <f t="shared" si="9"/>
        <v/>
      </c>
      <c r="F633" s="15"/>
      <c r="G633" s="49" t="str">
        <f>IF(AND(NOT(ISERR(FIND('إستعلام عن صنف'!$H$1,A633&amp;B633))),F633&gt;='إستعلام عن صنف'!$H$2,F633&lt;='إستعلام عن صنف'!$H$3),COUNT($G$1:G632)+1,"")</f>
        <v/>
      </c>
    </row>
    <row r="634" spans="1:7" ht="22.5" thickTop="1" thickBot="1">
      <c r="A634" s="38" t="str">
        <f>IFERROR(INDEX(الرصيد!$A:$A,MATCH(B634,الرصيد!$B:$B,0)),"")</f>
        <v/>
      </c>
      <c r="B634" s="15"/>
      <c r="C634" s="6"/>
      <c r="D634" s="42" t="str">
        <f>IF(B634="","",SUMIF(الرصيد!$B$2:$B$1000,B634,الرصيد!$C$2:$C$1000))</f>
        <v/>
      </c>
      <c r="E634" s="16" t="str">
        <f t="shared" si="9"/>
        <v/>
      </c>
      <c r="F634" s="15"/>
      <c r="G634" s="49" t="str">
        <f>IF(AND(NOT(ISERR(FIND('إستعلام عن صنف'!$H$1,A634&amp;B634))),F634&gt;='إستعلام عن صنف'!$H$2,F634&lt;='إستعلام عن صنف'!$H$3),COUNT($G$1:G633)+1,"")</f>
        <v/>
      </c>
    </row>
    <row r="635" spans="1:7" ht="22.5" thickTop="1" thickBot="1">
      <c r="A635" s="38" t="str">
        <f>IFERROR(INDEX(الرصيد!$A:$A,MATCH(B635,الرصيد!$B:$B,0)),"")</f>
        <v/>
      </c>
      <c r="B635" s="15"/>
      <c r="C635" s="6"/>
      <c r="D635" s="42" t="str">
        <f>IF(B635="","",SUMIF(الرصيد!$B$2:$B$1000,B635,الرصيد!$C$2:$C$1000))</f>
        <v/>
      </c>
      <c r="E635" s="16" t="str">
        <f t="shared" si="9"/>
        <v/>
      </c>
      <c r="F635" s="15"/>
      <c r="G635" s="49" t="str">
        <f>IF(AND(NOT(ISERR(FIND('إستعلام عن صنف'!$H$1,A635&amp;B635))),F635&gt;='إستعلام عن صنف'!$H$2,F635&lt;='إستعلام عن صنف'!$H$3),COUNT($G$1:G634)+1,"")</f>
        <v/>
      </c>
    </row>
    <row r="636" spans="1:7" ht="22.5" thickTop="1" thickBot="1">
      <c r="A636" s="38" t="str">
        <f>IFERROR(INDEX(الرصيد!$A:$A,MATCH(B636,الرصيد!$B:$B,0)),"")</f>
        <v/>
      </c>
      <c r="B636" s="15"/>
      <c r="C636" s="6"/>
      <c r="D636" s="42" t="str">
        <f>IF(B636="","",SUMIF(الرصيد!$B$2:$B$1000,B636,الرصيد!$C$2:$C$1000))</f>
        <v/>
      </c>
      <c r="E636" s="16" t="str">
        <f t="shared" si="9"/>
        <v/>
      </c>
      <c r="F636" s="15"/>
      <c r="G636" s="49" t="str">
        <f>IF(AND(NOT(ISERR(FIND('إستعلام عن صنف'!$H$1,A636&amp;B636))),F636&gt;='إستعلام عن صنف'!$H$2,F636&lt;='إستعلام عن صنف'!$H$3),COUNT($G$1:G635)+1,"")</f>
        <v/>
      </c>
    </row>
    <row r="637" spans="1:7" ht="22.5" thickTop="1" thickBot="1">
      <c r="A637" s="38" t="str">
        <f>IFERROR(INDEX(الرصيد!$A:$A,MATCH(B637,الرصيد!$B:$B,0)),"")</f>
        <v/>
      </c>
      <c r="B637" s="15"/>
      <c r="C637" s="6"/>
      <c r="D637" s="42" t="str">
        <f>IF(B637="","",SUMIF(الرصيد!$B$2:$B$1000,B637,الرصيد!$C$2:$C$1000))</f>
        <v/>
      </c>
      <c r="E637" s="16" t="str">
        <f t="shared" si="9"/>
        <v/>
      </c>
      <c r="F637" s="15"/>
      <c r="G637" s="49" t="str">
        <f>IF(AND(NOT(ISERR(FIND('إستعلام عن صنف'!$H$1,A637&amp;B637))),F637&gt;='إستعلام عن صنف'!$H$2,F637&lt;='إستعلام عن صنف'!$H$3),COUNT($G$1:G636)+1,"")</f>
        <v/>
      </c>
    </row>
    <row r="638" spans="1:7" ht="22.5" thickTop="1" thickBot="1">
      <c r="A638" s="38" t="str">
        <f>IFERROR(INDEX(الرصيد!$A:$A,MATCH(B638,الرصيد!$B:$B,0)),"")</f>
        <v/>
      </c>
      <c r="B638" s="15"/>
      <c r="C638" s="6"/>
      <c r="D638" s="42" t="str">
        <f>IF(B638="","",SUMIF(الرصيد!$B$2:$B$1000,B638,الرصيد!$C$2:$C$1000))</f>
        <v/>
      </c>
      <c r="E638" s="16" t="str">
        <f t="shared" si="9"/>
        <v/>
      </c>
      <c r="F638" s="15"/>
      <c r="G638" s="49" t="str">
        <f>IF(AND(NOT(ISERR(FIND('إستعلام عن صنف'!$H$1,A638&amp;B638))),F638&gt;='إستعلام عن صنف'!$H$2,F638&lt;='إستعلام عن صنف'!$H$3),COUNT($G$1:G637)+1,"")</f>
        <v/>
      </c>
    </row>
    <row r="639" spans="1:7" ht="22.5" thickTop="1" thickBot="1">
      <c r="A639" s="38" t="str">
        <f>IFERROR(INDEX(الرصيد!$A:$A,MATCH(B639,الرصيد!$B:$B,0)),"")</f>
        <v/>
      </c>
      <c r="B639" s="15"/>
      <c r="C639" s="6"/>
      <c r="D639" s="42" t="str">
        <f>IF(B639="","",SUMIF(الرصيد!$B$2:$B$1000,B639,الرصيد!$C$2:$C$1000))</f>
        <v/>
      </c>
      <c r="E639" s="16" t="str">
        <f t="shared" si="9"/>
        <v/>
      </c>
      <c r="F639" s="15"/>
      <c r="G639" s="49" t="str">
        <f>IF(AND(NOT(ISERR(FIND('إستعلام عن صنف'!$H$1,A639&amp;B639))),F639&gt;='إستعلام عن صنف'!$H$2,F639&lt;='إستعلام عن صنف'!$H$3),COUNT($G$1:G638)+1,"")</f>
        <v/>
      </c>
    </row>
    <row r="640" spans="1:7" ht="22.5" thickTop="1" thickBot="1">
      <c r="A640" s="38" t="str">
        <f>IFERROR(INDEX(الرصيد!$A:$A,MATCH(B640,الرصيد!$B:$B,0)),"")</f>
        <v/>
      </c>
      <c r="B640" s="15"/>
      <c r="C640" s="6"/>
      <c r="D640" s="42" t="str">
        <f>IF(B640="","",SUMIF(الرصيد!$B$2:$B$1000,B640,الرصيد!$C$2:$C$1000))</f>
        <v/>
      </c>
      <c r="E640" s="16" t="str">
        <f t="shared" si="9"/>
        <v/>
      </c>
      <c r="F640" s="15"/>
      <c r="G640" s="49" t="str">
        <f>IF(AND(NOT(ISERR(FIND('إستعلام عن صنف'!$H$1,A640&amp;B640))),F640&gt;='إستعلام عن صنف'!$H$2,F640&lt;='إستعلام عن صنف'!$H$3),COUNT($G$1:G639)+1,"")</f>
        <v/>
      </c>
    </row>
    <row r="641" spans="1:7" ht="22.5" thickTop="1" thickBot="1">
      <c r="A641" s="38" t="str">
        <f>IFERROR(INDEX(الرصيد!$A:$A,MATCH(B641,الرصيد!$B:$B,0)),"")</f>
        <v/>
      </c>
      <c r="B641" s="15"/>
      <c r="C641" s="6"/>
      <c r="D641" s="42" t="str">
        <f>IF(B641="","",SUMIF(الرصيد!$B$2:$B$1000,B641,الرصيد!$C$2:$C$1000))</f>
        <v/>
      </c>
      <c r="E641" s="16" t="str">
        <f t="shared" si="9"/>
        <v/>
      </c>
      <c r="F641" s="15"/>
      <c r="G641" s="49" t="str">
        <f>IF(AND(NOT(ISERR(FIND('إستعلام عن صنف'!$H$1,A641&amp;B641))),F641&gt;='إستعلام عن صنف'!$H$2,F641&lt;='إستعلام عن صنف'!$H$3),COUNT($G$1:G640)+1,"")</f>
        <v/>
      </c>
    </row>
    <row r="642" spans="1:7" ht="22.5" thickTop="1" thickBot="1">
      <c r="A642" s="38" t="str">
        <f>IFERROR(INDEX(الرصيد!$A:$A,MATCH(B642,الرصيد!$B:$B,0)),"")</f>
        <v/>
      </c>
      <c r="B642" s="15"/>
      <c r="C642" s="6"/>
      <c r="D642" s="42" t="str">
        <f>IF(B642="","",SUMIF(الرصيد!$B$2:$B$1000,B642,الرصيد!$C$2:$C$1000))</f>
        <v/>
      </c>
      <c r="E642" s="16" t="str">
        <f t="shared" si="9"/>
        <v/>
      </c>
      <c r="F642" s="15"/>
      <c r="G642" s="49" t="str">
        <f>IF(AND(NOT(ISERR(FIND('إستعلام عن صنف'!$H$1,A642&amp;B642))),F642&gt;='إستعلام عن صنف'!$H$2,F642&lt;='إستعلام عن صنف'!$H$3),COUNT($G$1:G641)+1,"")</f>
        <v/>
      </c>
    </row>
    <row r="643" spans="1:7" ht="22.5" thickTop="1" thickBot="1">
      <c r="A643" s="38" t="str">
        <f>IFERROR(INDEX(الرصيد!$A:$A,MATCH(B643,الرصيد!$B:$B,0)),"")</f>
        <v/>
      </c>
      <c r="B643" s="15"/>
      <c r="C643" s="6"/>
      <c r="D643" s="42" t="str">
        <f>IF(B643="","",SUMIF(الرصيد!$B$2:$B$1000,B643,الرصيد!$C$2:$C$1000))</f>
        <v/>
      </c>
      <c r="E643" s="16" t="str">
        <f t="shared" ref="E643:E706" si="10">IF(B643="","",C643*D643)</f>
        <v/>
      </c>
      <c r="F643" s="15"/>
      <c r="G643" s="49" t="str">
        <f>IF(AND(NOT(ISERR(FIND('إستعلام عن صنف'!$H$1,A643&amp;B643))),F643&gt;='إستعلام عن صنف'!$H$2,F643&lt;='إستعلام عن صنف'!$H$3),COUNT($G$1:G642)+1,"")</f>
        <v/>
      </c>
    </row>
    <row r="644" spans="1:7" ht="22.5" thickTop="1" thickBot="1">
      <c r="A644" s="38" t="str">
        <f>IFERROR(INDEX(الرصيد!$A:$A,MATCH(B644,الرصيد!$B:$B,0)),"")</f>
        <v/>
      </c>
      <c r="B644" s="15"/>
      <c r="C644" s="6"/>
      <c r="D644" s="42" t="str">
        <f>IF(B644="","",SUMIF(الرصيد!$B$2:$B$1000,B644,الرصيد!$C$2:$C$1000))</f>
        <v/>
      </c>
      <c r="E644" s="16" t="str">
        <f t="shared" si="10"/>
        <v/>
      </c>
      <c r="F644" s="15"/>
      <c r="G644" s="49" t="str">
        <f>IF(AND(NOT(ISERR(FIND('إستعلام عن صنف'!$H$1,A644&amp;B644))),F644&gt;='إستعلام عن صنف'!$H$2,F644&lt;='إستعلام عن صنف'!$H$3),COUNT($G$1:G643)+1,"")</f>
        <v/>
      </c>
    </row>
    <row r="645" spans="1:7" ht="22.5" thickTop="1" thickBot="1">
      <c r="A645" s="38" t="str">
        <f>IFERROR(INDEX(الرصيد!$A:$A,MATCH(B645,الرصيد!$B:$B,0)),"")</f>
        <v/>
      </c>
      <c r="B645" s="15"/>
      <c r="C645" s="6"/>
      <c r="D645" s="42" t="str">
        <f>IF(B645="","",SUMIF(الرصيد!$B$2:$B$1000,B645,الرصيد!$C$2:$C$1000))</f>
        <v/>
      </c>
      <c r="E645" s="16" t="str">
        <f t="shared" si="10"/>
        <v/>
      </c>
      <c r="F645" s="15"/>
      <c r="G645" s="49" t="str">
        <f>IF(AND(NOT(ISERR(FIND('إستعلام عن صنف'!$H$1,A645&amp;B645))),F645&gt;='إستعلام عن صنف'!$H$2,F645&lt;='إستعلام عن صنف'!$H$3),COUNT($G$1:G644)+1,"")</f>
        <v/>
      </c>
    </row>
    <row r="646" spans="1:7" ht="22.5" thickTop="1" thickBot="1">
      <c r="A646" s="38" t="str">
        <f>IFERROR(INDEX(الرصيد!$A:$A,MATCH(B646,الرصيد!$B:$B,0)),"")</f>
        <v/>
      </c>
      <c r="B646" s="15"/>
      <c r="C646" s="6"/>
      <c r="D646" s="42" t="str">
        <f>IF(B646="","",SUMIF(الرصيد!$B$2:$B$1000,B646,الرصيد!$C$2:$C$1000))</f>
        <v/>
      </c>
      <c r="E646" s="16" t="str">
        <f t="shared" si="10"/>
        <v/>
      </c>
      <c r="F646" s="15"/>
      <c r="G646" s="49" t="str">
        <f>IF(AND(NOT(ISERR(FIND('إستعلام عن صنف'!$H$1,A646&amp;B646))),F646&gt;='إستعلام عن صنف'!$H$2,F646&lt;='إستعلام عن صنف'!$H$3),COUNT($G$1:G645)+1,"")</f>
        <v/>
      </c>
    </row>
    <row r="647" spans="1:7" ht="22.5" thickTop="1" thickBot="1">
      <c r="A647" s="38" t="str">
        <f>IFERROR(INDEX(الرصيد!$A:$A,MATCH(B647,الرصيد!$B:$B,0)),"")</f>
        <v/>
      </c>
      <c r="B647" s="15"/>
      <c r="C647" s="6"/>
      <c r="D647" s="42" t="str">
        <f>IF(B647="","",SUMIF(الرصيد!$B$2:$B$1000,B647,الرصيد!$C$2:$C$1000))</f>
        <v/>
      </c>
      <c r="E647" s="16" t="str">
        <f t="shared" si="10"/>
        <v/>
      </c>
      <c r="F647" s="15"/>
      <c r="G647" s="49" t="str">
        <f>IF(AND(NOT(ISERR(FIND('إستعلام عن صنف'!$H$1,A647&amp;B647))),F647&gt;='إستعلام عن صنف'!$H$2,F647&lt;='إستعلام عن صنف'!$H$3),COUNT($G$1:G646)+1,"")</f>
        <v/>
      </c>
    </row>
    <row r="648" spans="1:7" ht="22.5" thickTop="1" thickBot="1">
      <c r="A648" s="38" t="str">
        <f>IFERROR(INDEX(الرصيد!$A:$A,MATCH(B648,الرصيد!$B:$B,0)),"")</f>
        <v/>
      </c>
      <c r="B648" s="15"/>
      <c r="C648" s="6"/>
      <c r="D648" s="42" t="str">
        <f>IF(B648="","",SUMIF(الرصيد!$B$2:$B$1000,B648,الرصيد!$C$2:$C$1000))</f>
        <v/>
      </c>
      <c r="E648" s="16" t="str">
        <f t="shared" si="10"/>
        <v/>
      </c>
      <c r="F648" s="15"/>
      <c r="G648" s="49" t="str">
        <f>IF(AND(NOT(ISERR(FIND('إستعلام عن صنف'!$H$1,A648&amp;B648))),F648&gt;='إستعلام عن صنف'!$H$2,F648&lt;='إستعلام عن صنف'!$H$3),COUNT($G$1:G647)+1,"")</f>
        <v/>
      </c>
    </row>
    <row r="649" spans="1:7" ht="22.5" thickTop="1" thickBot="1">
      <c r="A649" s="38" t="str">
        <f>IFERROR(INDEX(الرصيد!$A:$A,MATCH(B649,الرصيد!$B:$B,0)),"")</f>
        <v/>
      </c>
      <c r="B649" s="15"/>
      <c r="C649" s="6"/>
      <c r="D649" s="42" t="str">
        <f>IF(B649="","",SUMIF(الرصيد!$B$2:$B$1000,B649,الرصيد!$C$2:$C$1000))</f>
        <v/>
      </c>
      <c r="E649" s="16" t="str">
        <f t="shared" si="10"/>
        <v/>
      </c>
      <c r="F649" s="15"/>
      <c r="G649" s="49" t="str">
        <f>IF(AND(NOT(ISERR(FIND('إستعلام عن صنف'!$H$1,A649&amp;B649))),F649&gt;='إستعلام عن صنف'!$H$2,F649&lt;='إستعلام عن صنف'!$H$3),COUNT($G$1:G648)+1,"")</f>
        <v/>
      </c>
    </row>
    <row r="650" spans="1:7" ht="22.5" thickTop="1" thickBot="1">
      <c r="A650" s="38" t="str">
        <f>IFERROR(INDEX(الرصيد!$A:$A,MATCH(B650,الرصيد!$B:$B,0)),"")</f>
        <v/>
      </c>
      <c r="B650" s="15"/>
      <c r="C650" s="6"/>
      <c r="D650" s="42" t="str">
        <f>IF(B650="","",SUMIF(الرصيد!$B$2:$B$1000,B650,الرصيد!$C$2:$C$1000))</f>
        <v/>
      </c>
      <c r="E650" s="16" t="str">
        <f t="shared" si="10"/>
        <v/>
      </c>
      <c r="F650" s="15"/>
      <c r="G650" s="49" t="str">
        <f>IF(AND(NOT(ISERR(FIND('إستعلام عن صنف'!$H$1,A650&amp;B650))),F650&gt;='إستعلام عن صنف'!$H$2,F650&lt;='إستعلام عن صنف'!$H$3),COUNT($G$1:G649)+1,"")</f>
        <v/>
      </c>
    </row>
    <row r="651" spans="1:7" ht="22.5" thickTop="1" thickBot="1">
      <c r="A651" s="38" t="str">
        <f>IFERROR(INDEX(الرصيد!$A:$A,MATCH(B651,الرصيد!$B:$B,0)),"")</f>
        <v/>
      </c>
      <c r="B651" s="15"/>
      <c r="C651" s="6"/>
      <c r="D651" s="42" t="str">
        <f>IF(B651="","",SUMIF(الرصيد!$B$2:$B$1000,B651,الرصيد!$C$2:$C$1000))</f>
        <v/>
      </c>
      <c r="E651" s="16" t="str">
        <f t="shared" si="10"/>
        <v/>
      </c>
      <c r="F651" s="15"/>
      <c r="G651" s="49" t="str">
        <f>IF(AND(NOT(ISERR(FIND('إستعلام عن صنف'!$H$1,A651&amp;B651))),F651&gt;='إستعلام عن صنف'!$H$2,F651&lt;='إستعلام عن صنف'!$H$3),COUNT($G$1:G650)+1,"")</f>
        <v/>
      </c>
    </row>
    <row r="652" spans="1:7" ht="22.5" thickTop="1" thickBot="1">
      <c r="A652" s="38" t="str">
        <f>IFERROR(INDEX(الرصيد!$A:$A,MATCH(B652,الرصيد!$B:$B,0)),"")</f>
        <v/>
      </c>
      <c r="B652" s="15"/>
      <c r="C652" s="6"/>
      <c r="D652" s="42" t="str">
        <f>IF(B652="","",SUMIF(الرصيد!$B$2:$B$1000,B652,الرصيد!$C$2:$C$1000))</f>
        <v/>
      </c>
      <c r="E652" s="16" t="str">
        <f t="shared" si="10"/>
        <v/>
      </c>
      <c r="F652" s="15"/>
      <c r="G652" s="49" t="str">
        <f>IF(AND(NOT(ISERR(FIND('إستعلام عن صنف'!$H$1,A652&amp;B652))),F652&gt;='إستعلام عن صنف'!$H$2,F652&lt;='إستعلام عن صنف'!$H$3),COUNT($G$1:G651)+1,"")</f>
        <v/>
      </c>
    </row>
    <row r="653" spans="1:7" ht="22.5" thickTop="1" thickBot="1">
      <c r="A653" s="38" t="str">
        <f>IFERROR(INDEX(الرصيد!$A:$A,MATCH(B653,الرصيد!$B:$B,0)),"")</f>
        <v/>
      </c>
      <c r="B653" s="15"/>
      <c r="C653" s="6"/>
      <c r="D653" s="42" t="str">
        <f>IF(B653="","",SUMIF(الرصيد!$B$2:$B$1000,B653,الرصيد!$C$2:$C$1000))</f>
        <v/>
      </c>
      <c r="E653" s="16" t="str">
        <f t="shared" si="10"/>
        <v/>
      </c>
      <c r="F653" s="15"/>
      <c r="G653" s="49" t="str">
        <f>IF(AND(NOT(ISERR(FIND('إستعلام عن صنف'!$H$1,A653&amp;B653))),F653&gt;='إستعلام عن صنف'!$H$2,F653&lt;='إستعلام عن صنف'!$H$3),COUNT($G$1:G652)+1,"")</f>
        <v/>
      </c>
    </row>
    <row r="654" spans="1:7" ht="22.5" thickTop="1" thickBot="1">
      <c r="A654" s="38" t="str">
        <f>IFERROR(INDEX(الرصيد!$A:$A,MATCH(B654,الرصيد!$B:$B,0)),"")</f>
        <v/>
      </c>
      <c r="B654" s="15"/>
      <c r="C654" s="6"/>
      <c r="D654" s="42" t="str">
        <f>IF(B654="","",SUMIF(الرصيد!$B$2:$B$1000,B654,الرصيد!$C$2:$C$1000))</f>
        <v/>
      </c>
      <c r="E654" s="16" t="str">
        <f t="shared" si="10"/>
        <v/>
      </c>
      <c r="F654" s="15"/>
      <c r="G654" s="49" t="str">
        <f>IF(AND(NOT(ISERR(FIND('إستعلام عن صنف'!$H$1,A654&amp;B654))),F654&gt;='إستعلام عن صنف'!$H$2,F654&lt;='إستعلام عن صنف'!$H$3),COUNT($G$1:G653)+1,"")</f>
        <v/>
      </c>
    </row>
    <row r="655" spans="1:7" ht="22.5" thickTop="1" thickBot="1">
      <c r="A655" s="38" t="str">
        <f>IFERROR(INDEX(الرصيد!$A:$A,MATCH(B655,الرصيد!$B:$B,0)),"")</f>
        <v/>
      </c>
      <c r="B655" s="15"/>
      <c r="C655" s="6"/>
      <c r="D655" s="42" t="str">
        <f>IF(B655="","",SUMIF(الرصيد!$B$2:$B$1000,B655,الرصيد!$C$2:$C$1000))</f>
        <v/>
      </c>
      <c r="E655" s="16" t="str">
        <f t="shared" si="10"/>
        <v/>
      </c>
      <c r="F655" s="15"/>
      <c r="G655" s="49" t="str">
        <f>IF(AND(NOT(ISERR(FIND('إستعلام عن صنف'!$H$1,A655&amp;B655))),F655&gt;='إستعلام عن صنف'!$H$2,F655&lt;='إستعلام عن صنف'!$H$3),COUNT($G$1:G654)+1,"")</f>
        <v/>
      </c>
    </row>
    <row r="656" spans="1:7" ht="22.5" thickTop="1" thickBot="1">
      <c r="A656" s="38" t="str">
        <f>IFERROR(INDEX(الرصيد!$A:$A,MATCH(B656,الرصيد!$B:$B,0)),"")</f>
        <v/>
      </c>
      <c r="B656" s="15"/>
      <c r="C656" s="6"/>
      <c r="D656" s="42" t="str">
        <f>IF(B656="","",SUMIF(الرصيد!$B$2:$B$1000,B656,الرصيد!$C$2:$C$1000))</f>
        <v/>
      </c>
      <c r="E656" s="16" t="str">
        <f t="shared" si="10"/>
        <v/>
      </c>
      <c r="F656" s="15"/>
      <c r="G656" s="49" t="str">
        <f>IF(AND(NOT(ISERR(FIND('إستعلام عن صنف'!$H$1,A656&amp;B656))),F656&gt;='إستعلام عن صنف'!$H$2,F656&lt;='إستعلام عن صنف'!$H$3),COUNT($G$1:G655)+1,"")</f>
        <v/>
      </c>
    </row>
    <row r="657" spans="1:7" ht="22.5" thickTop="1" thickBot="1">
      <c r="A657" s="38" t="str">
        <f>IFERROR(INDEX(الرصيد!$A:$A,MATCH(B657,الرصيد!$B:$B,0)),"")</f>
        <v/>
      </c>
      <c r="B657" s="15"/>
      <c r="C657" s="6"/>
      <c r="D657" s="42" t="str">
        <f>IF(B657="","",SUMIF(الرصيد!$B$2:$B$1000,B657,الرصيد!$C$2:$C$1000))</f>
        <v/>
      </c>
      <c r="E657" s="16" t="str">
        <f t="shared" si="10"/>
        <v/>
      </c>
      <c r="F657" s="15"/>
      <c r="G657" s="49" t="str">
        <f>IF(AND(NOT(ISERR(FIND('إستعلام عن صنف'!$H$1,A657&amp;B657))),F657&gt;='إستعلام عن صنف'!$H$2,F657&lt;='إستعلام عن صنف'!$H$3),COUNT($G$1:G656)+1,"")</f>
        <v/>
      </c>
    </row>
    <row r="658" spans="1:7" ht="22.5" thickTop="1" thickBot="1">
      <c r="A658" s="38" t="str">
        <f>IFERROR(INDEX(الرصيد!$A:$A,MATCH(B658,الرصيد!$B:$B,0)),"")</f>
        <v/>
      </c>
      <c r="B658" s="15"/>
      <c r="C658" s="6"/>
      <c r="D658" s="42" t="str">
        <f>IF(B658="","",SUMIF(الرصيد!$B$2:$B$1000,B658,الرصيد!$C$2:$C$1000))</f>
        <v/>
      </c>
      <c r="E658" s="16" t="str">
        <f t="shared" si="10"/>
        <v/>
      </c>
      <c r="F658" s="15"/>
      <c r="G658" s="49" t="str">
        <f>IF(AND(NOT(ISERR(FIND('إستعلام عن صنف'!$H$1,A658&amp;B658))),F658&gt;='إستعلام عن صنف'!$H$2,F658&lt;='إستعلام عن صنف'!$H$3),COUNT($G$1:G657)+1,"")</f>
        <v/>
      </c>
    </row>
    <row r="659" spans="1:7" ht="22.5" thickTop="1" thickBot="1">
      <c r="A659" s="38" t="str">
        <f>IFERROR(INDEX(الرصيد!$A:$A,MATCH(B659,الرصيد!$B:$B,0)),"")</f>
        <v/>
      </c>
      <c r="B659" s="15"/>
      <c r="C659" s="6"/>
      <c r="D659" s="42" t="str">
        <f>IF(B659="","",SUMIF(الرصيد!$B$2:$B$1000,B659,الرصيد!$C$2:$C$1000))</f>
        <v/>
      </c>
      <c r="E659" s="16" t="str">
        <f t="shared" si="10"/>
        <v/>
      </c>
      <c r="F659" s="15"/>
      <c r="G659" s="49" t="str">
        <f>IF(AND(NOT(ISERR(FIND('إستعلام عن صنف'!$H$1,A659&amp;B659))),F659&gt;='إستعلام عن صنف'!$H$2,F659&lt;='إستعلام عن صنف'!$H$3),COUNT($G$1:G658)+1,"")</f>
        <v/>
      </c>
    </row>
    <row r="660" spans="1:7" ht="22.5" thickTop="1" thickBot="1">
      <c r="A660" s="38" t="str">
        <f>IFERROR(INDEX(الرصيد!$A:$A,MATCH(B660,الرصيد!$B:$B,0)),"")</f>
        <v/>
      </c>
      <c r="B660" s="15"/>
      <c r="C660" s="6"/>
      <c r="D660" s="42" t="str">
        <f>IF(B660="","",SUMIF(الرصيد!$B$2:$B$1000,B660,الرصيد!$C$2:$C$1000))</f>
        <v/>
      </c>
      <c r="E660" s="16" t="str">
        <f t="shared" si="10"/>
        <v/>
      </c>
      <c r="F660" s="15"/>
      <c r="G660" s="49" t="str">
        <f>IF(AND(NOT(ISERR(FIND('إستعلام عن صنف'!$H$1,A660&amp;B660))),F660&gt;='إستعلام عن صنف'!$H$2,F660&lt;='إستعلام عن صنف'!$H$3),COUNT($G$1:G659)+1,"")</f>
        <v/>
      </c>
    </row>
    <row r="661" spans="1:7" ht="22.5" thickTop="1" thickBot="1">
      <c r="A661" s="38" t="str">
        <f>IFERROR(INDEX(الرصيد!$A:$A,MATCH(B661,الرصيد!$B:$B,0)),"")</f>
        <v/>
      </c>
      <c r="B661" s="15"/>
      <c r="C661" s="6"/>
      <c r="D661" s="42" t="str">
        <f>IF(B661="","",SUMIF(الرصيد!$B$2:$B$1000,B661,الرصيد!$C$2:$C$1000))</f>
        <v/>
      </c>
      <c r="E661" s="16" t="str">
        <f t="shared" si="10"/>
        <v/>
      </c>
      <c r="F661" s="15"/>
      <c r="G661" s="49" t="str">
        <f>IF(AND(NOT(ISERR(FIND('إستعلام عن صنف'!$H$1,A661&amp;B661))),F661&gt;='إستعلام عن صنف'!$H$2,F661&lt;='إستعلام عن صنف'!$H$3),COUNT($G$1:G660)+1,"")</f>
        <v/>
      </c>
    </row>
    <row r="662" spans="1:7" ht="22.5" thickTop="1" thickBot="1">
      <c r="A662" s="38" t="str">
        <f>IFERROR(INDEX(الرصيد!$A:$A,MATCH(B662,الرصيد!$B:$B,0)),"")</f>
        <v/>
      </c>
      <c r="B662" s="15"/>
      <c r="C662" s="6"/>
      <c r="D662" s="42" t="str">
        <f>IF(B662="","",SUMIF(الرصيد!$B$2:$B$1000,B662,الرصيد!$C$2:$C$1000))</f>
        <v/>
      </c>
      <c r="E662" s="16" t="str">
        <f t="shared" si="10"/>
        <v/>
      </c>
      <c r="F662" s="15"/>
      <c r="G662" s="49" t="str">
        <f>IF(AND(NOT(ISERR(FIND('إستعلام عن صنف'!$H$1,A662&amp;B662))),F662&gt;='إستعلام عن صنف'!$H$2,F662&lt;='إستعلام عن صنف'!$H$3),COUNT($G$1:G661)+1,"")</f>
        <v/>
      </c>
    </row>
    <row r="663" spans="1:7" ht="22.5" thickTop="1" thickBot="1">
      <c r="A663" s="38" t="str">
        <f>IFERROR(INDEX(الرصيد!$A:$A,MATCH(B663,الرصيد!$B:$B,0)),"")</f>
        <v/>
      </c>
      <c r="B663" s="15"/>
      <c r="C663" s="6"/>
      <c r="D663" s="42" t="str">
        <f>IF(B663="","",SUMIF(الرصيد!$B$2:$B$1000,B663,الرصيد!$C$2:$C$1000))</f>
        <v/>
      </c>
      <c r="E663" s="16" t="str">
        <f t="shared" si="10"/>
        <v/>
      </c>
      <c r="F663" s="15"/>
      <c r="G663" s="49" t="str">
        <f>IF(AND(NOT(ISERR(FIND('إستعلام عن صنف'!$H$1,A663&amp;B663))),F663&gt;='إستعلام عن صنف'!$H$2,F663&lt;='إستعلام عن صنف'!$H$3),COUNT($G$1:G662)+1,"")</f>
        <v/>
      </c>
    </row>
    <row r="664" spans="1:7" ht="22.5" thickTop="1" thickBot="1">
      <c r="A664" s="38" t="str">
        <f>IFERROR(INDEX(الرصيد!$A:$A,MATCH(B664,الرصيد!$B:$B,0)),"")</f>
        <v/>
      </c>
      <c r="B664" s="15"/>
      <c r="C664" s="6"/>
      <c r="D664" s="42" t="str">
        <f>IF(B664="","",SUMIF(الرصيد!$B$2:$B$1000,B664,الرصيد!$C$2:$C$1000))</f>
        <v/>
      </c>
      <c r="E664" s="16" t="str">
        <f t="shared" si="10"/>
        <v/>
      </c>
      <c r="F664" s="15"/>
      <c r="G664" s="49" t="str">
        <f>IF(AND(NOT(ISERR(FIND('إستعلام عن صنف'!$H$1,A664&amp;B664))),F664&gt;='إستعلام عن صنف'!$H$2,F664&lt;='إستعلام عن صنف'!$H$3),COUNT($G$1:G663)+1,"")</f>
        <v/>
      </c>
    </row>
    <row r="665" spans="1:7" ht="22.5" thickTop="1" thickBot="1">
      <c r="A665" s="38" t="str">
        <f>IFERROR(INDEX(الرصيد!$A:$A,MATCH(B665,الرصيد!$B:$B,0)),"")</f>
        <v/>
      </c>
      <c r="B665" s="15"/>
      <c r="C665" s="6"/>
      <c r="D665" s="42" t="str">
        <f>IF(B665="","",SUMIF(الرصيد!$B$2:$B$1000,B665,الرصيد!$C$2:$C$1000))</f>
        <v/>
      </c>
      <c r="E665" s="16" t="str">
        <f t="shared" si="10"/>
        <v/>
      </c>
      <c r="F665" s="15"/>
      <c r="G665" s="49" t="str">
        <f>IF(AND(NOT(ISERR(FIND('إستعلام عن صنف'!$H$1,A665&amp;B665))),F665&gt;='إستعلام عن صنف'!$H$2,F665&lt;='إستعلام عن صنف'!$H$3),COUNT($G$1:G664)+1,"")</f>
        <v/>
      </c>
    </row>
    <row r="666" spans="1:7" ht="22.5" thickTop="1" thickBot="1">
      <c r="A666" s="38" t="str">
        <f>IFERROR(INDEX(الرصيد!$A:$A,MATCH(B666,الرصيد!$B:$B,0)),"")</f>
        <v/>
      </c>
      <c r="B666" s="15"/>
      <c r="C666" s="6"/>
      <c r="D666" s="42" t="str">
        <f>IF(B666="","",SUMIF(الرصيد!$B$2:$B$1000,B666,الرصيد!$C$2:$C$1000))</f>
        <v/>
      </c>
      <c r="E666" s="16" t="str">
        <f t="shared" si="10"/>
        <v/>
      </c>
      <c r="F666" s="15"/>
      <c r="G666" s="49" t="str">
        <f>IF(AND(NOT(ISERR(FIND('إستعلام عن صنف'!$H$1,A666&amp;B666))),F666&gt;='إستعلام عن صنف'!$H$2,F666&lt;='إستعلام عن صنف'!$H$3),COUNT($G$1:G665)+1,"")</f>
        <v/>
      </c>
    </row>
    <row r="667" spans="1:7" ht="22.5" thickTop="1" thickBot="1">
      <c r="A667" s="38" t="str">
        <f>IFERROR(INDEX(الرصيد!$A:$A,MATCH(B667,الرصيد!$B:$B,0)),"")</f>
        <v/>
      </c>
      <c r="B667" s="15"/>
      <c r="C667" s="6"/>
      <c r="D667" s="42" t="str">
        <f>IF(B667="","",SUMIF(الرصيد!$B$2:$B$1000,B667,الرصيد!$C$2:$C$1000))</f>
        <v/>
      </c>
      <c r="E667" s="16" t="str">
        <f t="shared" si="10"/>
        <v/>
      </c>
      <c r="F667" s="15"/>
      <c r="G667" s="49" t="str">
        <f>IF(AND(NOT(ISERR(FIND('إستعلام عن صنف'!$H$1,A667&amp;B667))),F667&gt;='إستعلام عن صنف'!$H$2,F667&lt;='إستعلام عن صنف'!$H$3),COUNT($G$1:G666)+1,"")</f>
        <v/>
      </c>
    </row>
    <row r="668" spans="1:7" ht="22.5" thickTop="1" thickBot="1">
      <c r="A668" s="38" t="str">
        <f>IFERROR(INDEX(الرصيد!$A:$A,MATCH(B668,الرصيد!$B:$B,0)),"")</f>
        <v/>
      </c>
      <c r="B668" s="15"/>
      <c r="C668" s="6"/>
      <c r="D668" s="42" t="str">
        <f>IF(B668="","",SUMIF(الرصيد!$B$2:$B$1000,B668,الرصيد!$C$2:$C$1000))</f>
        <v/>
      </c>
      <c r="E668" s="16" t="str">
        <f t="shared" si="10"/>
        <v/>
      </c>
      <c r="F668" s="15"/>
      <c r="G668" s="49" t="str">
        <f>IF(AND(NOT(ISERR(FIND('إستعلام عن صنف'!$H$1,A668&amp;B668))),F668&gt;='إستعلام عن صنف'!$H$2,F668&lt;='إستعلام عن صنف'!$H$3),COUNT($G$1:G667)+1,"")</f>
        <v/>
      </c>
    </row>
    <row r="669" spans="1:7" ht="22.5" thickTop="1" thickBot="1">
      <c r="A669" s="38" t="str">
        <f>IFERROR(INDEX(الرصيد!$A:$A,MATCH(B669,الرصيد!$B:$B,0)),"")</f>
        <v/>
      </c>
      <c r="B669" s="15"/>
      <c r="C669" s="6"/>
      <c r="D669" s="42" t="str">
        <f>IF(B669="","",SUMIF(الرصيد!$B$2:$B$1000,B669,الرصيد!$C$2:$C$1000))</f>
        <v/>
      </c>
      <c r="E669" s="16" t="str">
        <f t="shared" si="10"/>
        <v/>
      </c>
      <c r="F669" s="15"/>
      <c r="G669" s="49" t="str">
        <f>IF(AND(NOT(ISERR(FIND('إستعلام عن صنف'!$H$1,A669&amp;B669))),F669&gt;='إستعلام عن صنف'!$H$2,F669&lt;='إستعلام عن صنف'!$H$3),COUNT($G$1:G668)+1,"")</f>
        <v/>
      </c>
    </row>
    <row r="670" spans="1:7" ht="22.5" thickTop="1" thickBot="1">
      <c r="A670" s="38" t="str">
        <f>IFERROR(INDEX(الرصيد!$A:$A,MATCH(B670,الرصيد!$B:$B,0)),"")</f>
        <v/>
      </c>
      <c r="B670" s="15"/>
      <c r="C670" s="6"/>
      <c r="D670" s="42" t="str">
        <f>IF(B670="","",SUMIF(الرصيد!$B$2:$B$1000,B670,الرصيد!$C$2:$C$1000))</f>
        <v/>
      </c>
      <c r="E670" s="16" t="str">
        <f t="shared" si="10"/>
        <v/>
      </c>
      <c r="F670" s="15"/>
      <c r="G670" s="49" t="str">
        <f>IF(AND(NOT(ISERR(FIND('إستعلام عن صنف'!$H$1,A670&amp;B670))),F670&gt;='إستعلام عن صنف'!$H$2,F670&lt;='إستعلام عن صنف'!$H$3),COUNT($G$1:G669)+1,"")</f>
        <v/>
      </c>
    </row>
    <row r="671" spans="1:7" ht="22.5" thickTop="1" thickBot="1">
      <c r="A671" s="38" t="str">
        <f>IFERROR(INDEX(الرصيد!$A:$A,MATCH(B671,الرصيد!$B:$B,0)),"")</f>
        <v/>
      </c>
      <c r="B671" s="15"/>
      <c r="C671" s="6"/>
      <c r="D671" s="42" t="str">
        <f>IF(B671="","",SUMIF(الرصيد!$B$2:$B$1000,B671,الرصيد!$C$2:$C$1000))</f>
        <v/>
      </c>
      <c r="E671" s="16" t="str">
        <f t="shared" si="10"/>
        <v/>
      </c>
      <c r="F671" s="15"/>
      <c r="G671" s="49" t="str">
        <f>IF(AND(NOT(ISERR(FIND('إستعلام عن صنف'!$H$1,A671&amp;B671))),F671&gt;='إستعلام عن صنف'!$H$2,F671&lt;='إستعلام عن صنف'!$H$3),COUNT($G$1:G670)+1,"")</f>
        <v/>
      </c>
    </row>
    <row r="672" spans="1:7" ht="22.5" thickTop="1" thickBot="1">
      <c r="A672" s="38" t="str">
        <f>IFERROR(INDEX(الرصيد!$A:$A,MATCH(B672,الرصيد!$B:$B,0)),"")</f>
        <v/>
      </c>
      <c r="B672" s="15"/>
      <c r="C672" s="6"/>
      <c r="D672" s="42" t="str">
        <f>IF(B672="","",SUMIF(الرصيد!$B$2:$B$1000,B672,الرصيد!$C$2:$C$1000))</f>
        <v/>
      </c>
      <c r="E672" s="16" t="str">
        <f t="shared" si="10"/>
        <v/>
      </c>
      <c r="F672" s="15"/>
      <c r="G672" s="49" t="str">
        <f>IF(AND(NOT(ISERR(FIND('إستعلام عن صنف'!$H$1,A672&amp;B672))),F672&gt;='إستعلام عن صنف'!$H$2,F672&lt;='إستعلام عن صنف'!$H$3),COUNT($G$1:G671)+1,"")</f>
        <v/>
      </c>
    </row>
    <row r="673" spans="1:7" ht="22.5" thickTop="1" thickBot="1">
      <c r="A673" s="38" t="str">
        <f>IFERROR(INDEX(الرصيد!$A:$A,MATCH(B673,الرصيد!$B:$B,0)),"")</f>
        <v/>
      </c>
      <c r="B673" s="15"/>
      <c r="C673" s="6"/>
      <c r="D673" s="42" t="str">
        <f>IF(B673="","",SUMIF(الرصيد!$B$2:$B$1000,B673,الرصيد!$C$2:$C$1000))</f>
        <v/>
      </c>
      <c r="E673" s="16" t="str">
        <f t="shared" si="10"/>
        <v/>
      </c>
      <c r="F673" s="15"/>
      <c r="G673" s="49" t="str">
        <f>IF(AND(NOT(ISERR(FIND('إستعلام عن صنف'!$H$1,A673&amp;B673))),F673&gt;='إستعلام عن صنف'!$H$2,F673&lt;='إستعلام عن صنف'!$H$3),COUNT($G$1:G672)+1,"")</f>
        <v/>
      </c>
    </row>
    <row r="674" spans="1:7" ht="22.5" thickTop="1" thickBot="1">
      <c r="A674" s="38" t="str">
        <f>IFERROR(INDEX(الرصيد!$A:$A,MATCH(B674,الرصيد!$B:$B,0)),"")</f>
        <v/>
      </c>
      <c r="B674" s="15"/>
      <c r="C674" s="6"/>
      <c r="D674" s="42" t="str">
        <f>IF(B674="","",SUMIF(الرصيد!$B$2:$B$1000,B674,الرصيد!$C$2:$C$1000))</f>
        <v/>
      </c>
      <c r="E674" s="16" t="str">
        <f t="shared" si="10"/>
        <v/>
      </c>
      <c r="F674" s="15"/>
      <c r="G674" s="49" t="str">
        <f>IF(AND(NOT(ISERR(FIND('إستعلام عن صنف'!$H$1,A674&amp;B674))),F674&gt;='إستعلام عن صنف'!$H$2,F674&lt;='إستعلام عن صنف'!$H$3),COUNT($G$1:G673)+1,"")</f>
        <v/>
      </c>
    </row>
    <row r="675" spans="1:7" ht="22.5" thickTop="1" thickBot="1">
      <c r="A675" s="38" t="str">
        <f>IFERROR(INDEX(الرصيد!$A:$A,MATCH(B675,الرصيد!$B:$B,0)),"")</f>
        <v/>
      </c>
      <c r="B675" s="15"/>
      <c r="C675" s="6"/>
      <c r="D675" s="42" t="str">
        <f>IF(B675="","",SUMIF(الرصيد!$B$2:$B$1000,B675,الرصيد!$C$2:$C$1000))</f>
        <v/>
      </c>
      <c r="E675" s="16" t="str">
        <f t="shared" si="10"/>
        <v/>
      </c>
      <c r="F675" s="15"/>
      <c r="G675" s="49" t="str">
        <f>IF(AND(NOT(ISERR(FIND('إستعلام عن صنف'!$H$1,A675&amp;B675))),F675&gt;='إستعلام عن صنف'!$H$2,F675&lt;='إستعلام عن صنف'!$H$3),COUNT($G$1:G674)+1,"")</f>
        <v/>
      </c>
    </row>
    <row r="676" spans="1:7" ht="22.5" thickTop="1" thickBot="1">
      <c r="A676" s="38" t="str">
        <f>IFERROR(INDEX(الرصيد!$A:$A,MATCH(B676,الرصيد!$B:$B,0)),"")</f>
        <v/>
      </c>
      <c r="B676" s="15"/>
      <c r="C676" s="6"/>
      <c r="D676" s="42" t="str">
        <f>IF(B676="","",SUMIF(الرصيد!$B$2:$B$1000,B676,الرصيد!$C$2:$C$1000))</f>
        <v/>
      </c>
      <c r="E676" s="16" t="str">
        <f t="shared" si="10"/>
        <v/>
      </c>
      <c r="F676" s="15"/>
      <c r="G676" s="49" t="str">
        <f>IF(AND(NOT(ISERR(FIND('إستعلام عن صنف'!$H$1,A676&amp;B676))),F676&gt;='إستعلام عن صنف'!$H$2,F676&lt;='إستعلام عن صنف'!$H$3),COUNT($G$1:G675)+1,"")</f>
        <v/>
      </c>
    </row>
    <row r="677" spans="1:7" ht="22.5" thickTop="1" thickBot="1">
      <c r="A677" s="38" t="str">
        <f>IFERROR(INDEX(الرصيد!$A:$A,MATCH(B677,الرصيد!$B:$B,0)),"")</f>
        <v/>
      </c>
      <c r="B677" s="15"/>
      <c r="C677" s="6"/>
      <c r="D677" s="42" t="str">
        <f>IF(B677="","",SUMIF(الرصيد!$B$2:$B$1000,B677,الرصيد!$C$2:$C$1000))</f>
        <v/>
      </c>
      <c r="E677" s="16" t="str">
        <f t="shared" si="10"/>
        <v/>
      </c>
      <c r="F677" s="15"/>
      <c r="G677" s="49" t="str">
        <f>IF(AND(NOT(ISERR(FIND('إستعلام عن صنف'!$H$1,A677&amp;B677))),F677&gt;='إستعلام عن صنف'!$H$2,F677&lt;='إستعلام عن صنف'!$H$3),COUNT($G$1:G676)+1,"")</f>
        <v/>
      </c>
    </row>
    <row r="678" spans="1:7" ht="22.5" thickTop="1" thickBot="1">
      <c r="A678" s="38" t="str">
        <f>IFERROR(INDEX(الرصيد!$A:$A,MATCH(B678,الرصيد!$B:$B,0)),"")</f>
        <v/>
      </c>
      <c r="B678" s="15"/>
      <c r="C678" s="6"/>
      <c r="D678" s="42" t="str">
        <f>IF(B678="","",SUMIF(الرصيد!$B$2:$B$1000,B678,الرصيد!$C$2:$C$1000))</f>
        <v/>
      </c>
      <c r="E678" s="16" t="str">
        <f t="shared" si="10"/>
        <v/>
      </c>
      <c r="F678" s="15"/>
      <c r="G678" s="49" t="str">
        <f>IF(AND(NOT(ISERR(FIND('إستعلام عن صنف'!$H$1,A678&amp;B678))),F678&gt;='إستعلام عن صنف'!$H$2,F678&lt;='إستعلام عن صنف'!$H$3),COUNT($G$1:G677)+1,"")</f>
        <v/>
      </c>
    </row>
    <row r="679" spans="1:7" ht="22.5" thickTop="1" thickBot="1">
      <c r="A679" s="38" t="str">
        <f>IFERROR(INDEX(الرصيد!$A:$A,MATCH(B679,الرصيد!$B:$B,0)),"")</f>
        <v/>
      </c>
      <c r="B679" s="15"/>
      <c r="C679" s="6"/>
      <c r="D679" s="42" t="str">
        <f>IF(B679="","",SUMIF(الرصيد!$B$2:$B$1000,B679,الرصيد!$C$2:$C$1000))</f>
        <v/>
      </c>
      <c r="E679" s="16" t="str">
        <f t="shared" si="10"/>
        <v/>
      </c>
      <c r="F679" s="15"/>
      <c r="G679" s="49" t="str">
        <f>IF(AND(NOT(ISERR(FIND('إستعلام عن صنف'!$H$1,A679&amp;B679))),F679&gt;='إستعلام عن صنف'!$H$2,F679&lt;='إستعلام عن صنف'!$H$3),COUNT($G$1:G678)+1,"")</f>
        <v/>
      </c>
    </row>
    <row r="680" spans="1:7" ht="22.5" thickTop="1" thickBot="1">
      <c r="A680" s="38" t="str">
        <f>IFERROR(INDEX(الرصيد!$A:$A,MATCH(B680,الرصيد!$B:$B,0)),"")</f>
        <v/>
      </c>
      <c r="B680" s="15"/>
      <c r="C680" s="6"/>
      <c r="D680" s="42" t="str">
        <f>IF(B680="","",SUMIF(الرصيد!$B$2:$B$1000,B680,الرصيد!$C$2:$C$1000))</f>
        <v/>
      </c>
      <c r="E680" s="16" t="str">
        <f t="shared" si="10"/>
        <v/>
      </c>
      <c r="F680" s="15"/>
      <c r="G680" s="49" t="str">
        <f>IF(AND(NOT(ISERR(FIND('إستعلام عن صنف'!$H$1,A680&amp;B680))),F680&gt;='إستعلام عن صنف'!$H$2,F680&lt;='إستعلام عن صنف'!$H$3),COUNT($G$1:G679)+1,"")</f>
        <v/>
      </c>
    </row>
    <row r="681" spans="1:7" ht="22.5" thickTop="1" thickBot="1">
      <c r="A681" s="38" t="str">
        <f>IFERROR(INDEX(الرصيد!$A:$A,MATCH(B681,الرصيد!$B:$B,0)),"")</f>
        <v/>
      </c>
      <c r="B681" s="15"/>
      <c r="C681" s="6"/>
      <c r="D681" s="42" t="str">
        <f>IF(B681="","",SUMIF(الرصيد!$B$2:$B$1000,B681,الرصيد!$C$2:$C$1000))</f>
        <v/>
      </c>
      <c r="E681" s="16" t="str">
        <f t="shared" si="10"/>
        <v/>
      </c>
      <c r="F681" s="15"/>
      <c r="G681" s="49" t="str">
        <f>IF(AND(NOT(ISERR(FIND('إستعلام عن صنف'!$H$1,A681&amp;B681))),F681&gt;='إستعلام عن صنف'!$H$2,F681&lt;='إستعلام عن صنف'!$H$3),COUNT($G$1:G680)+1,"")</f>
        <v/>
      </c>
    </row>
    <row r="682" spans="1:7" ht="22.5" thickTop="1" thickBot="1">
      <c r="A682" s="38" t="str">
        <f>IFERROR(INDEX(الرصيد!$A:$A,MATCH(B682,الرصيد!$B:$B,0)),"")</f>
        <v/>
      </c>
      <c r="B682" s="15"/>
      <c r="C682" s="6"/>
      <c r="D682" s="42" t="str">
        <f>IF(B682="","",SUMIF(الرصيد!$B$2:$B$1000,B682,الرصيد!$C$2:$C$1000))</f>
        <v/>
      </c>
      <c r="E682" s="16" t="str">
        <f t="shared" si="10"/>
        <v/>
      </c>
      <c r="F682" s="15"/>
      <c r="G682" s="49" t="str">
        <f>IF(AND(NOT(ISERR(FIND('إستعلام عن صنف'!$H$1,A682&amp;B682))),F682&gt;='إستعلام عن صنف'!$H$2,F682&lt;='إستعلام عن صنف'!$H$3),COUNT($G$1:G681)+1,"")</f>
        <v/>
      </c>
    </row>
    <row r="683" spans="1:7" ht="22.5" thickTop="1" thickBot="1">
      <c r="A683" s="38" t="str">
        <f>IFERROR(INDEX(الرصيد!$A:$A,MATCH(B683,الرصيد!$B:$B,0)),"")</f>
        <v/>
      </c>
      <c r="B683" s="15"/>
      <c r="C683" s="6"/>
      <c r="D683" s="42" t="str">
        <f>IF(B683="","",SUMIF(الرصيد!$B$2:$B$1000,B683,الرصيد!$C$2:$C$1000))</f>
        <v/>
      </c>
      <c r="E683" s="16" t="str">
        <f t="shared" si="10"/>
        <v/>
      </c>
      <c r="F683" s="15"/>
      <c r="G683" s="49" t="str">
        <f>IF(AND(NOT(ISERR(FIND('إستعلام عن صنف'!$H$1,A683&amp;B683))),F683&gt;='إستعلام عن صنف'!$H$2,F683&lt;='إستعلام عن صنف'!$H$3),COUNT($G$1:G682)+1,"")</f>
        <v/>
      </c>
    </row>
    <row r="684" spans="1:7" ht="22.5" thickTop="1" thickBot="1">
      <c r="A684" s="38" t="str">
        <f>IFERROR(INDEX(الرصيد!$A:$A,MATCH(B684,الرصيد!$B:$B,0)),"")</f>
        <v/>
      </c>
      <c r="B684" s="15"/>
      <c r="C684" s="6"/>
      <c r="D684" s="42" t="str">
        <f>IF(B684="","",SUMIF(الرصيد!$B$2:$B$1000,B684,الرصيد!$C$2:$C$1000))</f>
        <v/>
      </c>
      <c r="E684" s="16" t="str">
        <f t="shared" si="10"/>
        <v/>
      </c>
      <c r="F684" s="15"/>
      <c r="G684" s="49" t="str">
        <f>IF(AND(NOT(ISERR(FIND('إستعلام عن صنف'!$H$1,A684&amp;B684))),F684&gt;='إستعلام عن صنف'!$H$2,F684&lt;='إستعلام عن صنف'!$H$3),COUNT($G$1:G683)+1,"")</f>
        <v/>
      </c>
    </row>
    <row r="685" spans="1:7" ht="22.5" thickTop="1" thickBot="1">
      <c r="A685" s="38" t="str">
        <f>IFERROR(INDEX(الرصيد!$A:$A,MATCH(B685,الرصيد!$B:$B,0)),"")</f>
        <v/>
      </c>
      <c r="B685" s="15"/>
      <c r="C685" s="6"/>
      <c r="D685" s="42" t="str">
        <f>IF(B685="","",SUMIF(الرصيد!$B$2:$B$1000,B685,الرصيد!$C$2:$C$1000))</f>
        <v/>
      </c>
      <c r="E685" s="16" t="str">
        <f t="shared" si="10"/>
        <v/>
      </c>
      <c r="F685" s="15"/>
      <c r="G685" s="49" t="str">
        <f>IF(AND(NOT(ISERR(FIND('إستعلام عن صنف'!$H$1,A685&amp;B685))),F685&gt;='إستعلام عن صنف'!$H$2,F685&lt;='إستعلام عن صنف'!$H$3),COUNT($G$1:G684)+1,"")</f>
        <v/>
      </c>
    </row>
    <row r="686" spans="1:7" ht="22.5" thickTop="1" thickBot="1">
      <c r="A686" s="38" t="str">
        <f>IFERROR(INDEX(الرصيد!$A:$A,MATCH(B686,الرصيد!$B:$B,0)),"")</f>
        <v/>
      </c>
      <c r="B686" s="15"/>
      <c r="C686" s="6"/>
      <c r="D686" s="42" t="str">
        <f>IF(B686="","",SUMIF(الرصيد!$B$2:$B$1000,B686,الرصيد!$C$2:$C$1000))</f>
        <v/>
      </c>
      <c r="E686" s="16" t="str">
        <f t="shared" si="10"/>
        <v/>
      </c>
      <c r="F686" s="15"/>
      <c r="G686" s="49" t="str">
        <f>IF(AND(NOT(ISERR(FIND('إستعلام عن صنف'!$H$1,A686&amp;B686))),F686&gt;='إستعلام عن صنف'!$H$2,F686&lt;='إستعلام عن صنف'!$H$3),COUNT($G$1:G685)+1,"")</f>
        <v/>
      </c>
    </row>
    <row r="687" spans="1:7" ht="22.5" thickTop="1" thickBot="1">
      <c r="A687" s="38" t="str">
        <f>IFERROR(INDEX(الرصيد!$A:$A,MATCH(B687,الرصيد!$B:$B,0)),"")</f>
        <v/>
      </c>
      <c r="B687" s="15"/>
      <c r="C687" s="6"/>
      <c r="D687" s="42" t="str">
        <f>IF(B687="","",SUMIF(الرصيد!$B$2:$B$1000,B687,الرصيد!$C$2:$C$1000))</f>
        <v/>
      </c>
      <c r="E687" s="16" t="str">
        <f t="shared" si="10"/>
        <v/>
      </c>
      <c r="F687" s="15"/>
      <c r="G687" s="49" t="str">
        <f>IF(AND(NOT(ISERR(FIND('إستعلام عن صنف'!$H$1,A687&amp;B687))),F687&gt;='إستعلام عن صنف'!$H$2,F687&lt;='إستعلام عن صنف'!$H$3),COUNT($G$1:G686)+1,"")</f>
        <v/>
      </c>
    </row>
    <row r="688" spans="1:7" ht="22.5" thickTop="1" thickBot="1">
      <c r="A688" s="38" t="str">
        <f>IFERROR(INDEX(الرصيد!$A:$A,MATCH(B688,الرصيد!$B:$B,0)),"")</f>
        <v/>
      </c>
      <c r="B688" s="15"/>
      <c r="C688" s="6"/>
      <c r="D688" s="42" t="str">
        <f>IF(B688="","",SUMIF(الرصيد!$B$2:$B$1000,B688,الرصيد!$C$2:$C$1000))</f>
        <v/>
      </c>
      <c r="E688" s="16" t="str">
        <f t="shared" si="10"/>
        <v/>
      </c>
      <c r="F688" s="15"/>
      <c r="G688" s="49" t="str">
        <f>IF(AND(NOT(ISERR(FIND('إستعلام عن صنف'!$H$1,A688&amp;B688))),F688&gt;='إستعلام عن صنف'!$H$2,F688&lt;='إستعلام عن صنف'!$H$3),COUNT($G$1:G687)+1,"")</f>
        <v/>
      </c>
    </row>
    <row r="689" spans="1:7" ht="22.5" thickTop="1" thickBot="1">
      <c r="A689" s="38" t="str">
        <f>IFERROR(INDEX(الرصيد!$A:$A,MATCH(B689,الرصيد!$B:$B,0)),"")</f>
        <v/>
      </c>
      <c r="B689" s="15"/>
      <c r="C689" s="6"/>
      <c r="D689" s="42" t="str">
        <f>IF(B689="","",SUMIF(الرصيد!$B$2:$B$1000,B689,الرصيد!$C$2:$C$1000))</f>
        <v/>
      </c>
      <c r="E689" s="16" t="str">
        <f t="shared" si="10"/>
        <v/>
      </c>
      <c r="F689" s="15"/>
      <c r="G689" s="49" t="str">
        <f>IF(AND(NOT(ISERR(FIND('إستعلام عن صنف'!$H$1,A689&amp;B689))),F689&gt;='إستعلام عن صنف'!$H$2,F689&lt;='إستعلام عن صنف'!$H$3),COUNT($G$1:G688)+1,"")</f>
        <v/>
      </c>
    </row>
    <row r="690" spans="1:7" ht="22.5" thickTop="1" thickBot="1">
      <c r="A690" s="38" t="str">
        <f>IFERROR(INDEX(الرصيد!$A:$A,MATCH(B690,الرصيد!$B:$B,0)),"")</f>
        <v/>
      </c>
      <c r="B690" s="15"/>
      <c r="C690" s="6"/>
      <c r="D690" s="42" t="str">
        <f>IF(B690="","",SUMIF(الرصيد!$B$2:$B$1000,B690,الرصيد!$C$2:$C$1000))</f>
        <v/>
      </c>
      <c r="E690" s="16" t="str">
        <f t="shared" si="10"/>
        <v/>
      </c>
      <c r="F690" s="15"/>
      <c r="G690" s="49" t="str">
        <f>IF(AND(NOT(ISERR(FIND('إستعلام عن صنف'!$H$1,A690&amp;B690))),F690&gt;='إستعلام عن صنف'!$H$2,F690&lt;='إستعلام عن صنف'!$H$3),COUNT($G$1:G689)+1,"")</f>
        <v/>
      </c>
    </row>
    <row r="691" spans="1:7" ht="22.5" thickTop="1" thickBot="1">
      <c r="A691" s="38" t="str">
        <f>IFERROR(INDEX(الرصيد!$A:$A,MATCH(B691,الرصيد!$B:$B,0)),"")</f>
        <v/>
      </c>
      <c r="B691" s="15"/>
      <c r="C691" s="6"/>
      <c r="D691" s="42" t="str">
        <f>IF(B691="","",SUMIF(الرصيد!$B$2:$B$1000,B691,الرصيد!$C$2:$C$1000))</f>
        <v/>
      </c>
      <c r="E691" s="16" t="str">
        <f t="shared" si="10"/>
        <v/>
      </c>
      <c r="F691" s="15"/>
      <c r="G691" s="49" t="str">
        <f>IF(AND(NOT(ISERR(FIND('إستعلام عن صنف'!$H$1,A691&amp;B691))),F691&gt;='إستعلام عن صنف'!$H$2,F691&lt;='إستعلام عن صنف'!$H$3),COUNT($G$1:G690)+1,"")</f>
        <v/>
      </c>
    </row>
    <row r="692" spans="1:7" ht="22.5" thickTop="1" thickBot="1">
      <c r="A692" s="38" t="str">
        <f>IFERROR(INDEX(الرصيد!$A:$A,MATCH(B692,الرصيد!$B:$B,0)),"")</f>
        <v/>
      </c>
      <c r="B692" s="15"/>
      <c r="C692" s="6"/>
      <c r="D692" s="42" t="str">
        <f>IF(B692="","",SUMIF(الرصيد!$B$2:$B$1000,B692,الرصيد!$C$2:$C$1000))</f>
        <v/>
      </c>
      <c r="E692" s="16" t="str">
        <f t="shared" si="10"/>
        <v/>
      </c>
      <c r="F692" s="15"/>
      <c r="G692" s="49" t="str">
        <f>IF(AND(NOT(ISERR(FIND('إستعلام عن صنف'!$H$1,A692&amp;B692))),F692&gt;='إستعلام عن صنف'!$H$2,F692&lt;='إستعلام عن صنف'!$H$3),COUNT($G$1:G691)+1,"")</f>
        <v/>
      </c>
    </row>
    <row r="693" spans="1:7" ht="22.5" thickTop="1" thickBot="1">
      <c r="A693" s="38" t="str">
        <f>IFERROR(INDEX(الرصيد!$A:$A,MATCH(B693,الرصيد!$B:$B,0)),"")</f>
        <v/>
      </c>
      <c r="B693" s="15"/>
      <c r="C693" s="6"/>
      <c r="D693" s="42" t="str">
        <f>IF(B693="","",SUMIF(الرصيد!$B$2:$B$1000,B693,الرصيد!$C$2:$C$1000))</f>
        <v/>
      </c>
      <c r="E693" s="16" t="str">
        <f t="shared" si="10"/>
        <v/>
      </c>
      <c r="F693" s="15"/>
      <c r="G693" s="49" t="str">
        <f>IF(AND(NOT(ISERR(FIND('إستعلام عن صنف'!$H$1,A693&amp;B693))),F693&gt;='إستعلام عن صنف'!$H$2,F693&lt;='إستعلام عن صنف'!$H$3),COUNT($G$1:G692)+1,"")</f>
        <v/>
      </c>
    </row>
    <row r="694" spans="1:7" ht="22.5" thickTop="1" thickBot="1">
      <c r="A694" s="38" t="str">
        <f>IFERROR(INDEX(الرصيد!$A:$A,MATCH(B694,الرصيد!$B:$B,0)),"")</f>
        <v/>
      </c>
      <c r="B694" s="15"/>
      <c r="C694" s="6"/>
      <c r="D694" s="42" t="str">
        <f>IF(B694="","",SUMIF(الرصيد!$B$2:$B$1000,B694,الرصيد!$C$2:$C$1000))</f>
        <v/>
      </c>
      <c r="E694" s="16" t="str">
        <f t="shared" si="10"/>
        <v/>
      </c>
      <c r="F694" s="15"/>
      <c r="G694" s="49" t="str">
        <f>IF(AND(NOT(ISERR(FIND('إستعلام عن صنف'!$H$1,A694&amp;B694))),F694&gt;='إستعلام عن صنف'!$H$2,F694&lt;='إستعلام عن صنف'!$H$3),COUNT($G$1:G693)+1,"")</f>
        <v/>
      </c>
    </row>
    <row r="695" spans="1:7" ht="22.5" thickTop="1" thickBot="1">
      <c r="A695" s="38" t="str">
        <f>IFERROR(INDEX(الرصيد!$A:$A,MATCH(B695,الرصيد!$B:$B,0)),"")</f>
        <v/>
      </c>
      <c r="B695" s="15"/>
      <c r="C695" s="6"/>
      <c r="D695" s="42" t="str">
        <f>IF(B695="","",SUMIF(الرصيد!$B$2:$B$1000,B695,الرصيد!$C$2:$C$1000))</f>
        <v/>
      </c>
      <c r="E695" s="16" t="str">
        <f t="shared" si="10"/>
        <v/>
      </c>
      <c r="F695" s="15"/>
      <c r="G695" s="49" t="str">
        <f>IF(AND(NOT(ISERR(FIND('إستعلام عن صنف'!$H$1,A695&amp;B695))),F695&gt;='إستعلام عن صنف'!$H$2,F695&lt;='إستعلام عن صنف'!$H$3),COUNT($G$1:G694)+1,"")</f>
        <v/>
      </c>
    </row>
    <row r="696" spans="1:7" ht="22.5" thickTop="1" thickBot="1">
      <c r="A696" s="38" t="str">
        <f>IFERROR(INDEX(الرصيد!$A:$A,MATCH(B696,الرصيد!$B:$B,0)),"")</f>
        <v/>
      </c>
      <c r="B696" s="15"/>
      <c r="C696" s="6"/>
      <c r="D696" s="42" t="str">
        <f>IF(B696="","",SUMIF(الرصيد!$B$2:$B$1000,B696,الرصيد!$C$2:$C$1000))</f>
        <v/>
      </c>
      <c r="E696" s="16" t="str">
        <f t="shared" si="10"/>
        <v/>
      </c>
      <c r="F696" s="15"/>
      <c r="G696" s="49" t="str">
        <f>IF(AND(NOT(ISERR(FIND('إستعلام عن صنف'!$H$1,A696&amp;B696))),F696&gt;='إستعلام عن صنف'!$H$2,F696&lt;='إستعلام عن صنف'!$H$3),COUNT($G$1:G695)+1,"")</f>
        <v/>
      </c>
    </row>
    <row r="697" spans="1:7" ht="22.5" thickTop="1" thickBot="1">
      <c r="A697" s="38" t="str">
        <f>IFERROR(INDEX(الرصيد!$A:$A,MATCH(B697,الرصيد!$B:$B,0)),"")</f>
        <v/>
      </c>
      <c r="B697" s="15"/>
      <c r="C697" s="6"/>
      <c r="D697" s="42" t="str">
        <f>IF(B697="","",SUMIF(الرصيد!$B$2:$B$1000,B697,الرصيد!$C$2:$C$1000))</f>
        <v/>
      </c>
      <c r="E697" s="16" t="str">
        <f t="shared" si="10"/>
        <v/>
      </c>
      <c r="F697" s="15"/>
      <c r="G697" s="49" t="str">
        <f>IF(AND(NOT(ISERR(FIND('إستعلام عن صنف'!$H$1,A697&amp;B697))),F697&gt;='إستعلام عن صنف'!$H$2,F697&lt;='إستعلام عن صنف'!$H$3),COUNT($G$1:G696)+1,"")</f>
        <v/>
      </c>
    </row>
    <row r="698" spans="1:7" ht="22.5" thickTop="1" thickBot="1">
      <c r="A698" s="38" t="str">
        <f>IFERROR(INDEX(الرصيد!$A:$A,MATCH(B698,الرصيد!$B:$B,0)),"")</f>
        <v/>
      </c>
      <c r="B698" s="15"/>
      <c r="C698" s="6"/>
      <c r="D698" s="42" t="str">
        <f>IF(B698="","",SUMIF(الرصيد!$B$2:$B$1000,B698,الرصيد!$C$2:$C$1000))</f>
        <v/>
      </c>
      <c r="E698" s="16" t="str">
        <f t="shared" si="10"/>
        <v/>
      </c>
      <c r="F698" s="15"/>
      <c r="G698" s="49" t="str">
        <f>IF(AND(NOT(ISERR(FIND('إستعلام عن صنف'!$H$1,A698&amp;B698))),F698&gt;='إستعلام عن صنف'!$H$2,F698&lt;='إستعلام عن صنف'!$H$3),COUNT($G$1:G697)+1,"")</f>
        <v/>
      </c>
    </row>
    <row r="699" spans="1:7" ht="22.5" thickTop="1" thickBot="1">
      <c r="A699" s="38" t="str">
        <f>IFERROR(INDEX(الرصيد!$A:$A,MATCH(B699,الرصيد!$B:$B,0)),"")</f>
        <v/>
      </c>
      <c r="B699" s="15"/>
      <c r="C699" s="6"/>
      <c r="D699" s="42" t="str">
        <f>IF(B699="","",SUMIF(الرصيد!$B$2:$B$1000,B699,الرصيد!$C$2:$C$1000))</f>
        <v/>
      </c>
      <c r="E699" s="16" t="str">
        <f t="shared" si="10"/>
        <v/>
      </c>
      <c r="F699" s="15"/>
      <c r="G699" s="49" t="str">
        <f>IF(AND(NOT(ISERR(FIND('إستعلام عن صنف'!$H$1,A699&amp;B699))),F699&gt;='إستعلام عن صنف'!$H$2,F699&lt;='إستعلام عن صنف'!$H$3),COUNT($G$1:G698)+1,"")</f>
        <v/>
      </c>
    </row>
    <row r="700" spans="1:7" ht="22.5" thickTop="1" thickBot="1">
      <c r="A700" s="38" t="str">
        <f>IFERROR(INDEX(الرصيد!$A:$A,MATCH(B700,الرصيد!$B:$B,0)),"")</f>
        <v/>
      </c>
      <c r="B700" s="15"/>
      <c r="C700" s="6"/>
      <c r="D700" s="42" t="str">
        <f>IF(B700="","",SUMIF(الرصيد!$B$2:$B$1000,B700,الرصيد!$C$2:$C$1000))</f>
        <v/>
      </c>
      <c r="E700" s="16" t="str">
        <f t="shared" si="10"/>
        <v/>
      </c>
      <c r="F700" s="15"/>
      <c r="G700" s="49" t="str">
        <f>IF(AND(NOT(ISERR(FIND('إستعلام عن صنف'!$H$1,A700&amp;B700))),F700&gt;='إستعلام عن صنف'!$H$2,F700&lt;='إستعلام عن صنف'!$H$3),COUNT($G$1:G699)+1,"")</f>
        <v/>
      </c>
    </row>
    <row r="701" spans="1:7" ht="22.5" thickTop="1" thickBot="1">
      <c r="A701" s="38" t="str">
        <f>IFERROR(INDEX(الرصيد!$A:$A,MATCH(B701,الرصيد!$B:$B,0)),"")</f>
        <v/>
      </c>
      <c r="B701" s="15"/>
      <c r="C701" s="6"/>
      <c r="D701" s="42" t="str">
        <f>IF(B701="","",SUMIF(الرصيد!$B$2:$B$1000,B701,الرصيد!$C$2:$C$1000))</f>
        <v/>
      </c>
      <c r="E701" s="16" t="str">
        <f t="shared" si="10"/>
        <v/>
      </c>
      <c r="F701" s="15"/>
      <c r="G701" s="49" t="str">
        <f>IF(AND(NOT(ISERR(FIND('إستعلام عن صنف'!$H$1,A701&amp;B701))),F701&gt;='إستعلام عن صنف'!$H$2,F701&lt;='إستعلام عن صنف'!$H$3),COUNT($G$1:G700)+1,"")</f>
        <v/>
      </c>
    </row>
    <row r="702" spans="1:7" ht="22.5" thickTop="1" thickBot="1">
      <c r="A702" s="38" t="str">
        <f>IFERROR(INDEX(الرصيد!$A:$A,MATCH(B702,الرصيد!$B:$B,0)),"")</f>
        <v/>
      </c>
      <c r="B702" s="15"/>
      <c r="C702" s="6"/>
      <c r="D702" s="42" t="str">
        <f>IF(B702="","",SUMIF(الرصيد!$B$2:$B$1000,B702,الرصيد!$C$2:$C$1000))</f>
        <v/>
      </c>
      <c r="E702" s="16" t="str">
        <f t="shared" si="10"/>
        <v/>
      </c>
      <c r="F702" s="15"/>
      <c r="G702" s="49" t="str">
        <f>IF(AND(NOT(ISERR(FIND('إستعلام عن صنف'!$H$1,A702&amp;B702))),F702&gt;='إستعلام عن صنف'!$H$2,F702&lt;='إستعلام عن صنف'!$H$3),COUNT($G$1:G701)+1,"")</f>
        <v/>
      </c>
    </row>
    <row r="703" spans="1:7" ht="22.5" thickTop="1" thickBot="1">
      <c r="A703" s="38" t="str">
        <f>IFERROR(INDEX(الرصيد!$A:$A,MATCH(B703,الرصيد!$B:$B,0)),"")</f>
        <v/>
      </c>
      <c r="B703" s="15"/>
      <c r="C703" s="6"/>
      <c r="D703" s="42" t="str">
        <f>IF(B703="","",SUMIF(الرصيد!$B$2:$B$1000,B703,الرصيد!$C$2:$C$1000))</f>
        <v/>
      </c>
      <c r="E703" s="16" t="str">
        <f t="shared" si="10"/>
        <v/>
      </c>
      <c r="F703" s="15"/>
      <c r="G703" s="49" t="str">
        <f>IF(AND(NOT(ISERR(FIND('إستعلام عن صنف'!$H$1,A703&amp;B703))),F703&gt;='إستعلام عن صنف'!$H$2,F703&lt;='إستعلام عن صنف'!$H$3),COUNT($G$1:G702)+1,"")</f>
        <v/>
      </c>
    </row>
    <row r="704" spans="1:7" ht="22.5" thickTop="1" thickBot="1">
      <c r="A704" s="38" t="str">
        <f>IFERROR(INDEX(الرصيد!$A:$A,MATCH(B704,الرصيد!$B:$B,0)),"")</f>
        <v/>
      </c>
      <c r="B704" s="15"/>
      <c r="C704" s="6"/>
      <c r="D704" s="42" t="str">
        <f>IF(B704="","",SUMIF(الرصيد!$B$2:$B$1000,B704,الرصيد!$C$2:$C$1000))</f>
        <v/>
      </c>
      <c r="E704" s="16" t="str">
        <f t="shared" si="10"/>
        <v/>
      </c>
      <c r="F704" s="15"/>
      <c r="G704" s="49" t="str">
        <f>IF(AND(NOT(ISERR(FIND('إستعلام عن صنف'!$H$1,A704&amp;B704))),F704&gt;='إستعلام عن صنف'!$H$2,F704&lt;='إستعلام عن صنف'!$H$3),COUNT($G$1:G703)+1,"")</f>
        <v/>
      </c>
    </row>
    <row r="705" spans="1:7" ht="22.5" thickTop="1" thickBot="1">
      <c r="A705" s="38" t="str">
        <f>IFERROR(INDEX(الرصيد!$A:$A,MATCH(B705,الرصيد!$B:$B,0)),"")</f>
        <v/>
      </c>
      <c r="B705" s="15"/>
      <c r="C705" s="6"/>
      <c r="D705" s="42" t="str">
        <f>IF(B705="","",SUMIF(الرصيد!$B$2:$B$1000,B705,الرصيد!$C$2:$C$1000))</f>
        <v/>
      </c>
      <c r="E705" s="16" t="str">
        <f t="shared" si="10"/>
        <v/>
      </c>
      <c r="F705" s="15"/>
      <c r="G705" s="49" t="str">
        <f>IF(AND(NOT(ISERR(FIND('إستعلام عن صنف'!$H$1,A705&amp;B705))),F705&gt;='إستعلام عن صنف'!$H$2,F705&lt;='إستعلام عن صنف'!$H$3),COUNT($G$1:G704)+1,"")</f>
        <v/>
      </c>
    </row>
    <row r="706" spans="1:7" ht="22.5" thickTop="1" thickBot="1">
      <c r="A706" s="38" t="str">
        <f>IFERROR(INDEX(الرصيد!$A:$A,MATCH(B706,الرصيد!$B:$B,0)),"")</f>
        <v/>
      </c>
      <c r="B706" s="15"/>
      <c r="C706" s="6"/>
      <c r="D706" s="42" t="str">
        <f>IF(B706="","",SUMIF(الرصيد!$B$2:$B$1000,B706,الرصيد!$C$2:$C$1000))</f>
        <v/>
      </c>
      <c r="E706" s="16" t="str">
        <f t="shared" si="10"/>
        <v/>
      </c>
      <c r="F706" s="15"/>
      <c r="G706" s="49" t="str">
        <f>IF(AND(NOT(ISERR(FIND('إستعلام عن صنف'!$H$1,A706&amp;B706))),F706&gt;='إستعلام عن صنف'!$H$2,F706&lt;='إستعلام عن صنف'!$H$3),COUNT($G$1:G705)+1,"")</f>
        <v/>
      </c>
    </row>
    <row r="707" spans="1:7" ht="22.5" thickTop="1" thickBot="1">
      <c r="A707" s="38" t="str">
        <f>IFERROR(INDEX(الرصيد!$A:$A,MATCH(B707,الرصيد!$B:$B,0)),"")</f>
        <v/>
      </c>
      <c r="B707" s="15"/>
      <c r="C707" s="6"/>
      <c r="D707" s="42" t="str">
        <f>IF(B707="","",SUMIF(الرصيد!$B$2:$B$1000,B707,الرصيد!$C$2:$C$1000))</f>
        <v/>
      </c>
      <c r="E707" s="16" t="str">
        <f t="shared" ref="E707:E770" si="11">IF(B707="","",C707*D707)</f>
        <v/>
      </c>
      <c r="F707" s="15"/>
      <c r="G707" s="49" t="str">
        <f>IF(AND(NOT(ISERR(FIND('إستعلام عن صنف'!$H$1,A707&amp;B707))),F707&gt;='إستعلام عن صنف'!$H$2,F707&lt;='إستعلام عن صنف'!$H$3),COUNT($G$1:G706)+1,"")</f>
        <v/>
      </c>
    </row>
    <row r="708" spans="1:7" ht="22.5" thickTop="1" thickBot="1">
      <c r="A708" s="38" t="str">
        <f>IFERROR(INDEX(الرصيد!$A:$A,MATCH(B708,الرصيد!$B:$B,0)),"")</f>
        <v/>
      </c>
      <c r="B708" s="15"/>
      <c r="C708" s="6"/>
      <c r="D708" s="42" t="str">
        <f>IF(B708="","",SUMIF(الرصيد!$B$2:$B$1000,B708,الرصيد!$C$2:$C$1000))</f>
        <v/>
      </c>
      <c r="E708" s="16" t="str">
        <f t="shared" si="11"/>
        <v/>
      </c>
      <c r="F708" s="15"/>
      <c r="G708" s="49" t="str">
        <f>IF(AND(NOT(ISERR(FIND('إستعلام عن صنف'!$H$1,A708&amp;B708))),F708&gt;='إستعلام عن صنف'!$H$2,F708&lt;='إستعلام عن صنف'!$H$3),COUNT($G$1:G707)+1,"")</f>
        <v/>
      </c>
    </row>
    <row r="709" spans="1:7" ht="22.5" thickTop="1" thickBot="1">
      <c r="A709" s="38" t="str">
        <f>IFERROR(INDEX(الرصيد!$A:$A,MATCH(B709,الرصيد!$B:$B,0)),"")</f>
        <v/>
      </c>
      <c r="B709" s="15"/>
      <c r="C709" s="6"/>
      <c r="D709" s="42" t="str">
        <f>IF(B709="","",SUMIF(الرصيد!$B$2:$B$1000,B709,الرصيد!$C$2:$C$1000))</f>
        <v/>
      </c>
      <c r="E709" s="16" t="str">
        <f t="shared" si="11"/>
        <v/>
      </c>
      <c r="F709" s="15"/>
      <c r="G709" s="49" t="str">
        <f>IF(AND(NOT(ISERR(FIND('إستعلام عن صنف'!$H$1,A709&amp;B709))),F709&gt;='إستعلام عن صنف'!$H$2,F709&lt;='إستعلام عن صنف'!$H$3),COUNT($G$1:G708)+1,"")</f>
        <v/>
      </c>
    </row>
    <row r="710" spans="1:7" ht="22.5" thickTop="1" thickBot="1">
      <c r="A710" s="38" t="str">
        <f>IFERROR(INDEX(الرصيد!$A:$A,MATCH(B710,الرصيد!$B:$B,0)),"")</f>
        <v/>
      </c>
      <c r="B710" s="15"/>
      <c r="C710" s="6"/>
      <c r="D710" s="42" t="str">
        <f>IF(B710="","",SUMIF(الرصيد!$B$2:$B$1000,B710,الرصيد!$C$2:$C$1000))</f>
        <v/>
      </c>
      <c r="E710" s="16" t="str">
        <f t="shared" si="11"/>
        <v/>
      </c>
      <c r="F710" s="15"/>
      <c r="G710" s="49" t="str">
        <f>IF(AND(NOT(ISERR(FIND('إستعلام عن صنف'!$H$1,A710&amp;B710))),F710&gt;='إستعلام عن صنف'!$H$2,F710&lt;='إستعلام عن صنف'!$H$3),COUNT($G$1:G709)+1,"")</f>
        <v/>
      </c>
    </row>
    <row r="711" spans="1:7" ht="22.5" thickTop="1" thickBot="1">
      <c r="A711" s="38" t="str">
        <f>IFERROR(INDEX(الرصيد!$A:$A,MATCH(B711,الرصيد!$B:$B,0)),"")</f>
        <v/>
      </c>
      <c r="B711" s="15"/>
      <c r="C711" s="6"/>
      <c r="D711" s="42" t="str">
        <f>IF(B711="","",SUMIF(الرصيد!$B$2:$B$1000,B711,الرصيد!$C$2:$C$1000))</f>
        <v/>
      </c>
      <c r="E711" s="16" t="str">
        <f t="shared" si="11"/>
        <v/>
      </c>
      <c r="F711" s="15"/>
      <c r="G711" s="49" t="str">
        <f>IF(AND(NOT(ISERR(FIND('إستعلام عن صنف'!$H$1,A711&amp;B711))),F711&gt;='إستعلام عن صنف'!$H$2,F711&lt;='إستعلام عن صنف'!$H$3),COUNT($G$1:G710)+1,"")</f>
        <v/>
      </c>
    </row>
    <row r="712" spans="1:7" ht="22.5" thickTop="1" thickBot="1">
      <c r="A712" s="38" t="str">
        <f>IFERROR(INDEX(الرصيد!$A:$A,MATCH(B712,الرصيد!$B:$B,0)),"")</f>
        <v/>
      </c>
      <c r="B712" s="15"/>
      <c r="C712" s="6"/>
      <c r="D712" s="42" t="str">
        <f>IF(B712="","",SUMIF(الرصيد!$B$2:$B$1000,B712,الرصيد!$C$2:$C$1000))</f>
        <v/>
      </c>
      <c r="E712" s="16" t="str">
        <f t="shared" si="11"/>
        <v/>
      </c>
      <c r="F712" s="15"/>
      <c r="G712" s="49" t="str">
        <f>IF(AND(NOT(ISERR(FIND('إستعلام عن صنف'!$H$1,A712&amp;B712))),F712&gt;='إستعلام عن صنف'!$H$2,F712&lt;='إستعلام عن صنف'!$H$3),COUNT($G$1:G711)+1,"")</f>
        <v/>
      </c>
    </row>
    <row r="713" spans="1:7" ht="22.5" thickTop="1" thickBot="1">
      <c r="A713" s="38" t="str">
        <f>IFERROR(INDEX(الرصيد!$A:$A,MATCH(B713,الرصيد!$B:$B,0)),"")</f>
        <v/>
      </c>
      <c r="B713" s="15"/>
      <c r="C713" s="6"/>
      <c r="D713" s="42" t="str">
        <f>IF(B713="","",SUMIF(الرصيد!$B$2:$B$1000,B713,الرصيد!$C$2:$C$1000))</f>
        <v/>
      </c>
      <c r="E713" s="16" t="str">
        <f t="shared" si="11"/>
        <v/>
      </c>
      <c r="F713" s="15"/>
      <c r="G713" s="49" t="str">
        <f>IF(AND(NOT(ISERR(FIND('إستعلام عن صنف'!$H$1,A713&amp;B713))),F713&gt;='إستعلام عن صنف'!$H$2,F713&lt;='إستعلام عن صنف'!$H$3),COUNT($G$1:G712)+1,"")</f>
        <v/>
      </c>
    </row>
    <row r="714" spans="1:7" ht="22.5" thickTop="1" thickBot="1">
      <c r="A714" s="38" t="str">
        <f>IFERROR(INDEX(الرصيد!$A:$A,MATCH(B714,الرصيد!$B:$B,0)),"")</f>
        <v/>
      </c>
      <c r="B714" s="15"/>
      <c r="C714" s="6"/>
      <c r="D714" s="42" t="str">
        <f>IF(B714="","",SUMIF(الرصيد!$B$2:$B$1000,B714,الرصيد!$C$2:$C$1000))</f>
        <v/>
      </c>
      <c r="E714" s="16" t="str">
        <f t="shared" si="11"/>
        <v/>
      </c>
      <c r="F714" s="15"/>
      <c r="G714" s="49" t="str">
        <f>IF(AND(NOT(ISERR(FIND('إستعلام عن صنف'!$H$1,A714&amp;B714))),F714&gt;='إستعلام عن صنف'!$H$2,F714&lt;='إستعلام عن صنف'!$H$3),COUNT($G$1:G713)+1,"")</f>
        <v/>
      </c>
    </row>
    <row r="715" spans="1:7" ht="22.5" thickTop="1" thickBot="1">
      <c r="A715" s="38" t="str">
        <f>IFERROR(INDEX(الرصيد!$A:$A,MATCH(B715,الرصيد!$B:$B,0)),"")</f>
        <v/>
      </c>
      <c r="B715" s="15"/>
      <c r="C715" s="6"/>
      <c r="D715" s="42" t="str">
        <f>IF(B715="","",SUMIF(الرصيد!$B$2:$B$1000,B715,الرصيد!$C$2:$C$1000))</f>
        <v/>
      </c>
      <c r="E715" s="16" t="str">
        <f t="shared" si="11"/>
        <v/>
      </c>
      <c r="F715" s="15"/>
      <c r="G715" s="49" t="str">
        <f>IF(AND(NOT(ISERR(FIND('إستعلام عن صنف'!$H$1,A715&amp;B715))),F715&gt;='إستعلام عن صنف'!$H$2,F715&lt;='إستعلام عن صنف'!$H$3),COUNT($G$1:G714)+1,"")</f>
        <v/>
      </c>
    </row>
    <row r="716" spans="1:7" ht="22.5" thickTop="1" thickBot="1">
      <c r="A716" s="38" t="str">
        <f>IFERROR(INDEX(الرصيد!$A:$A,MATCH(B716,الرصيد!$B:$B,0)),"")</f>
        <v/>
      </c>
      <c r="B716" s="15"/>
      <c r="C716" s="6"/>
      <c r="D716" s="42" t="str">
        <f>IF(B716="","",SUMIF(الرصيد!$B$2:$B$1000,B716,الرصيد!$C$2:$C$1000))</f>
        <v/>
      </c>
      <c r="E716" s="16" t="str">
        <f t="shared" si="11"/>
        <v/>
      </c>
      <c r="F716" s="15"/>
      <c r="G716" s="49" t="str">
        <f>IF(AND(NOT(ISERR(FIND('إستعلام عن صنف'!$H$1,A716&amp;B716))),F716&gt;='إستعلام عن صنف'!$H$2,F716&lt;='إستعلام عن صنف'!$H$3),COUNT($G$1:G715)+1,"")</f>
        <v/>
      </c>
    </row>
    <row r="717" spans="1:7" ht="22.5" thickTop="1" thickBot="1">
      <c r="A717" s="38" t="str">
        <f>IFERROR(INDEX(الرصيد!$A:$A,MATCH(B717,الرصيد!$B:$B,0)),"")</f>
        <v/>
      </c>
      <c r="B717" s="15"/>
      <c r="C717" s="6"/>
      <c r="D717" s="42" t="str">
        <f>IF(B717="","",SUMIF(الرصيد!$B$2:$B$1000,B717,الرصيد!$C$2:$C$1000))</f>
        <v/>
      </c>
      <c r="E717" s="16" t="str">
        <f t="shared" si="11"/>
        <v/>
      </c>
      <c r="F717" s="15"/>
      <c r="G717" s="49" t="str">
        <f>IF(AND(NOT(ISERR(FIND('إستعلام عن صنف'!$H$1,A717&amp;B717))),F717&gt;='إستعلام عن صنف'!$H$2,F717&lt;='إستعلام عن صنف'!$H$3),COUNT($G$1:G716)+1,"")</f>
        <v/>
      </c>
    </row>
    <row r="718" spans="1:7" ht="22.5" thickTop="1" thickBot="1">
      <c r="A718" s="38" t="str">
        <f>IFERROR(INDEX(الرصيد!$A:$A,MATCH(B718,الرصيد!$B:$B,0)),"")</f>
        <v/>
      </c>
      <c r="B718" s="15"/>
      <c r="C718" s="6"/>
      <c r="D718" s="42" t="str">
        <f>IF(B718="","",SUMIF(الرصيد!$B$2:$B$1000,B718,الرصيد!$C$2:$C$1000))</f>
        <v/>
      </c>
      <c r="E718" s="16" t="str">
        <f t="shared" si="11"/>
        <v/>
      </c>
      <c r="F718" s="15"/>
      <c r="G718" s="49" t="str">
        <f>IF(AND(NOT(ISERR(FIND('إستعلام عن صنف'!$H$1,A718&amp;B718))),F718&gt;='إستعلام عن صنف'!$H$2,F718&lt;='إستعلام عن صنف'!$H$3),COUNT($G$1:G717)+1,"")</f>
        <v/>
      </c>
    </row>
    <row r="719" spans="1:7" ht="22.5" thickTop="1" thickBot="1">
      <c r="A719" s="38" t="str">
        <f>IFERROR(INDEX(الرصيد!$A:$A,MATCH(B719,الرصيد!$B:$B,0)),"")</f>
        <v/>
      </c>
      <c r="B719" s="15"/>
      <c r="C719" s="6"/>
      <c r="D719" s="42" t="str">
        <f>IF(B719="","",SUMIF(الرصيد!$B$2:$B$1000,B719,الرصيد!$C$2:$C$1000))</f>
        <v/>
      </c>
      <c r="E719" s="16" t="str">
        <f t="shared" si="11"/>
        <v/>
      </c>
      <c r="F719" s="15"/>
      <c r="G719" s="49" t="str">
        <f>IF(AND(NOT(ISERR(FIND('إستعلام عن صنف'!$H$1,A719&amp;B719))),F719&gt;='إستعلام عن صنف'!$H$2,F719&lt;='إستعلام عن صنف'!$H$3),COUNT($G$1:G718)+1,"")</f>
        <v/>
      </c>
    </row>
    <row r="720" spans="1:7" ht="22.5" thickTop="1" thickBot="1">
      <c r="A720" s="38" t="str">
        <f>IFERROR(INDEX(الرصيد!$A:$A,MATCH(B720,الرصيد!$B:$B,0)),"")</f>
        <v/>
      </c>
      <c r="B720" s="15"/>
      <c r="C720" s="6"/>
      <c r="D720" s="42" t="str">
        <f>IF(B720="","",SUMIF(الرصيد!$B$2:$B$1000,B720,الرصيد!$C$2:$C$1000))</f>
        <v/>
      </c>
      <c r="E720" s="16" t="str">
        <f t="shared" si="11"/>
        <v/>
      </c>
      <c r="F720" s="15"/>
      <c r="G720" s="49" t="str">
        <f>IF(AND(NOT(ISERR(FIND('إستعلام عن صنف'!$H$1,A720&amp;B720))),F720&gt;='إستعلام عن صنف'!$H$2,F720&lt;='إستعلام عن صنف'!$H$3),COUNT($G$1:G719)+1,"")</f>
        <v/>
      </c>
    </row>
    <row r="721" spans="1:7" ht="22.5" thickTop="1" thickBot="1">
      <c r="A721" s="38" t="str">
        <f>IFERROR(INDEX(الرصيد!$A:$A,MATCH(B721,الرصيد!$B:$B,0)),"")</f>
        <v/>
      </c>
      <c r="B721" s="15"/>
      <c r="C721" s="6"/>
      <c r="D721" s="42" t="str">
        <f>IF(B721="","",SUMIF(الرصيد!$B$2:$B$1000,B721,الرصيد!$C$2:$C$1000))</f>
        <v/>
      </c>
      <c r="E721" s="16" t="str">
        <f t="shared" si="11"/>
        <v/>
      </c>
      <c r="F721" s="15"/>
      <c r="G721" s="49" t="str">
        <f>IF(AND(NOT(ISERR(FIND('إستعلام عن صنف'!$H$1,A721&amp;B721))),F721&gt;='إستعلام عن صنف'!$H$2,F721&lt;='إستعلام عن صنف'!$H$3),COUNT($G$1:G720)+1,"")</f>
        <v/>
      </c>
    </row>
    <row r="722" spans="1:7" ht="22.5" thickTop="1" thickBot="1">
      <c r="A722" s="38" t="str">
        <f>IFERROR(INDEX(الرصيد!$A:$A,MATCH(B722,الرصيد!$B:$B,0)),"")</f>
        <v/>
      </c>
      <c r="B722" s="15"/>
      <c r="C722" s="6"/>
      <c r="D722" s="42" t="str">
        <f>IF(B722="","",SUMIF(الرصيد!$B$2:$B$1000,B722,الرصيد!$C$2:$C$1000))</f>
        <v/>
      </c>
      <c r="E722" s="16" t="str">
        <f t="shared" si="11"/>
        <v/>
      </c>
      <c r="F722" s="15"/>
      <c r="G722" s="49" t="str">
        <f>IF(AND(NOT(ISERR(FIND('إستعلام عن صنف'!$H$1,A722&amp;B722))),F722&gt;='إستعلام عن صنف'!$H$2,F722&lt;='إستعلام عن صنف'!$H$3),COUNT($G$1:G721)+1,"")</f>
        <v/>
      </c>
    </row>
    <row r="723" spans="1:7" ht="22.5" thickTop="1" thickBot="1">
      <c r="A723" s="38" t="str">
        <f>IFERROR(INDEX(الرصيد!$A:$A,MATCH(B723,الرصيد!$B:$B,0)),"")</f>
        <v/>
      </c>
      <c r="B723" s="15"/>
      <c r="C723" s="6"/>
      <c r="D723" s="42" t="str">
        <f>IF(B723="","",SUMIF(الرصيد!$B$2:$B$1000,B723,الرصيد!$C$2:$C$1000))</f>
        <v/>
      </c>
      <c r="E723" s="16" t="str">
        <f t="shared" si="11"/>
        <v/>
      </c>
      <c r="F723" s="15"/>
      <c r="G723" s="49" t="str">
        <f>IF(AND(NOT(ISERR(FIND('إستعلام عن صنف'!$H$1,A723&amp;B723))),F723&gt;='إستعلام عن صنف'!$H$2,F723&lt;='إستعلام عن صنف'!$H$3),COUNT($G$1:G722)+1,"")</f>
        <v/>
      </c>
    </row>
    <row r="724" spans="1:7" ht="22.5" thickTop="1" thickBot="1">
      <c r="A724" s="38" t="str">
        <f>IFERROR(INDEX(الرصيد!$A:$A,MATCH(B724,الرصيد!$B:$B,0)),"")</f>
        <v/>
      </c>
      <c r="B724" s="15"/>
      <c r="C724" s="6"/>
      <c r="D724" s="42" t="str">
        <f>IF(B724="","",SUMIF(الرصيد!$B$2:$B$1000,B724,الرصيد!$C$2:$C$1000))</f>
        <v/>
      </c>
      <c r="E724" s="16" t="str">
        <f t="shared" si="11"/>
        <v/>
      </c>
      <c r="F724" s="15"/>
      <c r="G724" s="49" t="str">
        <f>IF(AND(NOT(ISERR(FIND('إستعلام عن صنف'!$H$1,A724&amp;B724))),F724&gt;='إستعلام عن صنف'!$H$2,F724&lt;='إستعلام عن صنف'!$H$3),COUNT($G$1:G723)+1,"")</f>
        <v/>
      </c>
    </row>
    <row r="725" spans="1:7" ht="22.5" thickTop="1" thickBot="1">
      <c r="A725" s="38" t="str">
        <f>IFERROR(INDEX(الرصيد!$A:$A,MATCH(B725,الرصيد!$B:$B,0)),"")</f>
        <v/>
      </c>
      <c r="B725" s="15"/>
      <c r="C725" s="6"/>
      <c r="D725" s="42" t="str">
        <f>IF(B725="","",SUMIF(الرصيد!$B$2:$B$1000,B725,الرصيد!$C$2:$C$1000))</f>
        <v/>
      </c>
      <c r="E725" s="16" t="str">
        <f t="shared" si="11"/>
        <v/>
      </c>
      <c r="F725" s="15"/>
      <c r="G725" s="49" t="str">
        <f>IF(AND(NOT(ISERR(FIND('إستعلام عن صنف'!$H$1,A725&amp;B725))),F725&gt;='إستعلام عن صنف'!$H$2,F725&lt;='إستعلام عن صنف'!$H$3),COUNT($G$1:G724)+1,"")</f>
        <v/>
      </c>
    </row>
    <row r="726" spans="1:7" ht="22.5" thickTop="1" thickBot="1">
      <c r="A726" s="38" t="str">
        <f>IFERROR(INDEX(الرصيد!$A:$A,MATCH(B726,الرصيد!$B:$B,0)),"")</f>
        <v/>
      </c>
      <c r="B726" s="15"/>
      <c r="C726" s="6"/>
      <c r="D726" s="42" t="str">
        <f>IF(B726="","",SUMIF(الرصيد!$B$2:$B$1000,B726,الرصيد!$C$2:$C$1000))</f>
        <v/>
      </c>
      <c r="E726" s="16" t="str">
        <f t="shared" si="11"/>
        <v/>
      </c>
      <c r="F726" s="15"/>
      <c r="G726" s="49" t="str">
        <f>IF(AND(NOT(ISERR(FIND('إستعلام عن صنف'!$H$1,A726&amp;B726))),F726&gt;='إستعلام عن صنف'!$H$2,F726&lt;='إستعلام عن صنف'!$H$3),COUNT($G$1:G725)+1,"")</f>
        <v/>
      </c>
    </row>
    <row r="727" spans="1:7" ht="22.5" thickTop="1" thickBot="1">
      <c r="A727" s="38" t="str">
        <f>IFERROR(INDEX(الرصيد!$A:$A,MATCH(B727,الرصيد!$B:$B,0)),"")</f>
        <v/>
      </c>
      <c r="B727" s="15"/>
      <c r="C727" s="6"/>
      <c r="D727" s="42" t="str">
        <f>IF(B727="","",SUMIF(الرصيد!$B$2:$B$1000,B727,الرصيد!$C$2:$C$1000))</f>
        <v/>
      </c>
      <c r="E727" s="16" t="str">
        <f t="shared" si="11"/>
        <v/>
      </c>
      <c r="F727" s="15"/>
      <c r="G727" s="49" t="str">
        <f>IF(AND(NOT(ISERR(FIND('إستعلام عن صنف'!$H$1,A727&amp;B727))),F727&gt;='إستعلام عن صنف'!$H$2,F727&lt;='إستعلام عن صنف'!$H$3),COUNT($G$1:G726)+1,"")</f>
        <v/>
      </c>
    </row>
    <row r="728" spans="1:7" ht="22.5" thickTop="1" thickBot="1">
      <c r="A728" s="38" t="str">
        <f>IFERROR(INDEX(الرصيد!$A:$A,MATCH(B728,الرصيد!$B:$B,0)),"")</f>
        <v/>
      </c>
      <c r="B728" s="15"/>
      <c r="C728" s="6"/>
      <c r="D728" s="42" t="str">
        <f>IF(B728="","",SUMIF(الرصيد!$B$2:$B$1000,B728,الرصيد!$C$2:$C$1000))</f>
        <v/>
      </c>
      <c r="E728" s="16" t="str">
        <f t="shared" si="11"/>
        <v/>
      </c>
      <c r="F728" s="15"/>
      <c r="G728" s="49" t="str">
        <f>IF(AND(NOT(ISERR(FIND('إستعلام عن صنف'!$H$1,A728&amp;B728))),F728&gt;='إستعلام عن صنف'!$H$2,F728&lt;='إستعلام عن صنف'!$H$3),COUNT($G$1:G727)+1,"")</f>
        <v/>
      </c>
    </row>
    <row r="729" spans="1:7" ht="22.5" thickTop="1" thickBot="1">
      <c r="A729" s="38" t="str">
        <f>IFERROR(INDEX(الرصيد!$A:$A,MATCH(B729,الرصيد!$B:$B,0)),"")</f>
        <v/>
      </c>
      <c r="B729" s="15"/>
      <c r="C729" s="6"/>
      <c r="D729" s="42" t="str">
        <f>IF(B729="","",SUMIF(الرصيد!$B$2:$B$1000,B729,الرصيد!$C$2:$C$1000))</f>
        <v/>
      </c>
      <c r="E729" s="16" t="str">
        <f t="shared" si="11"/>
        <v/>
      </c>
      <c r="F729" s="15"/>
      <c r="G729" s="49" t="str">
        <f>IF(AND(NOT(ISERR(FIND('إستعلام عن صنف'!$H$1,A729&amp;B729))),F729&gt;='إستعلام عن صنف'!$H$2,F729&lt;='إستعلام عن صنف'!$H$3),COUNT($G$1:G728)+1,"")</f>
        <v/>
      </c>
    </row>
    <row r="730" spans="1:7" ht="22.5" thickTop="1" thickBot="1">
      <c r="A730" s="38" t="str">
        <f>IFERROR(INDEX(الرصيد!$A:$A,MATCH(B730,الرصيد!$B:$B,0)),"")</f>
        <v/>
      </c>
      <c r="B730" s="15"/>
      <c r="C730" s="6"/>
      <c r="D730" s="42" t="str">
        <f>IF(B730="","",SUMIF(الرصيد!$B$2:$B$1000,B730,الرصيد!$C$2:$C$1000))</f>
        <v/>
      </c>
      <c r="E730" s="16" t="str">
        <f t="shared" si="11"/>
        <v/>
      </c>
      <c r="F730" s="15"/>
      <c r="G730" s="49" t="str">
        <f>IF(AND(NOT(ISERR(FIND('إستعلام عن صنف'!$H$1,A730&amp;B730))),F730&gt;='إستعلام عن صنف'!$H$2,F730&lt;='إستعلام عن صنف'!$H$3),COUNT($G$1:G729)+1,"")</f>
        <v/>
      </c>
    </row>
    <row r="731" spans="1:7" ht="22.5" thickTop="1" thickBot="1">
      <c r="A731" s="38" t="str">
        <f>IFERROR(INDEX(الرصيد!$A:$A,MATCH(B731,الرصيد!$B:$B,0)),"")</f>
        <v/>
      </c>
      <c r="B731" s="15"/>
      <c r="C731" s="6"/>
      <c r="D731" s="42" t="str">
        <f>IF(B731="","",SUMIF(الرصيد!$B$2:$B$1000,B731,الرصيد!$C$2:$C$1000))</f>
        <v/>
      </c>
      <c r="E731" s="16" t="str">
        <f t="shared" si="11"/>
        <v/>
      </c>
      <c r="F731" s="15"/>
      <c r="G731" s="49" t="str">
        <f>IF(AND(NOT(ISERR(FIND('إستعلام عن صنف'!$H$1,A731&amp;B731))),F731&gt;='إستعلام عن صنف'!$H$2,F731&lt;='إستعلام عن صنف'!$H$3),COUNT($G$1:G730)+1,"")</f>
        <v/>
      </c>
    </row>
    <row r="732" spans="1:7" ht="22.5" thickTop="1" thickBot="1">
      <c r="A732" s="38" t="str">
        <f>IFERROR(INDEX(الرصيد!$A:$A,MATCH(B732,الرصيد!$B:$B,0)),"")</f>
        <v/>
      </c>
      <c r="B732" s="15"/>
      <c r="C732" s="6"/>
      <c r="D732" s="42" t="str">
        <f>IF(B732="","",SUMIF(الرصيد!$B$2:$B$1000,B732,الرصيد!$C$2:$C$1000))</f>
        <v/>
      </c>
      <c r="E732" s="16" t="str">
        <f t="shared" si="11"/>
        <v/>
      </c>
      <c r="F732" s="15"/>
      <c r="G732" s="49" t="str">
        <f>IF(AND(NOT(ISERR(FIND('إستعلام عن صنف'!$H$1,A732&amp;B732))),F732&gt;='إستعلام عن صنف'!$H$2,F732&lt;='إستعلام عن صنف'!$H$3),COUNT($G$1:G731)+1,"")</f>
        <v/>
      </c>
    </row>
    <row r="733" spans="1:7" ht="22.5" thickTop="1" thickBot="1">
      <c r="A733" s="38" t="str">
        <f>IFERROR(INDEX(الرصيد!$A:$A,MATCH(B733,الرصيد!$B:$B,0)),"")</f>
        <v/>
      </c>
      <c r="B733" s="15"/>
      <c r="C733" s="6"/>
      <c r="D733" s="42" t="str">
        <f>IF(B733="","",SUMIF(الرصيد!$B$2:$B$1000,B733,الرصيد!$C$2:$C$1000))</f>
        <v/>
      </c>
      <c r="E733" s="16" t="str">
        <f t="shared" si="11"/>
        <v/>
      </c>
      <c r="F733" s="15"/>
      <c r="G733" s="49" t="str">
        <f>IF(AND(NOT(ISERR(FIND('إستعلام عن صنف'!$H$1,A733&amp;B733))),F733&gt;='إستعلام عن صنف'!$H$2,F733&lt;='إستعلام عن صنف'!$H$3),COUNT($G$1:G732)+1,"")</f>
        <v/>
      </c>
    </row>
    <row r="734" spans="1:7" ht="22.5" thickTop="1" thickBot="1">
      <c r="A734" s="38" t="str">
        <f>IFERROR(INDEX(الرصيد!$A:$A,MATCH(B734,الرصيد!$B:$B,0)),"")</f>
        <v/>
      </c>
      <c r="B734" s="15"/>
      <c r="C734" s="6"/>
      <c r="D734" s="42" t="str">
        <f>IF(B734="","",SUMIF(الرصيد!$B$2:$B$1000,B734,الرصيد!$C$2:$C$1000))</f>
        <v/>
      </c>
      <c r="E734" s="16" t="str">
        <f t="shared" si="11"/>
        <v/>
      </c>
      <c r="F734" s="15"/>
      <c r="G734" s="49" t="str">
        <f>IF(AND(NOT(ISERR(FIND('إستعلام عن صنف'!$H$1,A734&amp;B734))),F734&gt;='إستعلام عن صنف'!$H$2,F734&lt;='إستعلام عن صنف'!$H$3),COUNT($G$1:G733)+1,"")</f>
        <v/>
      </c>
    </row>
    <row r="735" spans="1:7" ht="22.5" thickTop="1" thickBot="1">
      <c r="A735" s="38" t="str">
        <f>IFERROR(INDEX(الرصيد!$A:$A,MATCH(B735,الرصيد!$B:$B,0)),"")</f>
        <v/>
      </c>
      <c r="B735" s="15"/>
      <c r="C735" s="6"/>
      <c r="D735" s="42" t="str">
        <f>IF(B735="","",SUMIF(الرصيد!$B$2:$B$1000,B735,الرصيد!$C$2:$C$1000))</f>
        <v/>
      </c>
      <c r="E735" s="16" t="str">
        <f t="shared" si="11"/>
        <v/>
      </c>
      <c r="F735" s="15"/>
      <c r="G735" s="49" t="str">
        <f>IF(AND(NOT(ISERR(FIND('إستعلام عن صنف'!$H$1,A735&amp;B735))),F735&gt;='إستعلام عن صنف'!$H$2,F735&lt;='إستعلام عن صنف'!$H$3),COUNT($G$1:G734)+1,"")</f>
        <v/>
      </c>
    </row>
    <row r="736" spans="1:7" ht="22.5" thickTop="1" thickBot="1">
      <c r="A736" s="38" t="str">
        <f>IFERROR(INDEX(الرصيد!$A:$A,MATCH(B736,الرصيد!$B:$B,0)),"")</f>
        <v/>
      </c>
      <c r="B736" s="15"/>
      <c r="C736" s="6"/>
      <c r="D736" s="42" t="str">
        <f>IF(B736="","",SUMIF(الرصيد!$B$2:$B$1000,B736,الرصيد!$C$2:$C$1000))</f>
        <v/>
      </c>
      <c r="E736" s="16" t="str">
        <f t="shared" si="11"/>
        <v/>
      </c>
      <c r="F736" s="15"/>
      <c r="G736" s="49" t="str">
        <f>IF(AND(NOT(ISERR(FIND('إستعلام عن صنف'!$H$1,A736&amp;B736))),F736&gt;='إستعلام عن صنف'!$H$2,F736&lt;='إستعلام عن صنف'!$H$3),COUNT($G$1:G735)+1,"")</f>
        <v/>
      </c>
    </row>
    <row r="737" spans="1:7" ht="22.5" thickTop="1" thickBot="1">
      <c r="A737" s="38" t="str">
        <f>IFERROR(INDEX(الرصيد!$A:$A,MATCH(B737,الرصيد!$B:$B,0)),"")</f>
        <v/>
      </c>
      <c r="B737" s="15"/>
      <c r="C737" s="6"/>
      <c r="D737" s="42" t="str">
        <f>IF(B737="","",SUMIF(الرصيد!$B$2:$B$1000,B737,الرصيد!$C$2:$C$1000))</f>
        <v/>
      </c>
      <c r="E737" s="16" t="str">
        <f t="shared" si="11"/>
        <v/>
      </c>
      <c r="F737" s="15"/>
      <c r="G737" s="49" t="str">
        <f>IF(AND(NOT(ISERR(FIND('إستعلام عن صنف'!$H$1,A737&amp;B737))),F737&gt;='إستعلام عن صنف'!$H$2,F737&lt;='إستعلام عن صنف'!$H$3),COUNT($G$1:G736)+1,"")</f>
        <v/>
      </c>
    </row>
    <row r="738" spans="1:7" ht="22.5" thickTop="1" thickBot="1">
      <c r="A738" s="38" t="str">
        <f>IFERROR(INDEX(الرصيد!$A:$A,MATCH(B738,الرصيد!$B:$B,0)),"")</f>
        <v/>
      </c>
      <c r="B738" s="15"/>
      <c r="C738" s="6"/>
      <c r="D738" s="42" t="str">
        <f>IF(B738="","",SUMIF(الرصيد!$B$2:$B$1000,B738,الرصيد!$C$2:$C$1000))</f>
        <v/>
      </c>
      <c r="E738" s="16" t="str">
        <f t="shared" si="11"/>
        <v/>
      </c>
      <c r="F738" s="15"/>
      <c r="G738" s="49" t="str">
        <f>IF(AND(NOT(ISERR(FIND('إستعلام عن صنف'!$H$1,A738&amp;B738))),F738&gt;='إستعلام عن صنف'!$H$2,F738&lt;='إستعلام عن صنف'!$H$3),COUNT($G$1:G737)+1,"")</f>
        <v/>
      </c>
    </row>
    <row r="739" spans="1:7" ht="22.5" thickTop="1" thickBot="1">
      <c r="A739" s="38" t="str">
        <f>IFERROR(INDEX(الرصيد!$A:$A,MATCH(B739,الرصيد!$B:$B,0)),"")</f>
        <v/>
      </c>
      <c r="B739" s="15"/>
      <c r="C739" s="6"/>
      <c r="D739" s="42" t="str">
        <f>IF(B739="","",SUMIF(الرصيد!$B$2:$B$1000,B739,الرصيد!$C$2:$C$1000))</f>
        <v/>
      </c>
      <c r="E739" s="16" t="str">
        <f t="shared" si="11"/>
        <v/>
      </c>
      <c r="F739" s="15"/>
      <c r="G739" s="49" t="str">
        <f>IF(AND(NOT(ISERR(FIND('إستعلام عن صنف'!$H$1,A739&amp;B739))),F739&gt;='إستعلام عن صنف'!$H$2,F739&lt;='إستعلام عن صنف'!$H$3),COUNT($G$1:G738)+1,"")</f>
        <v/>
      </c>
    </row>
    <row r="740" spans="1:7" ht="22.5" thickTop="1" thickBot="1">
      <c r="A740" s="38" t="str">
        <f>IFERROR(INDEX(الرصيد!$A:$A,MATCH(B740,الرصيد!$B:$B,0)),"")</f>
        <v/>
      </c>
      <c r="B740" s="15"/>
      <c r="C740" s="6"/>
      <c r="D740" s="42" t="str">
        <f>IF(B740="","",SUMIF(الرصيد!$B$2:$B$1000,B740,الرصيد!$C$2:$C$1000))</f>
        <v/>
      </c>
      <c r="E740" s="16" t="str">
        <f t="shared" si="11"/>
        <v/>
      </c>
      <c r="F740" s="15"/>
      <c r="G740" s="49" t="str">
        <f>IF(AND(NOT(ISERR(FIND('إستعلام عن صنف'!$H$1,A740&amp;B740))),F740&gt;='إستعلام عن صنف'!$H$2,F740&lt;='إستعلام عن صنف'!$H$3),COUNT($G$1:G739)+1,"")</f>
        <v/>
      </c>
    </row>
    <row r="741" spans="1:7" ht="22.5" thickTop="1" thickBot="1">
      <c r="A741" s="38" t="str">
        <f>IFERROR(INDEX(الرصيد!$A:$A,MATCH(B741,الرصيد!$B:$B,0)),"")</f>
        <v/>
      </c>
      <c r="B741" s="15"/>
      <c r="C741" s="6"/>
      <c r="D741" s="42" t="str">
        <f>IF(B741="","",SUMIF(الرصيد!$B$2:$B$1000,B741,الرصيد!$C$2:$C$1000))</f>
        <v/>
      </c>
      <c r="E741" s="16" t="str">
        <f t="shared" si="11"/>
        <v/>
      </c>
      <c r="F741" s="15"/>
      <c r="G741" s="49" t="str">
        <f>IF(AND(NOT(ISERR(FIND('إستعلام عن صنف'!$H$1,A741&amp;B741))),F741&gt;='إستعلام عن صنف'!$H$2,F741&lt;='إستعلام عن صنف'!$H$3),COUNT($G$1:G740)+1,"")</f>
        <v/>
      </c>
    </row>
    <row r="742" spans="1:7" ht="22.5" thickTop="1" thickBot="1">
      <c r="A742" s="38" t="str">
        <f>IFERROR(INDEX(الرصيد!$A:$A,MATCH(B742,الرصيد!$B:$B,0)),"")</f>
        <v/>
      </c>
      <c r="B742" s="15"/>
      <c r="C742" s="6"/>
      <c r="D742" s="42" t="str">
        <f>IF(B742="","",SUMIF(الرصيد!$B$2:$B$1000,B742,الرصيد!$C$2:$C$1000))</f>
        <v/>
      </c>
      <c r="E742" s="16" t="str">
        <f t="shared" si="11"/>
        <v/>
      </c>
      <c r="F742" s="15"/>
      <c r="G742" s="49" t="str">
        <f>IF(AND(NOT(ISERR(FIND('إستعلام عن صنف'!$H$1,A742&amp;B742))),F742&gt;='إستعلام عن صنف'!$H$2,F742&lt;='إستعلام عن صنف'!$H$3),COUNT($G$1:G741)+1,"")</f>
        <v/>
      </c>
    </row>
    <row r="743" spans="1:7" ht="22.5" thickTop="1" thickBot="1">
      <c r="A743" s="38" t="str">
        <f>IFERROR(INDEX(الرصيد!$A:$A,MATCH(B743,الرصيد!$B:$B,0)),"")</f>
        <v/>
      </c>
      <c r="B743" s="15"/>
      <c r="C743" s="6"/>
      <c r="D743" s="42" t="str">
        <f>IF(B743="","",SUMIF(الرصيد!$B$2:$B$1000,B743,الرصيد!$C$2:$C$1000))</f>
        <v/>
      </c>
      <c r="E743" s="16" t="str">
        <f t="shared" si="11"/>
        <v/>
      </c>
      <c r="F743" s="15"/>
      <c r="G743" s="49" t="str">
        <f>IF(AND(NOT(ISERR(FIND('إستعلام عن صنف'!$H$1,A743&amp;B743))),F743&gt;='إستعلام عن صنف'!$H$2,F743&lt;='إستعلام عن صنف'!$H$3),COUNT($G$1:G742)+1,"")</f>
        <v/>
      </c>
    </row>
    <row r="744" spans="1:7" ht="22.5" thickTop="1" thickBot="1">
      <c r="A744" s="38" t="str">
        <f>IFERROR(INDEX(الرصيد!$A:$A,MATCH(B744,الرصيد!$B:$B,0)),"")</f>
        <v/>
      </c>
      <c r="B744" s="15"/>
      <c r="C744" s="6"/>
      <c r="D744" s="42" t="str">
        <f>IF(B744="","",SUMIF(الرصيد!$B$2:$B$1000,B744,الرصيد!$C$2:$C$1000))</f>
        <v/>
      </c>
      <c r="E744" s="16" t="str">
        <f t="shared" si="11"/>
        <v/>
      </c>
      <c r="F744" s="15"/>
      <c r="G744" s="49" t="str">
        <f>IF(AND(NOT(ISERR(FIND('إستعلام عن صنف'!$H$1,A744&amp;B744))),F744&gt;='إستعلام عن صنف'!$H$2,F744&lt;='إستعلام عن صنف'!$H$3),COUNT($G$1:G743)+1,"")</f>
        <v/>
      </c>
    </row>
    <row r="745" spans="1:7" ht="22.5" thickTop="1" thickBot="1">
      <c r="A745" s="38" t="str">
        <f>IFERROR(INDEX(الرصيد!$A:$A,MATCH(B745,الرصيد!$B:$B,0)),"")</f>
        <v/>
      </c>
      <c r="B745" s="15"/>
      <c r="C745" s="6"/>
      <c r="D745" s="42" t="str">
        <f>IF(B745="","",SUMIF(الرصيد!$B$2:$B$1000,B745,الرصيد!$C$2:$C$1000))</f>
        <v/>
      </c>
      <c r="E745" s="16" t="str">
        <f t="shared" si="11"/>
        <v/>
      </c>
      <c r="F745" s="15"/>
      <c r="G745" s="49" t="str">
        <f>IF(AND(NOT(ISERR(FIND('إستعلام عن صنف'!$H$1,A745&amp;B745))),F745&gt;='إستعلام عن صنف'!$H$2,F745&lt;='إستعلام عن صنف'!$H$3),COUNT($G$1:G744)+1,"")</f>
        <v/>
      </c>
    </row>
    <row r="746" spans="1:7" ht="22.5" thickTop="1" thickBot="1">
      <c r="A746" s="38" t="str">
        <f>IFERROR(INDEX(الرصيد!$A:$A,MATCH(B746,الرصيد!$B:$B,0)),"")</f>
        <v/>
      </c>
      <c r="B746" s="15"/>
      <c r="C746" s="6"/>
      <c r="D746" s="42" t="str">
        <f>IF(B746="","",SUMIF(الرصيد!$B$2:$B$1000,B746,الرصيد!$C$2:$C$1000))</f>
        <v/>
      </c>
      <c r="E746" s="16" t="str">
        <f t="shared" si="11"/>
        <v/>
      </c>
      <c r="F746" s="15"/>
      <c r="G746" s="49" t="str">
        <f>IF(AND(NOT(ISERR(FIND('إستعلام عن صنف'!$H$1,A746&amp;B746))),F746&gt;='إستعلام عن صنف'!$H$2,F746&lt;='إستعلام عن صنف'!$H$3),COUNT($G$1:G745)+1,"")</f>
        <v/>
      </c>
    </row>
    <row r="747" spans="1:7" ht="22.5" thickTop="1" thickBot="1">
      <c r="A747" s="38" t="str">
        <f>IFERROR(INDEX(الرصيد!$A:$A,MATCH(B747,الرصيد!$B:$B,0)),"")</f>
        <v/>
      </c>
      <c r="B747" s="15"/>
      <c r="C747" s="6"/>
      <c r="D747" s="42" t="str">
        <f>IF(B747="","",SUMIF(الرصيد!$B$2:$B$1000,B747,الرصيد!$C$2:$C$1000))</f>
        <v/>
      </c>
      <c r="E747" s="16" t="str">
        <f t="shared" si="11"/>
        <v/>
      </c>
      <c r="F747" s="15"/>
      <c r="G747" s="49" t="str">
        <f>IF(AND(NOT(ISERR(FIND('إستعلام عن صنف'!$H$1,A747&amp;B747))),F747&gt;='إستعلام عن صنف'!$H$2,F747&lt;='إستعلام عن صنف'!$H$3),COUNT($G$1:G746)+1,"")</f>
        <v/>
      </c>
    </row>
    <row r="748" spans="1:7" ht="22.5" thickTop="1" thickBot="1">
      <c r="A748" s="38" t="str">
        <f>IFERROR(INDEX(الرصيد!$A:$A,MATCH(B748,الرصيد!$B:$B,0)),"")</f>
        <v/>
      </c>
      <c r="B748" s="15"/>
      <c r="C748" s="6"/>
      <c r="D748" s="42" t="str">
        <f>IF(B748="","",SUMIF(الرصيد!$B$2:$B$1000,B748,الرصيد!$C$2:$C$1000))</f>
        <v/>
      </c>
      <c r="E748" s="16" t="str">
        <f t="shared" si="11"/>
        <v/>
      </c>
      <c r="F748" s="15"/>
      <c r="G748" s="49" t="str">
        <f>IF(AND(NOT(ISERR(FIND('إستعلام عن صنف'!$H$1,A748&amp;B748))),F748&gt;='إستعلام عن صنف'!$H$2,F748&lt;='إستعلام عن صنف'!$H$3),COUNT($G$1:G747)+1,"")</f>
        <v/>
      </c>
    </row>
    <row r="749" spans="1:7" ht="22.5" thickTop="1" thickBot="1">
      <c r="A749" s="38" t="str">
        <f>IFERROR(INDEX(الرصيد!$A:$A,MATCH(B749,الرصيد!$B:$B,0)),"")</f>
        <v/>
      </c>
      <c r="B749" s="15"/>
      <c r="C749" s="6"/>
      <c r="D749" s="42" t="str">
        <f>IF(B749="","",SUMIF(الرصيد!$B$2:$B$1000,B749,الرصيد!$C$2:$C$1000))</f>
        <v/>
      </c>
      <c r="E749" s="16" t="str">
        <f t="shared" si="11"/>
        <v/>
      </c>
      <c r="F749" s="15"/>
      <c r="G749" s="49" t="str">
        <f>IF(AND(NOT(ISERR(FIND('إستعلام عن صنف'!$H$1,A749&amp;B749))),F749&gt;='إستعلام عن صنف'!$H$2,F749&lt;='إستعلام عن صنف'!$H$3),COUNT($G$1:G748)+1,"")</f>
        <v/>
      </c>
    </row>
    <row r="750" spans="1:7" ht="22.5" thickTop="1" thickBot="1">
      <c r="A750" s="38" t="str">
        <f>IFERROR(INDEX(الرصيد!$A:$A,MATCH(B750,الرصيد!$B:$B,0)),"")</f>
        <v/>
      </c>
      <c r="B750" s="15"/>
      <c r="C750" s="6"/>
      <c r="D750" s="42" t="str">
        <f>IF(B750="","",SUMIF(الرصيد!$B$2:$B$1000,B750,الرصيد!$C$2:$C$1000))</f>
        <v/>
      </c>
      <c r="E750" s="16" t="str">
        <f t="shared" si="11"/>
        <v/>
      </c>
      <c r="F750" s="15"/>
      <c r="G750" s="49" t="str">
        <f>IF(AND(NOT(ISERR(FIND('إستعلام عن صنف'!$H$1,A750&amp;B750))),F750&gt;='إستعلام عن صنف'!$H$2,F750&lt;='إستعلام عن صنف'!$H$3),COUNT($G$1:G749)+1,"")</f>
        <v/>
      </c>
    </row>
    <row r="751" spans="1:7" ht="22.5" thickTop="1" thickBot="1">
      <c r="A751" s="38" t="str">
        <f>IFERROR(INDEX(الرصيد!$A:$A,MATCH(B751,الرصيد!$B:$B,0)),"")</f>
        <v/>
      </c>
      <c r="B751" s="15"/>
      <c r="C751" s="6"/>
      <c r="D751" s="42" t="str">
        <f>IF(B751="","",SUMIF(الرصيد!$B$2:$B$1000,B751,الرصيد!$C$2:$C$1000))</f>
        <v/>
      </c>
      <c r="E751" s="16" t="str">
        <f t="shared" si="11"/>
        <v/>
      </c>
      <c r="F751" s="15"/>
      <c r="G751" s="49" t="str">
        <f>IF(AND(NOT(ISERR(FIND('إستعلام عن صنف'!$H$1,A751&amp;B751))),F751&gt;='إستعلام عن صنف'!$H$2,F751&lt;='إستعلام عن صنف'!$H$3),COUNT($G$1:G750)+1,"")</f>
        <v/>
      </c>
    </row>
    <row r="752" spans="1:7" ht="22.5" thickTop="1" thickBot="1">
      <c r="A752" s="38" t="str">
        <f>IFERROR(INDEX(الرصيد!$A:$A,MATCH(B752,الرصيد!$B:$B,0)),"")</f>
        <v/>
      </c>
      <c r="B752" s="15"/>
      <c r="C752" s="6"/>
      <c r="D752" s="42" t="str">
        <f>IF(B752="","",SUMIF(الرصيد!$B$2:$B$1000,B752,الرصيد!$C$2:$C$1000))</f>
        <v/>
      </c>
      <c r="E752" s="16" t="str">
        <f t="shared" si="11"/>
        <v/>
      </c>
      <c r="F752" s="15"/>
      <c r="G752" s="49" t="str">
        <f>IF(AND(NOT(ISERR(FIND('إستعلام عن صنف'!$H$1,A752&amp;B752))),F752&gt;='إستعلام عن صنف'!$H$2,F752&lt;='إستعلام عن صنف'!$H$3),COUNT($G$1:G751)+1,"")</f>
        <v/>
      </c>
    </row>
    <row r="753" spans="1:7" ht="22.5" thickTop="1" thickBot="1">
      <c r="A753" s="38" t="str">
        <f>IFERROR(INDEX(الرصيد!$A:$A,MATCH(B753,الرصيد!$B:$B,0)),"")</f>
        <v/>
      </c>
      <c r="B753" s="15"/>
      <c r="C753" s="6"/>
      <c r="D753" s="42" t="str">
        <f>IF(B753="","",SUMIF(الرصيد!$B$2:$B$1000,B753,الرصيد!$C$2:$C$1000))</f>
        <v/>
      </c>
      <c r="E753" s="16" t="str">
        <f t="shared" si="11"/>
        <v/>
      </c>
      <c r="F753" s="15"/>
      <c r="G753" s="49" t="str">
        <f>IF(AND(NOT(ISERR(FIND('إستعلام عن صنف'!$H$1,A753&amp;B753))),F753&gt;='إستعلام عن صنف'!$H$2,F753&lt;='إستعلام عن صنف'!$H$3),COUNT($G$1:G752)+1,"")</f>
        <v/>
      </c>
    </row>
    <row r="754" spans="1:7" ht="22.5" thickTop="1" thickBot="1">
      <c r="A754" s="38" t="str">
        <f>IFERROR(INDEX(الرصيد!$A:$A,MATCH(B754,الرصيد!$B:$B,0)),"")</f>
        <v/>
      </c>
      <c r="B754" s="15"/>
      <c r="C754" s="6"/>
      <c r="D754" s="42" t="str">
        <f>IF(B754="","",SUMIF(الرصيد!$B$2:$B$1000,B754,الرصيد!$C$2:$C$1000))</f>
        <v/>
      </c>
      <c r="E754" s="16" t="str">
        <f t="shared" si="11"/>
        <v/>
      </c>
      <c r="F754" s="15"/>
      <c r="G754" s="49" t="str">
        <f>IF(AND(NOT(ISERR(FIND('إستعلام عن صنف'!$H$1,A754&amp;B754))),F754&gt;='إستعلام عن صنف'!$H$2,F754&lt;='إستعلام عن صنف'!$H$3),COUNT($G$1:G753)+1,"")</f>
        <v/>
      </c>
    </row>
    <row r="755" spans="1:7" ht="22.5" thickTop="1" thickBot="1">
      <c r="A755" s="38" t="str">
        <f>IFERROR(INDEX(الرصيد!$A:$A,MATCH(B755,الرصيد!$B:$B,0)),"")</f>
        <v/>
      </c>
      <c r="B755" s="15"/>
      <c r="C755" s="6"/>
      <c r="D755" s="42" t="str">
        <f>IF(B755="","",SUMIF(الرصيد!$B$2:$B$1000,B755,الرصيد!$C$2:$C$1000))</f>
        <v/>
      </c>
      <c r="E755" s="16" t="str">
        <f t="shared" si="11"/>
        <v/>
      </c>
      <c r="F755" s="15"/>
      <c r="G755" s="49" t="str">
        <f>IF(AND(NOT(ISERR(FIND('إستعلام عن صنف'!$H$1,A755&amp;B755))),F755&gt;='إستعلام عن صنف'!$H$2,F755&lt;='إستعلام عن صنف'!$H$3),COUNT($G$1:G754)+1,"")</f>
        <v/>
      </c>
    </row>
    <row r="756" spans="1:7" ht="22.5" thickTop="1" thickBot="1">
      <c r="A756" s="38" t="str">
        <f>IFERROR(INDEX(الرصيد!$A:$A,MATCH(B756,الرصيد!$B:$B,0)),"")</f>
        <v/>
      </c>
      <c r="B756" s="15"/>
      <c r="C756" s="6"/>
      <c r="D756" s="42" t="str">
        <f>IF(B756="","",SUMIF(الرصيد!$B$2:$B$1000,B756,الرصيد!$C$2:$C$1000))</f>
        <v/>
      </c>
      <c r="E756" s="16" t="str">
        <f t="shared" si="11"/>
        <v/>
      </c>
      <c r="F756" s="15"/>
      <c r="G756" s="49" t="str">
        <f>IF(AND(NOT(ISERR(FIND('إستعلام عن صنف'!$H$1,A756&amp;B756))),F756&gt;='إستعلام عن صنف'!$H$2,F756&lt;='إستعلام عن صنف'!$H$3),COUNT($G$1:G755)+1,"")</f>
        <v/>
      </c>
    </row>
    <row r="757" spans="1:7" ht="22.5" thickTop="1" thickBot="1">
      <c r="A757" s="38" t="str">
        <f>IFERROR(INDEX(الرصيد!$A:$A,MATCH(B757,الرصيد!$B:$B,0)),"")</f>
        <v/>
      </c>
      <c r="B757" s="15"/>
      <c r="C757" s="6"/>
      <c r="D757" s="42" t="str">
        <f>IF(B757="","",SUMIF(الرصيد!$B$2:$B$1000,B757,الرصيد!$C$2:$C$1000))</f>
        <v/>
      </c>
      <c r="E757" s="16" t="str">
        <f t="shared" si="11"/>
        <v/>
      </c>
      <c r="F757" s="15"/>
      <c r="G757" s="49" t="str">
        <f>IF(AND(NOT(ISERR(FIND('إستعلام عن صنف'!$H$1,A757&amp;B757))),F757&gt;='إستعلام عن صنف'!$H$2,F757&lt;='إستعلام عن صنف'!$H$3),COUNT($G$1:G756)+1,"")</f>
        <v/>
      </c>
    </row>
    <row r="758" spans="1:7" ht="22.5" thickTop="1" thickBot="1">
      <c r="A758" s="38" t="str">
        <f>IFERROR(INDEX(الرصيد!$A:$A,MATCH(B758,الرصيد!$B:$B,0)),"")</f>
        <v/>
      </c>
      <c r="B758" s="15"/>
      <c r="C758" s="6"/>
      <c r="D758" s="42" t="str">
        <f>IF(B758="","",SUMIF(الرصيد!$B$2:$B$1000,B758,الرصيد!$C$2:$C$1000))</f>
        <v/>
      </c>
      <c r="E758" s="16" t="str">
        <f t="shared" si="11"/>
        <v/>
      </c>
      <c r="F758" s="15"/>
      <c r="G758" s="49" t="str">
        <f>IF(AND(NOT(ISERR(FIND('إستعلام عن صنف'!$H$1,A758&amp;B758))),F758&gt;='إستعلام عن صنف'!$H$2,F758&lt;='إستعلام عن صنف'!$H$3),COUNT($G$1:G757)+1,"")</f>
        <v/>
      </c>
    </row>
    <row r="759" spans="1:7" ht="22.5" thickTop="1" thickBot="1">
      <c r="A759" s="38" t="str">
        <f>IFERROR(INDEX(الرصيد!$A:$A,MATCH(B759,الرصيد!$B:$B,0)),"")</f>
        <v/>
      </c>
      <c r="B759" s="15"/>
      <c r="C759" s="6"/>
      <c r="D759" s="42" t="str">
        <f>IF(B759="","",SUMIF(الرصيد!$B$2:$B$1000,B759,الرصيد!$C$2:$C$1000))</f>
        <v/>
      </c>
      <c r="E759" s="16" t="str">
        <f t="shared" si="11"/>
        <v/>
      </c>
      <c r="F759" s="15"/>
      <c r="G759" s="49" t="str">
        <f>IF(AND(NOT(ISERR(FIND('إستعلام عن صنف'!$H$1,A759&amp;B759))),F759&gt;='إستعلام عن صنف'!$H$2,F759&lt;='إستعلام عن صنف'!$H$3),COUNT($G$1:G758)+1,"")</f>
        <v/>
      </c>
    </row>
    <row r="760" spans="1:7" ht="22.5" thickTop="1" thickBot="1">
      <c r="A760" s="38" t="str">
        <f>IFERROR(INDEX(الرصيد!$A:$A,MATCH(B760,الرصيد!$B:$B,0)),"")</f>
        <v/>
      </c>
      <c r="B760" s="15"/>
      <c r="C760" s="6"/>
      <c r="D760" s="42" t="str">
        <f>IF(B760="","",SUMIF(الرصيد!$B$2:$B$1000,B760,الرصيد!$C$2:$C$1000))</f>
        <v/>
      </c>
      <c r="E760" s="16" t="str">
        <f t="shared" si="11"/>
        <v/>
      </c>
      <c r="F760" s="15"/>
      <c r="G760" s="49" t="str">
        <f>IF(AND(NOT(ISERR(FIND('إستعلام عن صنف'!$H$1,A760&amp;B760))),F760&gt;='إستعلام عن صنف'!$H$2,F760&lt;='إستعلام عن صنف'!$H$3),COUNT($G$1:G759)+1,"")</f>
        <v/>
      </c>
    </row>
    <row r="761" spans="1:7" ht="22.5" thickTop="1" thickBot="1">
      <c r="A761" s="38" t="str">
        <f>IFERROR(INDEX(الرصيد!$A:$A,MATCH(B761,الرصيد!$B:$B,0)),"")</f>
        <v/>
      </c>
      <c r="B761" s="15"/>
      <c r="C761" s="6"/>
      <c r="D761" s="42" t="str">
        <f>IF(B761="","",SUMIF(الرصيد!$B$2:$B$1000,B761,الرصيد!$C$2:$C$1000))</f>
        <v/>
      </c>
      <c r="E761" s="16" t="str">
        <f t="shared" si="11"/>
        <v/>
      </c>
      <c r="F761" s="15"/>
      <c r="G761" s="49" t="str">
        <f>IF(AND(NOT(ISERR(FIND('إستعلام عن صنف'!$H$1,A761&amp;B761))),F761&gt;='إستعلام عن صنف'!$H$2,F761&lt;='إستعلام عن صنف'!$H$3),COUNT($G$1:G760)+1,"")</f>
        <v/>
      </c>
    </row>
    <row r="762" spans="1:7" ht="22.5" thickTop="1" thickBot="1">
      <c r="A762" s="38" t="str">
        <f>IFERROR(INDEX(الرصيد!$A:$A,MATCH(B762,الرصيد!$B:$B,0)),"")</f>
        <v/>
      </c>
      <c r="B762" s="15"/>
      <c r="C762" s="6"/>
      <c r="D762" s="42" t="str">
        <f>IF(B762="","",SUMIF(الرصيد!$B$2:$B$1000,B762,الرصيد!$C$2:$C$1000))</f>
        <v/>
      </c>
      <c r="E762" s="16" t="str">
        <f t="shared" si="11"/>
        <v/>
      </c>
      <c r="F762" s="15"/>
      <c r="G762" s="49" t="str">
        <f>IF(AND(NOT(ISERR(FIND('إستعلام عن صنف'!$H$1,A762&amp;B762))),F762&gt;='إستعلام عن صنف'!$H$2,F762&lt;='إستعلام عن صنف'!$H$3),COUNT($G$1:G761)+1,"")</f>
        <v/>
      </c>
    </row>
    <row r="763" spans="1:7" ht="22.5" thickTop="1" thickBot="1">
      <c r="A763" s="38" t="str">
        <f>IFERROR(INDEX(الرصيد!$A:$A,MATCH(B763,الرصيد!$B:$B,0)),"")</f>
        <v/>
      </c>
      <c r="B763" s="15"/>
      <c r="C763" s="6"/>
      <c r="D763" s="42" t="str">
        <f>IF(B763="","",SUMIF(الرصيد!$B$2:$B$1000,B763,الرصيد!$C$2:$C$1000))</f>
        <v/>
      </c>
      <c r="E763" s="16" t="str">
        <f t="shared" si="11"/>
        <v/>
      </c>
      <c r="F763" s="15"/>
      <c r="G763" s="49" t="str">
        <f>IF(AND(NOT(ISERR(FIND('إستعلام عن صنف'!$H$1,A763&amp;B763))),F763&gt;='إستعلام عن صنف'!$H$2,F763&lt;='إستعلام عن صنف'!$H$3),COUNT($G$1:G762)+1,"")</f>
        <v/>
      </c>
    </row>
    <row r="764" spans="1:7" ht="22.5" thickTop="1" thickBot="1">
      <c r="A764" s="38" t="str">
        <f>IFERROR(INDEX(الرصيد!$A:$A,MATCH(B764,الرصيد!$B:$B,0)),"")</f>
        <v/>
      </c>
      <c r="B764" s="15"/>
      <c r="C764" s="6"/>
      <c r="D764" s="42" t="str">
        <f>IF(B764="","",SUMIF(الرصيد!$B$2:$B$1000,B764,الرصيد!$C$2:$C$1000))</f>
        <v/>
      </c>
      <c r="E764" s="16" t="str">
        <f t="shared" si="11"/>
        <v/>
      </c>
      <c r="F764" s="15"/>
      <c r="G764" s="49" t="str">
        <f>IF(AND(NOT(ISERR(FIND('إستعلام عن صنف'!$H$1,A764&amp;B764))),F764&gt;='إستعلام عن صنف'!$H$2,F764&lt;='إستعلام عن صنف'!$H$3),COUNT($G$1:G763)+1,"")</f>
        <v/>
      </c>
    </row>
    <row r="765" spans="1:7" ht="22.5" thickTop="1" thickBot="1">
      <c r="A765" s="38" t="str">
        <f>IFERROR(INDEX(الرصيد!$A:$A,MATCH(B765,الرصيد!$B:$B,0)),"")</f>
        <v/>
      </c>
      <c r="B765" s="15"/>
      <c r="C765" s="6"/>
      <c r="D765" s="42" t="str">
        <f>IF(B765="","",SUMIF(الرصيد!$B$2:$B$1000,B765,الرصيد!$C$2:$C$1000))</f>
        <v/>
      </c>
      <c r="E765" s="16" t="str">
        <f t="shared" si="11"/>
        <v/>
      </c>
      <c r="F765" s="15"/>
      <c r="G765" s="49" t="str">
        <f>IF(AND(NOT(ISERR(FIND('إستعلام عن صنف'!$H$1,A765&amp;B765))),F765&gt;='إستعلام عن صنف'!$H$2,F765&lt;='إستعلام عن صنف'!$H$3),COUNT($G$1:G764)+1,"")</f>
        <v/>
      </c>
    </row>
    <row r="766" spans="1:7" ht="22.5" thickTop="1" thickBot="1">
      <c r="A766" s="38" t="str">
        <f>IFERROR(INDEX(الرصيد!$A:$A,MATCH(B766,الرصيد!$B:$B,0)),"")</f>
        <v/>
      </c>
      <c r="B766" s="15"/>
      <c r="C766" s="6"/>
      <c r="D766" s="42" t="str">
        <f>IF(B766="","",SUMIF(الرصيد!$B$2:$B$1000,B766,الرصيد!$C$2:$C$1000))</f>
        <v/>
      </c>
      <c r="E766" s="16" t="str">
        <f t="shared" si="11"/>
        <v/>
      </c>
      <c r="F766" s="15"/>
      <c r="G766" s="49" t="str">
        <f>IF(AND(NOT(ISERR(FIND('إستعلام عن صنف'!$H$1,A766&amp;B766))),F766&gt;='إستعلام عن صنف'!$H$2,F766&lt;='إستعلام عن صنف'!$H$3),COUNT($G$1:G765)+1,"")</f>
        <v/>
      </c>
    </row>
    <row r="767" spans="1:7" ht="22.5" thickTop="1" thickBot="1">
      <c r="A767" s="38" t="str">
        <f>IFERROR(INDEX(الرصيد!$A:$A,MATCH(B767,الرصيد!$B:$B,0)),"")</f>
        <v/>
      </c>
      <c r="B767" s="15"/>
      <c r="C767" s="6"/>
      <c r="D767" s="42" t="str">
        <f>IF(B767="","",SUMIF(الرصيد!$B$2:$B$1000,B767,الرصيد!$C$2:$C$1000))</f>
        <v/>
      </c>
      <c r="E767" s="16" t="str">
        <f t="shared" si="11"/>
        <v/>
      </c>
      <c r="F767" s="15"/>
      <c r="G767" s="49" t="str">
        <f>IF(AND(NOT(ISERR(FIND('إستعلام عن صنف'!$H$1,A767&amp;B767))),F767&gt;='إستعلام عن صنف'!$H$2,F767&lt;='إستعلام عن صنف'!$H$3),COUNT($G$1:G766)+1,"")</f>
        <v/>
      </c>
    </row>
    <row r="768" spans="1:7" ht="22.5" thickTop="1" thickBot="1">
      <c r="A768" s="38" t="str">
        <f>IFERROR(INDEX(الرصيد!$A:$A,MATCH(B768,الرصيد!$B:$B,0)),"")</f>
        <v/>
      </c>
      <c r="B768" s="15"/>
      <c r="C768" s="6"/>
      <c r="D768" s="42" t="str">
        <f>IF(B768="","",SUMIF(الرصيد!$B$2:$B$1000,B768,الرصيد!$C$2:$C$1000))</f>
        <v/>
      </c>
      <c r="E768" s="16" t="str">
        <f t="shared" si="11"/>
        <v/>
      </c>
      <c r="F768" s="15"/>
      <c r="G768" s="49" t="str">
        <f>IF(AND(NOT(ISERR(FIND('إستعلام عن صنف'!$H$1,A768&amp;B768))),F768&gt;='إستعلام عن صنف'!$H$2,F768&lt;='إستعلام عن صنف'!$H$3),COUNT($G$1:G767)+1,"")</f>
        <v/>
      </c>
    </row>
    <row r="769" spans="1:7" ht="22.5" thickTop="1" thickBot="1">
      <c r="A769" s="38" t="str">
        <f>IFERROR(INDEX(الرصيد!$A:$A,MATCH(B769,الرصيد!$B:$B,0)),"")</f>
        <v/>
      </c>
      <c r="B769" s="15"/>
      <c r="C769" s="6"/>
      <c r="D769" s="42" t="str">
        <f>IF(B769="","",SUMIF(الرصيد!$B$2:$B$1000,B769,الرصيد!$C$2:$C$1000))</f>
        <v/>
      </c>
      <c r="E769" s="16" t="str">
        <f t="shared" si="11"/>
        <v/>
      </c>
      <c r="F769" s="15"/>
      <c r="G769" s="49" t="str">
        <f>IF(AND(NOT(ISERR(FIND('إستعلام عن صنف'!$H$1,A769&amp;B769))),F769&gt;='إستعلام عن صنف'!$H$2,F769&lt;='إستعلام عن صنف'!$H$3),COUNT($G$1:G768)+1,"")</f>
        <v/>
      </c>
    </row>
    <row r="770" spans="1:7" ht="22.5" thickTop="1" thickBot="1">
      <c r="A770" s="38" t="str">
        <f>IFERROR(INDEX(الرصيد!$A:$A,MATCH(B770,الرصيد!$B:$B,0)),"")</f>
        <v/>
      </c>
      <c r="B770" s="15"/>
      <c r="C770" s="6"/>
      <c r="D770" s="42" t="str">
        <f>IF(B770="","",SUMIF(الرصيد!$B$2:$B$1000,B770,الرصيد!$C$2:$C$1000))</f>
        <v/>
      </c>
      <c r="E770" s="16" t="str">
        <f t="shared" si="11"/>
        <v/>
      </c>
      <c r="F770" s="15"/>
      <c r="G770" s="49" t="str">
        <f>IF(AND(NOT(ISERR(FIND('إستعلام عن صنف'!$H$1,A770&amp;B770))),F770&gt;='إستعلام عن صنف'!$H$2,F770&lt;='إستعلام عن صنف'!$H$3),COUNT($G$1:G769)+1,"")</f>
        <v/>
      </c>
    </row>
    <row r="771" spans="1:7" ht="22.5" thickTop="1" thickBot="1">
      <c r="A771" s="38" t="str">
        <f>IFERROR(INDEX(الرصيد!$A:$A,MATCH(B771,الرصيد!$B:$B,0)),"")</f>
        <v/>
      </c>
      <c r="B771" s="15"/>
      <c r="C771" s="6"/>
      <c r="D771" s="42" t="str">
        <f>IF(B771="","",SUMIF(الرصيد!$B$2:$B$1000,B771,الرصيد!$C$2:$C$1000))</f>
        <v/>
      </c>
      <c r="E771" s="16" t="str">
        <f t="shared" ref="E771:E834" si="12">IF(B771="","",C771*D771)</f>
        <v/>
      </c>
      <c r="F771" s="15"/>
      <c r="G771" s="49" t="str">
        <f>IF(AND(NOT(ISERR(FIND('إستعلام عن صنف'!$H$1,A771&amp;B771))),F771&gt;='إستعلام عن صنف'!$H$2,F771&lt;='إستعلام عن صنف'!$H$3),COUNT($G$1:G770)+1,"")</f>
        <v/>
      </c>
    </row>
    <row r="772" spans="1:7" ht="22.5" thickTop="1" thickBot="1">
      <c r="A772" s="38" t="str">
        <f>IFERROR(INDEX(الرصيد!$A:$A,MATCH(B772,الرصيد!$B:$B,0)),"")</f>
        <v/>
      </c>
      <c r="B772" s="15"/>
      <c r="C772" s="6"/>
      <c r="D772" s="42" t="str">
        <f>IF(B772="","",SUMIF(الرصيد!$B$2:$B$1000,B772,الرصيد!$C$2:$C$1000))</f>
        <v/>
      </c>
      <c r="E772" s="16" t="str">
        <f t="shared" si="12"/>
        <v/>
      </c>
      <c r="F772" s="15"/>
      <c r="G772" s="49" t="str">
        <f>IF(AND(NOT(ISERR(FIND('إستعلام عن صنف'!$H$1,A772&amp;B772))),F772&gt;='إستعلام عن صنف'!$H$2,F772&lt;='إستعلام عن صنف'!$H$3),COUNT($G$1:G771)+1,"")</f>
        <v/>
      </c>
    </row>
    <row r="773" spans="1:7" ht="22.5" thickTop="1" thickBot="1">
      <c r="A773" s="38" t="str">
        <f>IFERROR(INDEX(الرصيد!$A:$A,MATCH(B773,الرصيد!$B:$B,0)),"")</f>
        <v/>
      </c>
      <c r="B773" s="15"/>
      <c r="C773" s="6"/>
      <c r="D773" s="42" t="str">
        <f>IF(B773="","",SUMIF(الرصيد!$B$2:$B$1000,B773,الرصيد!$C$2:$C$1000))</f>
        <v/>
      </c>
      <c r="E773" s="16" t="str">
        <f t="shared" si="12"/>
        <v/>
      </c>
      <c r="F773" s="15"/>
      <c r="G773" s="49" t="str">
        <f>IF(AND(NOT(ISERR(FIND('إستعلام عن صنف'!$H$1,A773&amp;B773))),F773&gt;='إستعلام عن صنف'!$H$2,F773&lt;='إستعلام عن صنف'!$H$3),COUNT($G$1:G772)+1,"")</f>
        <v/>
      </c>
    </row>
    <row r="774" spans="1:7" ht="22.5" thickTop="1" thickBot="1">
      <c r="A774" s="38" t="str">
        <f>IFERROR(INDEX(الرصيد!$A:$A,MATCH(B774,الرصيد!$B:$B,0)),"")</f>
        <v/>
      </c>
      <c r="B774" s="15"/>
      <c r="C774" s="6"/>
      <c r="D774" s="42" t="str">
        <f>IF(B774="","",SUMIF(الرصيد!$B$2:$B$1000,B774,الرصيد!$C$2:$C$1000))</f>
        <v/>
      </c>
      <c r="E774" s="16" t="str">
        <f t="shared" si="12"/>
        <v/>
      </c>
      <c r="F774" s="15"/>
      <c r="G774" s="49" t="str">
        <f>IF(AND(NOT(ISERR(FIND('إستعلام عن صنف'!$H$1,A774&amp;B774))),F774&gt;='إستعلام عن صنف'!$H$2,F774&lt;='إستعلام عن صنف'!$H$3),COUNT($G$1:G773)+1,"")</f>
        <v/>
      </c>
    </row>
    <row r="775" spans="1:7" ht="22.5" thickTop="1" thickBot="1">
      <c r="A775" s="38" t="str">
        <f>IFERROR(INDEX(الرصيد!$A:$A,MATCH(B775,الرصيد!$B:$B,0)),"")</f>
        <v/>
      </c>
      <c r="B775" s="15"/>
      <c r="C775" s="6"/>
      <c r="D775" s="42" t="str">
        <f>IF(B775="","",SUMIF(الرصيد!$B$2:$B$1000,B775,الرصيد!$C$2:$C$1000))</f>
        <v/>
      </c>
      <c r="E775" s="16" t="str">
        <f t="shared" si="12"/>
        <v/>
      </c>
      <c r="F775" s="15"/>
      <c r="G775" s="49" t="str">
        <f>IF(AND(NOT(ISERR(FIND('إستعلام عن صنف'!$H$1,A775&amp;B775))),F775&gt;='إستعلام عن صنف'!$H$2,F775&lt;='إستعلام عن صنف'!$H$3),COUNT($G$1:G774)+1,"")</f>
        <v/>
      </c>
    </row>
    <row r="776" spans="1:7" ht="22.5" thickTop="1" thickBot="1">
      <c r="A776" s="38" t="str">
        <f>IFERROR(INDEX(الرصيد!$A:$A,MATCH(B776,الرصيد!$B:$B,0)),"")</f>
        <v/>
      </c>
      <c r="B776" s="15"/>
      <c r="C776" s="6"/>
      <c r="D776" s="42" t="str">
        <f>IF(B776="","",SUMIF(الرصيد!$B$2:$B$1000,B776,الرصيد!$C$2:$C$1000))</f>
        <v/>
      </c>
      <c r="E776" s="16" t="str">
        <f t="shared" si="12"/>
        <v/>
      </c>
      <c r="F776" s="15"/>
      <c r="G776" s="49" t="str">
        <f>IF(AND(NOT(ISERR(FIND('إستعلام عن صنف'!$H$1,A776&amp;B776))),F776&gt;='إستعلام عن صنف'!$H$2,F776&lt;='إستعلام عن صنف'!$H$3),COUNT($G$1:G775)+1,"")</f>
        <v/>
      </c>
    </row>
    <row r="777" spans="1:7" ht="22.5" thickTop="1" thickBot="1">
      <c r="A777" s="38" t="str">
        <f>IFERROR(INDEX(الرصيد!$A:$A,MATCH(B777,الرصيد!$B:$B,0)),"")</f>
        <v/>
      </c>
      <c r="B777" s="15"/>
      <c r="C777" s="6"/>
      <c r="D777" s="42" t="str">
        <f>IF(B777="","",SUMIF(الرصيد!$B$2:$B$1000,B777,الرصيد!$C$2:$C$1000))</f>
        <v/>
      </c>
      <c r="E777" s="16" t="str">
        <f t="shared" si="12"/>
        <v/>
      </c>
      <c r="F777" s="15"/>
      <c r="G777" s="49" t="str">
        <f>IF(AND(NOT(ISERR(FIND('إستعلام عن صنف'!$H$1,A777&amp;B777))),F777&gt;='إستعلام عن صنف'!$H$2,F777&lt;='إستعلام عن صنف'!$H$3),COUNT($G$1:G776)+1,"")</f>
        <v/>
      </c>
    </row>
    <row r="778" spans="1:7" ht="22.5" thickTop="1" thickBot="1">
      <c r="A778" s="38" t="str">
        <f>IFERROR(INDEX(الرصيد!$A:$A,MATCH(B778,الرصيد!$B:$B,0)),"")</f>
        <v/>
      </c>
      <c r="B778" s="15"/>
      <c r="C778" s="6"/>
      <c r="D778" s="42" t="str">
        <f>IF(B778="","",SUMIF(الرصيد!$B$2:$B$1000,B778,الرصيد!$C$2:$C$1000))</f>
        <v/>
      </c>
      <c r="E778" s="16" t="str">
        <f t="shared" si="12"/>
        <v/>
      </c>
      <c r="F778" s="15"/>
      <c r="G778" s="49" t="str">
        <f>IF(AND(NOT(ISERR(FIND('إستعلام عن صنف'!$H$1,A778&amp;B778))),F778&gt;='إستعلام عن صنف'!$H$2,F778&lt;='إستعلام عن صنف'!$H$3),COUNT($G$1:G777)+1,"")</f>
        <v/>
      </c>
    </row>
    <row r="779" spans="1:7" ht="22.5" thickTop="1" thickBot="1">
      <c r="A779" s="38" t="str">
        <f>IFERROR(INDEX(الرصيد!$A:$A,MATCH(B779,الرصيد!$B:$B,0)),"")</f>
        <v/>
      </c>
      <c r="B779" s="15"/>
      <c r="C779" s="6"/>
      <c r="D779" s="42" t="str">
        <f>IF(B779="","",SUMIF(الرصيد!$B$2:$B$1000,B779,الرصيد!$C$2:$C$1000))</f>
        <v/>
      </c>
      <c r="E779" s="16" t="str">
        <f t="shared" si="12"/>
        <v/>
      </c>
      <c r="F779" s="15"/>
      <c r="G779" s="49" t="str">
        <f>IF(AND(NOT(ISERR(FIND('إستعلام عن صنف'!$H$1,A779&amp;B779))),F779&gt;='إستعلام عن صنف'!$H$2,F779&lt;='إستعلام عن صنف'!$H$3),COUNT($G$1:G778)+1,"")</f>
        <v/>
      </c>
    </row>
    <row r="780" spans="1:7" ht="22.5" thickTop="1" thickBot="1">
      <c r="A780" s="38" t="str">
        <f>IFERROR(INDEX(الرصيد!$A:$A,MATCH(B780,الرصيد!$B:$B,0)),"")</f>
        <v/>
      </c>
      <c r="B780" s="15"/>
      <c r="C780" s="6"/>
      <c r="D780" s="42" t="str">
        <f>IF(B780="","",SUMIF(الرصيد!$B$2:$B$1000,B780,الرصيد!$C$2:$C$1000))</f>
        <v/>
      </c>
      <c r="E780" s="16" t="str">
        <f t="shared" si="12"/>
        <v/>
      </c>
      <c r="F780" s="15"/>
      <c r="G780" s="49" t="str">
        <f>IF(AND(NOT(ISERR(FIND('إستعلام عن صنف'!$H$1,A780&amp;B780))),F780&gt;='إستعلام عن صنف'!$H$2,F780&lt;='إستعلام عن صنف'!$H$3),COUNT($G$1:G779)+1,"")</f>
        <v/>
      </c>
    </row>
    <row r="781" spans="1:7" ht="22.5" thickTop="1" thickBot="1">
      <c r="A781" s="38" t="str">
        <f>IFERROR(INDEX(الرصيد!$A:$A,MATCH(B781,الرصيد!$B:$B,0)),"")</f>
        <v/>
      </c>
      <c r="B781" s="15"/>
      <c r="C781" s="6"/>
      <c r="D781" s="42" t="str">
        <f>IF(B781="","",SUMIF(الرصيد!$B$2:$B$1000,B781,الرصيد!$C$2:$C$1000))</f>
        <v/>
      </c>
      <c r="E781" s="16" t="str">
        <f t="shared" si="12"/>
        <v/>
      </c>
      <c r="F781" s="15"/>
      <c r="G781" s="49" t="str">
        <f>IF(AND(NOT(ISERR(FIND('إستعلام عن صنف'!$H$1,A781&amp;B781))),F781&gt;='إستعلام عن صنف'!$H$2,F781&lt;='إستعلام عن صنف'!$H$3),COUNT($G$1:G780)+1,"")</f>
        <v/>
      </c>
    </row>
    <row r="782" spans="1:7" ht="22.5" thickTop="1" thickBot="1">
      <c r="A782" s="38" t="str">
        <f>IFERROR(INDEX(الرصيد!$A:$A,MATCH(B782,الرصيد!$B:$B,0)),"")</f>
        <v/>
      </c>
      <c r="B782" s="15"/>
      <c r="C782" s="6"/>
      <c r="D782" s="42" t="str">
        <f>IF(B782="","",SUMIF(الرصيد!$B$2:$B$1000,B782,الرصيد!$C$2:$C$1000))</f>
        <v/>
      </c>
      <c r="E782" s="16" t="str">
        <f t="shared" si="12"/>
        <v/>
      </c>
      <c r="F782" s="15"/>
      <c r="G782" s="49" t="str">
        <f>IF(AND(NOT(ISERR(FIND('إستعلام عن صنف'!$H$1,A782&amp;B782))),F782&gt;='إستعلام عن صنف'!$H$2,F782&lt;='إستعلام عن صنف'!$H$3),COUNT($G$1:G781)+1,"")</f>
        <v/>
      </c>
    </row>
    <row r="783" spans="1:7" ht="22.5" thickTop="1" thickBot="1">
      <c r="A783" s="38" t="str">
        <f>IFERROR(INDEX(الرصيد!$A:$A,MATCH(B783,الرصيد!$B:$B,0)),"")</f>
        <v/>
      </c>
      <c r="B783" s="15"/>
      <c r="C783" s="6"/>
      <c r="D783" s="42" t="str">
        <f>IF(B783="","",SUMIF(الرصيد!$B$2:$B$1000,B783,الرصيد!$C$2:$C$1000))</f>
        <v/>
      </c>
      <c r="E783" s="16" t="str">
        <f t="shared" si="12"/>
        <v/>
      </c>
      <c r="F783" s="15"/>
      <c r="G783" s="49" t="str">
        <f>IF(AND(NOT(ISERR(FIND('إستعلام عن صنف'!$H$1,A783&amp;B783))),F783&gt;='إستعلام عن صنف'!$H$2,F783&lt;='إستعلام عن صنف'!$H$3),COUNT($G$1:G782)+1,"")</f>
        <v/>
      </c>
    </row>
    <row r="784" spans="1:7" ht="22.5" thickTop="1" thickBot="1">
      <c r="A784" s="38" t="str">
        <f>IFERROR(INDEX(الرصيد!$A:$A,MATCH(B784,الرصيد!$B:$B,0)),"")</f>
        <v/>
      </c>
      <c r="B784" s="15"/>
      <c r="C784" s="6"/>
      <c r="D784" s="42" t="str">
        <f>IF(B784="","",SUMIF(الرصيد!$B$2:$B$1000,B784,الرصيد!$C$2:$C$1000))</f>
        <v/>
      </c>
      <c r="E784" s="16" t="str">
        <f t="shared" si="12"/>
        <v/>
      </c>
      <c r="F784" s="15"/>
      <c r="G784" s="49" t="str">
        <f>IF(AND(NOT(ISERR(FIND('إستعلام عن صنف'!$H$1,A784&amp;B784))),F784&gt;='إستعلام عن صنف'!$H$2,F784&lt;='إستعلام عن صنف'!$H$3),COUNT($G$1:G783)+1,"")</f>
        <v/>
      </c>
    </row>
    <row r="785" spans="1:7" ht="22.5" thickTop="1" thickBot="1">
      <c r="A785" s="38" t="str">
        <f>IFERROR(INDEX(الرصيد!$A:$A,MATCH(B785,الرصيد!$B:$B,0)),"")</f>
        <v/>
      </c>
      <c r="B785" s="15"/>
      <c r="C785" s="6"/>
      <c r="D785" s="42" t="str">
        <f>IF(B785="","",SUMIF(الرصيد!$B$2:$B$1000,B785,الرصيد!$C$2:$C$1000))</f>
        <v/>
      </c>
      <c r="E785" s="16" t="str">
        <f t="shared" si="12"/>
        <v/>
      </c>
      <c r="F785" s="15"/>
      <c r="G785" s="49" t="str">
        <f>IF(AND(NOT(ISERR(FIND('إستعلام عن صنف'!$H$1,A785&amp;B785))),F785&gt;='إستعلام عن صنف'!$H$2,F785&lt;='إستعلام عن صنف'!$H$3),COUNT($G$1:G784)+1,"")</f>
        <v/>
      </c>
    </row>
    <row r="786" spans="1:7" ht="22.5" thickTop="1" thickBot="1">
      <c r="A786" s="38" t="str">
        <f>IFERROR(INDEX(الرصيد!$A:$A,MATCH(B786,الرصيد!$B:$B,0)),"")</f>
        <v/>
      </c>
      <c r="B786" s="15"/>
      <c r="C786" s="6"/>
      <c r="D786" s="42" t="str">
        <f>IF(B786="","",SUMIF(الرصيد!$B$2:$B$1000,B786,الرصيد!$C$2:$C$1000))</f>
        <v/>
      </c>
      <c r="E786" s="16" t="str">
        <f t="shared" si="12"/>
        <v/>
      </c>
      <c r="F786" s="15"/>
      <c r="G786" s="49" t="str">
        <f>IF(AND(NOT(ISERR(FIND('إستعلام عن صنف'!$H$1,A786&amp;B786))),F786&gt;='إستعلام عن صنف'!$H$2,F786&lt;='إستعلام عن صنف'!$H$3),COUNT($G$1:G785)+1,"")</f>
        <v/>
      </c>
    </row>
    <row r="787" spans="1:7" ht="22.5" thickTop="1" thickBot="1">
      <c r="A787" s="38" t="str">
        <f>IFERROR(INDEX(الرصيد!$A:$A,MATCH(B787,الرصيد!$B:$B,0)),"")</f>
        <v/>
      </c>
      <c r="B787" s="15"/>
      <c r="C787" s="6"/>
      <c r="D787" s="42" t="str">
        <f>IF(B787="","",SUMIF(الرصيد!$B$2:$B$1000,B787,الرصيد!$C$2:$C$1000))</f>
        <v/>
      </c>
      <c r="E787" s="16" t="str">
        <f t="shared" si="12"/>
        <v/>
      </c>
      <c r="F787" s="15"/>
      <c r="G787" s="49" t="str">
        <f>IF(AND(NOT(ISERR(FIND('إستعلام عن صنف'!$H$1,A787&amp;B787))),F787&gt;='إستعلام عن صنف'!$H$2,F787&lt;='إستعلام عن صنف'!$H$3),COUNT($G$1:G786)+1,"")</f>
        <v/>
      </c>
    </row>
    <row r="788" spans="1:7" ht="22.5" thickTop="1" thickBot="1">
      <c r="A788" s="38" t="str">
        <f>IFERROR(INDEX(الرصيد!$A:$A,MATCH(B788,الرصيد!$B:$B,0)),"")</f>
        <v/>
      </c>
      <c r="B788" s="15"/>
      <c r="C788" s="6"/>
      <c r="D788" s="42" t="str">
        <f>IF(B788="","",SUMIF(الرصيد!$B$2:$B$1000,B788,الرصيد!$C$2:$C$1000))</f>
        <v/>
      </c>
      <c r="E788" s="16" t="str">
        <f t="shared" si="12"/>
        <v/>
      </c>
      <c r="F788" s="15"/>
      <c r="G788" s="49" t="str">
        <f>IF(AND(NOT(ISERR(FIND('إستعلام عن صنف'!$H$1,A788&amp;B788))),F788&gt;='إستعلام عن صنف'!$H$2,F788&lt;='إستعلام عن صنف'!$H$3),COUNT($G$1:G787)+1,"")</f>
        <v/>
      </c>
    </row>
    <row r="789" spans="1:7" ht="22.5" thickTop="1" thickBot="1">
      <c r="A789" s="38" t="str">
        <f>IFERROR(INDEX(الرصيد!$A:$A,MATCH(B789,الرصيد!$B:$B,0)),"")</f>
        <v/>
      </c>
      <c r="B789" s="15"/>
      <c r="C789" s="6"/>
      <c r="D789" s="42" t="str">
        <f>IF(B789="","",SUMIF(الرصيد!$B$2:$B$1000,B789,الرصيد!$C$2:$C$1000))</f>
        <v/>
      </c>
      <c r="E789" s="16" t="str">
        <f t="shared" si="12"/>
        <v/>
      </c>
      <c r="F789" s="15"/>
      <c r="G789" s="49" t="str">
        <f>IF(AND(NOT(ISERR(FIND('إستعلام عن صنف'!$H$1,A789&amp;B789))),F789&gt;='إستعلام عن صنف'!$H$2,F789&lt;='إستعلام عن صنف'!$H$3),COUNT($G$1:G788)+1,"")</f>
        <v/>
      </c>
    </row>
    <row r="790" spans="1:7" ht="22.5" thickTop="1" thickBot="1">
      <c r="A790" s="38" t="str">
        <f>IFERROR(INDEX(الرصيد!$A:$A,MATCH(B790,الرصيد!$B:$B,0)),"")</f>
        <v/>
      </c>
      <c r="B790" s="15"/>
      <c r="C790" s="6"/>
      <c r="D790" s="42" t="str">
        <f>IF(B790="","",SUMIF(الرصيد!$B$2:$B$1000,B790,الرصيد!$C$2:$C$1000))</f>
        <v/>
      </c>
      <c r="E790" s="16" t="str">
        <f t="shared" si="12"/>
        <v/>
      </c>
      <c r="F790" s="15"/>
      <c r="G790" s="49" t="str">
        <f>IF(AND(NOT(ISERR(FIND('إستعلام عن صنف'!$H$1,A790&amp;B790))),F790&gt;='إستعلام عن صنف'!$H$2,F790&lt;='إستعلام عن صنف'!$H$3),COUNT($G$1:G789)+1,"")</f>
        <v/>
      </c>
    </row>
    <row r="791" spans="1:7" ht="22.5" thickTop="1" thickBot="1">
      <c r="A791" s="38" t="str">
        <f>IFERROR(INDEX(الرصيد!$A:$A,MATCH(B791,الرصيد!$B:$B,0)),"")</f>
        <v/>
      </c>
      <c r="B791" s="15"/>
      <c r="C791" s="6"/>
      <c r="D791" s="42" t="str">
        <f>IF(B791="","",SUMIF(الرصيد!$B$2:$B$1000,B791,الرصيد!$C$2:$C$1000))</f>
        <v/>
      </c>
      <c r="E791" s="16" t="str">
        <f t="shared" si="12"/>
        <v/>
      </c>
      <c r="F791" s="15"/>
      <c r="G791" s="49" t="str">
        <f>IF(AND(NOT(ISERR(FIND('إستعلام عن صنف'!$H$1,A791&amp;B791))),F791&gt;='إستعلام عن صنف'!$H$2,F791&lt;='إستعلام عن صنف'!$H$3),COUNT($G$1:G790)+1,"")</f>
        <v/>
      </c>
    </row>
    <row r="792" spans="1:7" ht="22.5" thickTop="1" thickBot="1">
      <c r="A792" s="38" t="str">
        <f>IFERROR(INDEX(الرصيد!$A:$A,MATCH(B792,الرصيد!$B:$B,0)),"")</f>
        <v/>
      </c>
      <c r="B792" s="15"/>
      <c r="C792" s="6"/>
      <c r="D792" s="42" t="str">
        <f>IF(B792="","",SUMIF(الرصيد!$B$2:$B$1000,B792,الرصيد!$C$2:$C$1000))</f>
        <v/>
      </c>
      <c r="E792" s="16" t="str">
        <f t="shared" si="12"/>
        <v/>
      </c>
      <c r="F792" s="15"/>
      <c r="G792" s="49" t="str">
        <f>IF(AND(NOT(ISERR(FIND('إستعلام عن صنف'!$H$1,A792&amp;B792))),F792&gt;='إستعلام عن صنف'!$H$2,F792&lt;='إستعلام عن صنف'!$H$3),COUNT($G$1:G791)+1,"")</f>
        <v/>
      </c>
    </row>
    <row r="793" spans="1:7" ht="22.5" thickTop="1" thickBot="1">
      <c r="A793" s="38" t="str">
        <f>IFERROR(INDEX(الرصيد!$A:$A,MATCH(B793,الرصيد!$B:$B,0)),"")</f>
        <v/>
      </c>
      <c r="B793" s="15"/>
      <c r="C793" s="6"/>
      <c r="D793" s="42" t="str">
        <f>IF(B793="","",SUMIF(الرصيد!$B$2:$B$1000,B793,الرصيد!$C$2:$C$1000))</f>
        <v/>
      </c>
      <c r="E793" s="16" t="str">
        <f t="shared" si="12"/>
        <v/>
      </c>
      <c r="F793" s="15"/>
      <c r="G793" s="49" t="str">
        <f>IF(AND(NOT(ISERR(FIND('إستعلام عن صنف'!$H$1,A793&amp;B793))),F793&gt;='إستعلام عن صنف'!$H$2,F793&lt;='إستعلام عن صنف'!$H$3),COUNT($G$1:G792)+1,"")</f>
        <v/>
      </c>
    </row>
    <row r="794" spans="1:7" ht="22.5" thickTop="1" thickBot="1">
      <c r="A794" s="38" t="str">
        <f>IFERROR(INDEX(الرصيد!$A:$A,MATCH(B794,الرصيد!$B:$B,0)),"")</f>
        <v/>
      </c>
      <c r="B794" s="15"/>
      <c r="C794" s="6"/>
      <c r="D794" s="42" t="str">
        <f>IF(B794="","",SUMIF(الرصيد!$B$2:$B$1000,B794,الرصيد!$C$2:$C$1000))</f>
        <v/>
      </c>
      <c r="E794" s="16" t="str">
        <f t="shared" si="12"/>
        <v/>
      </c>
      <c r="F794" s="15"/>
      <c r="G794" s="49" t="str">
        <f>IF(AND(NOT(ISERR(FIND('إستعلام عن صنف'!$H$1,A794&amp;B794))),F794&gt;='إستعلام عن صنف'!$H$2,F794&lt;='إستعلام عن صنف'!$H$3),COUNT($G$1:G793)+1,"")</f>
        <v/>
      </c>
    </row>
    <row r="795" spans="1:7" ht="22.5" thickTop="1" thickBot="1">
      <c r="A795" s="38" t="str">
        <f>IFERROR(INDEX(الرصيد!$A:$A,MATCH(B795,الرصيد!$B:$B,0)),"")</f>
        <v/>
      </c>
      <c r="B795" s="15"/>
      <c r="C795" s="6"/>
      <c r="D795" s="42" t="str">
        <f>IF(B795="","",SUMIF(الرصيد!$B$2:$B$1000,B795,الرصيد!$C$2:$C$1000))</f>
        <v/>
      </c>
      <c r="E795" s="16" t="str">
        <f t="shared" si="12"/>
        <v/>
      </c>
      <c r="F795" s="15"/>
      <c r="G795" s="49" t="str">
        <f>IF(AND(NOT(ISERR(FIND('إستعلام عن صنف'!$H$1,A795&amp;B795))),F795&gt;='إستعلام عن صنف'!$H$2,F795&lt;='إستعلام عن صنف'!$H$3),COUNT($G$1:G794)+1,"")</f>
        <v/>
      </c>
    </row>
    <row r="796" spans="1:7" ht="22.5" thickTop="1" thickBot="1">
      <c r="A796" s="38" t="str">
        <f>IFERROR(INDEX(الرصيد!$A:$A,MATCH(B796,الرصيد!$B:$B,0)),"")</f>
        <v/>
      </c>
      <c r="B796" s="15"/>
      <c r="C796" s="6"/>
      <c r="D796" s="42" t="str">
        <f>IF(B796="","",SUMIF(الرصيد!$B$2:$B$1000,B796,الرصيد!$C$2:$C$1000))</f>
        <v/>
      </c>
      <c r="E796" s="16" t="str">
        <f t="shared" si="12"/>
        <v/>
      </c>
      <c r="F796" s="15"/>
      <c r="G796" s="49" t="str">
        <f>IF(AND(NOT(ISERR(FIND('إستعلام عن صنف'!$H$1,A796&amp;B796))),F796&gt;='إستعلام عن صنف'!$H$2,F796&lt;='إستعلام عن صنف'!$H$3),COUNT($G$1:G795)+1,"")</f>
        <v/>
      </c>
    </row>
    <row r="797" spans="1:7" ht="22.5" thickTop="1" thickBot="1">
      <c r="A797" s="38" t="str">
        <f>IFERROR(INDEX(الرصيد!$A:$A,MATCH(B797,الرصيد!$B:$B,0)),"")</f>
        <v/>
      </c>
      <c r="B797" s="15"/>
      <c r="C797" s="6"/>
      <c r="D797" s="42" t="str">
        <f>IF(B797="","",SUMIF(الرصيد!$B$2:$B$1000,B797,الرصيد!$C$2:$C$1000))</f>
        <v/>
      </c>
      <c r="E797" s="16" t="str">
        <f t="shared" si="12"/>
        <v/>
      </c>
      <c r="F797" s="15"/>
      <c r="G797" s="49" t="str">
        <f>IF(AND(NOT(ISERR(FIND('إستعلام عن صنف'!$H$1,A797&amp;B797))),F797&gt;='إستعلام عن صنف'!$H$2,F797&lt;='إستعلام عن صنف'!$H$3),COUNT($G$1:G796)+1,"")</f>
        <v/>
      </c>
    </row>
    <row r="798" spans="1:7" ht="22.5" thickTop="1" thickBot="1">
      <c r="A798" s="38" t="str">
        <f>IFERROR(INDEX(الرصيد!$A:$A,MATCH(B798,الرصيد!$B:$B,0)),"")</f>
        <v/>
      </c>
      <c r="B798" s="15"/>
      <c r="C798" s="6"/>
      <c r="D798" s="42" t="str">
        <f>IF(B798="","",SUMIF(الرصيد!$B$2:$B$1000,B798,الرصيد!$C$2:$C$1000))</f>
        <v/>
      </c>
      <c r="E798" s="16" t="str">
        <f t="shared" si="12"/>
        <v/>
      </c>
      <c r="F798" s="15"/>
      <c r="G798" s="49" t="str">
        <f>IF(AND(NOT(ISERR(FIND('إستعلام عن صنف'!$H$1,A798&amp;B798))),F798&gt;='إستعلام عن صنف'!$H$2,F798&lt;='إستعلام عن صنف'!$H$3),COUNT($G$1:G797)+1,"")</f>
        <v/>
      </c>
    </row>
    <row r="799" spans="1:7" ht="22.5" thickTop="1" thickBot="1">
      <c r="A799" s="38" t="str">
        <f>IFERROR(INDEX(الرصيد!$A:$A,MATCH(B799,الرصيد!$B:$B,0)),"")</f>
        <v/>
      </c>
      <c r="B799" s="15"/>
      <c r="C799" s="6"/>
      <c r="D799" s="42" t="str">
        <f>IF(B799="","",SUMIF(الرصيد!$B$2:$B$1000,B799,الرصيد!$C$2:$C$1000))</f>
        <v/>
      </c>
      <c r="E799" s="16" t="str">
        <f t="shared" si="12"/>
        <v/>
      </c>
      <c r="F799" s="15"/>
      <c r="G799" s="49" t="str">
        <f>IF(AND(NOT(ISERR(FIND('إستعلام عن صنف'!$H$1,A799&amp;B799))),F799&gt;='إستعلام عن صنف'!$H$2,F799&lt;='إستعلام عن صنف'!$H$3),COUNT($G$1:G798)+1,"")</f>
        <v/>
      </c>
    </row>
    <row r="800" spans="1:7" ht="22.5" thickTop="1" thickBot="1">
      <c r="A800" s="38" t="str">
        <f>IFERROR(INDEX(الرصيد!$A:$A,MATCH(B800,الرصيد!$B:$B,0)),"")</f>
        <v/>
      </c>
      <c r="B800" s="15"/>
      <c r="C800" s="6"/>
      <c r="D800" s="42" t="str">
        <f>IF(B800="","",SUMIF(الرصيد!$B$2:$B$1000,B800,الرصيد!$C$2:$C$1000))</f>
        <v/>
      </c>
      <c r="E800" s="16" t="str">
        <f t="shared" si="12"/>
        <v/>
      </c>
      <c r="F800" s="15"/>
      <c r="G800" s="49" t="str">
        <f>IF(AND(NOT(ISERR(FIND('إستعلام عن صنف'!$H$1,A800&amp;B800))),F800&gt;='إستعلام عن صنف'!$H$2,F800&lt;='إستعلام عن صنف'!$H$3),COUNT($G$1:G799)+1,"")</f>
        <v/>
      </c>
    </row>
    <row r="801" spans="1:7" ht="22.5" thickTop="1" thickBot="1">
      <c r="A801" s="38" t="str">
        <f>IFERROR(INDEX(الرصيد!$A:$A,MATCH(B801,الرصيد!$B:$B,0)),"")</f>
        <v/>
      </c>
      <c r="B801" s="15"/>
      <c r="C801" s="6"/>
      <c r="D801" s="42" t="str">
        <f>IF(B801="","",SUMIF(الرصيد!$B$2:$B$1000,B801,الرصيد!$C$2:$C$1000))</f>
        <v/>
      </c>
      <c r="E801" s="16" t="str">
        <f t="shared" si="12"/>
        <v/>
      </c>
      <c r="F801" s="15"/>
      <c r="G801" s="49" t="str">
        <f>IF(AND(NOT(ISERR(FIND('إستعلام عن صنف'!$H$1,A801&amp;B801))),F801&gt;='إستعلام عن صنف'!$H$2,F801&lt;='إستعلام عن صنف'!$H$3),COUNT($G$1:G800)+1,"")</f>
        <v/>
      </c>
    </row>
    <row r="802" spans="1:7" ht="22.5" thickTop="1" thickBot="1">
      <c r="A802" s="38" t="str">
        <f>IFERROR(INDEX(الرصيد!$A:$A,MATCH(B802,الرصيد!$B:$B,0)),"")</f>
        <v/>
      </c>
      <c r="B802" s="15"/>
      <c r="C802" s="6"/>
      <c r="D802" s="42" t="str">
        <f>IF(B802="","",SUMIF(الرصيد!$B$2:$B$1000,B802,الرصيد!$C$2:$C$1000))</f>
        <v/>
      </c>
      <c r="E802" s="16" t="str">
        <f t="shared" si="12"/>
        <v/>
      </c>
      <c r="F802" s="15"/>
      <c r="G802" s="49" t="str">
        <f>IF(AND(NOT(ISERR(FIND('إستعلام عن صنف'!$H$1,A802&amp;B802))),F802&gt;='إستعلام عن صنف'!$H$2,F802&lt;='إستعلام عن صنف'!$H$3),COUNT($G$1:G801)+1,"")</f>
        <v/>
      </c>
    </row>
    <row r="803" spans="1:7" ht="22.5" thickTop="1" thickBot="1">
      <c r="A803" s="38" t="str">
        <f>IFERROR(INDEX(الرصيد!$A:$A,MATCH(B803,الرصيد!$B:$B,0)),"")</f>
        <v/>
      </c>
      <c r="B803" s="15"/>
      <c r="C803" s="6"/>
      <c r="D803" s="42" t="str">
        <f>IF(B803="","",SUMIF(الرصيد!$B$2:$B$1000,B803,الرصيد!$C$2:$C$1000))</f>
        <v/>
      </c>
      <c r="E803" s="16" t="str">
        <f t="shared" si="12"/>
        <v/>
      </c>
      <c r="F803" s="15"/>
      <c r="G803" s="49" t="str">
        <f>IF(AND(NOT(ISERR(FIND('إستعلام عن صنف'!$H$1,A803&amp;B803))),F803&gt;='إستعلام عن صنف'!$H$2,F803&lt;='إستعلام عن صنف'!$H$3),COUNT($G$1:G802)+1,"")</f>
        <v/>
      </c>
    </row>
    <row r="804" spans="1:7" ht="22.5" thickTop="1" thickBot="1">
      <c r="A804" s="38" t="str">
        <f>IFERROR(INDEX(الرصيد!$A:$A,MATCH(B804,الرصيد!$B:$B,0)),"")</f>
        <v/>
      </c>
      <c r="B804" s="15"/>
      <c r="C804" s="6"/>
      <c r="D804" s="42" t="str">
        <f>IF(B804="","",SUMIF(الرصيد!$B$2:$B$1000,B804,الرصيد!$C$2:$C$1000))</f>
        <v/>
      </c>
      <c r="E804" s="16" t="str">
        <f t="shared" si="12"/>
        <v/>
      </c>
      <c r="F804" s="15"/>
      <c r="G804" s="49" t="str">
        <f>IF(AND(NOT(ISERR(FIND('إستعلام عن صنف'!$H$1,A804&amp;B804))),F804&gt;='إستعلام عن صنف'!$H$2,F804&lt;='إستعلام عن صنف'!$H$3),COUNT($G$1:G803)+1,"")</f>
        <v/>
      </c>
    </row>
    <row r="805" spans="1:7" ht="22.5" thickTop="1" thickBot="1">
      <c r="A805" s="38" t="str">
        <f>IFERROR(INDEX(الرصيد!$A:$A,MATCH(B805,الرصيد!$B:$B,0)),"")</f>
        <v/>
      </c>
      <c r="B805" s="15"/>
      <c r="C805" s="6"/>
      <c r="D805" s="42" t="str">
        <f>IF(B805="","",SUMIF(الرصيد!$B$2:$B$1000,B805,الرصيد!$C$2:$C$1000))</f>
        <v/>
      </c>
      <c r="E805" s="16" t="str">
        <f t="shared" si="12"/>
        <v/>
      </c>
      <c r="F805" s="15"/>
      <c r="G805" s="49" t="str">
        <f>IF(AND(NOT(ISERR(FIND('إستعلام عن صنف'!$H$1,A805&amp;B805))),F805&gt;='إستعلام عن صنف'!$H$2,F805&lt;='إستعلام عن صنف'!$H$3),COUNT($G$1:G804)+1,"")</f>
        <v/>
      </c>
    </row>
    <row r="806" spans="1:7" ht="22.5" thickTop="1" thickBot="1">
      <c r="A806" s="38" t="str">
        <f>IFERROR(INDEX(الرصيد!$A:$A,MATCH(B806,الرصيد!$B:$B,0)),"")</f>
        <v/>
      </c>
      <c r="B806" s="15"/>
      <c r="C806" s="6"/>
      <c r="D806" s="42" t="str">
        <f>IF(B806="","",SUMIF(الرصيد!$B$2:$B$1000,B806,الرصيد!$C$2:$C$1000))</f>
        <v/>
      </c>
      <c r="E806" s="16" t="str">
        <f t="shared" si="12"/>
        <v/>
      </c>
      <c r="F806" s="15"/>
      <c r="G806" s="49" t="str">
        <f>IF(AND(NOT(ISERR(FIND('إستعلام عن صنف'!$H$1,A806&amp;B806))),F806&gt;='إستعلام عن صنف'!$H$2,F806&lt;='إستعلام عن صنف'!$H$3),COUNT($G$1:G805)+1,"")</f>
        <v/>
      </c>
    </row>
    <row r="807" spans="1:7" ht="22.5" thickTop="1" thickBot="1">
      <c r="A807" s="38" t="str">
        <f>IFERROR(INDEX(الرصيد!$A:$A,MATCH(B807,الرصيد!$B:$B,0)),"")</f>
        <v/>
      </c>
      <c r="B807" s="15"/>
      <c r="C807" s="6"/>
      <c r="D807" s="42" t="str">
        <f>IF(B807="","",SUMIF(الرصيد!$B$2:$B$1000,B807,الرصيد!$C$2:$C$1000))</f>
        <v/>
      </c>
      <c r="E807" s="16" t="str">
        <f t="shared" si="12"/>
        <v/>
      </c>
      <c r="F807" s="15"/>
      <c r="G807" s="49" t="str">
        <f>IF(AND(NOT(ISERR(FIND('إستعلام عن صنف'!$H$1,A807&amp;B807))),F807&gt;='إستعلام عن صنف'!$H$2,F807&lt;='إستعلام عن صنف'!$H$3),COUNT($G$1:G806)+1,"")</f>
        <v/>
      </c>
    </row>
    <row r="808" spans="1:7" ht="22.5" thickTop="1" thickBot="1">
      <c r="A808" s="38" t="str">
        <f>IFERROR(INDEX(الرصيد!$A:$A,MATCH(B808,الرصيد!$B:$B,0)),"")</f>
        <v/>
      </c>
      <c r="B808" s="15"/>
      <c r="C808" s="6"/>
      <c r="D808" s="42" t="str">
        <f>IF(B808="","",SUMIF(الرصيد!$B$2:$B$1000,B808,الرصيد!$C$2:$C$1000))</f>
        <v/>
      </c>
      <c r="E808" s="16" t="str">
        <f t="shared" si="12"/>
        <v/>
      </c>
      <c r="F808" s="15"/>
      <c r="G808" s="49" t="str">
        <f>IF(AND(NOT(ISERR(FIND('إستعلام عن صنف'!$H$1,A808&amp;B808))),F808&gt;='إستعلام عن صنف'!$H$2,F808&lt;='إستعلام عن صنف'!$H$3),COUNT($G$1:G807)+1,"")</f>
        <v/>
      </c>
    </row>
    <row r="809" spans="1:7" ht="22.5" thickTop="1" thickBot="1">
      <c r="A809" s="38" t="str">
        <f>IFERROR(INDEX(الرصيد!$A:$A,MATCH(B809,الرصيد!$B:$B,0)),"")</f>
        <v/>
      </c>
      <c r="B809" s="15"/>
      <c r="C809" s="6"/>
      <c r="D809" s="42" t="str">
        <f>IF(B809="","",SUMIF(الرصيد!$B$2:$B$1000,B809,الرصيد!$C$2:$C$1000))</f>
        <v/>
      </c>
      <c r="E809" s="16" t="str">
        <f t="shared" si="12"/>
        <v/>
      </c>
      <c r="F809" s="15"/>
      <c r="G809" s="49" t="str">
        <f>IF(AND(NOT(ISERR(FIND('إستعلام عن صنف'!$H$1,A809&amp;B809))),F809&gt;='إستعلام عن صنف'!$H$2,F809&lt;='إستعلام عن صنف'!$H$3),COUNT($G$1:G808)+1,"")</f>
        <v/>
      </c>
    </row>
    <row r="810" spans="1:7" ht="22.5" thickTop="1" thickBot="1">
      <c r="A810" s="38" t="str">
        <f>IFERROR(INDEX(الرصيد!$A:$A,MATCH(B810,الرصيد!$B:$B,0)),"")</f>
        <v/>
      </c>
      <c r="B810" s="15"/>
      <c r="C810" s="6"/>
      <c r="D810" s="42" t="str">
        <f>IF(B810="","",SUMIF(الرصيد!$B$2:$B$1000,B810,الرصيد!$C$2:$C$1000))</f>
        <v/>
      </c>
      <c r="E810" s="16" t="str">
        <f t="shared" si="12"/>
        <v/>
      </c>
      <c r="F810" s="15"/>
      <c r="G810" s="49" t="str">
        <f>IF(AND(NOT(ISERR(FIND('إستعلام عن صنف'!$H$1,A810&amp;B810))),F810&gt;='إستعلام عن صنف'!$H$2,F810&lt;='إستعلام عن صنف'!$H$3),COUNT($G$1:G809)+1,"")</f>
        <v/>
      </c>
    </row>
    <row r="811" spans="1:7" ht="22.5" thickTop="1" thickBot="1">
      <c r="A811" s="38" t="str">
        <f>IFERROR(INDEX(الرصيد!$A:$A,MATCH(B811,الرصيد!$B:$B,0)),"")</f>
        <v/>
      </c>
      <c r="B811" s="15"/>
      <c r="C811" s="6"/>
      <c r="D811" s="42" t="str">
        <f>IF(B811="","",SUMIF(الرصيد!$B$2:$B$1000,B811,الرصيد!$C$2:$C$1000))</f>
        <v/>
      </c>
      <c r="E811" s="16" t="str">
        <f t="shared" si="12"/>
        <v/>
      </c>
      <c r="F811" s="15"/>
      <c r="G811" s="49" t="str">
        <f>IF(AND(NOT(ISERR(FIND('إستعلام عن صنف'!$H$1,A811&amp;B811))),F811&gt;='إستعلام عن صنف'!$H$2,F811&lt;='إستعلام عن صنف'!$H$3),COUNT($G$1:G810)+1,"")</f>
        <v/>
      </c>
    </row>
    <row r="812" spans="1:7" ht="22.5" thickTop="1" thickBot="1">
      <c r="A812" s="38" t="str">
        <f>IFERROR(INDEX(الرصيد!$A:$A,MATCH(B812,الرصيد!$B:$B,0)),"")</f>
        <v/>
      </c>
      <c r="B812" s="15"/>
      <c r="C812" s="6"/>
      <c r="D812" s="42" t="str">
        <f>IF(B812="","",SUMIF(الرصيد!$B$2:$B$1000,B812,الرصيد!$C$2:$C$1000))</f>
        <v/>
      </c>
      <c r="E812" s="16" t="str">
        <f t="shared" si="12"/>
        <v/>
      </c>
      <c r="F812" s="15"/>
      <c r="G812" s="49" t="str">
        <f>IF(AND(NOT(ISERR(FIND('إستعلام عن صنف'!$H$1,A812&amp;B812))),F812&gt;='إستعلام عن صنف'!$H$2,F812&lt;='إستعلام عن صنف'!$H$3),COUNT($G$1:G811)+1,"")</f>
        <v/>
      </c>
    </row>
    <row r="813" spans="1:7" ht="22.5" thickTop="1" thickBot="1">
      <c r="A813" s="38" t="str">
        <f>IFERROR(INDEX(الرصيد!$A:$A,MATCH(B813,الرصيد!$B:$B,0)),"")</f>
        <v/>
      </c>
      <c r="B813" s="15"/>
      <c r="C813" s="6"/>
      <c r="D813" s="42" t="str">
        <f>IF(B813="","",SUMIF(الرصيد!$B$2:$B$1000,B813,الرصيد!$C$2:$C$1000))</f>
        <v/>
      </c>
      <c r="E813" s="16" t="str">
        <f t="shared" si="12"/>
        <v/>
      </c>
      <c r="F813" s="15"/>
      <c r="G813" s="49" t="str">
        <f>IF(AND(NOT(ISERR(FIND('إستعلام عن صنف'!$H$1,A813&amp;B813))),F813&gt;='إستعلام عن صنف'!$H$2,F813&lt;='إستعلام عن صنف'!$H$3),COUNT($G$1:G812)+1,"")</f>
        <v/>
      </c>
    </row>
    <row r="814" spans="1:7" ht="22.5" thickTop="1" thickBot="1">
      <c r="A814" s="38" t="str">
        <f>IFERROR(INDEX(الرصيد!$A:$A,MATCH(B814,الرصيد!$B:$B,0)),"")</f>
        <v/>
      </c>
      <c r="B814" s="15"/>
      <c r="C814" s="6"/>
      <c r="D814" s="42" t="str">
        <f>IF(B814="","",SUMIF(الرصيد!$B$2:$B$1000,B814,الرصيد!$C$2:$C$1000))</f>
        <v/>
      </c>
      <c r="E814" s="16" t="str">
        <f t="shared" si="12"/>
        <v/>
      </c>
      <c r="F814" s="15"/>
      <c r="G814" s="49" t="str">
        <f>IF(AND(NOT(ISERR(FIND('إستعلام عن صنف'!$H$1,A814&amp;B814))),F814&gt;='إستعلام عن صنف'!$H$2,F814&lt;='إستعلام عن صنف'!$H$3),COUNT($G$1:G813)+1,"")</f>
        <v/>
      </c>
    </row>
    <row r="815" spans="1:7" ht="22.5" thickTop="1" thickBot="1">
      <c r="A815" s="38" t="str">
        <f>IFERROR(INDEX(الرصيد!$A:$A,MATCH(B815,الرصيد!$B:$B,0)),"")</f>
        <v/>
      </c>
      <c r="B815" s="15"/>
      <c r="C815" s="6"/>
      <c r="D815" s="42" t="str">
        <f>IF(B815="","",SUMIF(الرصيد!$B$2:$B$1000,B815,الرصيد!$C$2:$C$1000))</f>
        <v/>
      </c>
      <c r="E815" s="16" t="str">
        <f t="shared" si="12"/>
        <v/>
      </c>
      <c r="F815" s="15"/>
      <c r="G815" s="49" t="str">
        <f>IF(AND(NOT(ISERR(FIND('إستعلام عن صنف'!$H$1,A815&amp;B815))),F815&gt;='إستعلام عن صنف'!$H$2,F815&lt;='إستعلام عن صنف'!$H$3),COUNT($G$1:G814)+1,"")</f>
        <v/>
      </c>
    </row>
    <row r="816" spans="1:7" ht="22.5" thickTop="1" thickBot="1">
      <c r="A816" s="38" t="str">
        <f>IFERROR(INDEX(الرصيد!$A:$A,MATCH(B816,الرصيد!$B:$B,0)),"")</f>
        <v/>
      </c>
      <c r="B816" s="15"/>
      <c r="C816" s="6"/>
      <c r="D816" s="42" t="str">
        <f>IF(B816="","",SUMIF(الرصيد!$B$2:$B$1000,B816,الرصيد!$C$2:$C$1000))</f>
        <v/>
      </c>
      <c r="E816" s="16" t="str">
        <f t="shared" si="12"/>
        <v/>
      </c>
      <c r="F816" s="15"/>
      <c r="G816" s="49" t="str">
        <f>IF(AND(NOT(ISERR(FIND('إستعلام عن صنف'!$H$1,A816&amp;B816))),F816&gt;='إستعلام عن صنف'!$H$2,F816&lt;='إستعلام عن صنف'!$H$3),COUNT($G$1:G815)+1,"")</f>
        <v/>
      </c>
    </row>
    <row r="817" spans="1:7" ht="22.5" thickTop="1" thickBot="1">
      <c r="A817" s="38" t="str">
        <f>IFERROR(INDEX(الرصيد!$A:$A,MATCH(B817,الرصيد!$B:$B,0)),"")</f>
        <v/>
      </c>
      <c r="B817" s="15"/>
      <c r="C817" s="6"/>
      <c r="D817" s="42" t="str">
        <f>IF(B817="","",SUMIF(الرصيد!$B$2:$B$1000,B817,الرصيد!$C$2:$C$1000))</f>
        <v/>
      </c>
      <c r="E817" s="16" t="str">
        <f t="shared" si="12"/>
        <v/>
      </c>
      <c r="F817" s="15"/>
      <c r="G817" s="49" t="str">
        <f>IF(AND(NOT(ISERR(FIND('إستعلام عن صنف'!$H$1,A817&amp;B817))),F817&gt;='إستعلام عن صنف'!$H$2,F817&lt;='إستعلام عن صنف'!$H$3),COUNT($G$1:G816)+1,"")</f>
        <v/>
      </c>
    </row>
    <row r="818" spans="1:7" ht="22.5" thickTop="1" thickBot="1">
      <c r="A818" s="38" t="str">
        <f>IFERROR(INDEX(الرصيد!$A:$A,MATCH(B818,الرصيد!$B:$B,0)),"")</f>
        <v/>
      </c>
      <c r="B818" s="15"/>
      <c r="C818" s="6"/>
      <c r="D818" s="42" t="str">
        <f>IF(B818="","",SUMIF(الرصيد!$B$2:$B$1000,B818,الرصيد!$C$2:$C$1000))</f>
        <v/>
      </c>
      <c r="E818" s="16" t="str">
        <f t="shared" si="12"/>
        <v/>
      </c>
      <c r="F818" s="15"/>
      <c r="G818" s="49" t="str">
        <f>IF(AND(NOT(ISERR(FIND('إستعلام عن صنف'!$H$1,A818&amp;B818))),F818&gt;='إستعلام عن صنف'!$H$2,F818&lt;='إستعلام عن صنف'!$H$3),COUNT($G$1:G817)+1,"")</f>
        <v/>
      </c>
    </row>
    <row r="819" spans="1:7" ht="22.5" thickTop="1" thickBot="1">
      <c r="A819" s="38" t="str">
        <f>IFERROR(INDEX(الرصيد!$A:$A,MATCH(B819,الرصيد!$B:$B,0)),"")</f>
        <v/>
      </c>
      <c r="B819" s="15"/>
      <c r="C819" s="6"/>
      <c r="D819" s="42" t="str">
        <f>IF(B819="","",SUMIF(الرصيد!$B$2:$B$1000,B819,الرصيد!$C$2:$C$1000))</f>
        <v/>
      </c>
      <c r="E819" s="16" t="str">
        <f t="shared" si="12"/>
        <v/>
      </c>
      <c r="F819" s="15"/>
      <c r="G819" s="49" t="str">
        <f>IF(AND(NOT(ISERR(FIND('إستعلام عن صنف'!$H$1,A819&amp;B819))),F819&gt;='إستعلام عن صنف'!$H$2,F819&lt;='إستعلام عن صنف'!$H$3),COUNT($G$1:G818)+1,"")</f>
        <v/>
      </c>
    </row>
    <row r="820" spans="1:7" ht="22.5" thickTop="1" thickBot="1">
      <c r="A820" s="38" t="str">
        <f>IFERROR(INDEX(الرصيد!$A:$A,MATCH(B820,الرصيد!$B:$B,0)),"")</f>
        <v/>
      </c>
      <c r="B820" s="15"/>
      <c r="C820" s="6"/>
      <c r="D820" s="42" t="str">
        <f>IF(B820="","",SUMIF(الرصيد!$B$2:$B$1000,B820,الرصيد!$C$2:$C$1000))</f>
        <v/>
      </c>
      <c r="E820" s="16" t="str">
        <f t="shared" si="12"/>
        <v/>
      </c>
      <c r="F820" s="15"/>
      <c r="G820" s="49" t="str">
        <f>IF(AND(NOT(ISERR(FIND('إستعلام عن صنف'!$H$1,A820&amp;B820))),F820&gt;='إستعلام عن صنف'!$H$2,F820&lt;='إستعلام عن صنف'!$H$3),COUNT($G$1:G819)+1,"")</f>
        <v/>
      </c>
    </row>
    <row r="821" spans="1:7" ht="22.5" thickTop="1" thickBot="1">
      <c r="A821" s="38" t="str">
        <f>IFERROR(INDEX(الرصيد!$A:$A,MATCH(B821,الرصيد!$B:$B,0)),"")</f>
        <v/>
      </c>
      <c r="B821" s="15"/>
      <c r="C821" s="6"/>
      <c r="D821" s="42" t="str">
        <f>IF(B821="","",SUMIF(الرصيد!$B$2:$B$1000,B821,الرصيد!$C$2:$C$1000))</f>
        <v/>
      </c>
      <c r="E821" s="16" t="str">
        <f t="shared" si="12"/>
        <v/>
      </c>
      <c r="F821" s="15"/>
      <c r="G821" s="49" t="str">
        <f>IF(AND(NOT(ISERR(FIND('إستعلام عن صنف'!$H$1,A821&amp;B821))),F821&gt;='إستعلام عن صنف'!$H$2,F821&lt;='إستعلام عن صنف'!$H$3),COUNT($G$1:G820)+1,"")</f>
        <v/>
      </c>
    </row>
    <row r="822" spans="1:7" ht="22.5" thickTop="1" thickBot="1">
      <c r="A822" s="38" t="str">
        <f>IFERROR(INDEX(الرصيد!$A:$A,MATCH(B822,الرصيد!$B:$B,0)),"")</f>
        <v/>
      </c>
      <c r="B822" s="15"/>
      <c r="C822" s="6"/>
      <c r="D822" s="42" t="str">
        <f>IF(B822="","",SUMIF(الرصيد!$B$2:$B$1000,B822,الرصيد!$C$2:$C$1000))</f>
        <v/>
      </c>
      <c r="E822" s="16" t="str">
        <f t="shared" si="12"/>
        <v/>
      </c>
      <c r="F822" s="15"/>
      <c r="G822" s="49" t="str">
        <f>IF(AND(NOT(ISERR(FIND('إستعلام عن صنف'!$H$1,A822&amp;B822))),F822&gt;='إستعلام عن صنف'!$H$2,F822&lt;='إستعلام عن صنف'!$H$3),COUNT($G$1:G821)+1,"")</f>
        <v/>
      </c>
    </row>
    <row r="823" spans="1:7" ht="22.5" thickTop="1" thickBot="1">
      <c r="A823" s="38" t="str">
        <f>IFERROR(INDEX(الرصيد!$A:$A,MATCH(B823,الرصيد!$B:$B,0)),"")</f>
        <v/>
      </c>
      <c r="B823" s="15"/>
      <c r="C823" s="6"/>
      <c r="D823" s="42" t="str">
        <f>IF(B823="","",SUMIF(الرصيد!$B$2:$B$1000,B823,الرصيد!$C$2:$C$1000))</f>
        <v/>
      </c>
      <c r="E823" s="16" t="str">
        <f t="shared" si="12"/>
        <v/>
      </c>
      <c r="F823" s="15"/>
      <c r="G823" s="49" t="str">
        <f>IF(AND(NOT(ISERR(FIND('إستعلام عن صنف'!$H$1,A823&amp;B823))),F823&gt;='إستعلام عن صنف'!$H$2,F823&lt;='إستعلام عن صنف'!$H$3),COUNT($G$1:G822)+1,"")</f>
        <v/>
      </c>
    </row>
    <row r="824" spans="1:7" ht="22.5" thickTop="1" thickBot="1">
      <c r="A824" s="38" t="str">
        <f>IFERROR(INDEX(الرصيد!$A:$A,MATCH(B824,الرصيد!$B:$B,0)),"")</f>
        <v/>
      </c>
      <c r="B824" s="15"/>
      <c r="C824" s="6"/>
      <c r="D824" s="42" t="str">
        <f>IF(B824="","",SUMIF(الرصيد!$B$2:$B$1000,B824,الرصيد!$C$2:$C$1000))</f>
        <v/>
      </c>
      <c r="E824" s="16" t="str">
        <f t="shared" si="12"/>
        <v/>
      </c>
      <c r="F824" s="15"/>
      <c r="G824" s="49" t="str">
        <f>IF(AND(NOT(ISERR(FIND('إستعلام عن صنف'!$H$1,A824&amp;B824))),F824&gt;='إستعلام عن صنف'!$H$2,F824&lt;='إستعلام عن صنف'!$H$3),COUNT($G$1:G823)+1,"")</f>
        <v/>
      </c>
    </row>
    <row r="825" spans="1:7" ht="22.5" thickTop="1" thickBot="1">
      <c r="A825" s="38" t="str">
        <f>IFERROR(INDEX(الرصيد!$A:$A,MATCH(B825,الرصيد!$B:$B,0)),"")</f>
        <v/>
      </c>
      <c r="B825" s="15"/>
      <c r="C825" s="6"/>
      <c r="D825" s="42" t="str">
        <f>IF(B825="","",SUMIF(الرصيد!$B$2:$B$1000,B825,الرصيد!$C$2:$C$1000))</f>
        <v/>
      </c>
      <c r="E825" s="16" t="str">
        <f t="shared" si="12"/>
        <v/>
      </c>
      <c r="F825" s="15"/>
      <c r="G825" s="49" t="str">
        <f>IF(AND(NOT(ISERR(FIND('إستعلام عن صنف'!$H$1,A825&amp;B825))),F825&gt;='إستعلام عن صنف'!$H$2,F825&lt;='إستعلام عن صنف'!$H$3),COUNT($G$1:G824)+1,"")</f>
        <v/>
      </c>
    </row>
    <row r="826" spans="1:7" ht="22.5" thickTop="1" thickBot="1">
      <c r="A826" s="38" t="str">
        <f>IFERROR(INDEX(الرصيد!$A:$A,MATCH(B826,الرصيد!$B:$B,0)),"")</f>
        <v/>
      </c>
      <c r="B826" s="15"/>
      <c r="C826" s="6"/>
      <c r="D826" s="42" t="str">
        <f>IF(B826="","",SUMIF(الرصيد!$B$2:$B$1000,B826,الرصيد!$C$2:$C$1000))</f>
        <v/>
      </c>
      <c r="E826" s="16" t="str">
        <f t="shared" si="12"/>
        <v/>
      </c>
      <c r="F826" s="15"/>
      <c r="G826" s="49" t="str">
        <f>IF(AND(NOT(ISERR(FIND('إستعلام عن صنف'!$H$1,A826&amp;B826))),F826&gt;='إستعلام عن صنف'!$H$2,F826&lt;='إستعلام عن صنف'!$H$3),COUNT($G$1:G825)+1,"")</f>
        <v/>
      </c>
    </row>
    <row r="827" spans="1:7" ht="22.5" thickTop="1" thickBot="1">
      <c r="A827" s="38" t="str">
        <f>IFERROR(INDEX(الرصيد!$A:$A,MATCH(B827,الرصيد!$B:$B,0)),"")</f>
        <v/>
      </c>
      <c r="B827" s="15"/>
      <c r="C827" s="6"/>
      <c r="D827" s="42" t="str">
        <f>IF(B827="","",SUMIF(الرصيد!$B$2:$B$1000,B827,الرصيد!$C$2:$C$1000))</f>
        <v/>
      </c>
      <c r="E827" s="16" t="str">
        <f t="shared" si="12"/>
        <v/>
      </c>
      <c r="F827" s="15"/>
      <c r="G827" s="49" t="str">
        <f>IF(AND(NOT(ISERR(FIND('إستعلام عن صنف'!$H$1,A827&amp;B827))),F827&gt;='إستعلام عن صنف'!$H$2,F827&lt;='إستعلام عن صنف'!$H$3),COUNT($G$1:G826)+1,"")</f>
        <v/>
      </c>
    </row>
    <row r="828" spans="1:7" ht="22.5" thickTop="1" thickBot="1">
      <c r="A828" s="38" t="str">
        <f>IFERROR(INDEX(الرصيد!$A:$A,MATCH(B828,الرصيد!$B:$B,0)),"")</f>
        <v/>
      </c>
      <c r="B828" s="15"/>
      <c r="C828" s="6"/>
      <c r="D828" s="42" t="str">
        <f>IF(B828="","",SUMIF(الرصيد!$B$2:$B$1000,B828,الرصيد!$C$2:$C$1000))</f>
        <v/>
      </c>
      <c r="E828" s="16" t="str">
        <f t="shared" si="12"/>
        <v/>
      </c>
      <c r="F828" s="15"/>
      <c r="G828" s="49" t="str">
        <f>IF(AND(NOT(ISERR(FIND('إستعلام عن صنف'!$H$1,A828&amp;B828))),F828&gt;='إستعلام عن صنف'!$H$2,F828&lt;='إستعلام عن صنف'!$H$3),COUNT($G$1:G827)+1,"")</f>
        <v/>
      </c>
    </row>
    <row r="829" spans="1:7" ht="22.5" thickTop="1" thickBot="1">
      <c r="A829" s="38" t="str">
        <f>IFERROR(INDEX(الرصيد!$A:$A,MATCH(B829,الرصيد!$B:$B,0)),"")</f>
        <v/>
      </c>
      <c r="B829" s="15"/>
      <c r="C829" s="6"/>
      <c r="D829" s="42" t="str">
        <f>IF(B829="","",SUMIF(الرصيد!$B$2:$B$1000,B829,الرصيد!$C$2:$C$1000))</f>
        <v/>
      </c>
      <c r="E829" s="16" t="str">
        <f t="shared" si="12"/>
        <v/>
      </c>
      <c r="F829" s="15"/>
      <c r="G829" s="49" t="str">
        <f>IF(AND(NOT(ISERR(FIND('إستعلام عن صنف'!$H$1,A829&amp;B829))),F829&gt;='إستعلام عن صنف'!$H$2,F829&lt;='إستعلام عن صنف'!$H$3),COUNT($G$1:G828)+1,"")</f>
        <v/>
      </c>
    </row>
    <row r="830" spans="1:7" ht="22.5" thickTop="1" thickBot="1">
      <c r="A830" s="38" t="str">
        <f>IFERROR(INDEX(الرصيد!$A:$A,MATCH(B830,الرصيد!$B:$B,0)),"")</f>
        <v/>
      </c>
      <c r="B830" s="15"/>
      <c r="C830" s="6"/>
      <c r="D830" s="42" t="str">
        <f>IF(B830="","",SUMIF(الرصيد!$B$2:$B$1000,B830,الرصيد!$C$2:$C$1000))</f>
        <v/>
      </c>
      <c r="E830" s="16" t="str">
        <f t="shared" si="12"/>
        <v/>
      </c>
      <c r="F830" s="15"/>
      <c r="G830" s="49" t="str">
        <f>IF(AND(NOT(ISERR(FIND('إستعلام عن صنف'!$H$1,A830&amp;B830))),F830&gt;='إستعلام عن صنف'!$H$2,F830&lt;='إستعلام عن صنف'!$H$3),COUNT($G$1:G829)+1,"")</f>
        <v/>
      </c>
    </row>
    <row r="831" spans="1:7" ht="22.5" thickTop="1" thickBot="1">
      <c r="A831" s="38" t="str">
        <f>IFERROR(INDEX(الرصيد!$A:$A,MATCH(B831,الرصيد!$B:$B,0)),"")</f>
        <v/>
      </c>
      <c r="B831" s="15"/>
      <c r="C831" s="6"/>
      <c r="D831" s="42" t="str">
        <f>IF(B831="","",SUMIF(الرصيد!$B$2:$B$1000,B831,الرصيد!$C$2:$C$1000))</f>
        <v/>
      </c>
      <c r="E831" s="16" t="str">
        <f t="shared" si="12"/>
        <v/>
      </c>
      <c r="F831" s="15"/>
      <c r="G831" s="49" t="str">
        <f>IF(AND(NOT(ISERR(FIND('إستعلام عن صنف'!$H$1,A831&amp;B831))),F831&gt;='إستعلام عن صنف'!$H$2,F831&lt;='إستعلام عن صنف'!$H$3),COUNT($G$1:G830)+1,"")</f>
        <v/>
      </c>
    </row>
    <row r="832" spans="1:7" ht="22.5" thickTop="1" thickBot="1">
      <c r="A832" s="38" t="str">
        <f>IFERROR(INDEX(الرصيد!$A:$A,MATCH(B832,الرصيد!$B:$B,0)),"")</f>
        <v/>
      </c>
      <c r="B832" s="15"/>
      <c r="C832" s="6"/>
      <c r="D832" s="42" t="str">
        <f>IF(B832="","",SUMIF(الرصيد!$B$2:$B$1000,B832,الرصيد!$C$2:$C$1000))</f>
        <v/>
      </c>
      <c r="E832" s="16" t="str">
        <f t="shared" si="12"/>
        <v/>
      </c>
      <c r="F832" s="15"/>
      <c r="G832" s="49" t="str">
        <f>IF(AND(NOT(ISERR(FIND('إستعلام عن صنف'!$H$1,A832&amp;B832))),F832&gt;='إستعلام عن صنف'!$H$2,F832&lt;='إستعلام عن صنف'!$H$3),COUNT($G$1:G831)+1,"")</f>
        <v/>
      </c>
    </row>
    <row r="833" spans="1:7" ht="22.5" thickTop="1" thickBot="1">
      <c r="A833" s="38" t="str">
        <f>IFERROR(INDEX(الرصيد!$A:$A,MATCH(B833,الرصيد!$B:$B,0)),"")</f>
        <v/>
      </c>
      <c r="B833" s="15"/>
      <c r="C833" s="6"/>
      <c r="D833" s="42" t="str">
        <f>IF(B833="","",SUMIF(الرصيد!$B$2:$B$1000,B833,الرصيد!$C$2:$C$1000))</f>
        <v/>
      </c>
      <c r="E833" s="16" t="str">
        <f t="shared" si="12"/>
        <v/>
      </c>
      <c r="F833" s="15"/>
      <c r="G833" s="49" t="str">
        <f>IF(AND(NOT(ISERR(FIND('إستعلام عن صنف'!$H$1,A833&amp;B833))),F833&gt;='إستعلام عن صنف'!$H$2,F833&lt;='إستعلام عن صنف'!$H$3),COUNT($G$1:G832)+1,"")</f>
        <v/>
      </c>
    </row>
    <row r="834" spans="1:7" ht="22.5" thickTop="1" thickBot="1">
      <c r="A834" s="38" t="str">
        <f>IFERROR(INDEX(الرصيد!$A:$A,MATCH(B834,الرصيد!$B:$B,0)),"")</f>
        <v/>
      </c>
      <c r="B834" s="15"/>
      <c r="C834" s="6"/>
      <c r="D834" s="42" t="str">
        <f>IF(B834="","",SUMIF(الرصيد!$B$2:$B$1000,B834,الرصيد!$C$2:$C$1000))</f>
        <v/>
      </c>
      <c r="E834" s="16" t="str">
        <f t="shared" si="12"/>
        <v/>
      </c>
      <c r="F834" s="15"/>
      <c r="G834" s="49" t="str">
        <f>IF(AND(NOT(ISERR(FIND('إستعلام عن صنف'!$H$1,A834&amp;B834))),F834&gt;='إستعلام عن صنف'!$H$2,F834&lt;='إستعلام عن صنف'!$H$3),COUNT($G$1:G833)+1,"")</f>
        <v/>
      </c>
    </row>
    <row r="835" spans="1:7" ht="22.5" thickTop="1" thickBot="1">
      <c r="A835" s="38" t="str">
        <f>IFERROR(INDEX(الرصيد!$A:$A,MATCH(B835,الرصيد!$B:$B,0)),"")</f>
        <v/>
      </c>
      <c r="B835" s="15"/>
      <c r="C835" s="6"/>
      <c r="D835" s="42" t="str">
        <f>IF(B835="","",SUMIF(الرصيد!$B$2:$B$1000,B835,الرصيد!$C$2:$C$1000))</f>
        <v/>
      </c>
      <c r="E835" s="16" t="str">
        <f t="shared" ref="E835:E898" si="13">IF(B835="","",C835*D835)</f>
        <v/>
      </c>
      <c r="F835" s="15"/>
      <c r="G835" s="49" t="str">
        <f>IF(AND(NOT(ISERR(FIND('إستعلام عن صنف'!$H$1,A835&amp;B835))),F835&gt;='إستعلام عن صنف'!$H$2,F835&lt;='إستعلام عن صنف'!$H$3),COUNT($G$1:G834)+1,"")</f>
        <v/>
      </c>
    </row>
    <row r="836" spans="1:7" ht="22.5" thickTop="1" thickBot="1">
      <c r="A836" s="38" t="str">
        <f>IFERROR(INDEX(الرصيد!$A:$A,MATCH(B836,الرصيد!$B:$B,0)),"")</f>
        <v/>
      </c>
      <c r="B836" s="15"/>
      <c r="C836" s="6"/>
      <c r="D836" s="42" t="str">
        <f>IF(B836="","",SUMIF(الرصيد!$B$2:$B$1000,B836,الرصيد!$C$2:$C$1000))</f>
        <v/>
      </c>
      <c r="E836" s="16" t="str">
        <f t="shared" si="13"/>
        <v/>
      </c>
      <c r="F836" s="15"/>
      <c r="G836" s="49" t="str">
        <f>IF(AND(NOT(ISERR(FIND('إستعلام عن صنف'!$H$1,A836&amp;B836))),F836&gt;='إستعلام عن صنف'!$H$2,F836&lt;='إستعلام عن صنف'!$H$3),COUNT($G$1:G835)+1,"")</f>
        <v/>
      </c>
    </row>
    <row r="837" spans="1:7" ht="22.5" thickTop="1" thickBot="1">
      <c r="A837" s="38" t="str">
        <f>IFERROR(INDEX(الرصيد!$A:$A,MATCH(B837,الرصيد!$B:$B,0)),"")</f>
        <v/>
      </c>
      <c r="B837" s="15"/>
      <c r="C837" s="6"/>
      <c r="D837" s="42" t="str">
        <f>IF(B837="","",SUMIF(الرصيد!$B$2:$B$1000,B837,الرصيد!$C$2:$C$1000))</f>
        <v/>
      </c>
      <c r="E837" s="16" t="str">
        <f t="shared" si="13"/>
        <v/>
      </c>
      <c r="F837" s="15"/>
      <c r="G837" s="49" t="str">
        <f>IF(AND(NOT(ISERR(FIND('إستعلام عن صنف'!$H$1,A837&amp;B837))),F837&gt;='إستعلام عن صنف'!$H$2,F837&lt;='إستعلام عن صنف'!$H$3),COUNT($G$1:G836)+1,"")</f>
        <v/>
      </c>
    </row>
    <row r="838" spans="1:7" ht="22.5" thickTop="1" thickBot="1">
      <c r="A838" s="38" t="str">
        <f>IFERROR(INDEX(الرصيد!$A:$A,MATCH(B838,الرصيد!$B:$B,0)),"")</f>
        <v/>
      </c>
      <c r="B838" s="15"/>
      <c r="C838" s="6"/>
      <c r="D838" s="42" t="str">
        <f>IF(B838="","",SUMIF(الرصيد!$B$2:$B$1000,B838,الرصيد!$C$2:$C$1000))</f>
        <v/>
      </c>
      <c r="E838" s="16" t="str">
        <f t="shared" si="13"/>
        <v/>
      </c>
      <c r="F838" s="15"/>
      <c r="G838" s="49" t="str">
        <f>IF(AND(NOT(ISERR(FIND('إستعلام عن صنف'!$H$1,A838&amp;B838))),F838&gt;='إستعلام عن صنف'!$H$2,F838&lt;='إستعلام عن صنف'!$H$3),COUNT($G$1:G837)+1,"")</f>
        <v/>
      </c>
    </row>
    <row r="839" spans="1:7" ht="22.5" thickTop="1" thickBot="1">
      <c r="A839" s="38" t="str">
        <f>IFERROR(INDEX(الرصيد!$A:$A,MATCH(B839,الرصيد!$B:$B,0)),"")</f>
        <v/>
      </c>
      <c r="B839" s="15"/>
      <c r="C839" s="6"/>
      <c r="D839" s="42" t="str">
        <f>IF(B839="","",SUMIF(الرصيد!$B$2:$B$1000,B839,الرصيد!$C$2:$C$1000))</f>
        <v/>
      </c>
      <c r="E839" s="16" t="str">
        <f t="shared" si="13"/>
        <v/>
      </c>
      <c r="F839" s="15"/>
      <c r="G839" s="49" t="str">
        <f>IF(AND(NOT(ISERR(FIND('إستعلام عن صنف'!$H$1,A839&amp;B839))),F839&gt;='إستعلام عن صنف'!$H$2,F839&lt;='إستعلام عن صنف'!$H$3),COUNT($G$1:G838)+1,"")</f>
        <v/>
      </c>
    </row>
    <row r="840" spans="1:7" ht="22.5" thickTop="1" thickBot="1">
      <c r="A840" s="38" t="str">
        <f>IFERROR(INDEX(الرصيد!$A:$A,MATCH(B840,الرصيد!$B:$B,0)),"")</f>
        <v/>
      </c>
      <c r="B840" s="15"/>
      <c r="C840" s="6"/>
      <c r="D840" s="42" t="str">
        <f>IF(B840="","",SUMIF(الرصيد!$B$2:$B$1000,B840,الرصيد!$C$2:$C$1000))</f>
        <v/>
      </c>
      <c r="E840" s="16" t="str">
        <f t="shared" si="13"/>
        <v/>
      </c>
      <c r="F840" s="15"/>
      <c r="G840" s="49" t="str">
        <f>IF(AND(NOT(ISERR(FIND('إستعلام عن صنف'!$H$1,A840&amp;B840))),F840&gt;='إستعلام عن صنف'!$H$2,F840&lt;='إستعلام عن صنف'!$H$3),COUNT($G$1:G839)+1,"")</f>
        <v/>
      </c>
    </row>
    <row r="841" spans="1:7" ht="22.5" thickTop="1" thickBot="1">
      <c r="A841" s="38" t="str">
        <f>IFERROR(INDEX(الرصيد!$A:$A,MATCH(B841,الرصيد!$B:$B,0)),"")</f>
        <v/>
      </c>
      <c r="B841" s="15"/>
      <c r="C841" s="6"/>
      <c r="D841" s="42" t="str">
        <f>IF(B841="","",SUMIF(الرصيد!$B$2:$B$1000,B841,الرصيد!$C$2:$C$1000))</f>
        <v/>
      </c>
      <c r="E841" s="16" t="str">
        <f t="shared" si="13"/>
        <v/>
      </c>
      <c r="F841" s="15"/>
      <c r="G841" s="49" t="str">
        <f>IF(AND(NOT(ISERR(FIND('إستعلام عن صنف'!$H$1,A841&amp;B841))),F841&gt;='إستعلام عن صنف'!$H$2,F841&lt;='إستعلام عن صنف'!$H$3),COUNT($G$1:G840)+1,"")</f>
        <v/>
      </c>
    </row>
    <row r="842" spans="1:7" ht="22.5" thickTop="1" thickBot="1">
      <c r="A842" s="38" t="str">
        <f>IFERROR(INDEX(الرصيد!$A:$A,MATCH(B842,الرصيد!$B:$B,0)),"")</f>
        <v/>
      </c>
      <c r="B842" s="15"/>
      <c r="C842" s="6"/>
      <c r="D842" s="42" t="str">
        <f>IF(B842="","",SUMIF(الرصيد!$B$2:$B$1000,B842,الرصيد!$C$2:$C$1000))</f>
        <v/>
      </c>
      <c r="E842" s="16" t="str">
        <f t="shared" si="13"/>
        <v/>
      </c>
      <c r="F842" s="15"/>
      <c r="G842" s="49" t="str">
        <f>IF(AND(NOT(ISERR(FIND('إستعلام عن صنف'!$H$1,A842&amp;B842))),F842&gt;='إستعلام عن صنف'!$H$2,F842&lt;='إستعلام عن صنف'!$H$3),COUNT($G$1:G841)+1,"")</f>
        <v/>
      </c>
    </row>
    <row r="843" spans="1:7" ht="22.5" thickTop="1" thickBot="1">
      <c r="A843" s="38" t="str">
        <f>IFERROR(INDEX(الرصيد!$A:$A,MATCH(B843,الرصيد!$B:$B,0)),"")</f>
        <v/>
      </c>
      <c r="B843" s="15"/>
      <c r="C843" s="6"/>
      <c r="D843" s="42" t="str">
        <f>IF(B843="","",SUMIF(الرصيد!$B$2:$B$1000,B843,الرصيد!$C$2:$C$1000))</f>
        <v/>
      </c>
      <c r="E843" s="16" t="str">
        <f t="shared" si="13"/>
        <v/>
      </c>
      <c r="F843" s="15"/>
      <c r="G843" s="49" t="str">
        <f>IF(AND(NOT(ISERR(FIND('إستعلام عن صنف'!$H$1,A843&amp;B843))),F843&gt;='إستعلام عن صنف'!$H$2,F843&lt;='إستعلام عن صنف'!$H$3),COUNT($G$1:G842)+1,"")</f>
        <v/>
      </c>
    </row>
    <row r="844" spans="1:7" ht="22.5" thickTop="1" thickBot="1">
      <c r="A844" s="38" t="str">
        <f>IFERROR(INDEX(الرصيد!$A:$A,MATCH(B844,الرصيد!$B:$B,0)),"")</f>
        <v/>
      </c>
      <c r="B844" s="15"/>
      <c r="C844" s="6"/>
      <c r="D844" s="42" t="str">
        <f>IF(B844="","",SUMIF(الرصيد!$B$2:$B$1000,B844,الرصيد!$C$2:$C$1000))</f>
        <v/>
      </c>
      <c r="E844" s="16" t="str">
        <f t="shared" si="13"/>
        <v/>
      </c>
      <c r="F844" s="15"/>
      <c r="G844" s="49" t="str">
        <f>IF(AND(NOT(ISERR(FIND('إستعلام عن صنف'!$H$1,A844&amp;B844))),F844&gt;='إستعلام عن صنف'!$H$2,F844&lt;='إستعلام عن صنف'!$H$3),COUNT($G$1:G843)+1,"")</f>
        <v/>
      </c>
    </row>
    <row r="845" spans="1:7" ht="22.5" thickTop="1" thickBot="1">
      <c r="A845" s="38" t="str">
        <f>IFERROR(INDEX(الرصيد!$A:$A,MATCH(B845,الرصيد!$B:$B,0)),"")</f>
        <v/>
      </c>
      <c r="B845" s="15"/>
      <c r="C845" s="6"/>
      <c r="D845" s="42" t="str">
        <f>IF(B845="","",SUMIF(الرصيد!$B$2:$B$1000,B845,الرصيد!$C$2:$C$1000))</f>
        <v/>
      </c>
      <c r="E845" s="16" t="str">
        <f t="shared" si="13"/>
        <v/>
      </c>
      <c r="F845" s="15"/>
      <c r="G845" s="49" t="str">
        <f>IF(AND(NOT(ISERR(FIND('إستعلام عن صنف'!$H$1,A845&amp;B845))),F845&gt;='إستعلام عن صنف'!$H$2,F845&lt;='إستعلام عن صنف'!$H$3),COUNT($G$1:G844)+1,"")</f>
        <v/>
      </c>
    </row>
    <row r="846" spans="1:7" ht="22.5" thickTop="1" thickBot="1">
      <c r="A846" s="38" t="str">
        <f>IFERROR(INDEX(الرصيد!$A:$A,MATCH(B846,الرصيد!$B:$B,0)),"")</f>
        <v/>
      </c>
      <c r="B846" s="15"/>
      <c r="C846" s="6"/>
      <c r="D846" s="42" t="str">
        <f>IF(B846="","",SUMIF(الرصيد!$B$2:$B$1000,B846,الرصيد!$C$2:$C$1000))</f>
        <v/>
      </c>
      <c r="E846" s="16" t="str">
        <f t="shared" si="13"/>
        <v/>
      </c>
      <c r="F846" s="15"/>
      <c r="G846" s="49" t="str">
        <f>IF(AND(NOT(ISERR(FIND('إستعلام عن صنف'!$H$1,A846&amp;B846))),F846&gt;='إستعلام عن صنف'!$H$2,F846&lt;='إستعلام عن صنف'!$H$3),COUNT($G$1:G845)+1,"")</f>
        <v/>
      </c>
    </row>
    <row r="847" spans="1:7" ht="22.5" thickTop="1" thickBot="1">
      <c r="A847" s="38" t="str">
        <f>IFERROR(INDEX(الرصيد!$A:$A,MATCH(B847,الرصيد!$B:$B,0)),"")</f>
        <v/>
      </c>
      <c r="B847" s="15"/>
      <c r="C847" s="6"/>
      <c r="D847" s="42" t="str">
        <f>IF(B847="","",SUMIF(الرصيد!$B$2:$B$1000,B847,الرصيد!$C$2:$C$1000))</f>
        <v/>
      </c>
      <c r="E847" s="16" t="str">
        <f t="shared" si="13"/>
        <v/>
      </c>
      <c r="F847" s="15"/>
      <c r="G847" s="49" t="str">
        <f>IF(AND(NOT(ISERR(FIND('إستعلام عن صنف'!$H$1,A847&amp;B847))),F847&gt;='إستعلام عن صنف'!$H$2,F847&lt;='إستعلام عن صنف'!$H$3),COUNT($G$1:G846)+1,"")</f>
        <v/>
      </c>
    </row>
    <row r="848" spans="1:7" ht="22.5" thickTop="1" thickBot="1">
      <c r="A848" s="38" t="str">
        <f>IFERROR(INDEX(الرصيد!$A:$A,MATCH(B848,الرصيد!$B:$B,0)),"")</f>
        <v/>
      </c>
      <c r="B848" s="15"/>
      <c r="C848" s="6"/>
      <c r="D848" s="42" t="str">
        <f>IF(B848="","",SUMIF(الرصيد!$B$2:$B$1000,B848,الرصيد!$C$2:$C$1000))</f>
        <v/>
      </c>
      <c r="E848" s="16" t="str">
        <f t="shared" si="13"/>
        <v/>
      </c>
      <c r="F848" s="15"/>
      <c r="G848" s="49" t="str">
        <f>IF(AND(NOT(ISERR(FIND('إستعلام عن صنف'!$H$1,A848&amp;B848))),F848&gt;='إستعلام عن صنف'!$H$2,F848&lt;='إستعلام عن صنف'!$H$3),COUNT($G$1:G847)+1,"")</f>
        <v/>
      </c>
    </row>
    <row r="849" spans="1:7" ht="22.5" thickTop="1" thickBot="1">
      <c r="A849" s="38" t="str">
        <f>IFERROR(INDEX(الرصيد!$A:$A,MATCH(B849,الرصيد!$B:$B,0)),"")</f>
        <v/>
      </c>
      <c r="B849" s="15"/>
      <c r="C849" s="6"/>
      <c r="D849" s="42" t="str">
        <f>IF(B849="","",SUMIF(الرصيد!$B$2:$B$1000,B849,الرصيد!$C$2:$C$1000))</f>
        <v/>
      </c>
      <c r="E849" s="16" t="str">
        <f t="shared" si="13"/>
        <v/>
      </c>
      <c r="F849" s="15"/>
      <c r="G849" s="49" t="str">
        <f>IF(AND(NOT(ISERR(FIND('إستعلام عن صنف'!$H$1,A849&amp;B849))),F849&gt;='إستعلام عن صنف'!$H$2,F849&lt;='إستعلام عن صنف'!$H$3),COUNT($G$1:G848)+1,"")</f>
        <v/>
      </c>
    </row>
    <row r="850" spans="1:7" ht="22.5" thickTop="1" thickBot="1">
      <c r="A850" s="38" t="str">
        <f>IFERROR(INDEX(الرصيد!$A:$A,MATCH(B850,الرصيد!$B:$B,0)),"")</f>
        <v/>
      </c>
      <c r="B850" s="15"/>
      <c r="C850" s="6"/>
      <c r="D850" s="42" t="str">
        <f>IF(B850="","",SUMIF(الرصيد!$B$2:$B$1000,B850,الرصيد!$C$2:$C$1000))</f>
        <v/>
      </c>
      <c r="E850" s="16" t="str">
        <f t="shared" si="13"/>
        <v/>
      </c>
      <c r="F850" s="15"/>
      <c r="G850" s="49" t="str">
        <f>IF(AND(NOT(ISERR(FIND('إستعلام عن صنف'!$H$1,A850&amp;B850))),F850&gt;='إستعلام عن صنف'!$H$2,F850&lt;='إستعلام عن صنف'!$H$3),COUNT($G$1:G849)+1,"")</f>
        <v/>
      </c>
    </row>
    <row r="851" spans="1:7" ht="22.5" thickTop="1" thickBot="1">
      <c r="A851" s="38" t="str">
        <f>IFERROR(INDEX(الرصيد!$A:$A,MATCH(B851,الرصيد!$B:$B,0)),"")</f>
        <v/>
      </c>
      <c r="B851" s="15"/>
      <c r="C851" s="6"/>
      <c r="D851" s="42" t="str">
        <f>IF(B851="","",SUMIF(الرصيد!$B$2:$B$1000,B851,الرصيد!$C$2:$C$1000))</f>
        <v/>
      </c>
      <c r="E851" s="16" t="str">
        <f t="shared" si="13"/>
        <v/>
      </c>
      <c r="F851" s="15"/>
      <c r="G851" s="49" t="str">
        <f>IF(AND(NOT(ISERR(FIND('إستعلام عن صنف'!$H$1,A851&amp;B851))),F851&gt;='إستعلام عن صنف'!$H$2,F851&lt;='إستعلام عن صنف'!$H$3),COUNT($G$1:G850)+1,"")</f>
        <v/>
      </c>
    </row>
    <row r="852" spans="1:7" ht="22.5" thickTop="1" thickBot="1">
      <c r="A852" s="38" t="str">
        <f>IFERROR(INDEX(الرصيد!$A:$A,MATCH(B852,الرصيد!$B:$B,0)),"")</f>
        <v/>
      </c>
      <c r="B852" s="15"/>
      <c r="C852" s="6"/>
      <c r="D852" s="42" t="str">
        <f>IF(B852="","",SUMIF(الرصيد!$B$2:$B$1000,B852,الرصيد!$C$2:$C$1000))</f>
        <v/>
      </c>
      <c r="E852" s="16" t="str">
        <f t="shared" si="13"/>
        <v/>
      </c>
      <c r="F852" s="15"/>
      <c r="G852" s="49" t="str">
        <f>IF(AND(NOT(ISERR(FIND('إستعلام عن صنف'!$H$1,A852&amp;B852))),F852&gt;='إستعلام عن صنف'!$H$2,F852&lt;='إستعلام عن صنف'!$H$3),COUNT($G$1:G851)+1,"")</f>
        <v/>
      </c>
    </row>
    <row r="853" spans="1:7" ht="22.5" thickTop="1" thickBot="1">
      <c r="A853" s="38" t="str">
        <f>IFERROR(INDEX(الرصيد!$A:$A,MATCH(B853,الرصيد!$B:$B,0)),"")</f>
        <v/>
      </c>
      <c r="B853" s="15"/>
      <c r="C853" s="6"/>
      <c r="D853" s="42" t="str">
        <f>IF(B853="","",SUMIF(الرصيد!$B$2:$B$1000,B853,الرصيد!$C$2:$C$1000))</f>
        <v/>
      </c>
      <c r="E853" s="16" t="str">
        <f t="shared" si="13"/>
        <v/>
      </c>
      <c r="F853" s="15"/>
      <c r="G853" s="49" t="str">
        <f>IF(AND(NOT(ISERR(FIND('إستعلام عن صنف'!$H$1,A853&amp;B853))),F853&gt;='إستعلام عن صنف'!$H$2,F853&lt;='إستعلام عن صنف'!$H$3),COUNT($G$1:G852)+1,"")</f>
        <v/>
      </c>
    </row>
    <row r="854" spans="1:7" ht="22.5" thickTop="1" thickBot="1">
      <c r="A854" s="38" t="str">
        <f>IFERROR(INDEX(الرصيد!$A:$A,MATCH(B854,الرصيد!$B:$B,0)),"")</f>
        <v/>
      </c>
      <c r="B854" s="15"/>
      <c r="C854" s="6"/>
      <c r="D854" s="42" t="str">
        <f>IF(B854="","",SUMIF(الرصيد!$B$2:$B$1000,B854,الرصيد!$C$2:$C$1000))</f>
        <v/>
      </c>
      <c r="E854" s="16" t="str">
        <f t="shared" si="13"/>
        <v/>
      </c>
      <c r="F854" s="15"/>
      <c r="G854" s="49" t="str">
        <f>IF(AND(NOT(ISERR(FIND('إستعلام عن صنف'!$H$1,A854&amp;B854))),F854&gt;='إستعلام عن صنف'!$H$2,F854&lt;='إستعلام عن صنف'!$H$3),COUNT($G$1:G853)+1,"")</f>
        <v/>
      </c>
    </row>
    <row r="855" spans="1:7" ht="22.5" thickTop="1" thickBot="1">
      <c r="A855" s="38" t="str">
        <f>IFERROR(INDEX(الرصيد!$A:$A,MATCH(B855,الرصيد!$B:$B,0)),"")</f>
        <v/>
      </c>
      <c r="B855" s="15"/>
      <c r="C855" s="6"/>
      <c r="D855" s="42" t="str">
        <f>IF(B855="","",SUMIF(الرصيد!$B$2:$B$1000,B855,الرصيد!$C$2:$C$1000))</f>
        <v/>
      </c>
      <c r="E855" s="16" t="str">
        <f t="shared" si="13"/>
        <v/>
      </c>
      <c r="F855" s="15"/>
      <c r="G855" s="49" t="str">
        <f>IF(AND(NOT(ISERR(FIND('إستعلام عن صنف'!$H$1,A855&amp;B855))),F855&gt;='إستعلام عن صنف'!$H$2,F855&lt;='إستعلام عن صنف'!$H$3),COUNT($G$1:G854)+1,"")</f>
        <v/>
      </c>
    </row>
    <row r="856" spans="1:7" ht="22.5" thickTop="1" thickBot="1">
      <c r="A856" s="38" t="str">
        <f>IFERROR(INDEX(الرصيد!$A:$A,MATCH(B856,الرصيد!$B:$B,0)),"")</f>
        <v/>
      </c>
      <c r="B856" s="15"/>
      <c r="C856" s="6"/>
      <c r="D856" s="42" t="str">
        <f>IF(B856="","",SUMIF(الرصيد!$B$2:$B$1000,B856,الرصيد!$C$2:$C$1000))</f>
        <v/>
      </c>
      <c r="E856" s="16" t="str">
        <f t="shared" si="13"/>
        <v/>
      </c>
      <c r="F856" s="15"/>
      <c r="G856" s="49" t="str">
        <f>IF(AND(NOT(ISERR(FIND('إستعلام عن صنف'!$H$1,A856&amp;B856))),F856&gt;='إستعلام عن صنف'!$H$2,F856&lt;='إستعلام عن صنف'!$H$3),COUNT($G$1:G855)+1,"")</f>
        <v/>
      </c>
    </row>
    <row r="857" spans="1:7" ht="22.5" thickTop="1" thickBot="1">
      <c r="A857" s="38" t="str">
        <f>IFERROR(INDEX(الرصيد!$A:$A,MATCH(B857,الرصيد!$B:$B,0)),"")</f>
        <v/>
      </c>
      <c r="B857" s="15"/>
      <c r="C857" s="6"/>
      <c r="D857" s="42" t="str">
        <f>IF(B857="","",SUMIF(الرصيد!$B$2:$B$1000,B857,الرصيد!$C$2:$C$1000))</f>
        <v/>
      </c>
      <c r="E857" s="16" t="str">
        <f t="shared" si="13"/>
        <v/>
      </c>
      <c r="F857" s="15"/>
      <c r="G857" s="49" t="str">
        <f>IF(AND(NOT(ISERR(FIND('إستعلام عن صنف'!$H$1,A857&amp;B857))),F857&gt;='إستعلام عن صنف'!$H$2,F857&lt;='إستعلام عن صنف'!$H$3),COUNT($G$1:G856)+1,"")</f>
        <v/>
      </c>
    </row>
    <row r="858" spans="1:7" ht="22.5" thickTop="1" thickBot="1">
      <c r="A858" s="38" t="str">
        <f>IFERROR(INDEX(الرصيد!$A:$A,MATCH(B858,الرصيد!$B:$B,0)),"")</f>
        <v/>
      </c>
      <c r="B858" s="15"/>
      <c r="C858" s="6"/>
      <c r="D858" s="42" t="str">
        <f>IF(B858="","",SUMIF(الرصيد!$B$2:$B$1000,B858,الرصيد!$C$2:$C$1000))</f>
        <v/>
      </c>
      <c r="E858" s="16" t="str">
        <f t="shared" si="13"/>
        <v/>
      </c>
      <c r="F858" s="15"/>
      <c r="G858" s="49" t="str">
        <f>IF(AND(NOT(ISERR(FIND('إستعلام عن صنف'!$H$1,A858&amp;B858))),F858&gt;='إستعلام عن صنف'!$H$2,F858&lt;='إستعلام عن صنف'!$H$3),COUNT($G$1:G857)+1,"")</f>
        <v/>
      </c>
    </row>
    <row r="859" spans="1:7" ht="22.5" thickTop="1" thickBot="1">
      <c r="A859" s="38" t="str">
        <f>IFERROR(INDEX(الرصيد!$A:$A,MATCH(B859,الرصيد!$B:$B,0)),"")</f>
        <v/>
      </c>
      <c r="B859" s="15"/>
      <c r="C859" s="6"/>
      <c r="D859" s="42" t="str">
        <f>IF(B859="","",SUMIF(الرصيد!$B$2:$B$1000,B859,الرصيد!$C$2:$C$1000))</f>
        <v/>
      </c>
      <c r="E859" s="16" t="str">
        <f t="shared" si="13"/>
        <v/>
      </c>
      <c r="F859" s="15"/>
      <c r="G859" s="49" t="str">
        <f>IF(AND(NOT(ISERR(FIND('إستعلام عن صنف'!$H$1,A859&amp;B859))),F859&gt;='إستعلام عن صنف'!$H$2,F859&lt;='إستعلام عن صنف'!$H$3),COUNT($G$1:G858)+1,"")</f>
        <v/>
      </c>
    </row>
    <row r="860" spans="1:7" ht="22.5" thickTop="1" thickBot="1">
      <c r="A860" s="38" t="str">
        <f>IFERROR(INDEX(الرصيد!$A:$A,MATCH(B860,الرصيد!$B:$B,0)),"")</f>
        <v/>
      </c>
      <c r="B860" s="15"/>
      <c r="C860" s="6"/>
      <c r="D860" s="42" t="str">
        <f>IF(B860="","",SUMIF(الرصيد!$B$2:$B$1000,B860,الرصيد!$C$2:$C$1000))</f>
        <v/>
      </c>
      <c r="E860" s="16" t="str">
        <f t="shared" si="13"/>
        <v/>
      </c>
      <c r="F860" s="15"/>
      <c r="G860" s="49" t="str">
        <f>IF(AND(NOT(ISERR(FIND('إستعلام عن صنف'!$H$1,A860&amp;B860))),F860&gt;='إستعلام عن صنف'!$H$2,F860&lt;='إستعلام عن صنف'!$H$3),COUNT($G$1:G859)+1,"")</f>
        <v/>
      </c>
    </row>
    <row r="861" spans="1:7" ht="22.5" thickTop="1" thickBot="1">
      <c r="A861" s="38" t="str">
        <f>IFERROR(INDEX(الرصيد!$A:$A,MATCH(B861,الرصيد!$B:$B,0)),"")</f>
        <v/>
      </c>
      <c r="B861" s="15"/>
      <c r="C861" s="6"/>
      <c r="D861" s="42" t="str">
        <f>IF(B861="","",SUMIF(الرصيد!$B$2:$B$1000,B861,الرصيد!$C$2:$C$1000))</f>
        <v/>
      </c>
      <c r="E861" s="16" t="str">
        <f t="shared" si="13"/>
        <v/>
      </c>
      <c r="F861" s="15"/>
      <c r="G861" s="49" t="str">
        <f>IF(AND(NOT(ISERR(FIND('إستعلام عن صنف'!$H$1,A861&amp;B861))),F861&gt;='إستعلام عن صنف'!$H$2,F861&lt;='إستعلام عن صنف'!$H$3),COUNT($G$1:G860)+1,"")</f>
        <v/>
      </c>
    </row>
    <row r="862" spans="1:7" ht="22.5" thickTop="1" thickBot="1">
      <c r="A862" s="38" t="str">
        <f>IFERROR(INDEX(الرصيد!$A:$A,MATCH(B862,الرصيد!$B:$B,0)),"")</f>
        <v/>
      </c>
      <c r="B862" s="15"/>
      <c r="C862" s="6"/>
      <c r="D862" s="42" t="str">
        <f>IF(B862="","",SUMIF(الرصيد!$B$2:$B$1000,B862,الرصيد!$C$2:$C$1000))</f>
        <v/>
      </c>
      <c r="E862" s="16" t="str">
        <f t="shared" si="13"/>
        <v/>
      </c>
      <c r="F862" s="15"/>
      <c r="G862" s="49" t="str">
        <f>IF(AND(NOT(ISERR(FIND('إستعلام عن صنف'!$H$1,A862&amp;B862))),F862&gt;='إستعلام عن صنف'!$H$2,F862&lt;='إستعلام عن صنف'!$H$3),COUNT($G$1:G861)+1,"")</f>
        <v/>
      </c>
    </row>
    <row r="863" spans="1:7" ht="22.5" thickTop="1" thickBot="1">
      <c r="A863" s="38" t="str">
        <f>IFERROR(INDEX(الرصيد!$A:$A,MATCH(B863,الرصيد!$B:$B,0)),"")</f>
        <v/>
      </c>
      <c r="B863" s="15"/>
      <c r="C863" s="6"/>
      <c r="D863" s="42" t="str">
        <f>IF(B863="","",SUMIF(الرصيد!$B$2:$B$1000,B863,الرصيد!$C$2:$C$1000))</f>
        <v/>
      </c>
      <c r="E863" s="16" t="str">
        <f t="shared" si="13"/>
        <v/>
      </c>
      <c r="F863" s="15"/>
      <c r="G863" s="49" t="str">
        <f>IF(AND(NOT(ISERR(FIND('إستعلام عن صنف'!$H$1,A863&amp;B863))),F863&gt;='إستعلام عن صنف'!$H$2,F863&lt;='إستعلام عن صنف'!$H$3),COUNT($G$1:G862)+1,"")</f>
        <v/>
      </c>
    </row>
    <row r="864" spans="1:7" ht="22.5" thickTop="1" thickBot="1">
      <c r="A864" s="38" t="str">
        <f>IFERROR(INDEX(الرصيد!$A:$A,MATCH(B864,الرصيد!$B:$B,0)),"")</f>
        <v/>
      </c>
      <c r="B864" s="15"/>
      <c r="C864" s="6"/>
      <c r="D864" s="42" t="str">
        <f>IF(B864="","",SUMIF(الرصيد!$B$2:$B$1000,B864,الرصيد!$C$2:$C$1000))</f>
        <v/>
      </c>
      <c r="E864" s="16" t="str">
        <f t="shared" si="13"/>
        <v/>
      </c>
      <c r="F864" s="15"/>
      <c r="G864" s="49" t="str">
        <f>IF(AND(NOT(ISERR(FIND('إستعلام عن صنف'!$H$1,A864&amp;B864))),F864&gt;='إستعلام عن صنف'!$H$2,F864&lt;='إستعلام عن صنف'!$H$3),COUNT($G$1:G863)+1,"")</f>
        <v/>
      </c>
    </row>
    <row r="865" spans="1:7" ht="22.5" thickTop="1" thickBot="1">
      <c r="A865" s="38" t="str">
        <f>IFERROR(INDEX(الرصيد!$A:$A,MATCH(B865,الرصيد!$B:$B,0)),"")</f>
        <v/>
      </c>
      <c r="B865" s="15"/>
      <c r="C865" s="6"/>
      <c r="D865" s="42" t="str">
        <f>IF(B865="","",SUMIF(الرصيد!$B$2:$B$1000,B865,الرصيد!$C$2:$C$1000))</f>
        <v/>
      </c>
      <c r="E865" s="16" t="str">
        <f t="shared" si="13"/>
        <v/>
      </c>
      <c r="F865" s="15"/>
      <c r="G865" s="49" t="str">
        <f>IF(AND(NOT(ISERR(FIND('إستعلام عن صنف'!$H$1,A865&amp;B865))),F865&gt;='إستعلام عن صنف'!$H$2,F865&lt;='إستعلام عن صنف'!$H$3),COUNT($G$1:G864)+1,"")</f>
        <v/>
      </c>
    </row>
    <row r="866" spans="1:7" ht="22.5" thickTop="1" thickBot="1">
      <c r="A866" s="38" t="str">
        <f>IFERROR(INDEX(الرصيد!$A:$A,MATCH(B866,الرصيد!$B:$B,0)),"")</f>
        <v/>
      </c>
      <c r="B866" s="15"/>
      <c r="C866" s="6"/>
      <c r="D866" s="42" t="str">
        <f>IF(B866="","",SUMIF(الرصيد!$B$2:$B$1000,B866,الرصيد!$C$2:$C$1000))</f>
        <v/>
      </c>
      <c r="E866" s="16" t="str">
        <f t="shared" si="13"/>
        <v/>
      </c>
      <c r="F866" s="15"/>
      <c r="G866" s="49" t="str">
        <f>IF(AND(NOT(ISERR(FIND('إستعلام عن صنف'!$H$1,A866&amp;B866))),F866&gt;='إستعلام عن صنف'!$H$2,F866&lt;='إستعلام عن صنف'!$H$3),COUNT($G$1:G865)+1,"")</f>
        <v/>
      </c>
    </row>
    <row r="867" spans="1:7" ht="22.5" thickTop="1" thickBot="1">
      <c r="A867" s="38" t="str">
        <f>IFERROR(INDEX(الرصيد!$A:$A,MATCH(B867,الرصيد!$B:$B,0)),"")</f>
        <v/>
      </c>
      <c r="B867" s="15"/>
      <c r="C867" s="6"/>
      <c r="D867" s="42" t="str">
        <f>IF(B867="","",SUMIF(الرصيد!$B$2:$B$1000,B867,الرصيد!$C$2:$C$1000))</f>
        <v/>
      </c>
      <c r="E867" s="16" t="str">
        <f t="shared" si="13"/>
        <v/>
      </c>
      <c r="F867" s="15"/>
      <c r="G867" s="49" t="str">
        <f>IF(AND(NOT(ISERR(FIND('إستعلام عن صنف'!$H$1,A867&amp;B867))),F867&gt;='إستعلام عن صنف'!$H$2,F867&lt;='إستعلام عن صنف'!$H$3),COUNT($G$1:G866)+1,"")</f>
        <v/>
      </c>
    </row>
    <row r="868" spans="1:7" ht="22.5" thickTop="1" thickBot="1">
      <c r="A868" s="38" t="str">
        <f>IFERROR(INDEX(الرصيد!$A:$A,MATCH(B868,الرصيد!$B:$B,0)),"")</f>
        <v/>
      </c>
      <c r="B868" s="15"/>
      <c r="C868" s="6"/>
      <c r="D868" s="42" t="str">
        <f>IF(B868="","",SUMIF(الرصيد!$B$2:$B$1000,B868,الرصيد!$C$2:$C$1000))</f>
        <v/>
      </c>
      <c r="E868" s="16" t="str">
        <f t="shared" si="13"/>
        <v/>
      </c>
      <c r="F868" s="15"/>
      <c r="G868" s="49" t="str">
        <f>IF(AND(NOT(ISERR(FIND('إستعلام عن صنف'!$H$1,A868&amp;B868))),F868&gt;='إستعلام عن صنف'!$H$2,F868&lt;='إستعلام عن صنف'!$H$3),COUNT($G$1:G867)+1,"")</f>
        <v/>
      </c>
    </row>
    <row r="869" spans="1:7" ht="22.5" thickTop="1" thickBot="1">
      <c r="A869" s="38" t="str">
        <f>IFERROR(INDEX(الرصيد!$A:$A,MATCH(B869,الرصيد!$B:$B,0)),"")</f>
        <v/>
      </c>
      <c r="B869" s="15"/>
      <c r="C869" s="6"/>
      <c r="D869" s="42" t="str">
        <f>IF(B869="","",SUMIF(الرصيد!$B$2:$B$1000,B869,الرصيد!$C$2:$C$1000))</f>
        <v/>
      </c>
      <c r="E869" s="16" t="str">
        <f t="shared" si="13"/>
        <v/>
      </c>
      <c r="F869" s="15"/>
      <c r="G869" s="49" t="str">
        <f>IF(AND(NOT(ISERR(FIND('إستعلام عن صنف'!$H$1,A869&amp;B869))),F869&gt;='إستعلام عن صنف'!$H$2,F869&lt;='إستعلام عن صنف'!$H$3),COUNT($G$1:G868)+1,"")</f>
        <v/>
      </c>
    </row>
    <row r="870" spans="1:7" ht="22.5" thickTop="1" thickBot="1">
      <c r="A870" s="38" t="str">
        <f>IFERROR(INDEX(الرصيد!$A:$A,MATCH(B870,الرصيد!$B:$B,0)),"")</f>
        <v/>
      </c>
      <c r="B870" s="15"/>
      <c r="C870" s="6"/>
      <c r="D870" s="42" t="str">
        <f>IF(B870="","",SUMIF(الرصيد!$B$2:$B$1000,B870,الرصيد!$C$2:$C$1000))</f>
        <v/>
      </c>
      <c r="E870" s="16" t="str">
        <f t="shared" si="13"/>
        <v/>
      </c>
      <c r="F870" s="15"/>
      <c r="G870" s="49" t="str">
        <f>IF(AND(NOT(ISERR(FIND('إستعلام عن صنف'!$H$1,A870&amp;B870))),F870&gt;='إستعلام عن صنف'!$H$2,F870&lt;='إستعلام عن صنف'!$H$3),COUNT($G$1:G869)+1,"")</f>
        <v/>
      </c>
    </row>
    <row r="871" spans="1:7" ht="22.5" thickTop="1" thickBot="1">
      <c r="A871" s="38" t="str">
        <f>IFERROR(INDEX(الرصيد!$A:$A,MATCH(B871,الرصيد!$B:$B,0)),"")</f>
        <v/>
      </c>
      <c r="B871" s="15"/>
      <c r="C871" s="6"/>
      <c r="D871" s="42" t="str">
        <f>IF(B871="","",SUMIF(الرصيد!$B$2:$B$1000,B871,الرصيد!$C$2:$C$1000))</f>
        <v/>
      </c>
      <c r="E871" s="16" t="str">
        <f t="shared" si="13"/>
        <v/>
      </c>
      <c r="F871" s="15"/>
      <c r="G871" s="49" t="str">
        <f>IF(AND(NOT(ISERR(FIND('إستعلام عن صنف'!$H$1,A871&amp;B871))),F871&gt;='إستعلام عن صنف'!$H$2,F871&lt;='إستعلام عن صنف'!$H$3),COUNT($G$1:G870)+1,"")</f>
        <v/>
      </c>
    </row>
    <row r="872" spans="1:7" ht="22.5" thickTop="1" thickBot="1">
      <c r="A872" s="38" t="str">
        <f>IFERROR(INDEX(الرصيد!$A:$A,MATCH(B872,الرصيد!$B:$B,0)),"")</f>
        <v/>
      </c>
      <c r="B872" s="15"/>
      <c r="C872" s="6"/>
      <c r="D872" s="42" t="str">
        <f>IF(B872="","",SUMIF(الرصيد!$B$2:$B$1000,B872,الرصيد!$C$2:$C$1000))</f>
        <v/>
      </c>
      <c r="E872" s="16" t="str">
        <f t="shared" si="13"/>
        <v/>
      </c>
      <c r="F872" s="15"/>
      <c r="G872" s="49" t="str">
        <f>IF(AND(NOT(ISERR(FIND('إستعلام عن صنف'!$H$1,A872&amp;B872))),F872&gt;='إستعلام عن صنف'!$H$2,F872&lt;='إستعلام عن صنف'!$H$3),COUNT($G$1:G871)+1,"")</f>
        <v/>
      </c>
    </row>
    <row r="873" spans="1:7" ht="22.5" thickTop="1" thickBot="1">
      <c r="A873" s="38" t="str">
        <f>IFERROR(INDEX(الرصيد!$A:$A,MATCH(B873,الرصيد!$B:$B,0)),"")</f>
        <v/>
      </c>
      <c r="B873" s="15"/>
      <c r="C873" s="6"/>
      <c r="D873" s="42" t="str">
        <f>IF(B873="","",SUMIF(الرصيد!$B$2:$B$1000,B873,الرصيد!$C$2:$C$1000))</f>
        <v/>
      </c>
      <c r="E873" s="16" t="str">
        <f t="shared" si="13"/>
        <v/>
      </c>
      <c r="F873" s="15"/>
      <c r="G873" s="49" t="str">
        <f>IF(AND(NOT(ISERR(FIND('إستعلام عن صنف'!$H$1,A873&amp;B873))),F873&gt;='إستعلام عن صنف'!$H$2,F873&lt;='إستعلام عن صنف'!$H$3),COUNT($G$1:G872)+1,"")</f>
        <v/>
      </c>
    </row>
    <row r="874" spans="1:7" ht="22.5" thickTop="1" thickBot="1">
      <c r="A874" s="38" t="str">
        <f>IFERROR(INDEX(الرصيد!$A:$A,MATCH(B874,الرصيد!$B:$B,0)),"")</f>
        <v/>
      </c>
      <c r="B874" s="15"/>
      <c r="C874" s="6"/>
      <c r="D874" s="42" t="str">
        <f>IF(B874="","",SUMIF(الرصيد!$B$2:$B$1000,B874,الرصيد!$C$2:$C$1000))</f>
        <v/>
      </c>
      <c r="E874" s="16" t="str">
        <f t="shared" si="13"/>
        <v/>
      </c>
      <c r="F874" s="15"/>
      <c r="G874" s="49" t="str">
        <f>IF(AND(NOT(ISERR(FIND('إستعلام عن صنف'!$H$1,A874&amp;B874))),F874&gt;='إستعلام عن صنف'!$H$2,F874&lt;='إستعلام عن صنف'!$H$3),COUNT($G$1:G873)+1,"")</f>
        <v/>
      </c>
    </row>
    <row r="875" spans="1:7" ht="22.5" thickTop="1" thickBot="1">
      <c r="A875" s="38" t="str">
        <f>IFERROR(INDEX(الرصيد!$A:$A,MATCH(B875,الرصيد!$B:$B,0)),"")</f>
        <v/>
      </c>
      <c r="B875" s="15"/>
      <c r="C875" s="6"/>
      <c r="D875" s="42" t="str">
        <f>IF(B875="","",SUMIF(الرصيد!$B$2:$B$1000,B875,الرصيد!$C$2:$C$1000))</f>
        <v/>
      </c>
      <c r="E875" s="16" t="str">
        <f t="shared" si="13"/>
        <v/>
      </c>
      <c r="F875" s="15"/>
      <c r="G875" s="49" t="str">
        <f>IF(AND(NOT(ISERR(FIND('إستعلام عن صنف'!$H$1,A875&amp;B875))),F875&gt;='إستعلام عن صنف'!$H$2,F875&lt;='إستعلام عن صنف'!$H$3),COUNT($G$1:G874)+1,"")</f>
        <v/>
      </c>
    </row>
    <row r="876" spans="1:7" ht="22.5" thickTop="1" thickBot="1">
      <c r="A876" s="38" t="str">
        <f>IFERROR(INDEX(الرصيد!$A:$A,MATCH(B876,الرصيد!$B:$B,0)),"")</f>
        <v/>
      </c>
      <c r="B876" s="15"/>
      <c r="C876" s="6"/>
      <c r="D876" s="42" t="str">
        <f>IF(B876="","",SUMIF(الرصيد!$B$2:$B$1000,B876,الرصيد!$C$2:$C$1000))</f>
        <v/>
      </c>
      <c r="E876" s="16" t="str">
        <f t="shared" si="13"/>
        <v/>
      </c>
      <c r="F876" s="15"/>
      <c r="G876" s="49" t="str">
        <f>IF(AND(NOT(ISERR(FIND('إستعلام عن صنف'!$H$1,A876&amp;B876))),F876&gt;='إستعلام عن صنف'!$H$2,F876&lt;='إستعلام عن صنف'!$H$3),COUNT($G$1:G875)+1,"")</f>
        <v/>
      </c>
    </row>
    <row r="877" spans="1:7" ht="22.5" thickTop="1" thickBot="1">
      <c r="A877" s="38" t="str">
        <f>IFERROR(INDEX(الرصيد!$A:$A,MATCH(B877,الرصيد!$B:$B,0)),"")</f>
        <v/>
      </c>
      <c r="B877" s="15"/>
      <c r="C877" s="6"/>
      <c r="D877" s="42" t="str">
        <f>IF(B877="","",SUMIF(الرصيد!$B$2:$B$1000,B877,الرصيد!$C$2:$C$1000))</f>
        <v/>
      </c>
      <c r="E877" s="16" t="str">
        <f t="shared" si="13"/>
        <v/>
      </c>
      <c r="F877" s="15"/>
      <c r="G877" s="49" t="str">
        <f>IF(AND(NOT(ISERR(FIND('إستعلام عن صنف'!$H$1,A877&amp;B877))),F877&gt;='إستعلام عن صنف'!$H$2,F877&lt;='إستعلام عن صنف'!$H$3),COUNT($G$1:G876)+1,"")</f>
        <v/>
      </c>
    </row>
    <row r="878" spans="1:7" ht="22.5" thickTop="1" thickBot="1">
      <c r="A878" s="38" t="str">
        <f>IFERROR(INDEX(الرصيد!$A:$A,MATCH(B878,الرصيد!$B:$B,0)),"")</f>
        <v/>
      </c>
      <c r="B878" s="15"/>
      <c r="C878" s="6"/>
      <c r="D878" s="42" t="str">
        <f>IF(B878="","",SUMIF(الرصيد!$B$2:$B$1000,B878,الرصيد!$C$2:$C$1000))</f>
        <v/>
      </c>
      <c r="E878" s="16" t="str">
        <f t="shared" si="13"/>
        <v/>
      </c>
      <c r="F878" s="15"/>
      <c r="G878" s="49" t="str">
        <f>IF(AND(NOT(ISERR(FIND('إستعلام عن صنف'!$H$1,A878&amp;B878))),F878&gt;='إستعلام عن صنف'!$H$2,F878&lt;='إستعلام عن صنف'!$H$3),COUNT($G$1:G877)+1,"")</f>
        <v/>
      </c>
    </row>
    <row r="879" spans="1:7" ht="22.5" thickTop="1" thickBot="1">
      <c r="A879" s="38" t="str">
        <f>IFERROR(INDEX(الرصيد!$A:$A,MATCH(B879,الرصيد!$B:$B,0)),"")</f>
        <v/>
      </c>
      <c r="B879" s="15"/>
      <c r="C879" s="6"/>
      <c r="D879" s="42" t="str">
        <f>IF(B879="","",SUMIF(الرصيد!$B$2:$B$1000,B879,الرصيد!$C$2:$C$1000))</f>
        <v/>
      </c>
      <c r="E879" s="16" t="str">
        <f t="shared" si="13"/>
        <v/>
      </c>
      <c r="F879" s="15"/>
      <c r="G879" s="49" t="str">
        <f>IF(AND(NOT(ISERR(FIND('إستعلام عن صنف'!$H$1,A879&amp;B879))),F879&gt;='إستعلام عن صنف'!$H$2,F879&lt;='إستعلام عن صنف'!$H$3),COUNT($G$1:G878)+1,"")</f>
        <v/>
      </c>
    </row>
    <row r="880" spans="1:7" ht="22.5" thickTop="1" thickBot="1">
      <c r="A880" s="38" t="str">
        <f>IFERROR(INDEX(الرصيد!$A:$A,MATCH(B880,الرصيد!$B:$B,0)),"")</f>
        <v/>
      </c>
      <c r="B880" s="15"/>
      <c r="C880" s="6"/>
      <c r="D880" s="42" t="str">
        <f>IF(B880="","",SUMIF(الرصيد!$B$2:$B$1000,B880,الرصيد!$C$2:$C$1000))</f>
        <v/>
      </c>
      <c r="E880" s="16" t="str">
        <f t="shared" si="13"/>
        <v/>
      </c>
      <c r="F880" s="15"/>
      <c r="G880" s="49" t="str">
        <f>IF(AND(NOT(ISERR(FIND('إستعلام عن صنف'!$H$1,A880&amp;B880))),F880&gt;='إستعلام عن صنف'!$H$2,F880&lt;='إستعلام عن صنف'!$H$3),COUNT($G$1:G879)+1,"")</f>
        <v/>
      </c>
    </row>
    <row r="881" spans="1:7" ht="22.5" thickTop="1" thickBot="1">
      <c r="A881" s="38" t="str">
        <f>IFERROR(INDEX(الرصيد!$A:$A,MATCH(B881,الرصيد!$B:$B,0)),"")</f>
        <v/>
      </c>
      <c r="B881" s="15"/>
      <c r="C881" s="6"/>
      <c r="D881" s="42" t="str">
        <f>IF(B881="","",SUMIF(الرصيد!$B$2:$B$1000,B881,الرصيد!$C$2:$C$1000))</f>
        <v/>
      </c>
      <c r="E881" s="16" t="str">
        <f t="shared" si="13"/>
        <v/>
      </c>
      <c r="F881" s="15"/>
      <c r="G881" s="49" t="str">
        <f>IF(AND(NOT(ISERR(FIND('إستعلام عن صنف'!$H$1,A881&amp;B881))),F881&gt;='إستعلام عن صنف'!$H$2,F881&lt;='إستعلام عن صنف'!$H$3),COUNT($G$1:G880)+1,"")</f>
        <v/>
      </c>
    </row>
    <row r="882" spans="1:7" ht="22.5" thickTop="1" thickBot="1">
      <c r="A882" s="38" t="str">
        <f>IFERROR(INDEX(الرصيد!$A:$A,MATCH(B882,الرصيد!$B:$B,0)),"")</f>
        <v/>
      </c>
      <c r="B882" s="15"/>
      <c r="C882" s="6"/>
      <c r="D882" s="42" t="str">
        <f>IF(B882="","",SUMIF(الرصيد!$B$2:$B$1000,B882,الرصيد!$C$2:$C$1000))</f>
        <v/>
      </c>
      <c r="E882" s="16" t="str">
        <f t="shared" si="13"/>
        <v/>
      </c>
      <c r="F882" s="15"/>
      <c r="G882" s="49" t="str">
        <f>IF(AND(NOT(ISERR(FIND('إستعلام عن صنف'!$H$1,A882&amp;B882))),F882&gt;='إستعلام عن صنف'!$H$2,F882&lt;='إستعلام عن صنف'!$H$3),COUNT($G$1:G881)+1,"")</f>
        <v/>
      </c>
    </row>
    <row r="883" spans="1:7" ht="22.5" thickTop="1" thickBot="1">
      <c r="A883" s="38" t="str">
        <f>IFERROR(INDEX(الرصيد!$A:$A,MATCH(B883,الرصيد!$B:$B,0)),"")</f>
        <v/>
      </c>
      <c r="B883" s="15"/>
      <c r="C883" s="6"/>
      <c r="D883" s="42" t="str">
        <f>IF(B883="","",SUMIF(الرصيد!$B$2:$B$1000,B883,الرصيد!$C$2:$C$1000))</f>
        <v/>
      </c>
      <c r="E883" s="16" t="str">
        <f t="shared" si="13"/>
        <v/>
      </c>
      <c r="F883" s="15"/>
      <c r="G883" s="49" t="str">
        <f>IF(AND(NOT(ISERR(FIND('إستعلام عن صنف'!$H$1,A883&amp;B883))),F883&gt;='إستعلام عن صنف'!$H$2,F883&lt;='إستعلام عن صنف'!$H$3),COUNT($G$1:G882)+1,"")</f>
        <v/>
      </c>
    </row>
    <row r="884" spans="1:7" ht="22.5" thickTop="1" thickBot="1">
      <c r="A884" s="38" t="str">
        <f>IFERROR(INDEX(الرصيد!$A:$A,MATCH(B884,الرصيد!$B:$B,0)),"")</f>
        <v/>
      </c>
      <c r="B884" s="15"/>
      <c r="C884" s="6"/>
      <c r="D884" s="42" t="str">
        <f>IF(B884="","",SUMIF(الرصيد!$B$2:$B$1000,B884,الرصيد!$C$2:$C$1000))</f>
        <v/>
      </c>
      <c r="E884" s="16" t="str">
        <f t="shared" si="13"/>
        <v/>
      </c>
      <c r="F884" s="15"/>
      <c r="G884" s="49" t="str">
        <f>IF(AND(NOT(ISERR(FIND('إستعلام عن صنف'!$H$1,A884&amp;B884))),F884&gt;='إستعلام عن صنف'!$H$2,F884&lt;='إستعلام عن صنف'!$H$3),COUNT($G$1:G883)+1,"")</f>
        <v/>
      </c>
    </row>
    <row r="885" spans="1:7" ht="22.5" thickTop="1" thickBot="1">
      <c r="A885" s="38" t="str">
        <f>IFERROR(INDEX(الرصيد!$A:$A,MATCH(B885,الرصيد!$B:$B,0)),"")</f>
        <v/>
      </c>
      <c r="B885" s="15"/>
      <c r="C885" s="6"/>
      <c r="D885" s="42" t="str">
        <f>IF(B885="","",SUMIF(الرصيد!$B$2:$B$1000,B885,الرصيد!$C$2:$C$1000))</f>
        <v/>
      </c>
      <c r="E885" s="16" t="str">
        <f t="shared" si="13"/>
        <v/>
      </c>
      <c r="F885" s="15"/>
      <c r="G885" s="49" t="str">
        <f>IF(AND(NOT(ISERR(FIND('إستعلام عن صنف'!$H$1,A885&amp;B885))),F885&gt;='إستعلام عن صنف'!$H$2,F885&lt;='إستعلام عن صنف'!$H$3),COUNT($G$1:G884)+1,"")</f>
        <v/>
      </c>
    </row>
    <row r="886" spans="1:7" ht="22.5" thickTop="1" thickBot="1">
      <c r="A886" s="38" t="str">
        <f>IFERROR(INDEX(الرصيد!$A:$A,MATCH(B886,الرصيد!$B:$B,0)),"")</f>
        <v/>
      </c>
      <c r="B886" s="15"/>
      <c r="C886" s="6"/>
      <c r="D886" s="42" t="str">
        <f>IF(B886="","",SUMIF(الرصيد!$B$2:$B$1000,B886,الرصيد!$C$2:$C$1000))</f>
        <v/>
      </c>
      <c r="E886" s="16" t="str">
        <f t="shared" si="13"/>
        <v/>
      </c>
      <c r="F886" s="15"/>
      <c r="G886" s="49" t="str">
        <f>IF(AND(NOT(ISERR(FIND('إستعلام عن صنف'!$H$1,A886&amp;B886))),F886&gt;='إستعلام عن صنف'!$H$2,F886&lt;='إستعلام عن صنف'!$H$3),COUNT($G$1:G885)+1,"")</f>
        <v/>
      </c>
    </row>
    <row r="887" spans="1:7" ht="22.5" thickTop="1" thickBot="1">
      <c r="A887" s="38" t="str">
        <f>IFERROR(INDEX(الرصيد!$A:$A,MATCH(B887,الرصيد!$B:$B,0)),"")</f>
        <v/>
      </c>
      <c r="B887" s="15"/>
      <c r="C887" s="6"/>
      <c r="D887" s="42" t="str">
        <f>IF(B887="","",SUMIF(الرصيد!$B$2:$B$1000,B887,الرصيد!$C$2:$C$1000))</f>
        <v/>
      </c>
      <c r="E887" s="16" t="str">
        <f t="shared" si="13"/>
        <v/>
      </c>
      <c r="F887" s="15"/>
      <c r="G887" s="49" t="str">
        <f>IF(AND(NOT(ISERR(FIND('إستعلام عن صنف'!$H$1,A887&amp;B887))),F887&gt;='إستعلام عن صنف'!$H$2,F887&lt;='إستعلام عن صنف'!$H$3),COUNT($G$1:G886)+1,"")</f>
        <v/>
      </c>
    </row>
    <row r="888" spans="1:7" ht="22.5" thickTop="1" thickBot="1">
      <c r="A888" s="38" t="str">
        <f>IFERROR(INDEX(الرصيد!$A:$A,MATCH(B888,الرصيد!$B:$B,0)),"")</f>
        <v/>
      </c>
      <c r="B888" s="15"/>
      <c r="C888" s="6"/>
      <c r="D888" s="42" t="str">
        <f>IF(B888="","",SUMIF(الرصيد!$B$2:$B$1000,B888,الرصيد!$C$2:$C$1000))</f>
        <v/>
      </c>
      <c r="E888" s="16" t="str">
        <f t="shared" si="13"/>
        <v/>
      </c>
      <c r="F888" s="15"/>
      <c r="G888" s="49" t="str">
        <f>IF(AND(NOT(ISERR(FIND('إستعلام عن صنف'!$H$1,A888&amp;B888))),F888&gt;='إستعلام عن صنف'!$H$2,F888&lt;='إستعلام عن صنف'!$H$3),COUNT($G$1:G887)+1,"")</f>
        <v/>
      </c>
    </row>
    <row r="889" spans="1:7" ht="22.5" thickTop="1" thickBot="1">
      <c r="A889" s="38" t="str">
        <f>IFERROR(INDEX(الرصيد!$A:$A,MATCH(B889,الرصيد!$B:$B,0)),"")</f>
        <v/>
      </c>
      <c r="B889" s="15"/>
      <c r="C889" s="6"/>
      <c r="D889" s="42" t="str">
        <f>IF(B889="","",SUMIF(الرصيد!$B$2:$B$1000,B889,الرصيد!$C$2:$C$1000))</f>
        <v/>
      </c>
      <c r="E889" s="16" t="str">
        <f t="shared" si="13"/>
        <v/>
      </c>
      <c r="F889" s="15"/>
      <c r="G889" s="49" t="str">
        <f>IF(AND(NOT(ISERR(FIND('إستعلام عن صنف'!$H$1,A889&amp;B889))),F889&gt;='إستعلام عن صنف'!$H$2,F889&lt;='إستعلام عن صنف'!$H$3),COUNT($G$1:G888)+1,"")</f>
        <v/>
      </c>
    </row>
    <row r="890" spans="1:7" ht="22.5" thickTop="1" thickBot="1">
      <c r="A890" s="38" t="str">
        <f>IFERROR(INDEX(الرصيد!$A:$A,MATCH(B890,الرصيد!$B:$B,0)),"")</f>
        <v/>
      </c>
      <c r="B890" s="15"/>
      <c r="C890" s="6"/>
      <c r="D890" s="42" t="str">
        <f>IF(B890="","",SUMIF(الرصيد!$B$2:$B$1000,B890,الرصيد!$C$2:$C$1000))</f>
        <v/>
      </c>
      <c r="E890" s="16" t="str">
        <f t="shared" si="13"/>
        <v/>
      </c>
      <c r="F890" s="15"/>
      <c r="G890" s="49" t="str">
        <f>IF(AND(NOT(ISERR(FIND('إستعلام عن صنف'!$H$1,A890&amp;B890))),F890&gt;='إستعلام عن صنف'!$H$2,F890&lt;='إستعلام عن صنف'!$H$3),COUNT($G$1:G889)+1,"")</f>
        <v/>
      </c>
    </row>
    <row r="891" spans="1:7" ht="22.5" thickTop="1" thickBot="1">
      <c r="A891" s="38" t="str">
        <f>IFERROR(INDEX(الرصيد!$A:$A,MATCH(B891,الرصيد!$B:$B,0)),"")</f>
        <v/>
      </c>
      <c r="B891" s="15"/>
      <c r="C891" s="6"/>
      <c r="D891" s="42" t="str">
        <f>IF(B891="","",SUMIF(الرصيد!$B$2:$B$1000,B891,الرصيد!$C$2:$C$1000))</f>
        <v/>
      </c>
      <c r="E891" s="16" t="str">
        <f t="shared" si="13"/>
        <v/>
      </c>
      <c r="F891" s="15"/>
      <c r="G891" s="49" t="str">
        <f>IF(AND(NOT(ISERR(FIND('إستعلام عن صنف'!$H$1,A891&amp;B891))),F891&gt;='إستعلام عن صنف'!$H$2,F891&lt;='إستعلام عن صنف'!$H$3),COUNT($G$1:G890)+1,"")</f>
        <v/>
      </c>
    </row>
    <row r="892" spans="1:7" ht="22.5" thickTop="1" thickBot="1">
      <c r="A892" s="38" t="str">
        <f>IFERROR(INDEX(الرصيد!$A:$A,MATCH(B892,الرصيد!$B:$B,0)),"")</f>
        <v/>
      </c>
      <c r="B892" s="15"/>
      <c r="C892" s="6"/>
      <c r="D892" s="42" t="str">
        <f>IF(B892="","",SUMIF(الرصيد!$B$2:$B$1000,B892,الرصيد!$C$2:$C$1000))</f>
        <v/>
      </c>
      <c r="E892" s="16" t="str">
        <f t="shared" si="13"/>
        <v/>
      </c>
      <c r="F892" s="15"/>
      <c r="G892" s="49" t="str">
        <f>IF(AND(NOT(ISERR(FIND('إستعلام عن صنف'!$H$1,A892&amp;B892))),F892&gt;='إستعلام عن صنف'!$H$2,F892&lt;='إستعلام عن صنف'!$H$3),COUNT($G$1:G891)+1,"")</f>
        <v/>
      </c>
    </row>
    <row r="893" spans="1:7" ht="22.5" thickTop="1" thickBot="1">
      <c r="A893" s="38" t="str">
        <f>IFERROR(INDEX(الرصيد!$A:$A,MATCH(B893,الرصيد!$B:$B,0)),"")</f>
        <v/>
      </c>
      <c r="B893" s="15"/>
      <c r="C893" s="6"/>
      <c r="D893" s="42" t="str">
        <f>IF(B893="","",SUMIF(الرصيد!$B$2:$B$1000,B893,الرصيد!$C$2:$C$1000))</f>
        <v/>
      </c>
      <c r="E893" s="16" t="str">
        <f t="shared" si="13"/>
        <v/>
      </c>
      <c r="F893" s="15"/>
      <c r="G893" s="49" t="str">
        <f>IF(AND(NOT(ISERR(FIND('إستعلام عن صنف'!$H$1,A893&amp;B893))),F893&gt;='إستعلام عن صنف'!$H$2,F893&lt;='إستعلام عن صنف'!$H$3),COUNT($G$1:G892)+1,"")</f>
        <v/>
      </c>
    </row>
    <row r="894" spans="1:7" ht="22.5" thickTop="1" thickBot="1">
      <c r="A894" s="38" t="str">
        <f>IFERROR(INDEX(الرصيد!$A:$A,MATCH(B894,الرصيد!$B:$B,0)),"")</f>
        <v/>
      </c>
      <c r="B894" s="15"/>
      <c r="C894" s="6"/>
      <c r="D894" s="42" t="str">
        <f>IF(B894="","",SUMIF(الرصيد!$B$2:$B$1000,B894,الرصيد!$C$2:$C$1000))</f>
        <v/>
      </c>
      <c r="E894" s="16" t="str">
        <f t="shared" si="13"/>
        <v/>
      </c>
      <c r="F894" s="15"/>
      <c r="G894" s="49" t="str">
        <f>IF(AND(NOT(ISERR(FIND('إستعلام عن صنف'!$H$1,A894&amp;B894))),F894&gt;='إستعلام عن صنف'!$H$2,F894&lt;='إستعلام عن صنف'!$H$3),COUNT($G$1:G893)+1,"")</f>
        <v/>
      </c>
    </row>
    <row r="895" spans="1:7" ht="22.5" thickTop="1" thickBot="1">
      <c r="A895" s="38" t="str">
        <f>IFERROR(INDEX(الرصيد!$A:$A,MATCH(B895,الرصيد!$B:$B,0)),"")</f>
        <v/>
      </c>
      <c r="B895" s="15"/>
      <c r="C895" s="6"/>
      <c r="D895" s="42" t="str">
        <f>IF(B895="","",SUMIF(الرصيد!$B$2:$B$1000,B895,الرصيد!$C$2:$C$1000))</f>
        <v/>
      </c>
      <c r="E895" s="16" t="str">
        <f t="shared" si="13"/>
        <v/>
      </c>
      <c r="F895" s="15"/>
      <c r="G895" s="49" t="str">
        <f>IF(AND(NOT(ISERR(FIND('إستعلام عن صنف'!$H$1,A895&amp;B895))),F895&gt;='إستعلام عن صنف'!$H$2,F895&lt;='إستعلام عن صنف'!$H$3),COUNT($G$1:G894)+1,"")</f>
        <v/>
      </c>
    </row>
    <row r="896" spans="1:7" ht="22.5" thickTop="1" thickBot="1">
      <c r="A896" s="38" t="str">
        <f>IFERROR(INDEX(الرصيد!$A:$A,MATCH(B896,الرصيد!$B:$B,0)),"")</f>
        <v/>
      </c>
      <c r="B896" s="15"/>
      <c r="C896" s="6"/>
      <c r="D896" s="42" t="str">
        <f>IF(B896="","",SUMIF(الرصيد!$B$2:$B$1000,B896,الرصيد!$C$2:$C$1000))</f>
        <v/>
      </c>
      <c r="E896" s="16" t="str">
        <f t="shared" si="13"/>
        <v/>
      </c>
      <c r="F896" s="15"/>
      <c r="G896" s="49" t="str">
        <f>IF(AND(NOT(ISERR(FIND('إستعلام عن صنف'!$H$1,A896&amp;B896))),F896&gt;='إستعلام عن صنف'!$H$2,F896&lt;='إستعلام عن صنف'!$H$3),COUNT($G$1:G895)+1,"")</f>
        <v/>
      </c>
    </row>
    <row r="897" spans="1:7" ht="22.5" thickTop="1" thickBot="1">
      <c r="A897" s="38" t="str">
        <f>IFERROR(INDEX(الرصيد!$A:$A,MATCH(B897,الرصيد!$B:$B,0)),"")</f>
        <v/>
      </c>
      <c r="B897" s="15"/>
      <c r="C897" s="6"/>
      <c r="D897" s="42" t="str">
        <f>IF(B897="","",SUMIF(الرصيد!$B$2:$B$1000,B897,الرصيد!$C$2:$C$1000))</f>
        <v/>
      </c>
      <c r="E897" s="16" t="str">
        <f t="shared" si="13"/>
        <v/>
      </c>
      <c r="F897" s="15"/>
      <c r="G897" s="49" t="str">
        <f>IF(AND(NOT(ISERR(FIND('إستعلام عن صنف'!$H$1,A897&amp;B897))),F897&gt;='إستعلام عن صنف'!$H$2,F897&lt;='إستعلام عن صنف'!$H$3),COUNT($G$1:G896)+1,"")</f>
        <v/>
      </c>
    </row>
    <row r="898" spans="1:7" ht="22.5" thickTop="1" thickBot="1">
      <c r="A898" s="38" t="str">
        <f>IFERROR(INDEX(الرصيد!$A:$A,MATCH(B898,الرصيد!$B:$B,0)),"")</f>
        <v/>
      </c>
      <c r="B898" s="15"/>
      <c r="C898" s="6"/>
      <c r="D898" s="42" t="str">
        <f>IF(B898="","",SUMIF(الرصيد!$B$2:$B$1000,B898,الرصيد!$C$2:$C$1000))</f>
        <v/>
      </c>
      <c r="E898" s="16" t="str">
        <f t="shared" si="13"/>
        <v/>
      </c>
      <c r="F898" s="15"/>
      <c r="G898" s="49" t="str">
        <f>IF(AND(NOT(ISERR(FIND('إستعلام عن صنف'!$H$1,A898&amp;B898))),F898&gt;='إستعلام عن صنف'!$H$2,F898&lt;='إستعلام عن صنف'!$H$3),COUNT($G$1:G897)+1,"")</f>
        <v/>
      </c>
    </row>
    <row r="899" spans="1:7" ht="22.5" thickTop="1" thickBot="1">
      <c r="A899" s="38" t="str">
        <f>IFERROR(INDEX(الرصيد!$A:$A,MATCH(B899,الرصيد!$B:$B,0)),"")</f>
        <v/>
      </c>
      <c r="B899" s="15"/>
      <c r="C899" s="6"/>
      <c r="D899" s="42" t="str">
        <f>IF(B899="","",SUMIF(الرصيد!$B$2:$B$1000,B899,الرصيد!$C$2:$C$1000))</f>
        <v/>
      </c>
      <c r="E899" s="16" t="str">
        <f t="shared" ref="E899:E962" si="14">IF(B899="","",C899*D899)</f>
        <v/>
      </c>
      <c r="F899" s="15"/>
      <c r="G899" s="49" t="str">
        <f>IF(AND(NOT(ISERR(FIND('إستعلام عن صنف'!$H$1,A899&amp;B899))),F899&gt;='إستعلام عن صنف'!$H$2,F899&lt;='إستعلام عن صنف'!$H$3),COUNT($G$1:G898)+1,"")</f>
        <v/>
      </c>
    </row>
    <row r="900" spans="1:7" ht="22.5" thickTop="1" thickBot="1">
      <c r="A900" s="38" t="str">
        <f>IFERROR(INDEX(الرصيد!$A:$A,MATCH(B900,الرصيد!$B:$B,0)),"")</f>
        <v/>
      </c>
      <c r="B900" s="15"/>
      <c r="C900" s="6"/>
      <c r="D900" s="42" t="str">
        <f>IF(B900="","",SUMIF(الرصيد!$B$2:$B$1000,B900,الرصيد!$C$2:$C$1000))</f>
        <v/>
      </c>
      <c r="E900" s="16" t="str">
        <f t="shared" si="14"/>
        <v/>
      </c>
      <c r="F900" s="15"/>
      <c r="G900" s="49" t="str">
        <f>IF(AND(NOT(ISERR(FIND('إستعلام عن صنف'!$H$1,A900&amp;B900))),F900&gt;='إستعلام عن صنف'!$H$2,F900&lt;='إستعلام عن صنف'!$H$3),COUNT($G$1:G899)+1,"")</f>
        <v/>
      </c>
    </row>
    <row r="901" spans="1:7" ht="22.5" thickTop="1" thickBot="1">
      <c r="A901" s="38" t="str">
        <f>IFERROR(INDEX(الرصيد!$A:$A,MATCH(B901,الرصيد!$B:$B,0)),"")</f>
        <v/>
      </c>
      <c r="B901" s="15"/>
      <c r="C901" s="6"/>
      <c r="D901" s="42" t="str">
        <f>IF(B901="","",SUMIF(الرصيد!$B$2:$B$1000,B901,الرصيد!$C$2:$C$1000))</f>
        <v/>
      </c>
      <c r="E901" s="16" t="str">
        <f t="shared" si="14"/>
        <v/>
      </c>
      <c r="F901" s="15"/>
      <c r="G901" s="49" t="str">
        <f>IF(AND(NOT(ISERR(FIND('إستعلام عن صنف'!$H$1,A901&amp;B901))),F901&gt;='إستعلام عن صنف'!$H$2,F901&lt;='إستعلام عن صنف'!$H$3),COUNT($G$1:G900)+1,"")</f>
        <v/>
      </c>
    </row>
    <row r="902" spans="1:7" ht="22.5" thickTop="1" thickBot="1">
      <c r="A902" s="38" t="str">
        <f>IFERROR(INDEX(الرصيد!$A:$A,MATCH(B902,الرصيد!$B:$B,0)),"")</f>
        <v/>
      </c>
      <c r="B902" s="15"/>
      <c r="C902" s="6"/>
      <c r="D902" s="42" t="str">
        <f>IF(B902="","",SUMIF(الرصيد!$B$2:$B$1000,B902,الرصيد!$C$2:$C$1000))</f>
        <v/>
      </c>
      <c r="E902" s="16" t="str">
        <f t="shared" si="14"/>
        <v/>
      </c>
      <c r="F902" s="15"/>
      <c r="G902" s="49" t="str">
        <f>IF(AND(NOT(ISERR(FIND('إستعلام عن صنف'!$H$1,A902&amp;B902))),F902&gt;='إستعلام عن صنف'!$H$2,F902&lt;='إستعلام عن صنف'!$H$3),COUNT($G$1:G901)+1,"")</f>
        <v/>
      </c>
    </row>
    <row r="903" spans="1:7" ht="22.5" thickTop="1" thickBot="1">
      <c r="A903" s="38" t="str">
        <f>IFERROR(INDEX(الرصيد!$A:$A,MATCH(B903,الرصيد!$B:$B,0)),"")</f>
        <v/>
      </c>
      <c r="B903" s="15"/>
      <c r="C903" s="6"/>
      <c r="D903" s="42" t="str">
        <f>IF(B903="","",SUMIF(الرصيد!$B$2:$B$1000,B903,الرصيد!$C$2:$C$1000))</f>
        <v/>
      </c>
      <c r="E903" s="16" t="str">
        <f t="shared" si="14"/>
        <v/>
      </c>
      <c r="F903" s="15"/>
      <c r="G903" s="49" t="str">
        <f>IF(AND(NOT(ISERR(FIND('إستعلام عن صنف'!$H$1,A903&amp;B903))),F903&gt;='إستعلام عن صنف'!$H$2,F903&lt;='إستعلام عن صنف'!$H$3),COUNT($G$1:G902)+1,"")</f>
        <v/>
      </c>
    </row>
    <row r="904" spans="1:7" ht="22.5" thickTop="1" thickBot="1">
      <c r="A904" s="38" t="str">
        <f>IFERROR(INDEX(الرصيد!$A:$A,MATCH(B904,الرصيد!$B:$B,0)),"")</f>
        <v/>
      </c>
      <c r="B904" s="15"/>
      <c r="C904" s="6"/>
      <c r="D904" s="42" t="str">
        <f>IF(B904="","",SUMIF(الرصيد!$B$2:$B$1000,B904,الرصيد!$C$2:$C$1000))</f>
        <v/>
      </c>
      <c r="E904" s="16" t="str">
        <f t="shared" si="14"/>
        <v/>
      </c>
      <c r="F904" s="15"/>
      <c r="G904" s="49" t="str">
        <f>IF(AND(NOT(ISERR(FIND('إستعلام عن صنف'!$H$1,A904&amp;B904))),F904&gt;='إستعلام عن صنف'!$H$2,F904&lt;='إستعلام عن صنف'!$H$3),COUNT($G$1:G903)+1,"")</f>
        <v/>
      </c>
    </row>
    <row r="905" spans="1:7" ht="22.5" thickTop="1" thickBot="1">
      <c r="A905" s="38" t="str">
        <f>IFERROR(INDEX(الرصيد!$A:$A,MATCH(B905,الرصيد!$B:$B,0)),"")</f>
        <v/>
      </c>
      <c r="B905" s="15"/>
      <c r="C905" s="6"/>
      <c r="D905" s="42" t="str">
        <f>IF(B905="","",SUMIF(الرصيد!$B$2:$B$1000,B905,الرصيد!$C$2:$C$1000))</f>
        <v/>
      </c>
      <c r="E905" s="16" t="str">
        <f t="shared" si="14"/>
        <v/>
      </c>
      <c r="F905" s="15"/>
      <c r="G905" s="49" t="str">
        <f>IF(AND(NOT(ISERR(FIND('إستعلام عن صنف'!$H$1,A905&amp;B905))),F905&gt;='إستعلام عن صنف'!$H$2,F905&lt;='إستعلام عن صنف'!$H$3),COUNT($G$1:G904)+1,"")</f>
        <v/>
      </c>
    </row>
    <row r="906" spans="1:7" ht="22.5" thickTop="1" thickBot="1">
      <c r="A906" s="38" t="str">
        <f>IFERROR(INDEX(الرصيد!$A:$A,MATCH(B906,الرصيد!$B:$B,0)),"")</f>
        <v/>
      </c>
      <c r="B906" s="15"/>
      <c r="C906" s="6"/>
      <c r="D906" s="42" t="str">
        <f>IF(B906="","",SUMIF(الرصيد!$B$2:$B$1000,B906,الرصيد!$C$2:$C$1000))</f>
        <v/>
      </c>
      <c r="E906" s="16" t="str">
        <f t="shared" si="14"/>
        <v/>
      </c>
      <c r="F906" s="15"/>
      <c r="G906" s="49" t="str">
        <f>IF(AND(NOT(ISERR(FIND('إستعلام عن صنف'!$H$1,A906&amp;B906))),F906&gt;='إستعلام عن صنف'!$H$2,F906&lt;='إستعلام عن صنف'!$H$3),COUNT($G$1:G905)+1,"")</f>
        <v/>
      </c>
    </row>
    <row r="907" spans="1:7" ht="22.5" thickTop="1" thickBot="1">
      <c r="A907" s="38" t="str">
        <f>IFERROR(INDEX(الرصيد!$A:$A,MATCH(B907,الرصيد!$B:$B,0)),"")</f>
        <v/>
      </c>
      <c r="B907" s="15"/>
      <c r="C907" s="6"/>
      <c r="D907" s="42" t="str">
        <f>IF(B907="","",SUMIF(الرصيد!$B$2:$B$1000,B907,الرصيد!$C$2:$C$1000))</f>
        <v/>
      </c>
      <c r="E907" s="16" t="str">
        <f t="shared" si="14"/>
        <v/>
      </c>
      <c r="F907" s="15"/>
      <c r="G907" s="49" t="str">
        <f>IF(AND(NOT(ISERR(FIND('إستعلام عن صنف'!$H$1,A907&amp;B907))),F907&gt;='إستعلام عن صنف'!$H$2,F907&lt;='إستعلام عن صنف'!$H$3),COUNT($G$1:G906)+1,"")</f>
        <v/>
      </c>
    </row>
    <row r="908" spans="1:7" ht="22.5" thickTop="1" thickBot="1">
      <c r="A908" s="38" t="str">
        <f>IFERROR(INDEX(الرصيد!$A:$A,MATCH(B908,الرصيد!$B:$B,0)),"")</f>
        <v/>
      </c>
      <c r="B908" s="15"/>
      <c r="C908" s="6"/>
      <c r="D908" s="42" t="str">
        <f>IF(B908="","",SUMIF(الرصيد!$B$2:$B$1000,B908,الرصيد!$C$2:$C$1000))</f>
        <v/>
      </c>
      <c r="E908" s="16" t="str">
        <f t="shared" si="14"/>
        <v/>
      </c>
      <c r="F908" s="15"/>
      <c r="G908" s="49" t="str">
        <f>IF(AND(NOT(ISERR(FIND('إستعلام عن صنف'!$H$1,A908&amp;B908))),F908&gt;='إستعلام عن صنف'!$H$2,F908&lt;='إستعلام عن صنف'!$H$3),COUNT($G$1:G907)+1,"")</f>
        <v/>
      </c>
    </row>
    <row r="909" spans="1:7" ht="22.5" thickTop="1" thickBot="1">
      <c r="A909" s="38" t="str">
        <f>IFERROR(INDEX(الرصيد!$A:$A,MATCH(B909,الرصيد!$B:$B,0)),"")</f>
        <v/>
      </c>
      <c r="B909" s="15"/>
      <c r="C909" s="6"/>
      <c r="D909" s="42" t="str">
        <f>IF(B909="","",SUMIF(الرصيد!$B$2:$B$1000,B909,الرصيد!$C$2:$C$1000))</f>
        <v/>
      </c>
      <c r="E909" s="16" t="str">
        <f t="shared" si="14"/>
        <v/>
      </c>
      <c r="F909" s="15"/>
      <c r="G909" s="49" t="str">
        <f>IF(AND(NOT(ISERR(FIND('إستعلام عن صنف'!$H$1,A909&amp;B909))),F909&gt;='إستعلام عن صنف'!$H$2,F909&lt;='إستعلام عن صنف'!$H$3),COUNT($G$1:G908)+1,"")</f>
        <v/>
      </c>
    </row>
    <row r="910" spans="1:7" ht="22.5" thickTop="1" thickBot="1">
      <c r="A910" s="38" t="str">
        <f>IFERROR(INDEX(الرصيد!$A:$A,MATCH(B910,الرصيد!$B:$B,0)),"")</f>
        <v/>
      </c>
      <c r="B910" s="15"/>
      <c r="C910" s="6"/>
      <c r="D910" s="42" t="str">
        <f>IF(B910="","",SUMIF(الرصيد!$B$2:$B$1000,B910,الرصيد!$C$2:$C$1000))</f>
        <v/>
      </c>
      <c r="E910" s="16" t="str">
        <f t="shared" si="14"/>
        <v/>
      </c>
      <c r="F910" s="15"/>
      <c r="G910" s="49" t="str">
        <f>IF(AND(NOT(ISERR(FIND('إستعلام عن صنف'!$H$1,A910&amp;B910))),F910&gt;='إستعلام عن صنف'!$H$2,F910&lt;='إستعلام عن صنف'!$H$3),COUNT($G$1:G909)+1,"")</f>
        <v/>
      </c>
    </row>
    <row r="911" spans="1:7" ht="22.5" thickTop="1" thickBot="1">
      <c r="A911" s="38" t="str">
        <f>IFERROR(INDEX(الرصيد!$A:$A,MATCH(B911,الرصيد!$B:$B,0)),"")</f>
        <v/>
      </c>
      <c r="B911" s="15"/>
      <c r="C911" s="6"/>
      <c r="D911" s="42" t="str">
        <f>IF(B911="","",SUMIF(الرصيد!$B$2:$B$1000,B911,الرصيد!$C$2:$C$1000))</f>
        <v/>
      </c>
      <c r="E911" s="16" t="str">
        <f t="shared" si="14"/>
        <v/>
      </c>
      <c r="F911" s="15"/>
      <c r="G911" s="49" t="str">
        <f>IF(AND(NOT(ISERR(FIND('إستعلام عن صنف'!$H$1,A911&amp;B911))),F911&gt;='إستعلام عن صنف'!$H$2,F911&lt;='إستعلام عن صنف'!$H$3),COUNT($G$1:G910)+1,"")</f>
        <v/>
      </c>
    </row>
    <row r="912" spans="1:7" ht="22.5" thickTop="1" thickBot="1">
      <c r="A912" s="38" t="str">
        <f>IFERROR(INDEX(الرصيد!$A:$A,MATCH(B912,الرصيد!$B:$B,0)),"")</f>
        <v/>
      </c>
      <c r="B912" s="15"/>
      <c r="C912" s="6"/>
      <c r="D912" s="42" t="str">
        <f>IF(B912="","",SUMIF(الرصيد!$B$2:$B$1000,B912,الرصيد!$C$2:$C$1000))</f>
        <v/>
      </c>
      <c r="E912" s="16" t="str">
        <f t="shared" si="14"/>
        <v/>
      </c>
      <c r="F912" s="15"/>
      <c r="G912" s="49" t="str">
        <f>IF(AND(NOT(ISERR(FIND('إستعلام عن صنف'!$H$1,A912&amp;B912))),F912&gt;='إستعلام عن صنف'!$H$2,F912&lt;='إستعلام عن صنف'!$H$3),COUNT($G$1:G911)+1,"")</f>
        <v/>
      </c>
    </row>
    <row r="913" spans="1:7" ht="22.5" thickTop="1" thickBot="1">
      <c r="A913" s="38" t="str">
        <f>IFERROR(INDEX(الرصيد!$A:$A,MATCH(B913,الرصيد!$B:$B,0)),"")</f>
        <v/>
      </c>
      <c r="B913" s="15"/>
      <c r="C913" s="6"/>
      <c r="D913" s="42" t="str">
        <f>IF(B913="","",SUMIF(الرصيد!$B$2:$B$1000,B913,الرصيد!$C$2:$C$1000))</f>
        <v/>
      </c>
      <c r="E913" s="16" t="str">
        <f t="shared" si="14"/>
        <v/>
      </c>
      <c r="F913" s="15"/>
      <c r="G913" s="49" t="str">
        <f>IF(AND(NOT(ISERR(FIND('إستعلام عن صنف'!$H$1,A913&amp;B913))),F913&gt;='إستعلام عن صنف'!$H$2,F913&lt;='إستعلام عن صنف'!$H$3),COUNT($G$1:G912)+1,"")</f>
        <v/>
      </c>
    </row>
    <row r="914" spans="1:7" ht="22.5" thickTop="1" thickBot="1">
      <c r="A914" s="38" t="str">
        <f>IFERROR(INDEX(الرصيد!$A:$A,MATCH(B914,الرصيد!$B:$B,0)),"")</f>
        <v/>
      </c>
      <c r="B914" s="15"/>
      <c r="C914" s="6"/>
      <c r="D914" s="42" t="str">
        <f>IF(B914="","",SUMIF(الرصيد!$B$2:$B$1000,B914,الرصيد!$C$2:$C$1000))</f>
        <v/>
      </c>
      <c r="E914" s="16" t="str">
        <f t="shared" si="14"/>
        <v/>
      </c>
      <c r="F914" s="15"/>
      <c r="G914" s="49" t="str">
        <f>IF(AND(NOT(ISERR(FIND('إستعلام عن صنف'!$H$1,A914&amp;B914))),F914&gt;='إستعلام عن صنف'!$H$2,F914&lt;='إستعلام عن صنف'!$H$3),COUNT($G$1:G913)+1,"")</f>
        <v/>
      </c>
    </row>
    <row r="915" spans="1:7" ht="22.5" thickTop="1" thickBot="1">
      <c r="A915" s="38" t="str">
        <f>IFERROR(INDEX(الرصيد!$A:$A,MATCH(B915,الرصيد!$B:$B,0)),"")</f>
        <v/>
      </c>
      <c r="B915" s="15"/>
      <c r="C915" s="6"/>
      <c r="D915" s="42" t="str">
        <f>IF(B915="","",SUMIF(الرصيد!$B$2:$B$1000,B915,الرصيد!$C$2:$C$1000))</f>
        <v/>
      </c>
      <c r="E915" s="16" t="str">
        <f t="shared" si="14"/>
        <v/>
      </c>
      <c r="F915" s="15"/>
      <c r="G915" s="49" t="str">
        <f>IF(AND(NOT(ISERR(FIND('إستعلام عن صنف'!$H$1,A915&amp;B915))),F915&gt;='إستعلام عن صنف'!$H$2,F915&lt;='إستعلام عن صنف'!$H$3),COUNT($G$1:G914)+1,"")</f>
        <v/>
      </c>
    </row>
    <row r="916" spans="1:7" ht="22.5" thickTop="1" thickBot="1">
      <c r="A916" s="38" t="str">
        <f>IFERROR(INDEX(الرصيد!$A:$A,MATCH(B916,الرصيد!$B:$B,0)),"")</f>
        <v/>
      </c>
      <c r="B916" s="15"/>
      <c r="C916" s="6"/>
      <c r="D916" s="42" t="str">
        <f>IF(B916="","",SUMIF(الرصيد!$B$2:$B$1000,B916,الرصيد!$C$2:$C$1000))</f>
        <v/>
      </c>
      <c r="E916" s="16" t="str">
        <f t="shared" si="14"/>
        <v/>
      </c>
      <c r="F916" s="15"/>
      <c r="G916" s="49" t="str">
        <f>IF(AND(NOT(ISERR(FIND('إستعلام عن صنف'!$H$1,A916&amp;B916))),F916&gt;='إستعلام عن صنف'!$H$2,F916&lt;='إستعلام عن صنف'!$H$3),COUNT($G$1:G915)+1,"")</f>
        <v/>
      </c>
    </row>
    <row r="917" spans="1:7" ht="22.5" thickTop="1" thickBot="1">
      <c r="A917" s="38" t="str">
        <f>IFERROR(INDEX(الرصيد!$A:$A,MATCH(B917,الرصيد!$B:$B,0)),"")</f>
        <v/>
      </c>
      <c r="B917" s="15"/>
      <c r="C917" s="6"/>
      <c r="D917" s="42" t="str">
        <f>IF(B917="","",SUMIF(الرصيد!$B$2:$B$1000,B917,الرصيد!$C$2:$C$1000))</f>
        <v/>
      </c>
      <c r="E917" s="16" t="str">
        <f t="shared" si="14"/>
        <v/>
      </c>
      <c r="F917" s="15"/>
      <c r="G917" s="49" t="str">
        <f>IF(AND(NOT(ISERR(FIND('إستعلام عن صنف'!$H$1,A917&amp;B917))),F917&gt;='إستعلام عن صنف'!$H$2,F917&lt;='إستعلام عن صنف'!$H$3),COUNT($G$1:G916)+1,"")</f>
        <v/>
      </c>
    </row>
    <row r="918" spans="1:7" ht="22.5" thickTop="1" thickBot="1">
      <c r="A918" s="38" t="str">
        <f>IFERROR(INDEX(الرصيد!$A:$A,MATCH(B918,الرصيد!$B:$B,0)),"")</f>
        <v/>
      </c>
      <c r="B918" s="15"/>
      <c r="C918" s="6"/>
      <c r="D918" s="42" t="str">
        <f>IF(B918="","",SUMIF(الرصيد!$B$2:$B$1000,B918,الرصيد!$C$2:$C$1000))</f>
        <v/>
      </c>
      <c r="E918" s="16" t="str">
        <f t="shared" si="14"/>
        <v/>
      </c>
      <c r="F918" s="15"/>
      <c r="G918" s="49" t="str">
        <f>IF(AND(NOT(ISERR(FIND('إستعلام عن صنف'!$H$1,A918&amp;B918))),F918&gt;='إستعلام عن صنف'!$H$2,F918&lt;='إستعلام عن صنف'!$H$3),COUNT($G$1:G917)+1,"")</f>
        <v/>
      </c>
    </row>
    <row r="919" spans="1:7" ht="22.5" thickTop="1" thickBot="1">
      <c r="A919" s="38" t="str">
        <f>IFERROR(INDEX(الرصيد!$A:$A,MATCH(B919,الرصيد!$B:$B,0)),"")</f>
        <v/>
      </c>
      <c r="B919" s="15"/>
      <c r="C919" s="6"/>
      <c r="D919" s="42" t="str">
        <f>IF(B919="","",SUMIF(الرصيد!$B$2:$B$1000,B919,الرصيد!$C$2:$C$1000))</f>
        <v/>
      </c>
      <c r="E919" s="16" t="str">
        <f t="shared" si="14"/>
        <v/>
      </c>
      <c r="F919" s="15"/>
      <c r="G919" s="49" t="str">
        <f>IF(AND(NOT(ISERR(FIND('إستعلام عن صنف'!$H$1,A919&amp;B919))),F919&gt;='إستعلام عن صنف'!$H$2,F919&lt;='إستعلام عن صنف'!$H$3),COUNT($G$1:G918)+1,"")</f>
        <v/>
      </c>
    </row>
    <row r="920" spans="1:7" ht="22.5" thickTop="1" thickBot="1">
      <c r="A920" s="38" t="str">
        <f>IFERROR(INDEX(الرصيد!$A:$A,MATCH(B920,الرصيد!$B:$B,0)),"")</f>
        <v/>
      </c>
      <c r="B920" s="15"/>
      <c r="C920" s="6"/>
      <c r="D920" s="42" t="str">
        <f>IF(B920="","",SUMIF(الرصيد!$B$2:$B$1000,B920,الرصيد!$C$2:$C$1000))</f>
        <v/>
      </c>
      <c r="E920" s="16" t="str">
        <f t="shared" si="14"/>
        <v/>
      </c>
      <c r="F920" s="15"/>
      <c r="G920" s="49" t="str">
        <f>IF(AND(NOT(ISERR(FIND('إستعلام عن صنف'!$H$1,A920&amp;B920))),F920&gt;='إستعلام عن صنف'!$H$2,F920&lt;='إستعلام عن صنف'!$H$3),COUNT($G$1:G919)+1,"")</f>
        <v/>
      </c>
    </row>
    <row r="921" spans="1:7" ht="22.5" thickTop="1" thickBot="1">
      <c r="A921" s="38" t="str">
        <f>IFERROR(INDEX(الرصيد!$A:$A,MATCH(B921,الرصيد!$B:$B,0)),"")</f>
        <v/>
      </c>
      <c r="B921" s="15"/>
      <c r="C921" s="6"/>
      <c r="D921" s="42" t="str">
        <f>IF(B921="","",SUMIF(الرصيد!$B$2:$B$1000,B921,الرصيد!$C$2:$C$1000))</f>
        <v/>
      </c>
      <c r="E921" s="16" t="str">
        <f t="shared" si="14"/>
        <v/>
      </c>
      <c r="F921" s="15"/>
      <c r="G921" s="49" t="str">
        <f>IF(AND(NOT(ISERR(FIND('إستعلام عن صنف'!$H$1,A921&amp;B921))),F921&gt;='إستعلام عن صنف'!$H$2,F921&lt;='إستعلام عن صنف'!$H$3),COUNT($G$1:G920)+1,"")</f>
        <v/>
      </c>
    </row>
    <row r="922" spans="1:7" ht="22.5" thickTop="1" thickBot="1">
      <c r="A922" s="38" t="str">
        <f>IFERROR(INDEX(الرصيد!$A:$A,MATCH(B922,الرصيد!$B:$B,0)),"")</f>
        <v/>
      </c>
      <c r="B922" s="15"/>
      <c r="C922" s="6"/>
      <c r="D922" s="42" t="str">
        <f>IF(B922="","",SUMIF(الرصيد!$B$2:$B$1000,B922,الرصيد!$C$2:$C$1000))</f>
        <v/>
      </c>
      <c r="E922" s="16" t="str">
        <f t="shared" si="14"/>
        <v/>
      </c>
      <c r="F922" s="15"/>
      <c r="G922" s="49" t="str">
        <f>IF(AND(NOT(ISERR(FIND('إستعلام عن صنف'!$H$1,A922&amp;B922))),F922&gt;='إستعلام عن صنف'!$H$2,F922&lt;='إستعلام عن صنف'!$H$3),COUNT($G$1:G921)+1,"")</f>
        <v/>
      </c>
    </row>
    <row r="923" spans="1:7" ht="22.5" thickTop="1" thickBot="1">
      <c r="A923" s="38" t="str">
        <f>IFERROR(INDEX(الرصيد!$A:$A,MATCH(B923,الرصيد!$B:$B,0)),"")</f>
        <v/>
      </c>
      <c r="B923" s="15"/>
      <c r="C923" s="6"/>
      <c r="D923" s="42" t="str">
        <f>IF(B923="","",SUMIF(الرصيد!$B$2:$B$1000,B923,الرصيد!$C$2:$C$1000))</f>
        <v/>
      </c>
      <c r="E923" s="16" t="str">
        <f t="shared" si="14"/>
        <v/>
      </c>
      <c r="F923" s="15"/>
      <c r="G923" s="49" t="str">
        <f>IF(AND(NOT(ISERR(FIND('إستعلام عن صنف'!$H$1,A923&amp;B923))),F923&gt;='إستعلام عن صنف'!$H$2,F923&lt;='إستعلام عن صنف'!$H$3),COUNT($G$1:G922)+1,"")</f>
        <v/>
      </c>
    </row>
    <row r="924" spans="1:7" ht="22.5" thickTop="1" thickBot="1">
      <c r="A924" s="38" t="str">
        <f>IFERROR(INDEX(الرصيد!$A:$A,MATCH(B924,الرصيد!$B:$B,0)),"")</f>
        <v/>
      </c>
      <c r="B924" s="15"/>
      <c r="C924" s="6"/>
      <c r="D924" s="42" t="str">
        <f>IF(B924="","",SUMIF(الرصيد!$B$2:$B$1000,B924,الرصيد!$C$2:$C$1000))</f>
        <v/>
      </c>
      <c r="E924" s="16" t="str">
        <f t="shared" si="14"/>
        <v/>
      </c>
      <c r="F924" s="15"/>
      <c r="G924" s="49" t="str">
        <f>IF(AND(NOT(ISERR(FIND('إستعلام عن صنف'!$H$1,A924&amp;B924))),F924&gt;='إستعلام عن صنف'!$H$2,F924&lt;='إستعلام عن صنف'!$H$3),COUNT($G$1:G923)+1,"")</f>
        <v/>
      </c>
    </row>
    <row r="925" spans="1:7" ht="22.5" thickTop="1" thickBot="1">
      <c r="A925" s="38" t="str">
        <f>IFERROR(INDEX(الرصيد!$A:$A,MATCH(B925,الرصيد!$B:$B,0)),"")</f>
        <v/>
      </c>
      <c r="B925" s="15"/>
      <c r="C925" s="6"/>
      <c r="D925" s="42" t="str">
        <f>IF(B925="","",SUMIF(الرصيد!$B$2:$B$1000,B925,الرصيد!$C$2:$C$1000))</f>
        <v/>
      </c>
      <c r="E925" s="16" t="str">
        <f t="shared" si="14"/>
        <v/>
      </c>
      <c r="F925" s="15"/>
      <c r="G925" s="49" t="str">
        <f>IF(AND(NOT(ISERR(FIND('إستعلام عن صنف'!$H$1,A925&amp;B925))),F925&gt;='إستعلام عن صنف'!$H$2,F925&lt;='إستعلام عن صنف'!$H$3),COUNT($G$1:G924)+1,"")</f>
        <v/>
      </c>
    </row>
    <row r="926" spans="1:7" ht="22.5" thickTop="1" thickBot="1">
      <c r="A926" s="38" t="str">
        <f>IFERROR(INDEX(الرصيد!$A:$A,MATCH(B926,الرصيد!$B:$B,0)),"")</f>
        <v/>
      </c>
      <c r="B926" s="15"/>
      <c r="C926" s="6"/>
      <c r="D926" s="42" t="str">
        <f>IF(B926="","",SUMIF(الرصيد!$B$2:$B$1000,B926,الرصيد!$C$2:$C$1000))</f>
        <v/>
      </c>
      <c r="E926" s="16" t="str">
        <f t="shared" si="14"/>
        <v/>
      </c>
      <c r="F926" s="15"/>
      <c r="G926" s="49" t="str">
        <f>IF(AND(NOT(ISERR(FIND('إستعلام عن صنف'!$H$1,A926&amp;B926))),F926&gt;='إستعلام عن صنف'!$H$2,F926&lt;='إستعلام عن صنف'!$H$3),COUNT($G$1:G925)+1,"")</f>
        <v/>
      </c>
    </row>
    <row r="927" spans="1:7" ht="22.5" thickTop="1" thickBot="1">
      <c r="A927" s="38" t="str">
        <f>IFERROR(INDEX(الرصيد!$A:$A,MATCH(B927,الرصيد!$B:$B,0)),"")</f>
        <v/>
      </c>
      <c r="B927" s="15"/>
      <c r="C927" s="6"/>
      <c r="D927" s="42" t="str">
        <f>IF(B927="","",SUMIF(الرصيد!$B$2:$B$1000,B927,الرصيد!$C$2:$C$1000))</f>
        <v/>
      </c>
      <c r="E927" s="16" t="str">
        <f t="shared" si="14"/>
        <v/>
      </c>
      <c r="F927" s="15"/>
      <c r="G927" s="49" t="str">
        <f>IF(AND(NOT(ISERR(FIND('إستعلام عن صنف'!$H$1,A927&amp;B927))),F927&gt;='إستعلام عن صنف'!$H$2,F927&lt;='إستعلام عن صنف'!$H$3),COUNT($G$1:G926)+1,"")</f>
        <v/>
      </c>
    </row>
    <row r="928" spans="1:7" ht="22.5" thickTop="1" thickBot="1">
      <c r="A928" s="38" t="str">
        <f>IFERROR(INDEX(الرصيد!$A:$A,MATCH(B928,الرصيد!$B:$B,0)),"")</f>
        <v/>
      </c>
      <c r="B928" s="15"/>
      <c r="C928" s="6"/>
      <c r="D928" s="42" t="str">
        <f>IF(B928="","",SUMIF(الرصيد!$B$2:$B$1000,B928,الرصيد!$C$2:$C$1000))</f>
        <v/>
      </c>
      <c r="E928" s="16" t="str">
        <f t="shared" si="14"/>
        <v/>
      </c>
      <c r="F928" s="15"/>
      <c r="G928" s="49" t="str">
        <f>IF(AND(NOT(ISERR(FIND('إستعلام عن صنف'!$H$1,A928&amp;B928))),F928&gt;='إستعلام عن صنف'!$H$2,F928&lt;='إستعلام عن صنف'!$H$3),COUNT($G$1:G927)+1,"")</f>
        <v/>
      </c>
    </row>
    <row r="929" spans="1:7" ht="22.5" thickTop="1" thickBot="1">
      <c r="A929" s="38" t="str">
        <f>IFERROR(INDEX(الرصيد!$A:$A,MATCH(B929,الرصيد!$B:$B,0)),"")</f>
        <v/>
      </c>
      <c r="B929" s="15"/>
      <c r="C929" s="6"/>
      <c r="D929" s="42" t="str">
        <f>IF(B929="","",SUMIF(الرصيد!$B$2:$B$1000,B929,الرصيد!$C$2:$C$1000))</f>
        <v/>
      </c>
      <c r="E929" s="16" t="str">
        <f t="shared" si="14"/>
        <v/>
      </c>
      <c r="F929" s="15"/>
      <c r="G929" s="49" t="str">
        <f>IF(AND(NOT(ISERR(FIND('إستعلام عن صنف'!$H$1,A929&amp;B929))),F929&gt;='إستعلام عن صنف'!$H$2,F929&lt;='إستعلام عن صنف'!$H$3),COUNT($G$1:G928)+1,"")</f>
        <v/>
      </c>
    </row>
    <row r="930" spans="1:7" ht="22.5" thickTop="1" thickBot="1">
      <c r="A930" s="38" t="str">
        <f>IFERROR(INDEX(الرصيد!$A:$A,MATCH(B930,الرصيد!$B:$B,0)),"")</f>
        <v/>
      </c>
      <c r="B930" s="15"/>
      <c r="C930" s="6"/>
      <c r="D930" s="42" t="str">
        <f>IF(B930="","",SUMIF(الرصيد!$B$2:$B$1000,B930,الرصيد!$C$2:$C$1000))</f>
        <v/>
      </c>
      <c r="E930" s="16" t="str">
        <f t="shared" si="14"/>
        <v/>
      </c>
      <c r="F930" s="15"/>
      <c r="G930" s="49" t="str">
        <f>IF(AND(NOT(ISERR(FIND('إستعلام عن صنف'!$H$1,A930&amp;B930))),F930&gt;='إستعلام عن صنف'!$H$2,F930&lt;='إستعلام عن صنف'!$H$3),COUNT($G$1:G929)+1,"")</f>
        <v/>
      </c>
    </row>
    <row r="931" spans="1:7" ht="22.5" thickTop="1" thickBot="1">
      <c r="A931" s="38" t="str">
        <f>IFERROR(INDEX(الرصيد!$A:$A,MATCH(B931,الرصيد!$B:$B,0)),"")</f>
        <v/>
      </c>
      <c r="B931" s="15"/>
      <c r="C931" s="6"/>
      <c r="D931" s="42" t="str">
        <f>IF(B931="","",SUMIF(الرصيد!$B$2:$B$1000,B931,الرصيد!$C$2:$C$1000))</f>
        <v/>
      </c>
      <c r="E931" s="16" t="str">
        <f t="shared" si="14"/>
        <v/>
      </c>
      <c r="F931" s="15"/>
      <c r="G931" s="49" t="str">
        <f>IF(AND(NOT(ISERR(FIND('إستعلام عن صنف'!$H$1,A931&amp;B931))),F931&gt;='إستعلام عن صنف'!$H$2,F931&lt;='إستعلام عن صنف'!$H$3),COUNT($G$1:G930)+1,"")</f>
        <v/>
      </c>
    </row>
    <row r="932" spans="1:7" ht="22.5" thickTop="1" thickBot="1">
      <c r="A932" s="38" t="str">
        <f>IFERROR(INDEX(الرصيد!$A:$A,MATCH(B932,الرصيد!$B:$B,0)),"")</f>
        <v/>
      </c>
      <c r="B932" s="15"/>
      <c r="C932" s="6"/>
      <c r="D932" s="42" t="str">
        <f>IF(B932="","",SUMIF(الرصيد!$B$2:$B$1000,B932,الرصيد!$C$2:$C$1000))</f>
        <v/>
      </c>
      <c r="E932" s="16" t="str">
        <f t="shared" si="14"/>
        <v/>
      </c>
      <c r="F932" s="15"/>
      <c r="G932" s="49" t="str">
        <f>IF(AND(NOT(ISERR(FIND('إستعلام عن صنف'!$H$1,A932&amp;B932))),F932&gt;='إستعلام عن صنف'!$H$2,F932&lt;='إستعلام عن صنف'!$H$3),COUNT($G$1:G931)+1,"")</f>
        <v/>
      </c>
    </row>
    <row r="933" spans="1:7" ht="22.5" thickTop="1" thickBot="1">
      <c r="A933" s="38" t="str">
        <f>IFERROR(INDEX(الرصيد!$A:$A,MATCH(B933,الرصيد!$B:$B,0)),"")</f>
        <v/>
      </c>
      <c r="B933" s="15"/>
      <c r="C933" s="6"/>
      <c r="D933" s="42" t="str">
        <f>IF(B933="","",SUMIF(الرصيد!$B$2:$B$1000,B933,الرصيد!$C$2:$C$1000))</f>
        <v/>
      </c>
      <c r="E933" s="16" t="str">
        <f t="shared" si="14"/>
        <v/>
      </c>
      <c r="F933" s="15"/>
      <c r="G933" s="49" t="str">
        <f>IF(AND(NOT(ISERR(FIND('إستعلام عن صنف'!$H$1,A933&amp;B933))),F933&gt;='إستعلام عن صنف'!$H$2,F933&lt;='إستعلام عن صنف'!$H$3),COUNT($G$1:G932)+1,"")</f>
        <v/>
      </c>
    </row>
    <row r="934" spans="1:7" ht="22.5" thickTop="1" thickBot="1">
      <c r="A934" s="38" t="str">
        <f>IFERROR(INDEX(الرصيد!$A:$A,MATCH(B934,الرصيد!$B:$B,0)),"")</f>
        <v/>
      </c>
      <c r="B934" s="15"/>
      <c r="C934" s="6"/>
      <c r="D934" s="42" t="str">
        <f>IF(B934="","",SUMIF(الرصيد!$B$2:$B$1000,B934,الرصيد!$C$2:$C$1000))</f>
        <v/>
      </c>
      <c r="E934" s="16" t="str">
        <f t="shared" si="14"/>
        <v/>
      </c>
      <c r="F934" s="15"/>
      <c r="G934" s="49" t="str">
        <f>IF(AND(NOT(ISERR(FIND('إستعلام عن صنف'!$H$1,A934&amp;B934))),F934&gt;='إستعلام عن صنف'!$H$2,F934&lt;='إستعلام عن صنف'!$H$3),COUNT($G$1:G933)+1,"")</f>
        <v/>
      </c>
    </row>
    <row r="935" spans="1:7" ht="22.5" thickTop="1" thickBot="1">
      <c r="A935" s="38" t="str">
        <f>IFERROR(INDEX(الرصيد!$A:$A,MATCH(B935,الرصيد!$B:$B,0)),"")</f>
        <v/>
      </c>
      <c r="B935" s="15"/>
      <c r="C935" s="6"/>
      <c r="D935" s="42" t="str">
        <f>IF(B935="","",SUMIF(الرصيد!$B$2:$B$1000,B935,الرصيد!$C$2:$C$1000))</f>
        <v/>
      </c>
      <c r="E935" s="16" t="str">
        <f t="shared" si="14"/>
        <v/>
      </c>
      <c r="F935" s="15"/>
      <c r="G935" s="49" t="str">
        <f>IF(AND(NOT(ISERR(FIND('إستعلام عن صنف'!$H$1,A935&amp;B935))),F935&gt;='إستعلام عن صنف'!$H$2,F935&lt;='إستعلام عن صنف'!$H$3),COUNT($G$1:G934)+1,"")</f>
        <v/>
      </c>
    </row>
    <row r="936" spans="1:7" ht="22.5" thickTop="1" thickBot="1">
      <c r="A936" s="38" t="str">
        <f>IFERROR(INDEX(الرصيد!$A:$A,MATCH(B936,الرصيد!$B:$B,0)),"")</f>
        <v/>
      </c>
      <c r="B936" s="15"/>
      <c r="C936" s="6"/>
      <c r="D936" s="42" t="str">
        <f>IF(B936="","",SUMIF(الرصيد!$B$2:$B$1000,B936,الرصيد!$C$2:$C$1000))</f>
        <v/>
      </c>
      <c r="E936" s="16" t="str">
        <f t="shared" si="14"/>
        <v/>
      </c>
      <c r="F936" s="15"/>
      <c r="G936" s="49" t="str">
        <f>IF(AND(NOT(ISERR(FIND('إستعلام عن صنف'!$H$1,A936&amp;B936))),F936&gt;='إستعلام عن صنف'!$H$2,F936&lt;='إستعلام عن صنف'!$H$3),COUNT($G$1:G935)+1,"")</f>
        <v/>
      </c>
    </row>
    <row r="937" spans="1:7" ht="22.5" thickTop="1" thickBot="1">
      <c r="A937" s="38" t="str">
        <f>IFERROR(INDEX(الرصيد!$A:$A,MATCH(B937,الرصيد!$B:$B,0)),"")</f>
        <v/>
      </c>
      <c r="B937" s="15"/>
      <c r="C937" s="6"/>
      <c r="D937" s="42" t="str">
        <f>IF(B937="","",SUMIF(الرصيد!$B$2:$B$1000,B937,الرصيد!$C$2:$C$1000))</f>
        <v/>
      </c>
      <c r="E937" s="16" t="str">
        <f t="shared" si="14"/>
        <v/>
      </c>
      <c r="F937" s="15"/>
      <c r="G937" s="49" t="str">
        <f>IF(AND(NOT(ISERR(FIND('إستعلام عن صنف'!$H$1,A937&amp;B937))),F937&gt;='إستعلام عن صنف'!$H$2,F937&lt;='إستعلام عن صنف'!$H$3),COUNT($G$1:G936)+1,"")</f>
        <v/>
      </c>
    </row>
    <row r="938" spans="1:7" ht="22.5" thickTop="1" thickBot="1">
      <c r="A938" s="38" t="str">
        <f>IFERROR(INDEX(الرصيد!$A:$A,MATCH(B938,الرصيد!$B:$B,0)),"")</f>
        <v/>
      </c>
      <c r="B938" s="15"/>
      <c r="C938" s="6"/>
      <c r="D938" s="42" t="str">
        <f>IF(B938="","",SUMIF(الرصيد!$B$2:$B$1000,B938,الرصيد!$C$2:$C$1000))</f>
        <v/>
      </c>
      <c r="E938" s="16" t="str">
        <f t="shared" si="14"/>
        <v/>
      </c>
      <c r="F938" s="15"/>
      <c r="G938" s="49" t="str">
        <f>IF(AND(NOT(ISERR(FIND('إستعلام عن صنف'!$H$1,A938&amp;B938))),F938&gt;='إستعلام عن صنف'!$H$2,F938&lt;='إستعلام عن صنف'!$H$3),COUNT($G$1:G937)+1,"")</f>
        <v/>
      </c>
    </row>
    <row r="939" spans="1:7" ht="22.5" thickTop="1" thickBot="1">
      <c r="A939" s="38" t="str">
        <f>IFERROR(INDEX(الرصيد!$A:$A,MATCH(B939,الرصيد!$B:$B,0)),"")</f>
        <v/>
      </c>
      <c r="B939" s="15"/>
      <c r="C939" s="6"/>
      <c r="D939" s="42" t="str">
        <f>IF(B939="","",SUMIF(الرصيد!$B$2:$B$1000,B939,الرصيد!$C$2:$C$1000))</f>
        <v/>
      </c>
      <c r="E939" s="16" t="str">
        <f t="shared" si="14"/>
        <v/>
      </c>
      <c r="F939" s="15"/>
      <c r="G939" s="49" t="str">
        <f>IF(AND(NOT(ISERR(FIND('إستعلام عن صنف'!$H$1,A939&amp;B939))),F939&gt;='إستعلام عن صنف'!$H$2,F939&lt;='إستعلام عن صنف'!$H$3),COUNT($G$1:G938)+1,"")</f>
        <v/>
      </c>
    </row>
    <row r="940" spans="1:7" ht="22.5" thickTop="1" thickBot="1">
      <c r="A940" s="38" t="str">
        <f>IFERROR(INDEX(الرصيد!$A:$A,MATCH(B940,الرصيد!$B:$B,0)),"")</f>
        <v/>
      </c>
      <c r="B940" s="15"/>
      <c r="C940" s="6"/>
      <c r="D940" s="42" t="str">
        <f>IF(B940="","",SUMIF(الرصيد!$B$2:$B$1000,B940,الرصيد!$C$2:$C$1000))</f>
        <v/>
      </c>
      <c r="E940" s="16" t="str">
        <f t="shared" si="14"/>
        <v/>
      </c>
      <c r="F940" s="15"/>
      <c r="G940" s="49" t="str">
        <f>IF(AND(NOT(ISERR(FIND('إستعلام عن صنف'!$H$1,A940&amp;B940))),F940&gt;='إستعلام عن صنف'!$H$2,F940&lt;='إستعلام عن صنف'!$H$3),COUNT($G$1:G939)+1,"")</f>
        <v/>
      </c>
    </row>
    <row r="941" spans="1:7" ht="22.5" thickTop="1" thickBot="1">
      <c r="A941" s="38" t="str">
        <f>IFERROR(INDEX(الرصيد!$A:$A,MATCH(B941,الرصيد!$B:$B,0)),"")</f>
        <v/>
      </c>
      <c r="B941" s="15"/>
      <c r="C941" s="6"/>
      <c r="D941" s="42" t="str">
        <f>IF(B941="","",SUMIF(الرصيد!$B$2:$B$1000,B941,الرصيد!$C$2:$C$1000))</f>
        <v/>
      </c>
      <c r="E941" s="16" t="str">
        <f t="shared" si="14"/>
        <v/>
      </c>
      <c r="F941" s="15"/>
      <c r="G941" s="49" t="str">
        <f>IF(AND(NOT(ISERR(FIND('إستعلام عن صنف'!$H$1,A941&amp;B941))),F941&gt;='إستعلام عن صنف'!$H$2,F941&lt;='إستعلام عن صنف'!$H$3),COUNT($G$1:G940)+1,"")</f>
        <v/>
      </c>
    </row>
    <row r="942" spans="1:7" ht="22.5" thickTop="1" thickBot="1">
      <c r="A942" s="38" t="str">
        <f>IFERROR(INDEX(الرصيد!$A:$A,MATCH(B942,الرصيد!$B:$B,0)),"")</f>
        <v/>
      </c>
      <c r="B942" s="15"/>
      <c r="C942" s="6"/>
      <c r="D942" s="42" t="str">
        <f>IF(B942="","",SUMIF(الرصيد!$B$2:$B$1000,B942,الرصيد!$C$2:$C$1000))</f>
        <v/>
      </c>
      <c r="E942" s="16" t="str">
        <f t="shared" si="14"/>
        <v/>
      </c>
      <c r="F942" s="15"/>
      <c r="G942" s="49" t="str">
        <f>IF(AND(NOT(ISERR(FIND('إستعلام عن صنف'!$H$1,A942&amp;B942))),F942&gt;='إستعلام عن صنف'!$H$2,F942&lt;='إستعلام عن صنف'!$H$3),COUNT($G$1:G941)+1,"")</f>
        <v/>
      </c>
    </row>
    <row r="943" spans="1:7" ht="22.5" thickTop="1" thickBot="1">
      <c r="A943" s="38" t="str">
        <f>IFERROR(INDEX(الرصيد!$A:$A,MATCH(B943,الرصيد!$B:$B,0)),"")</f>
        <v/>
      </c>
      <c r="B943" s="15"/>
      <c r="C943" s="6"/>
      <c r="D943" s="42" t="str">
        <f>IF(B943="","",SUMIF(الرصيد!$B$2:$B$1000,B943,الرصيد!$C$2:$C$1000))</f>
        <v/>
      </c>
      <c r="E943" s="16" t="str">
        <f t="shared" si="14"/>
        <v/>
      </c>
      <c r="F943" s="15"/>
      <c r="G943" s="49" t="str">
        <f>IF(AND(NOT(ISERR(FIND('إستعلام عن صنف'!$H$1,A943&amp;B943))),F943&gt;='إستعلام عن صنف'!$H$2,F943&lt;='إستعلام عن صنف'!$H$3),COUNT($G$1:G942)+1,"")</f>
        <v/>
      </c>
    </row>
    <row r="944" spans="1:7" ht="22.5" thickTop="1" thickBot="1">
      <c r="A944" s="38" t="str">
        <f>IFERROR(INDEX(الرصيد!$A:$A,MATCH(B944,الرصيد!$B:$B,0)),"")</f>
        <v/>
      </c>
      <c r="B944" s="15"/>
      <c r="C944" s="6"/>
      <c r="D944" s="42" t="str">
        <f>IF(B944="","",SUMIF(الرصيد!$B$2:$B$1000,B944,الرصيد!$C$2:$C$1000))</f>
        <v/>
      </c>
      <c r="E944" s="16" t="str">
        <f t="shared" si="14"/>
        <v/>
      </c>
      <c r="F944" s="15"/>
      <c r="G944" s="49" t="str">
        <f>IF(AND(NOT(ISERR(FIND('إستعلام عن صنف'!$H$1,A944&amp;B944))),F944&gt;='إستعلام عن صنف'!$H$2,F944&lt;='إستعلام عن صنف'!$H$3),COUNT($G$1:G943)+1,"")</f>
        <v/>
      </c>
    </row>
    <row r="945" spans="1:7" ht="22.5" thickTop="1" thickBot="1">
      <c r="A945" s="38" t="str">
        <f>IFERROR(INDEX(الرصيد!$A:$A,MATCH(B945,الرصيد!$B:$B,0)),"")</f>
        <v/>
      </c>
      <c r="B945" s="15"/>
      <c r="C945" s="6"/>
      <c r="D945" s="42" t="str">
        <f>IF(B945="","",SUMIF(الرصيد!$B$2:$B$1000,B945,الرصيد!$C$2:$C$1000))</f>
        <v/>
      </c>
      <c r="E945" s="16" t="str">
        <f t="shared" si="14"/>
        <v/>
      </c>
      <c r="F945" s="15"/>
      <c r="G945" s="49" t="str">
        <f>IF(AND(NOT(ISERR(FIND('إستعلام عن صنف'!$H$1,A945&amp;B945))),F945&gt;='إستعلام عن صنف'!$H$2,F945&lt;='إستعلام عن صنف'!$H$3),COUNT($G$1:G944)+1,"")</f>
        <v/>
      </c>
    </row>
    <row r="946" spans="1:7" ht="22.5" thickTop="1" thickBot="1">
      <c r="A946" s="38" t="str">
        <f>IFERROR(INDEX(الرصيد!$A:$A,MATCH(B946,الرصيد!$B:$B,0)),"")</f>
        <v/>
      </c>
      <c r="B946" s="15"/>
      <c r="C946" s="6"/>
      <c r="D946" s="42" t="str">
        <f>IF(B946="","",SUMIF(الرصيد!$B$2:$B$1000,B946,الرصيد!$C$2:$C$1000))</f>
        <v/>
      </c>
      <c r="E946" s="16" t="str">
        <f t="shared" si="14"/>
        <v/>
      </c>
      <c r="F946" s="15"/>
      <c r="G946" s="49" t="str">
        <f>IF(AND(NOT(ISERR(FIND('إستعلام عن صنف'!$H$1,A946&amp;B946))),F946&gt;='إستعلام عن صنف'!$H$2,F946&lt;='إستعلام عن صنف'!$H$3),COUNT($G$1:G945)+1,"")</f>
        <v/>
      </c>
    </row>
    <row r="947" spans="1:7" ht="22.5" thickTop="1" thickBot="1">
      <c r="A947" s="38" t="str">
        <f>IFERROR(INDEX(الرصيد!$A:$A,MATCH(B947,الرصيد!$B:$B,0)),"")</f>
        <v/>
      </c>
      <c r="B947" s="15"/>
      <c r="C947" s="6"/>
      <c r="D947" s="42" t="str">
        <f>IF(B947="","",SUMIF(الرصيد!$B$2:$B$1000,B947,الرصيد!$C$2:$C$1000))</f>
        <v/>
      </c>
      <c r="E947" s="16" t="str">
        <f t="shared" si="14"/>
        <v/>
      </c>
      <c r="F947" s="15"/>
      <c r="G947" s="49" t="str">
        <f>IF(AND(NOT(ISERR(FIND('إستعلام عن صنف'!$H$1,A947&amp;B947))),F947&gt;='إستعلام عن صنف'!$H$2,F947&lt;='إستعلام عن صنف'!$H$3),COUNT($G$1:G946)+1,"")</f>
        <v/>
      </c>
    </row>
    <row r="948" spans="1:7" ht="22.5" thickTop="1" thickBot="1">
      <c r="A948" s="38" t="str">
        <f>IFERROR(INDEX(الرصيد!$A:$A,MATCH(B948,الرصيد!$B:$B,0)),"")</f>
        <v/>
      </c>
      <c r="B948" s="15"/>
      <c r="C948" s="6"/>
      <c r="D948" s="42" t="str">
        <f>IF(B948="","",SUMIF(الرصيد!$B$2:$B$1000,B948,الرصيد!$C$2:$C$1000))</f>
        <v/>
      </c>
      <c r="E948" s="16" t="str">
        <f t="shared" si="14"/>
        <v/>
      </c>
      <c r="F948" s="15"/>
      <c r="G948" s="49" t="str">
        <f>IF(AND(NOT(ISERR(FIND('إستعلام عن صنف'!$H$1,A948&amp;B948))),F948&gt;='إستعلام عن صنف'!$H$2,F948&lt;='إستعلام عن صنف'!$H$3),COUNT($G$1:G947)+1,"")</f>
        <v/>
      </c>
    </row>
    <row r="949" spans="1:7" ht="22.5" thickTop="1" thickBot="1">
      <c r="A949" s="38" t="str">
        <f>IFERROR(INDEX(الرصيد!$A:$A,MATCH(B949,الرصيد!$B:$B,0)),"")</f>
        <v/>
      </c>
      <c r="B949" s="15"/>
      <c r="C949" s="6"/>
      <c r="D949" s="42" t="str">
        <f>IF(B949="","",SUMIF(الرصيد!$B$2:$B$1000,B949,الرصيد!$C$2:$C$1000))</f>
        <v/>
      </c>
      <c r="E949" s="16" t="str">
        <f t="shared" si="14"/>
        <v/>
      </c>
      <c r="F949" s="15"/>
      <c r="G949" s="49" t="str">
        <f>IF(AND(NOT(ISERR(FIND('إستعلام عن صنف'!$H$1,A949&amp;B949))),F949&gt;='إستعلام عن صنف'!$H$2,F949&lt;='إستعلام عن صنف'!$H$3),COUNT($G$1:G948)+1,"")</f>
        <v/>
      </c>
    </row>
    <row r="950" spans="1:7" ht="22.5" thickTop="1" thickBot="1">
      <c r="A950" s="38" t="str">
        <f>IFERROR(INDEX(الرصيد!$A:$A,MATCH(B950,الرصيد!$B:$B,0)),"")</f>
        <v/>
      </c>
      <c r="B950" s="15"/>
      <c r="C950" s="6"/>
      <c r="D950" s="42" t="str">
        <f>IF(B950="","",SUMIF(الرصيد!$B$2:$B$1000,B950,الرصيد!$C$2:$C$1000))</f>
        <v/>
      </c>
      <c r="E950" s="16" t="str">
        <f t="shared" si="14"/>
        <v/>
      </c>
      <c r="F950" s="15"/>
      <c r="G950" s="49" t="str">
        <f>IF(AND(NOT(ISERR(FIND('إستعلام عن صنف'!$H$1,A950&amp;B950))),F950&gt;='إستعلام عن صنف'!$H$2,F950&lt;='إستعلام عن صنف'!$H$3),COUNT($G$1:G949)+1,"")</f>
        <v/>
      </c>
    </row>
    <row r="951" spans="1:7" ht="22.5" thickTop="1" thickBot="1">
      <c r="A951" s="38" t="str">
        <f>IFERROR(INDEX(الرصيد!$A:$A,MATCH(B951,الرصيد!$B:$B,0)),"")</f>
        <v/>
      </c>
      <c r="B951" s="15"/>
      <c r="C951" s="6"/>
      <c r="D951" s="42" t="str">
        <f>IF(B951="","",SUMIF(الرصيد!$B$2:$B$1000,B951,الرصيد!$C$2:$C$1000))</f>
        <v/>
      </c>
      <c r="E951" s="16" t="str">
        <f t="shared" si="14"/>
        <v/>
      </c>
      <c r="F951" s="15"/>
      <c r="G951" s="49" t="str">
        <f>IF(AND(NOT(ISERR(FIND('إستعلام عن صنف'!$H$1,A951&amp;B951))),F951&gt;='إستعلام عن صنف'!$H$2,F951&lt;='إستعلام عن صنف'!$H$3),COUNT($G$1:G950)+1,"")</f>
        <v/>
      </c>
    </row>
    <row r="952" spans="1:7" ht="22.5" thickTop="1" thickBot="1">
      <c r="A952" s="38" t="str">
        <f>IFERROR(INDEX(الرصيد!$A:$A,MATCH(B952,الرصيد!$B:$B,0)),"")</f>
        <v/>
      </c>
      <c r="B952" s="15"/>
      <c r="C952" s="6"/>
      <c r="D952" s="42" t="str">
        <f>IF(B952="","",SUMIF(الرصيد!$B$2:$B$1000,B952,الرصيد!$C$2:$C$1000))</f>
        <v/>
      </c>
      <c r="E952" s="16" t="str">
        <f t="shared" si="14"/>
        <v/>
      </c>
      <c r="F952" s="15"/>
      <c r="G952" s="49" t="str">
        <f>IF(AND(NOT(ISERR(FIND('إستعلام عن صنف'!$H$1,A952&amp;B952))),F952&gt;='إستعلام عن صنف'!$H$2,F952&lt;='إستعلام عن صنف'!$H$3),COUNT($G$1:G951)+1,"")</f>
        <v/>
      </c>
    </row>
    <row r="953" spans="1:7" ht="22.5" thickTop="1" thickBot="1">
      <c r="A953" s="38" t="str">
        <f>IFERROR(INDEX(الرصيد!$A:$A,MATCH(B953,الرصيد!$B:$B,0)),"")</f>
        <v/>
      </c>
      <c r="B953" s="15"/>
      <c r="C953" s="6"/>
      <c r="D953" s="42" t="str">
        <f>IF(B953="","",SUMIF(الرصيد!$B$2:$B$1000,B953,الرصيد!$C$2:$C$1000))</f>
        <v/>
      </c>
      <c r="E953" s="16" t="str">
        <f t="shared" si="14"/>
        <v/>
      </c>
      <c r="F953" s="15"/>
      <c r="G953" s="49" t="str">
        <f>IF(AND(NOT(ISERR(FIND('إستعلام عن صنف'!$H$1,A953&amp;B953))),F953&gt;='إستعلام عن صنف'!$H$2,F953&lt;='إستعلام عن صنف'!$H$3),COUNT($G$1:G952)+1,"")</f>
        <v/>
      </c>
    </row>
    <row r="954" spans="1:7" ht="22.5" thickTop="1" thickBot="1">
      <c r="A954" s="38" t="str">
        <f>IFERROR(INDEX(الرصيد!$A:$A,MATCH(B954,الرصيد!$B:$B,0)),"")</f>
        <v/>
      </c>
      <c r="B954" s="15"/>
      <c r="C954" s="6"/>
      <c r="D954" s="42" t="str">
        <f>IF(B954="","",SUMIF(الرصيد!$B$2:$B$1000,B954,الرصيد!$C$2:$C$1000))</f>
        <v/>
      </c>
      <c r="E954" s="16" t="str">
        <f t="shared" si="14"/>
        <v/>
      </c>
      <c r="F954" s="15"/>
      <c r="G954" s="49" t="str">
        <f>IF(AND(NOT(ISERR(FIND('إستعلام عن صنف'!$H$1,A954&amp;B954))),F954&gt;='إستعلام عن صنف'!$H$2,F954&lt;='إستعلام عن صنف'!$H$3),COUNT($G$1:G953)+1,"")</f>
        <v/>
      </c>
    </row>
    <row r="955" spans="1:7" ht="22.5" thickTop="1" thickBot="1">
      <c r="A955" s="38" t="str">
        <f>IFERROR(INDEX(الرصيد!$A:$A,MATCH(B955,الرصيد!$B:$B,0)),"")</f>
        <v/>
      </c>
      <c r="B955" s="15"/>
      <c r="C955" s="6"/>
      <c r="D955" s="42" t="str">
        <f>IF(B955="","",SUMIF(الرصيد!$B$2:$B$1000,B955,الرصيد!$C$2:$C$1000))</f>
        <v/>
      </c>
      <c r="E955" s="16" t="str">
        <f t="shared" si="14"/>
        <v/>
      </c>
      <c r="F955" s="15"/>
      <c r="G955" s="49" t="str">
        <f>IF(AND(NOT(ISERR(FIND('إستعلام عن صنف'!$H$1,A955&amp;B955))),F955&gt;='إستعلام عن صنف'!$H$2,F955&lt;='إستعلام عن صنف'!$H$3),COUNT($G$1:G954)+1,"")</f>
        <v/>
      </c>
    </row>
    <row r="956" spans="1:7" ht="22.5" thickTop="1" thickBot="1">
      <c r="A956" s="38" t="str">
        <f>IFERROR(INDEX(الرصيد!$A:$A,MATCH(B956,الرصيد!$B:$B,0)),"")</f>
        <v/>
      </c>
      <c r="B956" s="15"/>
      <c r="C956" s="6"/>
      <c r="D956" s="42" t="str">
        <f>IF(B956="","",SUMIF(الرصيد!$B$2:$B$1000,B956,الرصيد!$C$2:$C$1000))</f>
        <v/>
      </c>
      <c r="E956" s="16" t="str">
        <f t="shared" si="14"/>
        <v/>
      </c>
      <c r="F956" s="15"/>
      <c r="G956" s="49" t="str">
        <f>IF(AND(NOT(ISERR(FIND('إستعلام عن صنف'!$H$1,A956&amp;B956))),F956&gt;='إستعلام عن صنف'!$H$2,F956&lt;='إستعلام عن صنف'!$H$3),COUNT($G$1:G955)+1,"")</f>
        <v/>
      </c>
    </row>
    <row r="957" spans="1:7" ht="22.5" thickTop="1" thickBot="1">
      <c r="A957" s="38" t="str">
        <f>IFERROR(INDEX(الرصيد!$A:$A,MATCH(B957,الرصيد!$B:$B,0)),"")</f>
        <v/>
      </c>
      <c r="B957" s="15"/>
      <c r="C957" s="6"/>
      <c r="D957" s="42" t="str">
        <f>IF(B957="","",SUMIF(الرصيد!$B$2:$B$1000,B957,الرصيد!$C$2:$C$1000))</f>
        <v/>
      </c>
      <c r="E957" s="16" t="str">
        <f t="shared" si="14"/>
        <v/>
      </c>
      <c r="F957" s="15"/>
      <c r="G957" s="49" t="str">
        <f>IF(AND(NOT(ISERR(FIND('إستعلام عن صنف'!$H$1,A957&amp;B957))),F957&gt;='إستعلام عن صنف'!$H$2,F957&lt;='إستعلام عن صنف'!$H$3),COUNT($G$1:G956)+1,"")</f>
        <v/>
      </c>
    </row>
    <row r="958" spans="1:7" ht="22.5" thickTop="1" thickBot="1">
      <c r="A958" s="38" t="str">
        <f>IFERROR(INDEX(الرصيد!$A:$A,MATCH(B958,الرصيد!$B:$B,0)),"")</f>
        <v/>
      </c>
      <c r="B958" s="15"/>
      <c r="C958" s="6"/>
      <c r="D958" s="42" t="str">
        <f>IF(B958="","",SUMIF(الرصيد!$B$2:$B$1000,B958,الرصيد!$C$2:$C$1000))</f>
        <v/>
      </c>
      <c r="E958" s="16" t="str">
        <f t="shared" si="14"/>
        <v/>
      </c>
      <c r="F958" s="15"/>
      <c r="G958" s="49" t="str">
        <f>IF(AND(NOT(ISERR(FIND('إستعلام عن صنف'!$H$1,A958&amp;B958))),F958&gt;='إستعلام عن صنف'!$H$2,F958&lt;='إستعلام عن صنف'!$H$3),COUNT($G$1:G957)+1,"")</f>
        <v/>
      </c>
    </row>
    <row r="959" spans="1:7" ht="22.5" thickTop="1" thickBot="1">
      <c r="A959" s="38" t="str">
        <f>IFERROR(INDEX(الرصيد!$A:$A,MATCH(B959,الرصيد!$B:$B,0)),"")</f>
        <v/>
      </c>
      <c r="B959" s="15"/>
      <c r="C959" s="6"/>
      <c r="D959" s="42" t="str">
        <f>IF(B959="","",SUMIF(الرصيد!$B$2:$B$1000,B959,الرصيد!$C$2:$C$1000))</f>
        <v/>
      </c>
      <c r="E959" s="16" t="str">
        <f t="shared" si="14"/>
        <v/>
      </c>
      <c r="F959" s="15"/>
      <c r="G959" s="49" t="str">
        <f>IF(AND(NOT(ISERR(FIND('إستعلام عن صنف'!$H$1,A959&amp;B959))),F959&gt;='إستعلام عن صنف'!$H$2,F959&lt;='إستعلام عن صنف'!$H$3),COUNT($G$1:G958)+1,"")</f>
        <v/>
      </c>
    </row>
    <row r="960" spans="1:7" ht="22.5" thickTop="1" thickBot="1">
      <c r="A960" s="38" t="str">
        <f>IFERROR(INDEX(الرصيد!$A:$A,MATCH(B960,الرصيد!$B:$B,0)),"")</f>
        <v/>
      </c>
      <c r="B960" s="15"/>
      <c r="C960" s="6"/>
      <c r="D960" s="42" t="str">
        <f>IF(B960="","",SUMIF(الرصيد!$B$2:$B$1000,B960,الرصيد!$C$2:$C$1000))</f>
        <v/>
      </c>
      <c r="E960" s="16" t="str">
        <f t="shared" si="14"/>
        <v/>
      </c>
      <c r="F960" s="15"/>
      <c r="G960" s="49" t="str">
        <f>IF(AND(NOT(ISERR(FIND('إستعلام عن صنف'!$H$1,A960&amp;B960))),F960&gt;='إستعلام عن صنف'!$H$2,F960&lt;='إستعلام عن صنف'!$H$3),COUNT($G$1:G959)+1,"")</f>
        <v/>
      </c>
    </row>
    <row r="961" spans="1:7" ht="22.5" thickTop="1" thickBot="1">
      <c r="A961" s="38" t="str">
        <f>IFERROR(INDEX(الرصيد!$A:$A,MATCH(B961,الرصيد!$B:$B,0)),"")</f>
        <v/>
      </c>
      <c r="B961" s="15"/>
      <c r="C961" s="6"/>
      <c r="D961" s="42" t="str">
        <f>IF(B961="","",SUMIF(الرصيد!$B$2:$B$1000,B961,الرصيد!$C$2:$C$1000))</f>
        <v/>
      </c>
      <c r="E961" s="16" t="str">
        <f t="shared" si="14"/>
        <v/>
      </c>
      <c r="F961" s="15"/>
      <c r="G961" s="49" t="str">
        <f>IF(AND(NOT(ISERR(FIND('إستعلام عن صنف'!$H$1,A961&amp;B961))),F961&gt;='إستعلام عن صنف'!$H$2,F961&lt;='إستعلام عن صنف'!$H$3),COUNT($G$1:G960)+1,"")</f>
        <v/>
      </c>
    </row>
    <row r="962" spans="1:7" ht="22.5" thickTop="1" thickBot="1">
      <c r="A962" s="38" t="str">
        <f>IFERROR(INDEX(الرصيد!$A:$A,MATCH(B962,الرصيد!$B:$B,0)),"")</f>
        <v/>
      </c>
      <c r="B962" s="15"/>
      <c r="C962" s="6"/>
      <c r="D962" s="42" t="str">
        <f>IF(B962="","",SUMIF(الرصيد!$B$2:$B$1000,B962,الرصيد!$C$2:$C$1000))</f>
        <v/>
      </c>
      <c r="E962" s="16" t="str">
        <f t="shared" si="14"/>
        <v/>
      </c>
      <c r="F962" s="15"/>
      <c r="G962" s="49" t="str">
        <f>IF(AND(NOT(ISERR(FIND('إستعلام عن صنف'!$H$1,A962&amp;B962))),F962&gt;='إستعلام عن صنف'!$H$2,F962&lt;='إستعلام عن صنف'!$H$3),COUNT($G$1:G961)+1,"")</f>
        <v/>
      </c>
    </row>
    <row r="963" spans="1:7" ht="22.5" thickTop="1" thickBot="1">
      <c r="A963" s="38" t="str">
        <f>IFERROR(INDEX(الرصيد!$A:$A,MATCH(B963,الرصيد!$B:$B,0)),"")</f>
        <v/>
      </c>
      <c r="B963" s="15"/>
      <c r="C963" s="6"/>
      <c r="D963" s="42" t="str">
        <f>IF(B963="","",SUMIF(الرصيد!$B$2:$B$1000,B963,الرصيد!$C$2:$C$1000))</f>
        <v/>
      </c>
      <c r="E963" s="16" t="str">
        <f t="shared" ref="E963:E1026" si="15">IF(B963="","",C963*D963)</f>
        <v/>
      </c>
      <c r="F963" s="15"/>
      <c r="G963" s="49" t="str">
        <f>IF(AND(NOT(ISERR(FIND('إستعلام عن صنف'!$H$1,A963&amp;B963))),F963&gt;='إستعلام عن صنف'!$H$2,F963&lt;='إستعلام عن صنف'!$H$3),COUNT($G$1:G962)+1,"")</f>
        <v/>
      </c>
    </row>
    <row r="964" spans="1:7" ht="22.5" thickTop="1" thickBot="1">
      <c r="A964" s="38" t="str">
        <f>IFERROR(INDEX(الرصيد!$A:$A,MATCH(B964,الرصيد!$B:$B,0)),"")</f>
        <v/>
      </c>
      <c r="B964" s="15"/>
      <c r="C964" s="6"/>
      <c r="D964" s="42" t="str">
        <f>IF(B964="","",SUMIF(الرصيد!$B$2:$B$1000,B964,الرصيد!$C$2:$C$1000))</f>
        <v/>
      </c>
      <c r="E964" s="16" t="str">
        <f t="shared" si="15"/>
        <v/>
      </c>
      <c r="F964" s="15"/>
      <c r="G964" s="49" t="str">
        <f>IF(AND(NOT(ISERR(FIND('إستعلام عن صنف'!$H$1,A964&amp;B964))),F964&gt;='إستعلام عن صنف'!$H$2,F964&lt;='إستعلام عن صنف'!$H$3),COUNT($G$1:G963)+1,"")</f>
        <v/>
      </c>
    </row>
    <row r="965" spans="1:7" ht="22.5" thickTop="1" thickBot="1">
      <c r="A965" s="38" t="str">
        <f>IFERROR(INDEX(الرصيد!$A:$A,MATCH(B965,الرصيد!$B:$B,0)),"")</f>
        <v/>
      </c>
      <c r="B965" s="15"/>
      <c r="C965" s="6"/>
      <c r="D965" s="42" t="str">
        <f>IF(B965="","",SUMIF(الرصيد!$B$2:$B$1000,B965,الرصيد!$C$2:$C$1000))</f>
        <v/>
      </c>
      <c r="E965" s="16" t="str">
        <f t="shared" si="15"/>
        <v/>
      </c>
      <c r="F965" s="15"/>
      <c r="G965" s="49" t="str">
        <f>IF(AND(NOT(ISERR(FIND('إستعلام عن صنف'!$H$1,A965&amp;B965))),F965&gt;='إستعلام عن صنف'!$H$2,F965&lt;='إستعلام عن صنف'!$H$3),COUNT($G$1:G964)+1,"")</f>
        <v/>
      </c>
    </row>
    <row r="966" spans="1:7" ht="22.5" thickTop="1" thickBot="1">
      <c r="A966" s="38" t="str">
        <f>IFERROR(INDEX(الرصيد!$A:$A,MATCH(B966,الرصيد!$B:$B,0)),"")</f>
        <v/>
      </c>
      <c r="B966" s="15"/>
      <c r="C966" s="6"/>
      <c r="D966" s="42" t="str">
        <f>IF(B966="","",SUMIF(الرصيد!$B$2:$B$1000,B966,الرصيد!$C$2:$C$1000))</f>
        <v/>
      </c>
      <c r="E966" s="16" t="str">
        <f t="shared" si="15"/>
        <v/>
      </c>
      <c r="F966" s="15"/>
      <c r="G966" s="49" t="str">
        <f>IF(AND(NOT(ISERR(FIND('إستعلام عن صنف'!$H$1,A966&amp;B966))),F966&gt;='إستعلام عن صنف'!$H$2,F966&lt;='إستعلام عن صنف'!$H$3),COUNT($G$1:G965)+1,"")</f>
        <v/>
      </c>
    </row>
    <row r="967" spans="1:7" ht="22.5" thickTop="1" thickBot="1">
      <c r="A967" s="38" t="str">
        <f>IFERROR(INDEX(الرصيد!$A:$A,MATCH(B967,الرصيد!$B:$B,0)),"")</f>
        <v/>
      </c>
      <c r="B967" s="15"/>
      <c r="C967" s="6"/>
      <c r="D967" s="42" t="str">
        <f>IF(B967="","",SUMIF(الرصيد!$B$2:$B$1000,B967,الرصيد!$C$2:$C$1000))</f>
        <v/>
      </c>
      <c r="E967" s="16" t="str">
        <f t="shared" si="15"/>
        <v/>
      </c>
      <c r="F967" s="15"/>
      <c r="G967" s="49" t="str">
        <f>IF(AND(NOT(ISERR(FIND('إستعلام عن صنف'!$H$1,A967&amp;B967))),F967&gt;='إستعلام عن صنف'!$H$2,F967&lt;='إستعلام عن صنف'!$H$3),COUNT($G$1:G966)+1,"")</f>
        <v/>
      </c>
    </row>
    <row r="968" spans="1:7" ht="22.5" thickTop="1" thickBot="1">
      <c r="A968" s="38" t="str">
        <f>IFERROR(INDEX(الرصيد!$A:$A,MATCH(B968,الرصيد!$B:$B,0)),"")</f>
        <v/>
      </c>
      <c r="B968" s="15"/>
      <c r="C968" s="6"/>
      <c r="D968" s="42" t="str">
        <f>IF(B968="","",SUMIF(الرصيد!$B$2:$B$1000,B968,الرصيد!$C$2:$C$1000))</f>
        <v/>
      </c>
      <c r="E968" s="16" t="str">
        <f t="shared" si="15"/>
        <v/>
      </c>
      <c r="F968" s="15"/>
      <c r="G968" s="49" t="str">
        <f>IF(AND(NOT(ISERR(FIND('إستعلام عن صنف'!$H$1,A968&amp;B968))),F968&gt;='إستعلام عن صنف'!$H$2,F968&lt;='إستعلام عن صنف'!$H$3),COUNT($G$1:G967)+1,"")</f>
        <v/>
      </c>
    </row>
    <row r="969" spans="1:7" ht="22.5" thickTop="1" thickBot="1">
      <c r="A969" s="38" t="str">
        <f>IFERROR(INDEX(الرصيد!$A:$A,MATCH(B969,الرصيد!$B:$B,0)),"")</f>
        <v/>
      </c>
      <c r="B969" s="15"/>
      <c r="C969" s="6"/>
      <c r="D969" s="42" t="str">
        <f>IF(B969="","",SUMIF(الرصيد!$B$2:$B$1000,B969,الرصيد!$C$2:$C$1000))</f>
        <v/>
      </c>
      <c r="E969" s="16" t="str">
        <f t="shared" si="15"/>
        <v/>
      </c>
      <c r="F969" s="15"/>
      <c r="G969" s="49" t="str">
        <f>IF(AND(NOT(ISERR(FIND('إستعلام عن صنف'!$H$1,A969&amp;B969))),F969&gt;='إستعلام عن صنف'!$H$2,F969&lt;='إستعلام عن صنف'!$H$3),COUNT($G$1:G968)+1,"")</f>
        <v/>
      </c>
    </row>
    <row r="970" spans="1:7" ht="22.5" thickTop="1" thickBot="1">
      <c r="A970" s="38" t="str">
        <f>IFERROR(INDEX(الرصيد!$A:$A,MATCH(B970,الرصيد!$B:$B,0)),"")</f>
        <v/>
      </c>
      <c r="B970" s="15"/>
      <c r="C970" s="6"/>
      <c r="D970" s="42" t="str">
        <f>IF(B970="","",SUMIF(الرصيد!$B$2:$B$1000,B970,الرصيد!$C$2:$C$1000))</f>
        <v/>
      </c>
      <c r="E970" s="16" t="str">
        <f t="shared" si="15"/>
        <v/>
      </c>
      <c r="F970" s="15"/>
      <c r="G970" s="49" t="str">
        <f>IF(AND(NOT(ISERR(FIND('إستعلام عن صنف'!$H$1,A970&amp;B970))),F970&gt;='إستعلام عن صنف'!$H$2,F970&lt;='إستعلام عن صنف'!$H$3),COUNT($G$1:G969)+1,"")</f>
        <v/>
      </c>
    </row>
    <row r="971" spans="1:7" ht="22.5" thickTop="1" thickBot="1">
      <c r="A971" s="38" t="str">
        <f>IFERROR(INDEX(الرصيد!$A:$A,MATCH(B971,الرصيد!$B:$B,0)),"")</f>
        <v/>
      </c>
      <c r="B971" s="15"/>
      <c r="C971" s="6"/>
      <c r="D971" s="42" t="str">
        <f>IF(B971="","",SUMIF(الرصيد!$B$2:$B$1000,B971,الرصيد!$C$2:$C$1000))</f>
        <v/>
      </c>
      <c r="E971" s="16" t="str">
        <f t="shared" si="15"/>
        <v/>
      </c>
      <c r="F971" s="15"/>
      <c r="G971" s="49" t="str">
        <f>IF(AND(NOT(ISERR(FIND('إستعلام عن صنف'!$H$1,A971&amp;B971))),F971&gt;='إستعلام عن صنف'!$H$2,F971&lt;='إستعلام عن صنف'!$H$3),COUNT($G$1:G970)+1,"")</f>
        <v/>
      </c>
    </row>
    <row r="972" spans="1:7" ht="22.5" thickTop="1" thickBot="1">
      <c r="A972" s="38" t="str">
        <f>IFERROR(INDEX(الرصيد!$A:$A,MATCH(B972,الرصيد!$B:$B,0)),"")</f>
        <v/>
      </c>
      <c r="B972" s="15"/>
      <c r="C972" s="6"/>
      <c r="D972" s="42" t="str">
        <f>IF(B972="","",SUMIF(الرصيد!$B$2:$B$1000,B972,الرصيد!$C$2:$C$1000))</f>
        <v/>
      </c>
      <c r="E972" s="16" t="str">
        <f t="shared" si="15"/>
        <v/>
      </c>
      <c r="F972" s="15"/>
      <c r="G972" s="49" t="str">
        <f>IF(AND(NOT(ISERR(FIND('إستعلام عن صنف'!$H$1,A972&amp;B972))),F972&gt;='إستعلام عن صنف'!$H$2,F972&lt;='إستعلام عن صنف'!$H$3),COUNT($G$1:G971)+1,"")</f>
        <v/>
      </c>
    </row>
    <row r="973" spans="1:7" ht="22.5" thickTop="1" thickBot="1">
      <c r="A973" s="38" t="str">
        <f>IFERROR(INDEX(الرصيد!$A:$A,MATCH(B973,الرصيد!$B:$B,0)),"")</f>
        <v/>
      </c>
      <c r="B973" s="15"/>
      <c r="C973" s="6"/>
      <c r="D973" s="42" t="str">
        <f>IF(B973="","",SUMIF(الرصيد!$B$2:$B$1000,B973,الرصيد!$C$2:$C$1000))</f>
        <v/>
      </c>
      <c r="E973" s="16" t="str">
        <f t="shared" si="15"/>
        <v/>
      </c>
      <c r="F973" s="15"/>
      <c r="G973" s="49" t="str">
        <f>IF(AND(NOT(ISERR(FIND('إستعلام عن صنف'!$H$1,A973&amp;B973))),F973&gt;='إستعلام عن صنف'!$H$2,F973&lt;='إستعلام عن صنف'!$H$3),COUNT($G$1:G972)+1,"")</f>
        <v/>
      </c>
    </row>
    <row r="974" spans="1:7" ht="22.5" thickTop="1" thickBot="1">
      <c r="A974" s="38" t="str">
        <f>IFERROR(INDEX(الرصيد!$A:$A,MATCH(B974,الرصيد!$B:$B,0)),"")</f>
        <v/>
      </c>
      <c r="B974" s="15"/>
      <c r="C974" s="6"/>
      <c r="D974" s="42" t="str">
        <f>IF(B974="","",SUMIF(الرصيد!$B$2:$B$1000,B974,الرصيد!$C$2:$C$1000))</f>
        <v/>
      </c>
      <c r="E974" s="16" t="str">
        <f t="shared" si="15"/>
        <v/>
      </c>
      <c r="F974" s="15"/>
      <c r="G974" s="49" t="str">
        <f>IF(AND(NOT(ISERR(FIND('إستعلام عن صنف'!$H$1,A974&amp;B974))),F974&gt;='إستعلام عن صنف'!$H$2,F974&lt;='إستعلام عن صنف'!$H$3),COUNT($G$1:G973)+1,"")</f>
        <v/>
      </c>
    </row>
    <row r="975" spans="1:7" ht="22.5" thickTop="1" thickBot="1">
      <c r="A975" s="38" t="str">
        <f>IFERROR(INDEX(الرصيد!$A:$A,MATCH(B975,الرصيد!$B:$B,0)),"")</f>
        <v/>
      </c>
      <c r="B975" s="15"/>
      <c r="C975" s="6"/>
      <c r="D975" s="42" t="str">
        <f>IF(B975="","",SUMIF(الرصيد!$B$2:$B$1000,B975,الرصيد!$C$2:$C$1000))</f>
        <v/>
      </c>
      <c r="E975" s="16" t="str">
        <f t="shared" si="15"/>
        <v/>
      </c>
      <c r="F975" s="15"/>
      <c r="G975" s="49" t="str">
        <f>IF(AND(NOT(ISERR(FIND('إستعلام عن صنف'!$H$1,A975&amp;B975))),F975&gt;='إستعلام عن صنف'!$H$2,F975&lt;='إستعلام عن صنف'!$H$3),COUNT($G$1:G974)+1,"")</f>
        <v/>
      </c>
    </row>
    <row r="976" spans="1:7" ht="22.5" thickTop="1" thickBot="1">
      <c r="A976" s="38" t="str">
        <f>IFERROR(INDEX(الرصيد!$A:$A,MATCH(B976,الرصيد!$B:$B,0)),"")</f>
        <v/>
      </c>
      <c r="B976" s="15"/>
      <c r="C976" s="6"/>
      <c r="D976" s="42" t="str">
        <f>IF(B976="","",SUMIF(الرصيد!$B$2:$B$1000,B976,الرصيد!$C$2:$C$1000))</f>
        <v/>
      </c>
      <c r="E976" s="16" t="str">
        <f t="shared" si="15"/>
        <v/>
      </c>
      <c r="F976" s="15"/>
      <c r="G976" s="49" t="str">
        <f>IF(AND(NOT(ISERR(FIND('إستعلام عن صنف'!$H$1,A976&amp;B976))),F976&gt;='إستعلام عن صنف'!$H$2,F976&lt;='إستعلام عن صنف'!$H$3),COUNT($G$1:G975)+1,"")</f>
        <v/>
      </c>
    </row>
    <row r="977" spans="1:7" ht="22.5" thickTop="1" thickBot="1">
      <c r="A977" s="38" t="str">
        <f>IFERROR(INDEX(الرصيد!$A:$A,MATCH(B977,الرصيد!$B:$B,0)),"")</f>
        <v/>
      </c>
      <c r="B977" s="15"/>
      <c r="C977" s="6"/>
      <c r="D977" s="42" t="str">
        <f>IF(B977="","",SUMIF(الرصيد!$B$2:$B$1000,B977,الرصيد!$C$2:$C$1000))</f>
        <v/>
      </c>
      <c r="E977" s="16" t="str">
        <f t="shared" si="15"/>
        <v/>
      </c>
      <c r="F977" s="15"/>
      <c r="G977" s="49" t="str">
        <f>IF(AND(NOT(ISERR(FIND('إستعلام عن صنف'!$H$1,A977&amp;B977))),F977&gt;='إستعلام عن صنف'!$H$2,F977&lt;='إستعلام عن صنف'!$H$3),COUNT($G$1:G976)+1,"")</f>
        <v/>
      </c>
    </row>
    <row r="978" spans="1:7" ht="22.5" thickTop="1" thickBot="1">
      <c r="A978" s="38" t="str">
        <f>IFERROR(INDEX(الرصيد!$A:$A,MATCH(B978,الرصيد!$B:$B,0)),"")</f>
        <v/>
      </c>
      <c r="B978" s="15"/>
      <c r="C978" s="6"/>
      <c r="D978" s="42" t="str">
        <f>IF(B978="","",SUMIF(الرصيد!$B$2:$B$1000,B978,الرصيد!$C$2:$C$1000))</f>
        <v/>
      </c>
      <c r="E978" s="16" t="str">
        <f t="shared" si="15"/>
        <v/>
      </c>
      <c r="F978" s="15"/>
      <c r="G978" s="49" t="str">
        <f>IF(AND(NOT(ISERR(FIND('إستعلام عن صنف'!$H$1,A978&amp;B978))),F978&gt;='إستعلام عن صنف'!$H$2,F978&lt;='إستعلام عن صنف'!$H$3),COUNT($G$1:G977)+1,"")</f>
        <v/>
      </c>
    </row>
    <row r="979" spans="1:7" ht="22.5" thickTop="1" thickBot="1">
      <c r="A979" s="38" t="str">
        <f>IFERROR(INDEX(الرصيد!$A:$A,MATCH(B979,الرصيد!$B:$B,0)),"")</f>
        <v/>
      </c>
      <c r="B979" s="15"/>
      <c r="C979" s="6"/>
      <c r="D979" s="42" t="str">
        <f>IF(B979="","",SUMIF(الرصيد!$B$2:$B$1000,B979,الرصيد!$C$2:$C$1000))</f>
        <v/>
      </c>
      <c r="E979" s="16" t="str">
        <f t="shared" si="15"/>
        <v/>
      </c>
      <c r="F979" s="15"/>
      <c r="G979" s="49" t="str">
        <f>IF(AND(NOT(ISERR(FIND('إستعلام عن صنف'!$H$1,A979&amp;B979))),F979&gt;='إستعلام عن صنف'!$H$2,F979&lt;='إستعلام عن صنف'!$H$3),COUNT($G$1:G978)+1,"")</f>
        <v/>
      </c>
    </row>
    <row r="980" spans="1:7" ht="22.5" thickTop="1" thickBot="1">
      <c r="A980" s="38" t="str">
        <f>IFERROR(INDEX(الرصيد!$A:$A,MATCH(B980,الرصيد!$B:$B,0)),"")</f>
        <v/>
      </c>
      <c r="B980" s="15"/>
      <c r="C980" s="6"/>
      <c r="D980" s="42" t="str">
        <f>IF(B980="","",SUMIF(الرصيد!$B$2:$B$1000,B980,الرصيد!$C$2:$C$1000))</f>
        <v/>
      </c>
      <c r="E980" s="16" t="str">
        <f t="shared" si="15"/>
        <v/>
      </c>
      <c r="F980" s="15"/>
      <c r="G980" s="49" t="str">
        <f>IF(AND(NOT(ISERR(FIND('إستعلام عن صنف'!$H$1,A980&amp;B980))),F980&gt;='إستعلام عن صنف'!$H$2,F980&lt;='إستعلام عن صنف'!$H$3),COUNT($G$1:G979)+1,"")</f>
        <v/>
      </c>
    </row>
    <row r="981" spans="1:7" ht="22.5" thickTop="1" thickBot="1">
      <c r="A981" s="38" t="str">
        <f>IFERROR(INDEX(الرصيد!$A:$A,MATCH(B981,الرصيد!$B:$B,0)),"")</f>
        <v/>
      </c>
      <c r="B981" s="15"/>
      <c r="C981" s="6"/>
      <c r="D981" s="42" t="str">
        <f>IF(B981="","",SUMIF(الرصيد!$B$2:$B$1000,B981,الرصيد!$C$2:$C$1000))</f>
        <v/>
      </c>
      <c r="E981" s="16" t="str">
        <f t="shared" si="15"/>
        <v/>
      </c>
      <c r="F981" s="15"/>
      <c r="G981" s="49" t="str">
        <f>IF(AND(NOT(ISERR(FIND('إستعلام عن صنف'!$H$1,A981&amp;B981))),F981&gt;='إستعلام عن صنف'!$H$2,F981&lt;='إستعلام عن صنف'!$H$3),COUNT($G$1:G980)+1,"")</f>
        <v/>
      </c>
    </row>
    <row r="982" spans="1:7" ht="22.5" thickTop="1" thickBot="1">
      <c r="A982" s="38" t="str">
        <f>IFERROR(INDEX(الرصيد!$A:$A,MATCH(B982,الرصيد!$B:$B,0)),"")</f>
        <v/>
      </c>
      <c r="B982" s="15"/>
      <c r="C982" s="6"/>
      <c r="D982" s="42" t="str">
        <f>IF(B982="","",SUMIF(الرصيد!$B$2:$B$1000,B982,الرصيد!$C$2:$C$1000))</f>
        <v/>
      </c>
      <c r="E982" s="16" t="str">
        <f t="shared" si="15"/>
        <v/>
      </c>
      <c r="F982" s="15"/>
      <c r="G982" s="49" t="str">
        <f>IF(AND(NOT(ISERR(FIND('إستعلام عن صنف'!$H$1,A982&amp;B982))),F982&gt;='إستعلام عن صنف'!$H$2,F982&lt;='إستعلام عن صنف'!$H$3),COUNT($G$1:G981)+1,"")</f>
        <v/>
      </c>
    </row>
    <row r="983" spans="1:7" ht="22.5" thickTop="1" thickBot="1">
      <c r="A983" s="38" t="str">
        <f>IFERROR(INDEX(الرصيد!$A:$A,MATCH(B983,الرصيد!$B:$B,0)),"")</f>
        <v/>
      </c>
      <c r="B983" s="15"/>
      <c r="C983" s="6"/>
      <c r="D983" s="42" t="str">
        <f>IF(B983="","",SUMIF(الرصيد!$B$2:$B$1000,B983,الرصيد!$C$2:$C$1000))</f>
        <v/>
      </c>
      <c r="E983" s="16" t="str">
        <f t="shared" si="15"/>
        <v/>
      </c>
      <c r="F983" s="15"/>
      <c r="G983" s="49" t="str">
        <f>IF(AND(NOT(ISERR(FIND('إستعلام عن صنف'!$H$1,A983&amp;B983))),F983&gt;='إستعلام عن صنف'!$H$2,F983&lt;='إستعلام عن صنف'!$H$3),COUNT($G$1:G982)+1,"")</f>
        <v/>
      </c>
    </row>
    <row r="984" spans="1:7" ht="22.5" thickTop="1" thickBot="1">
      <c r="A984" s="38" t="str">
        <f>IFERROR(INDEX(الرصيد!$A:$A,MATCH(B984,الرصيد!$B:$B,0)),"")</f>
        <v/>
      </c>
      <c r="B984" s="15"/>
      <c r="C984" s="6"/>
      <c r="D984" s="42" t="str">
        <f>IF(B984="","",SUMIF(الرصيد!$B$2:$B$1000,B984,الرصيد!$C$2:$C$1000))</f>
        <v/>
      </c>
      <c r="E984" s="16" t="str">
        <f t="shared" si="15"/>
        <v/>
      </c>
      <c r="F984" s="15"/>
      <c r="G984" s="49" t="str">
        <f>IF(AND(NOT(ISERR(FIND('إستعلام عن صنف'!$H$1,A984&amp;B984))),F984&gt;='إستعلام عن صنف'!$H$2,F984&lt;='إستعلام عن صنف'!$H$3),COUNT($G$1:G983)+1,"")</f>
        <v/>
      </c>
    </row>
    <row r="985" spans="1:7" ht="22.5" thickTop="1" thickBot="1">
      <c r="A985" s="38" t="str">
        <f>IFERROR(INDEX(الرصيد!$A:$A,MATCH(B985,الرصيد!$B:$B,0)),"")</f>
        <v/>
      </c>
      <c r="B985" s="15"/>
      <c r="C985" s="6"/>
      <c r="D985" s="42" t="str">
        <f>IF(B985="","",SUMIF(الرصيد!$B$2:$B$1000,B985,الرصيد!$C$2:$C$1000))</f>
        <v/>
      </c>
      <c r="E985" s="16" t="str">
        <f t="shared" si="15"/>
        <v/>
      </c>
      <c r="F985" s="15"/>
      <c r="G985" s="49" t="str">
        <f>IF(AND(NOT(ISERR(FIND('إستعلام عن صنف'!$H$1,A985&amp;B985))),F985&gt;='إستعلام عن صنف'!$H$2,F985&lt;='إستعلام عن صنف'!$H$3),COUNT($G$1:G984)+1,"")</f>
        <v/>
      </c>
    </row>
    <row r="986" spans="1:7" ht="22.5" thickTop="1" thickBot="1">
      <c r="A986" s="38" t="str">
        <f>IFERROR(INDEX(الرصيد!$A:$A,MATCH(B986,الرصيد!$B:$B,0)),"")</f>
        <v/>
      </c>
      <c r="B986" s="15"/>
      <c r="C986" s="6"/>
      <c r="D986" s="42" t="str">
        <f>IF(B986="","",SUMIF(الرصيد!$B$2:$B$1000,B986,الرصيد!$C$2:$C$1000))</f>
        <v/>
      </c>
      <c r="E986" s="16" t="str">
        <f t="shared" si="15"/>
        <v/>
      </c>
      <c r="F986" s="15"/>
      <c r="G986" s="49" t="str">
        <f>IF(AND(NOT(ISERR(FIND('إستعلام عن صنف'!$H$1,A986&amp;B986))),F986&gt;='إستعلام عن صنف'!$H$2,F986&lt;='إستعلام عن صنف'!$H$3),COUNT($G$1:G985)+1,"")</f>
        <v/>
      </c>
    </row>
    <row r="987" spans="1:7" ht="22.5" thickTop="1" thickBot="1">
      <c r="A987" s="38" t="str">
        <f>IFERROR(INDEX(الرصيد!$A:$A,MATCH(B987,الرصيد!$B:$B,0)),"")</f>
        <v/>
      </c>
      <c r="B987" s="15"/>
      <c r="C987" s="6"/>
      <c r="D987" s="42" t="str">
        <f>IF(B987="","",SUMIF(الرصيد!$B$2:$B$1000,B987,الرصيد!$C$2:$C$1000))</f>
        <v/>
      </c>
      <c r="E987" s="16" t="str">
        <f t="shared" si="15"/>
        <v/>
      </c>
      <c r="F987" s="15"/>
      <c r="G987" s="49" t="str">
        <f>IF(AND(NOT(ISERR(FIND('إستعلام عن صنف'!$H$1,A987&amp;B987))),F987&gt;='إستعلام عن صنف'!$H$2,F987&lt;='إستعلام عن صنف'!$H$3),COUNT($G$1:G986)+1,"")</f>
        <v/>
      </c>
    </row>
    <row r="988" spans="1:7" ht="22.5" thickTop="1" thickBot="1">
      <c r="A988" s="38" t="str">
        <f>IFERROR(INDEX(الرصيد!$A:$A,MATCH(B988,الرصيد!$B:$B,0)),"")</f>
        <v/>
      </c>
      <c r="B988" s="15"/>
      <c r="C988" s="6"/>
      <c r="D988" s="42" t="str">
        <f>IF(B988="","",SUMIF(الرصيد!$B$2:$B$1000,B988,الرصيد!$C$2:$C$1000))</f>
        <v/>
      </c>
      <c r="E988" s="16" t="str">
        <f t="shared" si="15"/>
        <v/>
      </c>
      <c r="F988" s="15"/>
      <c r="G988" s="49" t="str">
        <f>IF(AND(NOT(ISERR(FIND('إستعلام عن صنف'!$H$1,A988&amp;B988))),F988&gt;='إستعلام عن صنف'!$H$2,F988&lt;='إستعلام عن صنف'!$H$3),COUNT($G$1:G987)+1,"")</f>
        <v/>
      </c>
    </row>
    <row r="989" spans="1:7" ht="22.5" thickTop="1" thickBot="1">
      <c r="A989" s="38" t="str">
        <f>IFERROR(INDEX(الرصيد!$A:$A,MATCH(B989,الرصيد!$B:$B,0)),"")</f>
        <v/>
      </c>
      <c r="B989" s="15"/>
      <c r="C989" s="6"/>
      <c r="D989" s="42" t="str">
        <f>IF(B989="","",SUMIF(الرصيد!$B$2:$B$1000,B989,الرصيد!$C$2:$C$1000))</f>
        <v/>
      </c>
      <c r="E989" s="16" t="str">
        <f t="shared" si="15"/>
        <v/>
      </c>
      <c r="F989" s="15"/>
      <c r="G989" s="49" t="str">
        <f>IF(AND(NOT(ISERR(FIND('إستعلام عن صنف'!$H$1,A989&amp;B989))),F989&gt;='إستعلام عن صنف'!$H$2,F989&lt;='إستعلام عن صنف'!$H$3),COUNT($G$1:G988)+1,"")</f>
        <v/>
      </c>
    </row>
    <row r="990" spans="1:7" ht="22.5" thickTop="1" thickBot="1">
      <c r="A990" s="38" t="str">
        <f>IFERROR(INDEX(الرصيد!$A:$A,MATCH(B990,الرصيد!$B:$B,0)),"")</f>
        <v/>
      </c>
      <c r="B990" s="15"/>
      <c r="C990" s="6"/>
      <c r="D990" s="42" t="str">
        <f>IF(B990="","",SUMIF(الرصيد!$B$2:$B$1000,B990,الرصيد!$C$2:$C$1000))</f>
        <v/>
      </c>
      <c r="E990" s="16" t="str">
        <f t="shared" si="15"/>
        <v/>
      </c>
      <c r="F990" s="15"/>
      <c r="G990" s="49" t="str">
        <f>IF(AND(NOT(ISERR(FIND('إستعلام عن صنف'!$H$1,A990&amp;B990))),F990&gt;='إستعلام عن صنف'!$H$2,F990&lt;='إستعلام عن صنف'!$H$3),COUNT($G$1:G989)+1,"")</f>
        <v/>
      </c>
    </row>
    <row r="991" spans="1:7" ht="22.5" thickTop="1" thickBot="1">
      <c r="A991" s="38" t="str">
        <f>IFERROR(INDEX(الرصيد!$A:$A,MATCH(B991,الرصيد!$B:$B,0)),"")</f>
        <v/>
      </c>
      <c r="B991" s="15"/>
      <c r="C991" s="6"/>
      <c r="D991" s="42" t="str">
        <f>IF(B991="","",SUMIF(الرصيد!$B$2:$B$1000,B991,الرصيد!$C$2:$C$1000))</f>
        <v/>
      </c>
      <c r="E991" s="16" t="str">
        <f t="shared" si="15"/>
        <v/>
      </c>
      <c r="F991" s="15"/>
      <c r="G991" s="49" t="str">
        <f>IF(AND(NOT(ISERR(FIND('إستعلام عن صنف'!$H$1,A991&amp;B991))),F991&gt;='إستعلام عن صنف'!$H$2,F991&lt;='إستعلام عن صنف'!$H$3),COUNT($G$1:G990)+1,"")</f>
        <v/>
      </c>
    </row>
    <row r="992" spans="1:7" ht="22.5" thickTop="1" thickBot="1">
      <c r="A992" s="38" t="str">
        <f>IFERROR(INDEX(الرصيد!$A:$A,MATCH(B992,الرصيد!$B:$B,0)),"")</f>
        <v/>
      </c>
      <c r="B992" s="15"/>
      <c r="C992" s="6"/>
      <c r="D992" s="42" t="str">
        <f>IF(B992="","",SUMIF(الرصيد!$B$2:$B$1000,B992,الرصيد!$C$2:$C$1000))</f>
        <v/>
      </c>
      <c r="E992" s="16" t="str">
        <f t="shared" si="15"/>
        <v/>
      </c>
      <c r="F992" s="15"/>
      <c r="G992" s="49" t="str">
        <f>IF(AND(NOT(ISERR(FIND('إستعلام عن صنف'!$H$1,A992&amp;B992))),F992&gt;='إستعلام عن صنف'!$H$2,F992&lt;='إستعلام عن صنف'!$H$3),COUNT($G$1:G991)+1,"")</f>
        <v/>
      </c>
    </row>
    <row r="993" spans="1:7" ht="22.5" thickTop="1" thickBot="1">
      <c r="A993" s="38" t="str">
        <f>IFERROR(INDEX(الرصيد!$A:$A,MATCH(B993,الرصيد!$B:$B,0)),"")</f>
        <v/>
      </c>
      <c r="B993" s="15"/>
      <c r="C993" s="6"/>
      <c r="D993" s="42" t="str">
        <f>IF(B993="","",SUMIF(الرصيد!$B$2:$B$1000,B993,الرصيد!$C$2:$C$1000))</f>
        <v/>
      </c>
      <c r="E993" s="16" t="str">
        <f t="shared" si="15"/>
        <v/>
      </c>
      <c r="F993" s="15"/>
      <c r="G993" s="49" t="str">
        <f>IF(AND(NOT(ISERR(FIND('إستعلام عن صنف'!$H$1,A993&amp;B993))),F993&gt;='إستعلام عن صنف'!$H$2,F993&lt;='إستعلام عن صنف'!$H$3),COUNT($G$1:G992)+1,"")</f>
        <v/>
      </c>
    </row>
    <row r="994" spans="1:7" ht="22.5" thickTop="1" thickBot="1">
      <c r="A994" s="38" t="str">
        <f>IFERROR(INDEX(الرصيد!$A:$A,MATCH(B994,الرصيد!$B:$B,0)),"")</f>
        <v/>
      </c>
      <c r="B994" s="15"/>
      <c r="C994" s="6"/>
      <c r="D994" s="42" t="str">
        <f>IF(B994="","",SUMIF(الرصيد!$B$2:$B$1000,B994,الرصيد!$C$2:$C$1000))</f>
        <v/>
      </c>
      <c r="E994" s="16" t="str">
        <f t="shared" si="15"/>
        <v/>
      </c>
      <c r="F994" s="15"/>
      <c r="G994" s="49" t="str">
        <f>IF(AND(NOT(ISERR(FIND('إستعلام عن صنف'!$H$1,A994&amp;B994))),F994&gt;='إستعلام عن صنف'!$H$2,F994&lt;='إستعلام عن صنف'!$H$3),COUNT($G$1:G993)+1,"")</f>
        <v/>
      </c>
    </row>
    <row r="995" spans="1:7" ht="22.5" thickTop="1" thickBot="1">
      <c r="A995" s="38" t="str">
        <f>IFERROR(INDEX(الرصيد!$A:$A,MATCH(B995,الرصيد!$B:$B,0)),"")</f>
        <v/>
      </c>
      <c r="B995" s="15"/>
      <c r="C995" s="6"/>
      <c r="D995" s="42" t="str">
        <f>IF(B995="","",SUMIF(الرصيد!$B$2:$B$1000,B995,الرصيد!$C$2:$C$1000))</f>
        <v/>
      </c>
      <c r="E995" s="16" t="str">
        <f t="shared" si="15"/>
        <v/>
      </c>
      <c r="F995" s="15"/>
      <c r="G995" s="49" t="str">
        <f>IF(AND(NOT(ISERR(FIND('إستعلام عن صنف'!$H$1,A995&amp;B995))),F995&gt;='إستعلام عن صنف'!$H$2,F995&lt;='إستعلام عن صنف'!$H$3),COUNT($G$1:G994)+1,"")</f>
        <v/>
      </c>
    </row>
    <row r="996" spans="1:7" ht="22.5" thickTop="1" thickBot="1">
      <c r="A996" s="38" t="str">
        <f>IFERROR(INDEX(الرصيد!$A:$A,MATCH(B996,الرصيد!$B:$B,0)),"")</f>
        <v/>
      </c>
      <c r="B996" s="15"/>
      <c r="C996" s="6"/>
      <c r="D996" s="42" t="str">
        <f>IF(B996="","",SUMIF(الرصيد!$B$2:$B$1000,B996,الرصيد!$C$2:$C$1000))</f>
        <v/>
      </c>
      <c r="E996" s="16" t="str">
        <f t="shared" si="15"/>
        <v/>
      </c>
      <c r="F996" s="15"/>
      <c r="G996" s="49" t="str">
        <f>IF(AND(NOT(ISERR(FIND('إستعلام عن صنف'!$H$1,A996&amp;B996))),F996&gt;='إستعلام عن صنف'!$H$2,F996&lt;='إستعلام عن صنف'!$H$3),COUNT($G$1:G995)+1,"")</f>
        <v/>
      </c>
    </row>
    <row r="997" spans="1:7" ht="22.5" thickTop="1" thickBot="1">
      <c r="A997" s="38" t="str">
        <f>IFERROR(INDEX(الرصيد!$A:$A,MATCH(B997,الرصيد!$B:$B,0)),"")</f>
        <v/>
      </c>
      <c r="B997" s="15"/>
      <c r="C997" s="6"/>
      <c r="D997" s="42" t="str">
        <f>IF(B997="","",SUMIF(الرصيد!$B$2:$B$1000,B997,الرصيد!$C$2:$C$1000))</f>
        <v/>
      </c>
      <c r="E997" s="16" t="str">
        <f t="shared" si="15"/>
        <v/>
      </c>
      <c r="F997" s="15"/>
      <c r="G997" s="49" t="str">
        <f>IF(AND(NOT(ISERR(FIND('إستعلام عن صنف'!$H$1,A997&amp;B997))),F997&gt;='إستعلام عن صنف'!$H$2,F997&lt;='إستعلام عن صنف'!$H$3),COUNT($G$1:G996)+1,"")</f>
        <v/>
      </c>
    </row>
    <row r="998" spans="1:7" ht="22.5" thickTop="1" thickBot="1">
      <c r="A998" s="38" t="str">
        <f>IFERROR(INDEX(الرصيد!$A:$A,MATCH(B998,الرصيد!$B:$B,0)),"")</f>
        <v/>
      </c>
      <c r="B998" s="15"/>
      <c r="C998" s="6"/>
      <c r="D998" s="42" t="str">
        <f>IF(B998="","",SUMIF(الرصيد!$B$2:$B$1000,B998,الرصيد!$C$2:$C$1000))</f>
        <v/>
      </c>
      <c r="E998" s="16" t="str">
        <f t="shared" si="15"/>
        <v/>
      </c>
      <c r="F998" s="15"/>
      <c r="G998" s="49" t="str">
        <f>IF(AND(NOT(ISERR(FIND('إستعلام عن صنف'!$H$1,A998&amp;B998))),F998&gt;='إستعلام عن صنف'!$H$2,F998&lt;='إستعلام عن صنف'!$H$3),COUNT($G$1:G997)+1,"")</f>
        <v/>
      </c>
    </row>
    <row r="999" spans="1:7" ht="22.5" thickTop="1" thickBot="1">
      <c r="A999" s="38" t="str">
        <f>IFERROR(INDEX(الرصيد!$A:$A,MATCH(B999,الرصيد!$B:$B,0)),"")</f>
        <v/>
      </c>
      <c r="B999" s="15"/>
      <c r="C999" s="6"/>
      <c r="D999" s="42" t="str">
        <f>IF(B999="","",SUMIF(الرصيد!$B$2:$B$1000,B999,الرصيد!$C$2:$C$1000))</f>
        <v/>
      </c>
      <c r="E999" s="16" t="str">
        <f t="shared" si="15"/>
        <v/>
      </c>
      <c r="F999" s="15"/>
      <c r="G999" s="49" t="str">
        <f>IF(AND(NOT(ISERR(FIND('إستعلام عن صنف'!$H$1,A999&amp;B999))),F999&gt;='إستعلام عن صنف'!$H$2,F999&lt;='إستعلام عن صنف'!$H$3),COUNT($G$1:G998)+1,"")</f>
        <v/>
      </c>
    </row>
    <row r="1000" spans="1:7" ht="22.5" thickTop="1" thickBot="1">
      <c r="A1000" s="38" t="str">
        <f>IFERROR(INDEX(الرصيد!$A:$A,MATCH(B1000,الرصيد!$B:$B,0)),"")</f>
        <v/>
      </c>
      <c r="B1000" s="15"/>
      <c r="C1000" s="6"/>
      <c r="D1000" s="42" t="str">
        <f>IF(B1000="","",SUMIF(الرصيد!$B$2:$B$1000,B1000,الرصيد!$C$2:$C$1000))</f>
        <v/>
      </c>
      <c r="E1000" s="16" t="str">
        <f t="shared" si="15"/>
        <v/>
      </c>
      <c r="F1000" s="15"/>
      <c r="G1000" s="49" t="str">
        <f>IF(AND(NOT(ISERR(FIND('إستعلام عن صنف'!$H$1,A1000&amp;B1000))),F1000&gt;='إستعلام عن صنف'!$H$2,F1000&lt;='إستعلام عن صنف'!$H$3),COUNT($G$1:G999)+1,"")</f>
        <v/>
      </c>
    </row>
    <row r="1001" spans="1:7" ht="22.5" thickTop="1" thickBot="1">
      <c r="A1001" s="38" t="str">
        <f>IFERROR(INDEX(الرصيد!$A:$A,MATCH(B1001,الرصيد!$B:$B,0)),"")</f>
        <v/>
      </c>
      <c r="B1001" s="15"/>
      <c r="C1001" s="6"/>
      <c r="D1001" s="42" t="str">
        <f>IF(B1001="","",SUMIF(الرصيد!$B$2:$B$1000,B1001,الرصيد!$C$2:$C$1000))</f>
        <v/>
      </c>
      <c r="E1001" s="16" t="str">
        <f t="shared" si="15"/>
        <v/>
      </c>
      <c r="F1001" s="15"/>
      <c r="G1001" s="49" t="str">
        <f>IF(AND(NOT(ISERR(FIND('إستعلام عن صنف'!$H$1,A1001&amp;B1001))),F1001&gt;='إستعلام عن صنف'!$H$2,F1001&lt;='إستعلام عن صنف'!$H$3),COUNT($G$1:G1000)+1,"")</f>
        <v/>
      </c>
    </row>
    <row r="1002" spans="1:7" ht="22.5" thickTop="1" thickBot="1">
      <c r="A1002" s="38" t="str">
        <f>IFERROR(INDEX(الرصيد!$A:$A,MATCH(B1002,الرصيد!$B:$B,0)),"")</f>
        <v/>
      </c>
      <c r="B1002" s="15"/>
      <c r="C1002" s="6"/>
      <c r="D1002" s="42" t="str">
        <f>IF(B1002="","",SUMIF(الرصيد!$B$2:$B$1000,B1002,الرصيد!$C$2:$C$1000))</f>
        <v/>
      </c>
      <c r="E1002" s="16" t="str">
        <f t="shared" si="15"/>
        <v/>
      </c>
      <c r="F1002" s="15"/>
      <c r="G1002" s="49" t="str">
        <f>IF(AND(NOT(ISERR(FIND('إستعلام عن صنف'!$H$1,A1002&amp;B1002))),F1002&gt;='إستعلام عن صنف'!$H$2,F1002&lt;='إستعلام عن صنف'!$H$3),COUNT($G$1:G1001)+1,"")</f>
        <v/>
      </c>
    </row>
    <row r="1003" spans="1:7" ht="22.5" thickTop="1" thickBot="1">
      <c r="A1003" s="38" t="str">
        <f>IFERROR(INDEX(الرصيد!$A:$A,MATCH(B1003,الرصيد!$B:$B,0)),"")</f>
        <v/>
      </c>
      <c r="B1003" s="15"/>
      <c r="C1003" s="6"/>
      <c r="D1003" s="42" t="str">
        <f>IF(B1003="","",SUMIF(الرصيد!$B$2:$B$1000,B1003,الرصيد!$C$2:$C$1000))</f>
        <v/>
      </c>
      <c r="E1003" s="16" t="str">
        <f t="shared" si="15"/>
        <v/>
      </c>
      <c r="F1003" s="15"/>
      <c r="G1003" s="49" t="str">
        <f>IF(AND(NOT(ISERR(FIND('إستعلام عن صنف'!$H$1,A1003&amp;B1003))),F1003&gt;='إستعلام عن صنف'!$H$2,F1003&lt;='إستعلام عن صنف'!$H$3),COUNT($G$1:G1002)+1,"")</f>
        <v/>
      </c>
    </row>
    <row r="1004" spans="1:7" ht="22.5" thickTop="1" thickBot="1">
      <c r="A1004" s="38" t="str">
        <f>IFERROR(INDEX(الرصيد!$A:$A,MATCH(B1004,الرصيد!$B:$B,0)),"")</f>
        <v/>
      </c>
      <c r="B1004" s="15"/>
      <c r="C1004" s="6"/>
      <c r="D1004" s="42" t="str">
        <f>IF(B1004="","",SUMIF(الرصيد!$B$2:$B$1000,B1004,الرصيد!$C$2:$C$1000))</f>
        <v/>
      </c>
      <c r="E1004" s="16" t="str">
        <f t="shared" si="15"/>
        <v/>
      </c>
      <c r="F1004" s="15"/>
      <c r="G1004" s="49" t="str">
        <f>IF(AND(NOT(ISERR(FIND('إستعلام عن صنف'!$H$1,A1004&amp;B1004))),F1004&gt;='إستعلام عن صنف'!$H$2,F1004&lt;='إستعلام عن صنف'!$H$3),COUNT($G$1:G1003)+1,"")</f>
        <v/>
      </c>
    </row>
    <row r="1005" spans="1:7" ht="22.5" thickTop="1" thickBot="1">
      <c r="A1005" s="38" t="str">
        <f>IFERROR(INDEX(الرصيد!$A:$A,MATCH(B1005,الرصيد!$B:$B,0)),"")</f>
        <v/>
      </c>
      <c r="B1005" s="15"/>
      <c r="C1005" s="6"/>
      <c r="D1005" s="42" t="str">
        <f>IF(B1005="","",SUMIF(الرصيد!$B$2:$B$1000,B1005,الرصيد!$C$2:$C$1000))</f>
        <v/>
      </c>
      <c r="E1005" s="16" t="str">
        <f t="shared" si="15"/>
        <v/>
      </c>
      <c r="F1005" s="15"/>
      <c r="G1005" s="49" t="str">
        <f>IF(AND(NOT(ISERR(FIND('إستعلام عن صنف'!$H$1,A1005&amp;B1005))),F1005&gt;='إستعلام عن صنف'!$H$2,F1005&lt;='إستعلام عن صنف'!$H$3),COUNT($G$1:G1004)+1,"")</f>
        <v/>
      </c>
    </row>
    <row r="1006" spans="1:7" ht="22.5" thickTop="1" thickBot="1">
      <c r="A1006" s="38" t="str">
        <f>IFERROR(INDEX(الرصيد!$A:$A,MATCH(B1006,الرصيد!$B:$B,0)),"")</f>
        <v/>
      </c>
      <c r="B1006" s="15"/>
      <c r="C1006" s="6"/>
      <c r="D1006" s="42" t="str">
        <f>IF(B1006="","",SUMIF(الرصيد!$B$2:$B$1000,B1006,الرصيد!$C$2:$C$1000))</f>
        <v/>
      </c>
      <c r="E1006" s="16" t="str">
        <f t="shared" si="15"/>
        <v/>
      </c>
      <c r="F1006" s="15"/>
      <c r="G1006" s="49" t="str">
        <f>IF(AND(NOT(ISERR(FIND('إستعلام عن صنف'!$H$1,A1006&amp;B1006))),F1006&gt;='إستعلام عن صنف'!$H$2,F1006&lt;='إستعلام عن صنف'!$H$3),COUNT($G$1:G1005)+1,"")</f>
        <v/>
      </c>
    </row>
    <row r="1007" spans="1:7" ht="22.5" thickTop="1" thickBot="1">
      <c r="A1007" s="38" t="str">
        <f>IFERROR(INDEX(الرصيد!$A:$A,MATCH(B1007,الرصيد!$B:$B,0)),"")</f>
        <v/>
      </c>
      <c r="B1007" s="15"/>
      <c r="C1007" s="6"/>
      <c r="D1007" s="42" t="str">
        <f>IF(B1007="","",SUMIF(الرصيد!$B$2:$B$1000,B1007,الرصيد!$C$2:$C$1000))</f>
        <v/>
      </c>
      <c r="E1007" s="16" t="str">
        <f t="shared" si="15"/>
        <v/>
      </c>
      <c r="F1007" s="15"/>
      <c r="G1007" s="49" t="str">
        <f>IF(AND(NOT(ISERR(FIND('إستعلام عن صنف'!$H$1,A1007&amp;B1007))),F1007&gt;='إستعلام عن صنف'!$H$2,F1007&lt;='إستعلام عن صنف'!$H$3),COUNT($G$1:G1006)+1,"")</f>
        <v/>
      </c>
    </row>
    <row r="1008" spans="1:7" ht="22.5" thickTop="1" thickBot="1">
      <c r="A1008" s="38" t="str">
        <f>IFERROR(INDEX(الرصيد!$A:$A,MATCH(B1008,الرصيد!$B:$B,0)),"")</f>
        <v/>
      </c>
      <c r="B1008" s="15"/>
      <c r="C1008" s="6"/>
      <c r="D1008" s="42" t="str">
        <f>IF(B1008="","",SUMIF(الرصيد!$B$2:$B$1000,B1008,الرصيد!$C$2:$C$1000))</f>
        <v/>
      </c>
      <c r="E1008" s="16" t="str">
        <f t="shared" si="15"/>
        <v/>
      </c>
      <c r="F1008" s="15"/>
      <c r="G1008" s="49" t="str">
        <f>IF(AND(NOT(ISERR(FIND('إستعلام عن صنف'!$H$1,A1008&amp;B1008))),F1008&gt;='إستعلام عن صنف'!$H$2,F1008&lt;='إستعلام عن صنف'!$H$3),COUNT($G$1:G1007)+1,"")</f>
        <v/>
      </c>
    </row>
    <row r="1009" spans="1:7" ht="22.5" thickTop="1" thickBot="1">
      <c r="A1009" s="38" t="str">
        <f>IFERROR(INDEX(الرصيد!$A:$A,MATCH(B1009,الرصيد!$B:$B,0)),"")</f>
        <v/>
      </c>
      <c r="B1009" s="15"/>
      <c r="C1009" s="6"/>
      <c r="D1009" s="42" t="str">
        <f>IF(B1009="","",SUMIF(الرصيد!$B$2:$B$1000,B1009,الرصيد!$C$2:$C$1000))</f>
        <v/>
      </c>
      <c r="E1009" s="16" t="str">
        <f t="shared" si="15"/>
        <v/>
      </c>
      <c r="F1009" s="15"/>
      <c r="G1009" s="49" t="str">
        <f>IF(AND(NOT(ISERR(FIND('إستعلام عن صنف'!$H$1,A1009&amp;B1009))),F1009&gt;='إستعلام عن صنف'!$H$2,F1009&lt;='إستعلام عن صنف'!$H$3),COUNT($G$1:G1008)+1,"")</f>
        <v/>
      </c>
    </row>
    <row r="1010" spans="1:7" ht="22.5" thickTop="1" thickBot="1">
      <c r="A1010" s="38" t="str">
        <f>IFERROR(INDEX(الرصيد!$A:$A,MATCH(B1010,الرصيد!$B:$B,0)),"")</f>
        <v/>
      </c>
      <c r="B1010" s="15"/>
      <c r="C1010" s="6"/>
      <c r="D1010" s="42" t="str">
        <f>IF(B1010="","",SUMIF(الرصيد!$B$2:$B$1000,B1010,الرصيد!$C$2:$C$1000))</f>
        <v/>
      </c>
      <c r="E1010" s="16" t="str">
        <f t="shared" si="15"/>
        <v/>
      </c>
      <c r="F1010" s="15"/>
      <c r="G1010" s="49" t="str">
        <f>IF(AND(NOT(ISERR(FIND('إستعلام عن صنف'!$H$1,A1010&amp;B1010))),F1010&gt;='إستعلام عن صنف'!$H$2,F1010&lt;='إستعلام عن صنف'!$H$3),COUNT($G$1:G1009)+1,"")</f>
        <v/>
      </c>
    </row>
    <row r="1011" spans="1:7" ht="22.5" thickTop="1" thickBot="1">
      <c r="A1011" s="38" t="str">
        <f>IFERROR(INDEX(الرصيد!$A:$A,MATCH(B1011,الرصيد!$B:$B,0)),"")</f>
        <v/>
      </c>
      <c r="B1011" s="15"/>
      <c r="C1011" s="6"/>
      <c r="D1011" s="42" t="str">
        <f>IF(B1011="","",SUMIF(الرصيد!$B$2:$B$1000,B1011,الرصيد!$C$2:$C$1000))</f>
        <v/>
      </c>
      <c r="E1011" s="16" t="str">
        <f t="shared" si="15"/>
        <v/>
      </c>
      <c r="F1011" s="15"/>
      <c r="G1011" s="49" t="str">
        <f>IF(AND(NOT(ISERR(FIND('إستعلام عن صنف'!$H$1,A1011&amp;B1011))),F1011&gt;='إستعلام عن صنف'!$H$2,F1011&lt;='إستعلام عن صنف'!$H$3),COUNT($G$1:G1010)+1,"")</f>
        <v/>
      </c>
    </row>
    <row r="1012" spans="1:7" ht="22.5" thickTop="1" thickBot="1">
      <c r="A1012" s="38" t="str">
        <f>IFERROR(INDEX(الرصيد!$A:$A,MATCH(B1012,الرصيد!$B:$B,0)),"")</f>
        <v/>
      </c>
      <c r="B1012" s="15"/>
      <c r="C1012" s="6"/>
      <c r="D1012" s="42" t="str">
        <f>IF(B1012="","",SUMIF(الرصيد!$B$2:$B$1000,B1012,الرصيد!$C$2:$C$1000))</f>
        <v/>
      </c>
      <c r="E1012" s="16" t="str">
        <f t="shared" si="15"/>
        <v/>
      </c>
      <c r="F1012" s="15"/>
      <c r="G1012" s="49" t="str">
        <f>IF(AND(NOT(ISERR(FIND('إستعلام عن صنف'!$H$1,A1012&amp;B1012))),F1012&gt;='إستعلام عن صنف'!$H$2,F1012&lt;='إستعلام عن صنف'!$H$3),COUNT($G$1:G1011)+1,"")</f>
        <v/>
      </c>
    </row>
    <row r="1013" spans="1:7" ht="22.5" thickTop="1" thickBot="1">
      <c r="A1013" s="38" t="str">
        <f>IFERROR(INDEX(الرصيد!$A:$A,MATCH(B1013,الرصيد!$B:$B,0)),"")</f>
        <v/>
      </c>
      <c r="B1013" s="15"/>
      <c r="C1013" s="6"/>
      <c r="D1013" s="42" t="str">
        <f>IF(B1013="","",SUMIF(الرصيد!$B$2:$B$1000,B1013,الرصيد!$C$2:$C$1000))</f>
        <v/>
      </c>
      <c r="E1013" s="16" t="str">
        <f t="shared" si="15"/>
        <v/>
      </c>
      <c r="F1013" s="15"/>
      <c r="G1013" s="49" t="str">
        <f>IF(AND(NOT(ISERR(FIND('إستعلام عن صنف'!$H$1,A1013&amp;B1013))),F1013&gt;='إستعلام عن صنف'!$H$2,F1013&lt;='إستعلام عن صنف'!$H$3),COUNT($G$1:G1012)+1,"")</f>
        <v/>
      </c>
    </row>
    <row r="1014" spans="1:7" ht="22.5" thickTop="1" thickBot="1">
      <c r="A1014" s="38" t="str">
        <f>IFERROR(INDEX(الرصيد!$A:$A,MATCH(B1014,الرصيد!$B:$B,0)),"")</f>
        <v/>
      </c>
      <c r="B1014" s="15"/>
      <c r="C1014" s="6"/>
      <c r="D1014" s="42" t="str">
        <f>IF(B1014="","",SUMIF(الرصيد!$B$2:$B$1000,B1014,الرصيد!$C$2:$C$1000))</f>
        <v/>
      </c>
      <c r="E1014" s="16" t="str">
        <f t="shared" si="15"/>
        <v/>
      </c>
      <c r="F1014" s="15"/>
      <c r="G1014" s="49" t="str">
        <f>IF(AND(NOT(ISERR(FIND('إستعلام عن صنف'!$H$1,A1014&amp;B1014))),F1014&gt;='إستعلام عن صنف'!$H$2,F1014&lt;='إستعلام عن صنف'!$H$3),COUNT($G$1:G1013)+1,"")</f>
        <v/>
      </c>
    </row>
    <row r="1015" spans="1:7" ht="22.5" thickTop="1" thickBot="1">
      <c r="A1015" s="38" t="str">
        <f>IFERROR(INDEX(الرصيد!$A:$A,MATCH(B1015,الرصيد!$B:$B,0)),"")</f>
        <v/>
      </c>
      <c r="B1015" s="15"/>
      <c r="C1015" s="6"/>
      <c r="D1015" s="42" t="str">
        <f>IF(B1015="","",SUMIF(الرصيد!$B$2:$B$1000,B1015,الرصيد!$C$2:$C$1000))</f>
        <v/>
      </c>
      <c r="E1015" s="16" t="str">
        <f t="shared" si="15"/>
        <v/>
      </c>
      <c r="F1015" s="15"/>
      <c r="G1015" s="49" t="str">
        <f>IF(AND(NOT(ISERR(FIND('إستعلام عن صنف'!$H$1,A1015&amp;B1015))),F1015&gt;='إستعلام عن صنف'!$H$2,F1015&lt;='إستعلام عن صنف'!$H$3),COUNT($G$1:G1014)+1,"")</f>
        <v/>
      </c>
    </row>
    <row r="1016" spans="1:7" ht="22.5" thickTop="1" thickBot="1">
      <c r="A1016" s="38" t="str">
        <f>IFERROR(INDEX(الرصيد!$A:$A,MATCH(B1016,الرصيد!$B:$B,0)),"")</f>
        <v/>
      </c>
      <c r="B1016" s="15"/>
      <c r="C1016" s="6"/>
      <c r="D1016" s="42" t="str">
        <f>IF(B1016="","",SUMIF(الرصيد!$B$2:$B$1000,B1016,الرصيد!$C$2:$C$1000))</f>
        <v/>
      </c>
      <c r="E1016" s="16" t="str">
        <f t="shared" si="15"/>
        <v/>
      </c>
      <c r="F1016" s="15"/>
      <c r="G1016" s="49" t="str">
        <f>IF(AND(NOT(ISERR(FIND('إستعلام عن صنف'!$H$1,A1016&amp;B1016))),F1016&gt;='إستعلام عن صنف'!$H$2,F1016&lt;='إستعلام عن صنف'!$H$3),COUNT($G$1:G1015)+1,"")</f>
        <v/>
      </c>
    </row>
    <row r="1017" spans="1:7" ht="22.5" thickTop="1" thickBot="1">
      <c r="A1017" s="38" t="str">
        <f>IFERROR(INDEX(الرصيد!$A:$A,MATCH(B1017,الرصيد!$B:$B,0)),"")</f>
        <v/>
      </c>
      <c r="B1017" s="15"/>
      <c r="C1017" s="6"/>
      <c r="D1017" s="42" t="str">
        <f>IF(B1017="","",SUMIF(الرصيد!$B$2:$B$1000,B1017,الرصيد!$C$2:$C$1000))</f>
        <v/>
      </c>
      <c r="E1017" s="16" t="str">
        <f t="shared" si="15"/>
        <v/>
      </c>
      <c r="F1017" s="15"/>
      <c r="G1017" s="49" t="str">
        <f>IF(AND(NOT(ISERR(FIND('إستعلام عن صنف'!$H$1,A1017&amp;B1017))),F1017&gt;='إستعلام عن صنف'!$H$2,F1017&lt;='إستعلام عن صنف'!$H$3),COUNT($G$1:G1016)+1,"")</f>
        <v/>
      </c>
    </row>
    <row r="1018" spans="1:7" ht="22.5" thickTop="1" thickBot="1">
      <c r="A1018" s="38" t="str">
        <f>IFERROR(INDEX(الرصيد!$A:$A,MATCH(B1018,الرصيد!$B:$B,0)),"")</f>
        <v/>
      </c>
      <c r="B1018" s="15"/>
      <c r="C1018" s="6"/>
      <c r="D1018" s="42" t="str">
        <f>IF(B1018="","",SUMIF(الرصيد!$B$2:$B$1000,B1018,الرصيد!$C$2:$C$1000))</f>
        <v/>
      </c>
      <c r="E1018" s="16" t="str">
        <f t="shared" si="15"/>
        <v/>
      </c>
      <c r="F1018" s="15"/>
      <c r="G1018" s="49" t="str">
        <f>IF(AND(NOT(ISERR(FIND('إستعلام عن صنف'!$H$1,A1018&amp;B1018))),F1018&gt;='إستعلام عن صنف'!$H$2,F1018&lt;='إستعلام عن صنف'!$H$3),COUNT($G$1:G1017)+1,"")</f>
        <v/>
      </c>
    </row>
    <row r="1019" spans="1:7" ht="22.5" thickTop="1" thickBot="1">
      <c r="A1019" s="38" t="str">
        <f>IFERROR(INDEX(الرصيد!$A:$A,MATCH(B1019,الرصيد!$B:$B,0)),"")</f>
        <v/>
      </c>
      <c r="B1019" s="15"/>
      <c r="C1019" s="6"/>
      <c r="D1019" s="42" t="str">
        <f>IF(B1019="","",SUMIF(الرصيد!$B$2:$B$1000,B1019,الرصيد!$C$2:$C$1000))</f>
        <v/>
      </c>
      <c r="E1019" s="16" t="str">
        <f t="shared" si="15"/>
        <v/>
      </c>
      <c r="F1019" s="15"/>
      <c r="G1019" s="49" t="str">
        <f>IF(AND(NOT(ISERR(FIND('إستعلام عن صنف'!$H$1,A1019&amp;B1019))),F1019&gt;='إستعلام عن صنف'!$H$2,F1019&lt;='إستعلام عن صنف'!$H$3),COUNT($G$1:G1018)+1,"")</f>
        <v/>
      </c>
    </row>
    <row r="1020" spans="1:7" ht="22.5" thickTop="1" thickBot="1">
      <c r="A1020" s="38" t="str">
        <f>IFERROR(INDEX(الرصيد!$A:$A,MATCH(B1020,الرصيد!$B:$B,0)),"")</f>
        <v/>
      </c>
      <c r="B1020" s="15"/>
      <c r="C1020" s="6"/>
      <c r="D1020" s="42" t="str">
        <f>IF(B1020="","",SUMIF(الرصيد!$B$2:$B$1000,B1020,الرصيد!$C$2:$C$1000))</f>
        <v/>
      </c>
      <c r="E1020" s="16" t="str">
        <f t="shared" si="15"/>
        <v/>
      </c>
      <c r="F1020" s="15"/>
      <c r="G1020" s="49" t="str">
        <f>IF(AND(NOT(ISERR(FIND('إستعلام عن صنف'!$H$1,A1020&amp;B1020))),F1020&gt;='إستعلام عن صنف'!$H$2,F1020&lt;='إستعلام عن صنف'!$H$3),COUNT($G$1:G1019)+1,"")</f>
        <v/>
      </c>
    </row>
    <row r="1021" spans="1:7" ht="22.5" thickTop="1" thickBot="1">
      <c r="A1021" s="38" t="str">
        <f>IFERROR(INDEX(الرصيد!$A:$A,MATCH(B1021,الرصيد!$B:$B,0)),"")</f>
        <v/>
      </c>
      <c r="B1021" s="15"/>
      <c r="C1021" s="6"/>
      <c r="D1021" s="42" t="str">
        <f>IF(B1021="","",SUMIF(الرصيد!$B$2:$B$1000,B1021,الرصيد!$C$2:$C$1000))</f>
        <v/>
      </c>
      <c r="E1021" s="16" t="str">
        <f t="shared" si="15"/>
        <v/>
      </c>
      <c r="F1021" s="15"/>
      <c r="G1021" s="49" t="str">
        <f>IF(AND(NOT(ISERR(FIND('إستعلام عن صنف'!$H$1,A1021&amp;B1021))),F1021&gt;='إستعلام عن صنف'!$H$2,F1021&lt;='إستعلام عن صنف'!$H$3),COUNT($G$1:G1020)+1,"")</f>
        <v/>
      </c>
    </row>
    <row r="1022" spans="1:7" ht="22.5" thickTop="1" thickBot="1">
      <c r="A1022" s="38" t="str">
        <f>IFERROR(INDEX(الرصيد!$A:$A,MATCH(B1022,الرصيد!$B:$B,0)),"")</f>
        <v/>
      </c>
      <c r="B1022" s="15"/>
      <c r="C1022" s="6"/>
      <c r="D1022" s="42" t="str">
        <f>IF(B1022="","",SUMIF(الرصيد!$B$2:$B$1000,B1022,الرصيد!$C$2:$C$1000))</f>
        <v/>
      </c>
      <c r="E1022" s="16" t="str">
        <f t="shared" si="15"/>
        <v/>
      </c>
      <c r="F1022" s="15"/>
      <c r="G1022" s="49" t="str">
        <f>IF(AND(NOT(ISERR(FIND('إستعلام عن صنف'!$H$1,A1022&amp;B1022))),F1022&gt;='إستعلام عن صنف'!$H$2,F1022&lt;='إستعلام عن صنف'!$H$3),COUNT($G$1:G1021)+1,"")</f>
        <v/>
      </c>
    </row>
    <row r="1023" spans="1:7" ht="22.5" thickTop="1" thickBot="1">
      <c r="A1023" s="38" t="str">
        <f>IFERROR(INDEX(الرصيد!$A:$A,MATCH(B1023,الرصيد!$B:$B,0)),"")</f>
        <v/>
      </c>
      <c r="B1023" s="15"/>
      <c r="C1023" s="6"/>
      <c r="D1023" s="42" t="str">
        <f>IF(B1023="","",SUMIF(الرصيد!$B$2:$B$1000,B1023,الرصيد!$C$2:$C$1000))</f>
        <v/>
      </c>
      <c r="E1023" s="16" t="str">
        <f t="shared" si="15"/>
        <v/>
      </c>
      <c r="F1023" s="15"/>
      <c r="G1023" s="49" t="str">
        <f>IF(AND(NOT(ISERR(FIND('إستعلام عن صنف'!$H$1,A1023&amp;B1023))),F1023&gt;='إستعلام عن صنف'!$H$2,F1023&lt;='إستعلام عن صنف'!$H$3),COUNT($G$1:G1022)+1,"")</f>
        <v/>
      </c>
    </row>
    <row r="1024" spans="1:7" ht="22.5" thickTop="1" thickBot="1">
      <c r="A1024" s="38" t="str">
        <f>IFERROR(INDEX(الرصيد!$A:$A,MATCH(B1024,الرصيد!$B:$B,0)),"")</f>
        <v/>
      </c>
      <c r="B1024" s="15"/>
      <c r="C1024" s="6"/>
      <c r="D1024" s="42" t="str">
        <f>IF(B1024="","",SUMIF(الرصيد!$B$2:$B$1000,B1024,الرصيد!$C$2:$C$1000))</f>
        <v/>
      </c>
      <c r="E1024" s="16" t="str">
        <f t="shared" si="15"/>
        <v/>
      </c>
      <c r="F1024" s="15"/>
      <c r="G1024" s="49" t="str">
        <f>IF(AND(NOT(ISERR(FIND('إستعلام عن صنف'!$H$1,A1024&amp;B1024))),F1024&gt;='إستعلام عن صنف'!$H$2,F1024&lt;='إستعلام عن صنف'!$H$3),COUNT($G$1:G1023)+1,"")</f>
        <v/>
      </c>
    </row>
    <row r="1025" spans="1:7" ht="22.5" thickTop="1" thickBot="1">
      <c r="A1025" s="38" t="str">
        <f>IFERROR(INDEX(الرصيد!$A:$A,MATCH(B1025,الرصيد!$B:$B,0)),"")</f>
        <v/>
      </c>
      <c r="B1025" s="15"/>
      <c r="C1025" s="6"/>
      <c r="D1025" s="42" t="str">
        <f>IF(B1025="","",SUMIF(الرصيد!$B$2:$B$1000,B1025,الرصيد!$C$2:$C$1000))</f>
        <v/>
      </c>
      <c r="E1025" s="16" t="str">
        <f t="shared" si="15"/>
        <v/>
      </c>
      <c r="F1025" s="15"/>
      <c r="G1025" s="49" t="str">
        <f>IF(AND(NOT(ISERR(FIND('إستعلام عن صنف'!$H$1,A1025&amp;B1025))),F1025&gt;='إستعلام عن صنف'!$H$2,F1025&lt;='إستعلام عن صنف'!$H$3),COUNT($G$1:G1024)+1,"")</f>
        <v/>
      </c>
    </row>
    <row r="1026" spans="1:7" ht="22.5" thickTop="1" thickBot="1">
      <c r="A1026" s="38" t="str">
        <f>IFERROR(INDEX(الرصيد!$A:$A,MATCH(B1026,الرصيد!$B:$B,0)),"")</f>
        <v/>
      </c>
      <c r="B1026" s="15"/>
      <c r="C1026" s="6"/>
      <c r="D1026" s="42" t="str">
        <f>IF(B1026="","",SUMIF(الرصيد!$B$2:$B$1000,B1026,الرصيد!$C$2:$C$1000))</f>
        <v/>
      </c>
      <c r="E1026" s="16" t="str">
        <f t="shared" si="15"/>
        <v/>
      </c>
      <c r="F1026" s="15"/>
      <c r="G1026" s="49" t="str">
        <f>IF(AND(NOT(ISERR(FIND('إستعلام عن صنف'!$H$1,A1026&amp;B1026))),F1026&gt;='إستعلام عن صنف'!$H$2,F1026&lt;='إستعلام عن صنف'!$H$3),COUNT($G$1:G1025)+1,"")</f>
        <v/>
      </c>
    </row>
    <row r="1027" spans="1:7" ht="22.5" thickTop="1" thickBot="1">
      <c r="A1027" s="38" t="str">
        <f>IFERROR(INDEX(الرصيد!$A:$A,MATCH(B1027,الرصيد!$B:$B,0)),"")</f>
        <v/>
      </c>
      <c r="B1027" s="15"/>
      <c r="C1027" s="6"/>
      <c r="D1027" s="42" t="str">
        <f>IF(B1027="","",SUMIF(الرصيد!$B$2:$B$1000,B1027,الرصيد!$C$2:$C$1000))</f>
        <v/>
      </c>
      <c r="E1027" s="16" t="str">
        <f t="shared" ref="E1027:E1090" si="16">IF(B1027="","",C1027*D1027)</f>
        <v/>
      </c>
      <c r="F1027" s="15"/>
      <c r="G1027" s="49" t="str">
        <f>IF(AND(NOT(ISERR(FIND('إستعلام عن صنف'!$H$1,A1027&amp;B1027))),F1027&gt;='إستعلام عن صنف'!$H$2,F1027&lt;='إستعلام عن صنف'!$H$3),COUNT($G$1:G1026)+1,"")</f>
        <v/>
      </c>
    </row>
    <row r="1028" spans="1:7" ht="22.5" thickTop="1" thickBot="1">
      <c r="A1028" s="38" t="str">
        <f>IFERROR(INDEX(الرصيد!$A:$A,MATCH(B1028,الرصيد!$B:$B,0)),"")</f>
        <v/>
      </c>
      <c r="B1028" s="15"/>
      <c r="C1028" s="6"/>
      <c r="D1028" s="42" t="str">
        <f>IF(B1028="","",SUMIF(الرصيد!$B$2:$B$1000,B1028,الرصيد!$C$2:$C$1000))</f>
        <v/>
      </c>
      <c r="E1028" s="16" t="str">
        <f t="shared" si="16"/>
        <v/>
      </c>
      <c r="F1028" s="15"/>
      <c r="G1028" s="49" t="str">
        <f>IF(AND(NOT(ISERR(FIND('إستعلام عن صنف'!$H$1,A1028&amp;B1028))),F1028&gt;='إستعلام عن صنف'!$H$2,F1028&lt;='إستعلام عن صنف'!$H$3),COUNT($G$1:G1027)+1,"")</f>
        <v/>
      </c>
    </row>
    <row r="1029" spans="1:7" ht="22.5" thickTop="1" thickBot="1">
      <c r="A1029" s="38" t="str">
        <f>IFERROR(INDEX(الرصيد!$A:$A,MATCH(B1029,الرصيد!$B:$B,0)),"")</f>
        <v/>
      </c>
      <c r="B1029" s="15"/>
      <c r="C1029" s="6"/>
      <c r="D1029" s="42" t="str">
        <f>IF(B1029="","",SUMIF(الرصيد!$B$2:$B$1000,B1029,الرصيد!$C$2:$C$1000))</f>
        <v/>
      </c>
      <c r="E1029" s="16" t="str">
        <f t="shared" si="16"/>
        <v/>
      </c>
      <c r="F1029" s="15"/>
      <c r="G1029" s="49" t="str">
        <f>IF(AND(NOT(ISERR(FIND('إستعلام عن صنف'!$H$1,A1029&amp;B1029))),F1029&gt;='إستعلام عن صنف'!$H$2,F1029&lt;='إستعلام عن صنف'!$H$3),COUNT($G$1:G1028)+1,"")</f>
        <v/>
      </c>
    </row>
    <row r="1030" spans="1:7" ht="22.5" thickTop="1" thickBot="1">
      <c r="A1030" s="38" t="str">
        <f>IFERROR(INDEX(الرصيد!$A:$A,MATCH(B1030,الرصيد!$B:$B,0)),"")</f>
        <v/>
      </c>
      <c r="B1030" s="15"/>
      <c r="C1030" s="6"/>
      <c r="D1030" s="42" t="str">
        <f>IF(B1030="","",SUMIF(الرصيد!$B$2:$B$1000,B1030,الرصيد!$C$2:$C$1000))</f>
        <v/>
      </c>
      <c r="E1030" s="16" t="str">
        <f t="shared" si="16"/>
        <v/>
      </c>
      <c r="F1030" s="15"/>
      <c r="G1030" s="49" t="str">
        <f>IF(AND(NOT(ISERR(FIND('إستعلام عن صنف'!$H$1,A1030&amp;B1030))),F1030&gt;='إستعلام عن صنف'!$H$2,F1030&lt;='إستعلام عن صنف'!$H$3),COUNT($G$1:G1029)+1,"")</f>
        <v/>
      </c>
    </row>
    <row r="1031" spans="1:7" ht="22.5" thickTop="1" thickBot="1">
      <c r="A1031" s="38" t="str">
        <f>IFERROR(INDEX(الرصيد!$A:$A,MATCH(B1031,الرصيد!$B:$B,0)),"")</f>
        <v/>
      </c>
      <c r="B1031" s="15"/>
      <c r="C1031" s="6"/>
      <c r="D1031" s="42" t="str">
        <f>IF(B1031="","",SUMIF(الرصيد!$B$2:$B$1000,B1031,الرصيد!$C$2:$C$1000))</f>
        <v/>
      </c>
      <c r="E1031" s="16" t="str">
        <f t="shared" si="16"/>
        <v/>
      </c>
      <c r="F1031" s="15"/>
      <c r="G1031" s="49" t="str">
        <f>IF(AND(NOT(ISERR(FIND('إستعلام عن صنف'!$H$1,A1031&amp;B1031))),F1031&gt;='إستعلام عن صنف'!$H$2,F1031&lt;='إستعلام عن صنف'!$H$3),COUNT($G$1:G1030)+1,"")</f>
        <v/>
      </c>
    </row>
    <row r="1032" spans="1:7" ht="22.5" thickTop="1" thickBot="1">
      <c r="A1032" s="38" t="str">
        <f>IFERROR(INDEX(الرصيد!$A:$A,MATCH(B1032,الرصيد!$B:$B,0)),"")</f>
        <v/>
      </c>
      <c r="B1032" s="15"/>
      <c r="C1032" s="6"/>
      <c r="D1032" s="42" t="str">
        <f>IF(B1032="","",SUMIF(الرصيد!$B$2:$B$1000,B1032,الرصيد!$C$2:$C$1000))</f>
        <v/>
      </c>
      <c r="E1032" s="16" t="str">
        <f t="shared" si="16"/>
        <v/>
      </c>
      <c r="F1032" s="15"/>
      <c r="G1032" s="49" t="str">
        <f>IF(AND(NOT(ISERR(FIND('إستعلام عن صنف'!$H$1,A1032&amp;B1032))),F1032&gt;='إستعلام عن صنف'!$H$2,F1032&lt;='إستعلام عن صنف'!$H$3),COUNT($G$1:G1031)+1,"")</f>
        <v/>
      </c>
    </row>
    <row r="1033" spans="1:7" ht="22.5" thickTop="1" thickBot="1">
      <c r="A1033" s="38" t="str">
        <f>IFERROR(INDEX(الرصيد!$A:$A,MATCH(B1033,الرصيد!$B:$B,0)),"")</f>
        <v/>
      </c>
      <c r="B1033" s="15"/>
      <c r="C1033" s="6"/>
      <c r="D1033" s="42" t="str">
        <f>IF(B1033="","",SUMIF(الرصيد!$B$2:$B$1000,B1033,الرصيد!$C$2:$C$1000))</f>
        <v/>
      </c>
      <c r="E1033" s="16" t="str">
        <f t="shared" si="16"/>
        <v/>
      </c>
      <c r="F1033" s="15"/>
      <c r="G1033" s="49" t="str">
        <f>IF(AND(NOT(ISERR(FIND('إستعلام عن صنف'!$H$1,A1033&amp;B1033))),F1033&gt;='إستعلام عن صنف'!$H$2,F1033&lt;='إستعلام عن صنف'!$H$3),COUNT($G$1:G1032)+1,"")</f>
        <v/>
      </c>
    </row>
    <row r="1034" spans="1:7" ht="22.5" thickTop="1" thickBot="1">
      <c r="A1034" s="38" t="str">
        <f>IFERROR(INDEX(الرصيد!$A:$A,MATCH(B1034,الرصيد!$B:$B,0)),"")</f>
        <v/>
      </c>
      <c r="B1034" s="15"/>
      <c r="C1034" s="6"/>
      <c r="D1034" s="42" t="str">
        <f>IF(B1034="","",SUMIF(الرصيد!$B$2:$B$1000,B1034,الرصيد!$C$2:$C$1000))</f>
        <v/>
      </c>
      <c r="E1034" s="16" t="str">
        <f t="shared" si="16"/>
        <v/>
      </c>
      <c r="F1034" s="15"/>
      <c r="G1034" s="49" t="str">
        <f>IF(AND(NOT(ISERR(FIND('إستعلام عن صنف'!$H$1,A1034&amp;B1034))),F1034&gt;='إستعلام عن صنف'!$H$2,F1034&lt;='إستعلام عن صنف'!$H$3),COUNT($G$1:G1033)+1,"")</f>
        <v/>
      </c>
    </row>
    <row r="1035" spans="1:7" ht="22.5" thickTop="1" thickBot="1">
      <c r="A1035" s="38" t="str">
        <f>IFERROR(INDEX(الرصيد!$A:$A,MATCH(B1035,الرصيد!$B:$B,0)),"")</f>
        <v/>
      </c>
      <c r="B1035" s="15"/>
      <c r="C1035" s="6"/>
      <c r="D1035" s="42" t="str">
        <f>IF(B1035="","",SUMIF(الرصيد!$B$2:$B$1000,B1035,الرصيد!$C$2:$C$1000))</f>
        <v/>
      </c>
      <c r="E1035" s="16" t="str">
        <f t="shared" si="16"/>
        <v/>
      </c>
      <c r="F1035" s="15"/>
      <c r="G1035" s="49" t="str">
        <f>IF(AND(NOT(ISERR(FIND('إستعلام عن صنف'!$H$1,A1035&amp;B1035))),F1035&gt;='إستعلام عن صنف'!$H$2,F1035&lt;='إستعلام عن صنف'!$H$3),COUNT($G$1:G1034)+1,"")</f>
        <v/>
      </c>
    </row>
    <row r="1036" spans="1:7" ht="22.5" thickTop="1" thickBot="1">
      <c r="A1036" s="38" t="str">
        <f>IFERROR(INDEX(الرصيد!$A:$A,MATCH(B1036,الرصيد!$B:$B,0)),"")</f>
        <v/>
      </c>
      <c r="B1036" s="15"/>
      <c r="C1036" s="6"/>
      <c r="D1036" s="42" t="str">
        <f>IF(B1036="","",SUMIF(الرصيد!$B$2:$B$1000,B1036,الرصيد!$C$2:$C$1000))</f>
        <v/>
      </c>
      <c r="E1036" s="16" t="str">
        <f t="shared" si="16"/>
        <v/>
      </c>
      <c r="F1036" s="15"/>
      <c r="G1036" s="49" t="str">
        <f>IF(AND(NOT(ISERR(FIND('إستعلام عن صنف'!$H$1,A1036&amp;B1036))),F1036&gt;='إستعلام عن صنف'!$H$2,F1036&lt;='إستعلام عن صنف'!$H$3),COUNT($G$1:G1035)+1,"")</f>
        <v/>
      </c>
    </row>
    <row r="1037" spans="1:7" ht="22.5" thickTop="1" thickBot="1">
      <c r="A1037" s="38" t="str">
        <f>IFERROR(INDEX(الرصيد!$A:$A,MATCH(B1037,الرصيد!$B:$B,0)),"")</f>
        <v/>
      </c>
      <c r="B1037" s="15"/>
      <c r="C1037" s="6"/>
      <c r="D1037" s="42" t="str">
        <f>IF(B1037="","",SUMIF(الرصيد!$B$2:$B$1000,B1037,الرصيد!$C$2:$C$1000))</f>
        <v/>
      </c>
      <c r="E1037" s="16" t="str">
        <f t="shared" si="16"/>
        <v/>
      </c>
      <c r="F1037" s="15"/>
      <c r="G1037" s="49" t="str">
        <f>IF(AND(NOT(ISERR(FIND('إستعلام عن صنف'!$H$1,A1037&amp;B1037))),F1037&gt;='إستعلام عن صنف'!$H$2,F1037&lt;='إستعلام عن صنف'!$H$3),COUNT($G$1:G1036)+1,"")</f>
        <v/>
      </c>
    </row>
    <row r="1038" spans="1:7" ht="22.5" thickTop="1" thickBot="1">
      <c r="A1038" s="38" t="str">
        <f>IFERROR(INDEX(الرصيد!$A:$A,MATCH(B1038,الرصيد!$B:$B,0)),"")</f>
        <v/>
      </c>
      <c r="B1038" s="15"/>
      <c r="C1038" s="6"/>
      <c r="D1038" s="42" t="str">
        <f>IF(B1038="","",SUMIF(الرصيد!$B$2:$B$1000,B1038,الرصيد!$C$2:$C$1000))</f>
        <v/>
      </c>
      <c r="E1038" s="16" t="str">
        <f t="shared" si="16"/>
        <v/>
      </c>
      <c r="F1038" s="15"/>
      <c r="G1038" s="49" t="str">
        <f>IF(AND(NOT(ISERR(FIND('إستعلام عن صنف'!$H$1,A1038&amp;B1038))),F1038&gt;='إستعلام عن صنف'!$H$2,F1038&lt;='إستعلام عن صنف'!$H$3),COUNT($G$1:G1037)+1,"")</f>
        <v/>
      </c>
    </row>
    <row r="1039" spans="1:7" ht="22.5" thickTop="1" thickBot="1">
      <c r="A1039" s="38" t="str">
        <f>IFERROR(INDEX(الرصيد!$A:$A,MATCH(B1039,الرصيد!$B:$B,0)),"")</f>
        <v/>
      </c>
      <c r="B1039" s="15"/>
      <c r="C1039" s="6"/>
      <c r="D1039" s="42" t="str">
        <f>IF(B1039="","",SUMIF(الرصيد!$B$2:$B$1000,B1039,الرصيد!$C$2:$C$1000))</f>
        <v/>
      </c>
      <c r="E1039" s="16" t="str">
        <f t="shared" si="16"/>
        <v/>
      </c>
      <c r="F1039" s="15"/>
      <c r="G1039" s="49" t="str">
        <f>IF(AND(NOT(ISERR(FIND('إستعلام عن صنف'!$H$1,A1039&amp;B1039))),F1039&gt;='إستعلام عن صنف'!$H$2,F1039&lt;='إستعلام عن صنف'!$H$3),COUNT($G$1:G1038)+1,"")</f>
        <v/>
      </c>
    </row>
    <row r="1040" spans="1:7" ht="22.5" thickTop="1" thickBot="1">
      <c r="A1040" s="38" t="str">
        <f>IFERROR(INDEX(الرصيد!$A:$A,MATCH(B1040,الرصيد!$B:$B,0)),"")</f>
        <v/>
      </c>
      <c r="B1040" s="15"/>
      <c r="C1040" s="6"/>
      <c r="D1040" s="42" t="str">
        <f>IF(B1040="","",SUMIF(الرصيد!$B$2:$B$1000,B1040,الرصيد!$C$2:$C$1000))</f>
        <v/>
      </c>
      <c r="E1040" s="16" t="str">
        <f t="shared" si="16"/>
        <v/>
      </c>
      <c r="F1040" s="15"/>
      <c r="G1040" s="49" t="str">
        <f>IF(AND(NOT(ISERR(FIND('إستعلام عن صنف'!$H$1,A1040&amp;B1040))),F1040&gt;='إستعلام عن صنف'!$H$2,F1040&lt;='إستعلام عن صنف'!$H$3),COUNT($G$1:G1039)+1,"")</f>
        <v/>
      </c>
    </row>
    <row r="1041" spans="1:7" ht="22.5" thickTop="1" thickBot="1">
      <c r="A1041" s="38" t="str">
        <f>IFERROR(INDEX(الرصيد!$A:$A,MATCH(B1041,الرصيد!$B:$B,0)),"")</f>
        <v/>
      </c>
      <c r="B1041" s="15"/>
      <c r="C1041" s="6"/>
      <c r="D1041" s="42" t="str">
        <f>IF(B1041="","",SUMIF(الرصيد!$B$2:$B$1000,B1041,الرصيد!$C$2:$C$1000))</f>
        <v/>
      </c>
      <c r="E1041" s="16" t="str">
        <f t="shared" si="16"/>
        <v/>
      </c>
      <c r="F1041" s="15"/>
      <c r="G1041" s="49" t="str">
        <f>IF(AND(NOT(ISERR(FIND('إستعلام عن صنف'!$H$1,A1041&amp;B1041))),F1041&gt;='إستعلام عن صنف'!$H$2,F1041&lt;='إستعلام عن صنف'!$H$3),COUNT($G$1:G1040)+1,"")</f>
        <v/>
      </c>
    </row>
    <row r="1042" spans="1:7" ht="22.5" thickTop="1" thickBot="1">
      <c r="A1042" s="38" t="str">
        <f>IFERROR(INDEX(الرصيد!$A:$A,MATCH(B1042,الرصيد!$B:$B,0)),"")</f>
        <v/>
      </c>
      <c r="B1042" s="15"/>
      <c r="C1042" s="6"/>
      <c r="D1042" s="42" t="str">
        <f>IF(B1042="","",SUMIF(الرصيد!$B$2:$B$1000,B1042,الرصيد!$C$2:$C$1000))</f>
        <v/>
      </c>
      <c r="E1042" s="16" t="str">
        <f t="shared" si="16"/>
        <v/>
      </c>
      <c r="F1042" s="15"/>
      <c r="G1042" s="49" t="str">
        <f>IF(AND(NOT(ISERR(FIND('إستعلام عن صنف'!$H$1,A1042&amp;B1042))),F1042&gt;='إستعلام عن صنف'!$H$2,F1042&lt;='إستعلام عن صنف'!$H$3),COUNT($G$1:G1041)+1,"")</f>
        <v/>
      </c>
    </row>
    <row r="1043" spans="1:7" ht="22.5" thickTop="1" thickBot="1">
      <c r="A1043" s="38" t="str">
        <f>IFERROR(INDEX(الرصيد!$A:$A,MATCH(B1043,الرصيد!$B:$B,0)),"")</f>
        <v/>
      </c>
      <c r="B1043" s="15"/>
      <c r="C1043" s="6"/>
      <c r="D1043" s="42" t="str">
        <f>IF(B1043="","",SUMIF(الرصيد!$B$2:$B$1000,B1043,الرصيد!$C$2:$C$1000))</f>
        <v/>
      </c>
      <c r="E1043" s="16" t="str">
        <f t="shared" si="16"/>
        <v/>
      </c>
      <c r="F1043" s="15"/>
      <c r="G1043" s="49" t="str">
        <f>IF(AND(NOT(ISERR(FIND('إستعلام عن صنف'!$H$1,A1043&amp;B1043))),F1043&gt;='إستعلام عن صنف'!$H$2,F1043&lt;='إستعلام عن صنف'!$H$3),COUNT($G$1:G1042)+1,"")</f>
        <v/>
      </c>
    </row>
    <row r="1044" spans="1:7" ht="22.5" thickTop="1" thickBot="1">
      <c r="A1044" s="38" t="str">
        <f>IFERROR(INDEX(الرصيد!$A:$A,MATCH(B1044,الرصيد!$B:$B,0)),"")</f>
        <v/>
      </c>
      <c r="B1044" s="15"/>
      <c r="C1044" s="6"/>
      <c r="D1044" s="42" t="str">
        <f>IF(B1044="","",SUMIF(الرصيد!$B$2:$B$1000,B1044,الرصيد!$C$2:$C$1000))</f>
        <v/>
      </c>
      <c r="E1044" s="16" t="str">
        <f t="shared" si="16"/>
        <v/>
      </c>
      <c r="F1044" s="15"/>
      <c r="G1044" s="49" t="str">
        <f>IF(AND(NOT(ISERR(FIND('إستعلام عن صنف'!$H$1,A1044&amp;B1044))),F1044&gt;='إستعلام عن صنف'!$H$2,F1044&lt;='إستعلام عن صنف'!$H$3),COUNT($G$1:G1043)+1,"")</f>
        <v/>
      </c>
    </row>
    <row r="1045" spans="1:7" ht="22.5" thickTop="1" thickBot="1">
      <c r="A1045" s="38" t="str">
        <f>IFERROR(INDEX(الرصيد!$A:$A,MATCH(B1045,الرصيد!$B:$B,0)),"")</f>
        <v/>
      </c>
      <c r="B1045" s="15"/>
      <c r="C1045" s="6"/>
      <c r="D1045" s="42" t="str">
        <f>IF(B1045="","",SUMIF(الرصيد!$B$2:$B$1000,B1045,الرصيد!$C$2:$C$1000))</f>
        <v/>
      </c>
      <c r="E1045" s="16" t="str">
        <f t="shared" si="16"/>
        <v/>
      </c>
      <c r="F1045" s="15"/>
      <c r="G1045" s="49" t="str">
        <f>IF(AND(NOT(ISERR(FIND('إستعلام عن صنف'!$H$1,A1045&amp;B1045))),F1045&gt;='إستعلام عن صنف'!$H$2,F1045&lt;='إستعلام عن صنف'!$H$3),COUNT($G$1:G1044)+1,"")</f>
        <v/>
      </c>
    </row>
    <row r="1046" spans="1:7" ht="22.5" thickTop="1" thickBot="1">
      <c r="A1046" s="38" t="str">
        <f>IFERROR(INDEX(الرصيد!$A:$A,MATCH(B1046,الرصيد!$B:$B,0)),"")</f>
        <v/>
      </c>
      <c r="B1046" s="15"/>
      <c r="C1046" s="6"/>
      <c r="D1046" s="42" t="str">
        <f>IF(B1046="","",SUMIF(الرصيد!$B$2:$B$1000,B1046,الرصيد!$C$2:$C$1000))</f>
        <v/>
      </c>
      <c r="E1046" s="16" t="str">
        <f t="shared" si="16"/>
        <v/>
      </c>
      <c r="F1046" s="15"/>
      <c r="G1046" s="49" t="str">
        <f>IF(AND(NOT(ISERR(FIND('إستعلام عن صنف'!$H$1,A1046&amp;B1046))),F1046&gt;='إستعلام عن صنف'!$H$2,F1046&lt;='إستعلام عن صنف'!$H$3),COUNT($G$1:G1045)+1,"")</f>
        <v/>
      </c>
    </row>
    <row r="1047" spans="1:7" ht="22.5" thickTop="1" thickBot="1">
      <c r="A1047" s="38" t="str">
        <f>IFERROR(INDEX(الرصيد!$A:$A,MATCH(B1047,الرصيد!$B:$B,0)),"")</f>
        <v/>
      </c>
      <c r="B1047" s="15"/>
      <c r="C1047" s="6"/>
      <c r="D1047" s="42" t="str">
        <f>IF(B1047="","",SUMIF(الرصيد!$B$2:$B$1000,B1047,الرصيد!$C$2:$C$1000))</f>
        <v/>
      </c>
      <c r="E1047" s="16" t="str">
        <f t="shared" si="16"/>
        <v/>
      </c>
      <c r="F1047" s="15"/>
      <c r="G1047" s="49" t="str">
        <f>IF(AND(NOT(ISERR(FIND('إستعلام عن صنف'!$H$1,A1047&amp;B1047))),F1047&gt;='إستعلام عن صنف'!$H$2,F1047&lt;='إستعلام عن صنف'!$H$3),COUNT($G$1:G1046)+1,"")</f>
        <v/>
      </c>
    </row>
    <row r="1048" spans="1:7" ht="22.5" thickTop="1" thickBot="1">
      <c r="A1048" s="38" t="str">
        <f>IFERROR(INDEX(الرصيد!$A:$A,MATCH(B1048,الرصيد!$B:$B,0)),"")</f>
        <v/>
      </c>
      <c r="B1048" s="15"/>
      <c r="C1048" s="6"/>
      <c r="D1048" s="42" t="str">
        <f>IF(B1048="","",SUMIF(الرصيد!$B$2:$B$1000,B1048,الرصيد!$C$2:$C$1000))</f>
        <v/>
      </c>
      <c r="E1048" s="16" t="str">
        <f t="shared" si="16"/>
        <v/>
      </c>
      <c r="F1048" s="15"/>
      <c r="G1048" s="49" t="str">
        <f>IF(AND(NOT(ISERR(FIND('إستعلام عن صنف'!$H$1,A1048&amp;B1048))),F1048&gt;='إستعلام عن صنف'!$H$2,F1048&lt;='إستعلام عن صنف'!$H$3),COUNT($G$1:G1047)+1,"")</f>
        <v/>
      </c>
    </row>
    <row r="1049" spans="1:7" ht="22.5" thickTop="1" thickBot="1">
      <c r="A1049" s="38" t="str">
        <f>IFERROR(INDEX(الرصيد!$A:$A,MATCH(B1049,الرصيد!$B:$B,0)),"")</f>
        <v/>
      </c>
      <c r="B1049" s="15"/>
      <c r="C1049" s="6"/>
      <c r="D1049" s="42" t="str">
        <f>IF(B1049="","",SUMIF(الرصيد!$B$2:$B$1000,B1049,الرصيد!$C$2:$C$1000))</f>
        <v/>
      </c>
      <c r="E1049" s="16" t="str">
        <f t="shared" si="16"/>
        <v/>
      </c>
      <c r="F1049" s="15"/>
      <c r="G1049" s="49" t="str">
        <f>IF(AND(NOT(ISERR(FIND('إستعلام عن صنف'!$H$1,A1049&amp;B1049))),F1049&gt;='إستعلام عن صنف'!$H$2,F1049&lt;='إستعلام عن صنف'!$H$3),COUNT($G$1:G1048)+1,"")</f>
        <v/>
      </c>
    </row>
    <row r="1050" spans="1:7" ht="22.5" thickTop="1" thickBot="1">
      <c r="A1050" s="38" t="str">
        <f>IFERROR(INDEX(الرصيد!$A:$A,MATCH(B1050,الرصيد!$B:$B,0)),"")</f>
        <v/>
      </c>
      <c r="B1050" s="15"/>
      <c r="C1050" s="6"/>
      <c r="D1050" s="42" t="str">
        <f>IF(B1050="","",SUMIF(الرصيد!$B$2:$B$1000,B1050,الرصيد!$C$2:$C$1000))</f>
        <v/>
      </c>
      <c r="E1050" s="16" t="str">
        <f t="shared" si="16"/>
        <v/>
      </c>
      <c r="F1050" s="15"/>
      <c r="G1050" s="49" t="str">
        <f>IF(AND(NOT(ISERR(FIND('إستعلام عن صنف'!$H$1,A1050&amp;B1050))),F1050&gt;='إستعلام عن صنف'!$H$2,F1050&lt;='إستعلام عن صنف'!$H$3),COUNT($G$1:G1049)+1,"")</f>
        <v/>
      </c>
    </row>
    <row r="1051" spans="1:7" ht="22.5" thickTop="1" thickBot="1">
      <c r="A1051" s="38" t="str">
        <f>IFERROR(INDEX(الرصيد!$A:$A,MATCH(B1051,الرصيد!$B:$B,0)),"")</f>
        <v/>
      </c>
      <c r="B1051" s="15"/>
      <c r="C1051" s="6"/>
      <c r="D1051" s="42" t="str">
        <f>IF(B1051="","",SUMIF(الرصيد!$B$2:$B$1000,B1051,الرصيد!$C$2:$C$1000))</f>
        <v/>
      </c>
      <c r="E1051" s="16" t="str">
        <f t="shared" si="16"/>
        <v/>
      </c>
      <c r="F1051" s="15"/>
      <c r="G1051" s="49" t="str">
        <f>IF(AND(NOT(ISERR(FIND('إستعلام عن صنف'!$H$1,A1051&amp;B1051))),F1051&gt;='إستعلام عن صنف'!$H$2,F1051&lt;='إستعلام عن صنف'!$H$3),COUNT($G$1:G1050)+1,"")</f>
        <v/>
      </c>
    </row>
    <row r="1052" spans="1:7" ht="22.5" thickTop="1" thickBot="1">
      <c r="A1052" s="38" t="str">
        <f>IFERROR(INDEX(الرصيد!$A:$A,MATCH(B1052,الرصيد!$B:$B,0)),"")</f>
        <v/>
      </c>
      <c r="B1052" s="15"/>
      <c r="C1052" s="6"/>
      <c r="D1052" s="42" t="str">
        <f>IF(B1052="","",SUMIF(الرصيد!$B$2:$B$1000,B1052,الرصيد!$C$2:$C$1000))</f>
        <v/>
      </c>
      <c r="E1052" s="16" t="str">
        <f t="shared" si="16"/>
        <v/>
      </c>
      <c r="F1052" s="15"/>
      <c r="G1052" s="49" t="str">
        <f>IF(AND(NOT(ISERR(FIND('إستعلام عن صنف'!$H$1,A1052&amp;B1052))),F1052&gt;='إستعلام عن صنف'!$H$2,F1052&lt;='إستعلام عن صنف'!$H$3),COUNT($G$1:G1051)+1,"")</f>
        <v/>
      </c>
    </row>
    <row r="1053" spans="1:7" ht="22.5" thickTop="1" thickBot="1">
      <c r="A1053" s="38" t="str">
        <f>IFERROR(INDEX(الرصيد!$A:$A,MATCH(B1053,الرصيد!$B:$B,0)),"")</f>
        <v/>
      </c>
      <c r="B1053" s="15"/>
      <c r="C1053" s="6"/>
      <c r="D1053" s="42" t="str">
        <f>IF(B1053="","",SUMIF(الرصيد!$B$2:$B$1000,B1053,الرصيد!$C$2:$C$1000))</f>
        <v/>
      </c>
      <c r="E1053" s="16" t="str">
        <f t="shared" si="16"/>
        <v/>
      </c>
      <c r="F1053" s="15"/>
      <c r="G1053" s="49" t="str">
        <f>IF(AND(NOT(ISERR(FIND('إستعلام عن صنف'!$H$1,A1053&amp;B1053))),F1053&gt;='إستعلام عن صنف'!$H$2,F1053&lt;='إستعلام عن صنف'!$H$3),COUNT($G$1:G1052)+1,"")</f>
        <v/>
      </c>
    </row>
    <row r="1054" spans="1:7" ht="22.5" thickTop="1" thickBot="1">
      <c r="A1054" s="38" t="str">
        <f>IFERROR(INDEX(الرصيد!$A:$A,MATCH(B1054,الرصيد!$B:$B,0)),"")</f>
        <v/>
      </c>
      <c r="B1054" s="15"/>
      <c r="C1054" s="6"/>
      <c r="D1054" s="42" t="str">
        <f>IF(B1054="","",SUMIF(الرصيد!$B$2:$B$1000,B1054,الرصيد!$C$2:$C$1000))</f>
        <v/>
      </c>
      <c r="E1054" s="16" t="str">
        <f t="shared" si="16"/>
        <v/>
      </c>
      <c r="F1054" s="15"/>
      <c r="G1054" s="49" t="str">
        <f>IF(AND(NOT(ISERR(FIND('إستعلام عن صنف'!$H$1,A1054&amp;B1054))),F1054&gt;='إستعلام عن صنف'!$H$2,F1054&lt;='إستعلام عن صنف'!$H$3),COUNT($G$1:G1053)+1,"")</f>
        <v/>
      </c>
    </row>
    <row r="1055" spans="1:7" ht="22.5" thickTop="1" thickBot="1">
      <c r="A1055" s="38" t="str">
        <f>IFERROR(INDEX(الرصيد!$A:$A,MATCH(B1055,الرصيد!$B:$B,0)),"")</f>
        <v/>
      </c>
      <c r="B1055" s="15"/>
      <c r="C1055" s="6"/>
      <c r="D1055" s="42" t="str">
        <f>IF(B1055="","",SUMIF(الرصيد!$B$2:$B$1000,B1055,الرصيد!$C$2:$C$1000))</f>
        <v/>
      </c>
      <c r="E1055" s="16" t="str">
        <f t="shared" si="16"/>
        <v/>
      </c>
      <c r="F1055" s="15"/>
      <c r="G1055" s="49" t="str">
        <f>IF(AND(NOT(ISERR(FIND('إستعلام عن صنف'!$H$1,A1055&amp;B1055))),F1055&gt;='إستعلام عن صنف'!$H$2,F1055&lt;='إستعلام عن صنف'!$H$3),COUNT($G$1:G1054)+1,"")</f>
        <v/>
      </c>
    </row>
    <row r="1056" spans="1:7" ht="22.5" thickTop="1" thickBot="1">
      <c r="A1056" s="38" t="str">
        <f>IFERROR(INDEX(الرصيد!$A:$A,MATCH(B1056,الرصيد!$B:$B,0)),"")</f>
        <v/>
      </c>
      <c r="B1056" s="15"/>
      <c r="C1056" s="6"/>
      <c r="D1056" s="42" t="str">
        <f>IF(B1056="","",SUMIF(الرصيد!$B$2:$B$1000,B1056,الرصيد!$C$2:$C$1000))</f>
        <v/>
      </c>
      <c r="E1056" s="16" t="str">
        <f t="shared" si="16"/>
        <v/>
      </c>
      <c r="F1056" s="15"/>
      <c r="G1056" s="49" t="str">
        <f>IF(AND(NOT(ISERR(FIND('إستعلام عن صنف'!$H$1,A1056&amp;B1056))),F1056&gt;='إستعلام عن صنف'!$H$2,F1056&lt;='إستعلام عن صنف'!$H$3),COUNT($G$1:G1055)+1,"")</f>
        <v/>
      </c>
    </row>
    <row r="1057" spans="1:7" ht="22.5" thickTop="1" thickBot="1">
      <c r="A1057" s="38" t="str">
        <f>IFERROR(INDEX(الرصيد!$A:$A,MATCH(B1057,الرصيد!$B:$B,0)),"")</f>
        <v/>
      </c>
      <c r="B1057" s="15"/>
      <c r="C1057" s="6"/>
      <c r="D1057" s="42" t="str">
        <f>IF(B1057="","",SUMIF(الرصيد!$B$2:$B$1000,B1057,الرصيد!$C$2:$C$1000))</f>
        <v/>
      </c>
      <c r="E1057" s="16" t="str">
        <f t="shared" si="16"/>
        <v/>
      </c>
      <c r="F1057" s="15"/>
      <c r="G1057" s="49" t="str">
        <f>IF(AND(NOT(ISERR(FIND('إستعلام عن صنف'!$H$1,A1057&amp;B1057))),F1057&gt;='إستعلام عن صنف'!$H$2,F1057&lt;='إستعلام عن صنف'!$H$3),COUNT($G$1:G1056)+1,"")</f>
        <v/>
      </c>
    </row>
    <row r="1058" spans="1:7" ht="22.5" thickTop="1" thickBot="1">
      <c r="A1058" s="38" t="str">
        <f>IFERROR(INDEX(الرصيد!$A:$A,MATCH(B1058,الرصيد!$B:$B,0)),"")</f>
        <v/>
      </c>
      <c r="B1058" s="15"/>
      <c r="C1058" s="6"/>
      <c r="D1058" s="42" t="str">
        <f>IF(B1058="","",SUMIF(الرصيد!$B$2:$B$1000,B1058,الرصيد!$C$2:$C$1000))</f>
        <v/>
      </c>
      <c r="E1058" s="16" t="str">
        <f t="shared" si="16"/>
        <v/>
      </c>
      <c r="F1058" s="15"/>
      <c r="G1058" s="49" t="str">
        <f>IF(AND(NOT(ISERR(FIND('إستعلام عن صنف'!$H$1,A1058&amp;B1058))),F1058&gt;='إستعلام عن صنف'!$H$2,F1058&lt;='إستعلام عن صنف'!$H$3),COUNT($G$1:G1057)+1,"")</f>
        <v/>
      </c>
    </row>
    <row r="1059" spans="1:7" ht="22.5" thickTop="1" thickBot="1">
      <c r="A1059" s="38" t="str">
        <f>IFERROR(INDEX(الرصيد!$A:$A,MATCH(B1059,الرصيد!$B:$B,0)),"")</f>
        <v/>
      </c>
      <c r="B1059" s="15"/>
      <c r="C1059" s="6"/>
      <c r="D1059" s="42" t="str">
        <f>IF(B1059="","",SUMIF(الرصيد!$B$2:$B$1000,B1059,الرصيد!$C$2:$C$1000))</f>
        <v/>
      </c>
      <c r="E1059" s="16" t="str">
        <f t="shared" si="16"/>
        <v/>
      </c>
      <c r="F1059" s="15"/>
      <c r="G1059" s="49" t="str">
        <f>IF(AND(NOT(ISERR(FIND('إستعلام عن صنف'!$H$1,A1059&amp;B1059))),F1059&gt;='إستعلام عن صنف'!$H$2,F1059&lt;='إستعلام عن صنف'!$H$3),COUNT($G$1:G1058)+1,"")</f>
        <v/>
      </c>
    </row>
    <row r="1060" spans="1:7" ht="22.5" thickTop="1" thickBot="1">
      <c r="A1060" s="38" t="str">
        <f>IFERROR(INDEX(الرصيد!$A:$A,MATCH(B1060,الرصيد!$B:$B,0)),"")</f>
        <v/>
      </c>
      <c r="B1060" s="15"/>
      <c r="C1060" s="6"/>
      <c r="D1060" s="42" t="str">
        <f>IF(B1060="","",SUMIF(الرصيد!$B$2:$B$1000,B1060,الرصيد!$C$2:$C$1000))</f>
        <v/>
      </c>
      <c r="E1060" s="16" t="str">
        <f t="shared" si="16"/>
        <v/>
      </c>
      <c r="F1060" s="15"/>
      <c r="G1060" s="49" t="str">
        <f>IF(AND(NOT(ISERR(FIND('إستعلام عن صنف'!$H$1,A1060&amp;B1060))),F1060&gt;='إستعلام عن صنف'!$H$2,F1060&lt;='إستعلام عن صنف'!$H$3),COUNT($G$1:G1059)+1,"")</f>
        <v/>
      </c>
    </row>
    <row r="1061" spans="1:7" ht="22.5" thickTop="1" thickBot="1">
      <c r="A1061" s="38" t="str">
        <f>IFERROR(INDEX(الرصيد!$A:$A,MATCH(B1061,الرصيد!$B:$B,0)),"")</f>
        <v/>
      </c>
      <c r="B1061" s="15"/>
      <c r="C1061" s="6"/>
      <c r="D1061" s="42" t="str">
        <f>IF(B1061="","",SUMIF(الرصيد!$B$2:$B$1000,B1061,الرصيد!$C$2:$C$1000))</f>
        <v/>
      </c>
      <c r="E1061" s="16" t="str">
        <f t="shared" si="16"/>
        <v/>
      </c>
      <c r="F1061" s="15"/>
      <c r="G1061" s="49" t="str">
        <f>IF(AND(NOT(ISERR(FIND('إستعلام عن صنف'!$H$1,A1061&amp;B1061))),F1061&gt;='إستعلام عن صنف'!$H$2,F1061&lt;='إستعلام عن صنف'!$H$3),COUNT($G$1:G1060)+1,"")</f>
        <v/>
      </c>
    </row>
    <row r="1062" spans="1:7" ht="22.5" thickTop="1" thickBot="1">
      <c r="A1062" s="38" t="str">
        <f>IFERROR(INDEX(الرصيد!$A:$A,MATCH(B1062,الرصيد!$B:$B,0)),"")</f>
        <v/>
      </c>
      <c r="B1062" s="15"/>
      <c r="C1062" s="6"/>
      <c r="D1062" s="42" t="str">
        <f>IF(B1062="","",SUMIF(الرصيد!$B$2:$B$1000,B1062,الرصيد!$C$2:$C$1000))</f>
        <v/>
      </c>
      <c r="E1062" s="16" t="str">
        <f t="shared" si="16"/>
        <v/>
      </c>
      <c r="F1062" s="15"/>
      <c r="G1062" s="49" t="str">
        <f>IF(AND(NOT(ISERR(FIND('إستعلام عن صنف'!$H$1,A1062&amp;B1062))),F1062&gt;='إستعلام عن صنف'!$H$2,F1062&lt;='إستعلام عن صنف'!$H$3),COUNT($G$1:G1061)+1,"")</f>
        <v/>
      </c>
    </row>
    <row r="1063" spans="1:7" ht="22.5" thickTop="1" thickBot="1">
      <c r="A1063" s="38" t="str">
        <f>IFERROR(INDEX(الرصيد!$A:$A,MATCH(B1063,الرصيد!$B:$B,0)),"")</f>
        <v/>
      </c>
      <c r="B1063" s="15"/>
      <c r="C1063" s="6"/>
      <c r="D1063" s="42" t="str">
        <f>IF(B1063="","",SUMIF(الرصيد!$B$2:$B$1000,B1063,الرصيد!$C$2:$C$1000))</f>
        <v/>
      </c>
      <c r="E1063" s="16" t="str">
        <f t="shared" si="16"/>
        <v/>
      </c>
      <c r="F1063" s="15"/>
      <c r="G1063" s="49" t="str">
        <f>IF(AND(NOT(ISERR(FIND('إستعلام عن صنف'!$H$1,A1063&amp;B1063))),F1063&gt;='إستعلام عن صنف'!$H$2,F1063&lt;='إستعلام عن صنف'!$H$3),COUNT($G$1:G1062)+1,"")</f>
        <v/>
      </c>
    </row>
    <row r="1064" spans="1:7" ht="22.5" thickTop="1" thickBot="1">
      <c r="A1064" s="38" t="str">
        <f>IFERROR(INDEX(الرصيد!$A:$A,MATCH(B1064,الرصيد!$B:$B,0)),"")</f>
        <v/>
      </c>
      <c r="B1064" s="15"/>
      <c r="C1064" s="6"/>
      <c r="D1064" s="42" t="str">
        <f>IF(B1064="","",SUMIF(الرصيد!$B$2:$B$1000,B1064,الرصيد!$C$2:$C$1000))</f>
        <v/>
      </c>
      <c r="E1064" s="16" t="str">
        <f t="shared" si="16"/>
        <v/>
      </c>
      <c r="F1064" s="15"/>
      <c r="G1064" s="49" t="str">
        <f>IF(AND(NOT(ISERR(FIND('إستعلام عن صنف'!$H$1,A1064&amp;B1064))),F1064&gt;='إستعلام عن صنف'!$H$2,F1064&lt;='إستعلام عن صنف'!$H$3),COUNT($G$1:G1063)+1,"")</f>
        <v/>
      </c>
    </row>
    <row r="1065" spans="1:7" ht="22.5" thickTop="1" thickBot="1">
      <c r="A1065" s="38" t="str">
        <f>IFERROR(INDEX(الرصيد!$A:$A,MATCH(B1065,الرصيد!$B:$B,0)),"")</f>
        <v/>
      </c>
      <c r="B1065" s="15"/>
      <c r="C1065" s="6"/>
      <c r="D1065" s="42" t="str">
        <f>IF(B1065="","",SUMIF(الرصيد!$B$2:$B$1000,B1065,الرصيد!$C$2:$C$1000))</f>
        <v/>
      </c>
      <c r="E1065" s="16" t="str">
        <f t="shared" si="16"/>
        <v/>
      </c>
      <c r="F1065" s="15"/>
      <c r="G1065" s="49" t="str">
        <f>IF(AND(NOT(ISERR(FIND('إستعلام عن صنف'!$H$1,A1065&amp;B1065))),F1065&gt;='إستعلام عن صنف'!$H$2,F1065&lt;='إستعلام عن صنف'!$H$3),COUNT($G$1:G1064)+1,"")</f>
        <v/>
      </c>
    </row>
    <row r="1066" spans="1:7" ht="22.5" thickTop="1" thickBot="1">
      <c r="A1066" s="38" t="str">
        <f>IFERROR(INDEX(الرصيد!$A:$A,MATCH(B1066,الرصيد!$B:$B,0)),"")</f>
        <v/>
      </c>
      <c r="B1066" s="15"/>
      <c r="C1066" s="6"/>
      <c r="D1066" s="42" t="str">
        <f>IF(B1066="","",SUMIF(الرصيد!$B$2:$B$1000,B1066,الرصيد!$C$2:$C$1000))</f>
        <v/>
      </c>
      <c r="E1066" s="16" t="str">
        <f t="shared" si="16"/>
        <v/>
      </c>
      <c r="F1066" s="15"/>
      <c r="G1066" s="49" t="str">
        <f>IF(AND(NOT(ISERR(FIND('إستعلام عن صنف'!$H$1,A1066&amp;B1066))),F1066&gt;='إستعلام عن صنف'!$H$2,F1066&lt;='إستعلام عن صنف'!$H$3),COUNT($G$1:G1065)+1,"")</f>
        <v/>
      </c>
    </row>
    <row r="1067" spans="1:7" ht="22.5" thickTop="1" thickBot="1">
      <c r="A1067" s="38" t="str">
        <f>IFERROR(INDEX(الرصيد!$A:$A,MATCH(B1067,الرصيد!$B:$B,0)),"")</f>
        <v/>
      </c>
      <c r="B1067" s="15"/>
      <c r="C1067" s="6"/>
      <c r="D1067" s="42" t="str">
        <f>IF(B1067="","",SUMIF(الرصيد!$B$2:$B$1000,B1067,الرصيد!$C$2:$C$1000))</f>
        <v/>
      </c>
      <c r="E1067" s="16" t="str">
        <f t="shared" si="16"/>
        <v/>
      </c>
      <c r="F1067" s="15"/>
      <c r="G1067" s="49" t="str">
        <f>IF(AND(NOT(ISERR(FIND('إستعلام عن صنف'!$H$1,A1067&amp;B1067))),F1067&gt;='إستعلام عن صنف'!$H$2,F1067&lt;='إستعلام عن صنف'!$H$3),COUNT($G$1:G1066)+1,"")</f>
        <v/>
      </c>
    </row>
    <row r="1068" spans="1:7" ht="22.5" thickTop="1" thickBot="1">
      <c r="A1068" s="38" t="str">
        <f>IFERROR(INDEX(الرصيد!$A:$A,MATCH(B1068,الرصيد!$B:$B,0)),"")</f>
        <v/>
      </c>
      <c r="B1068" s="15"/>
      <c r="C1068" s="6"/>
      <c r="D1068" s="42" t="str">
        <f>IF(B1068="","",SUMIF(الرصيد!$B$2:$B$1000,B1068,الرصيد!$C$2:$C$1000))</f>
        <v/>
      </c>
      <c r="E1068" s="16" t="str">
        <f t="shared" si="16"/>
        <v/>
      </c>
      <c r="F1068" s="15"/>
      <c r="G1068" s="49" t="str">
        <f>IF(AND(NOT(ISERR(FIND('إستعلام عن صنف'!$H$1,A1068&amp;B1068))),F1068&gt;='إستعلام عن صنف'!$H$2,F1068&lt;='إستعلام عن صنف'!$H$3),COUNT($G$1:G1067)+1,"")</f>
        <v/>
      </c>
    </row>
    <row r="1069" spans="1:7" ht="22.5" thickTop="1" thickBot="1">
      <c r="A1069" s="38" t="str">
        <f>IFERROR(INDEX(الرصيد!$A:$A,MATCH(B1069,الرصيد!$B:$B,0)),"")</f>
        <v/>
      </c>
      <c r="B1069" s="15"/>
      <c r="C1069" s="6"/>
      <c r="D1069" s="42" t="str">
        <f>IF(B1069="","",SUMIF(الرصيد!$B$2:$B$1000,B1069,الرصيد!$C$2:$C$1000))</f>
        <v/>
      </c>
      <c r="E1069" s="16" t="str">
        <f t="shared" si="16"/>
        <v/>
      </c>
      <c r="F1069" s="15"/>
      <c r="G1069" s="49" t="str">
        <f>IF(AND(NOT(ISERR(FIND('إستعلام عن صنف'!$H$1,A1069&amp;B1069))),F1069&gt;='إستعلام عن صنف'!$H$2,F1069&lt;='إستعلام عن صنف'!$H$3),COUNT($G$1:G1068)+1,"")</f>
        <v/>
      </c>
    </row>
    <row r="1070" spans="1:7" ht="22.5" thickTop="1" thickBot="1">
      <c r="A1070" s="38" t="str">
        <f>IFERROR(INDEX(الرصيد!$A:$A,MATCH(B1070,الرصيد!$B:$B,0)),"")</f>
        <v/>
      </c>
      <c r="B1070" s="15"/>
      <c r="C1070" s="6"/>
      <c r="D1070" s="42" t="str">
        <f>IF(B1070="","",SUMIF(الرصيد!$B$2:$B$1000,B1070,الرصيد!$C$2:$C$1000))</f>
        <v/>
      </c>
      <c r="E1070" s="16" t="str">
        <f t="shared" si="16"/>
        <v/>
      </c>
      <c r="F1070" s="15"/>
      <c r="G1070" s="49" t="str">
        <f>IF(AND(NOT(ISERR(FIND('إستعلام عن صنف'!$H$1,A1070&amp;B1070))),F1070&gt;='إستعلام عن صنف'!$H$2,F1070&lt;='إستعلام عن صنف'!$H$3),COUNT($G$1:G1069)+1,"")</f>
        <v/>
      </c>
    </row>
    <row r="1071" spans="1:7" ht="22.5" thickTop="1" thickBot="1">
      <c r="A1071" s="38" t="str">
        <f>IFERROR(INDEX(الرصيد!$A:$A,MATCH(B1071,الرصيد!$B:$B,0)),"")</f>
        <v/>
      </c>
      <c r="B1071" s="15"/>
      <c r="C1071" s="6"/>
      <c r="D1071" s="42" t="str">
        <f>IF(B1071="","",SUMIF(الرصيد!$B$2:$B$1000,B1071,الرصيد!$C$2:$C$1000))</f>
        <v/>
      </c>
      <c r="E1071" s="16" t="str">
        <f t="shared" si="16"/>
        <v/>
      </c>
      <c r="F1071" s="15"/>
      <c r="G1071" s="49" t="str">
        <f>IF(AND(NOT(ISERR(FIND('إستعلام عن صنف'!$H$1,A1071&amp;B1071))),F1071&gt;='إستعلام عن صنف'!$H$2,F1071&lt;='إستعلام عن صنف'!$H$3),COUNT($G$1:G1070)+1,"")</f>
        <v/>
      </c>
    </row>
    <row r="1072" spans="1:7" ht="22.5" thickTop="1" thickBot="1">
      <c r="A1072" s="38" t="str">
        <f>IFERROR(INDEX(الرصيد!$A:$A,MATCH(B1072,الرصيد!$B:$B,0)),"")</f>
        <v/>
      </c>
      <c r="B1072" s="15"/>
      <c r="C1072" s="6"/>
      <c r="D1072" s="42" t="str">
        <f>IF(B1072="","",SUMIF(الرصيد!$B$2:$B$1000,B1072,الرصيد!$C$2:$C$1000))</f>
        <v/>
      </c>
      <c r="E1072" s="16" t="str">
        <f t="shared" si="16"/>
        <v/>
      </c>
      <c r="F1072" s="15"/>
      <c r="G1072" s="49" t="str">
        <f>IF(AND(NOT(ISERR(FIND('إستعلام عن صنف'!$H$1,A1072&amp;B1072))),F1072&gt;='إستعلام عن صنف'!$H$2,F1072&lt;='إستعلام عن صنف'!$H$3),COUNT($G$1:G1071)+1,"")</f>
        <v/>
      </c>
    </row>
    <row r="1073" spans="1:7" ht="22.5" thickTop="1" thickBot="1">
      <c r="A1073" s="38" t="str">
        <f>IFERROR(INDEX(الرصيد!$A:$A,MATCH(B1073,الرصيد!$B:$B,0)),"")</f>
        <v/>
      </c>
      <c r="B1073" s="15"/>
      <c r="C1073" s="6"/>
      <c r="D1073" s="42" t="str">
        <f>IF(B1073="","",SUMIF(الرصيد!$B$2:$B$1000,B1073,الرصيد!$C$2:$C$1000))</f>
        <v/>
      </c>
      <c r="E1073" s="16" t="str">
        <f t="shared" si="16"/>
        <v/>
      </c>
      <c r="F1073" s="15"/>
      <c r="G1073" s="49" t="str">
        <f>IF(AND(NOT(ISERR(FIND('إستعلام عن صنف'!$H$1,A1073&amp;B1073))),F1073&gt;='إستعلام عن صنف'!$H$2,F1073&lt;='إستعلام عن صنف'!$H$3),COUNT($G$1:G1072)+1,"")</f>
        <v/>
      </c>
    </row>
    <row r="1074" spans="1:7" ht="22.5" thickTop="1" thickBot="1">
      <c r="A1074" s="38" t="str">
        <f>IFERROR(INDEX(الرصيد!$A:$A,MATCH(B1074,الرصيد!$B:$B,0)),"")</f>
        <v/>
      </c>
      <c r="B1074" s="15"/>
      <c r="C1074" s="6"/>
      <c r="D1074" s="42" t="str">
        <f>IF(B1074="","",SUMIF(الرصيد!$B$2:$B$1000,B1074,الرصيد!$C$2:$C$1000))</f>
        <v/>
      </c>
      <c r="E1074" s="16" t="str">
        <f t="shared" si="16"/>
        <v/>
      </c>
      <c r="F1074" s="15"/>
      <c r="G1074" s="49" t="str">
        <f>IF(AND(NOT(ISERR(FIND('إستعلام عن صنف'!$H$1,A1074&amp;B1074))),F1074&gt;='إستعلام عن صنف'!$H$2,F1074&lt;='إستعلام عن صنف'!$H$3),COUNT($G$1:G1073)+1,"")</f>
        <v/>
      </c>
    </row>
    <row r="1075" spans="1:7" ht="22.5" thickTop="1" thickBot="1">
      <c r="A1075" s="38" t="str">
        <f>IFERROR(INDEX(الرصيد!$A:$A,MATCH(B1075,الرصيد!$B:$B,0)),"")</f>
        <v/>
      </c>
      <c r="B1075" s="15"/>
      <c r="C1075" s="6"/>
      <c r="D1075" s="42" t="str">
        <f>IF(B1075="","",SUMIF(الرصيد!$B$2:$B$1000,B1075,الرصيد!$C$2:$C$1000))</f>
        <v/>
      </c>
      <c r="E1075" s="16" t="str">
        <f t="shared" si="16"/>
        <v/>
      </c>
      <c r="F1075" s="15"/>
      <c r="G1075" s="49" t="str">
        <f>IF(AND(NOT(ISERR(FIND('إستعلام عن صنف'!$H$1,A1075&amp;B1075))),F1075&gt;='إستعلام عن صنف'!$H$2,F1075&lt;='إستعلام عن صنف'!$H$3),COUNT($G$1:G1074)+1,"")</f>
        <v/>
      </c>
    </row>
    <row r="1076" spans="1:7" ht="22.5" thickTop="1" thickBot="1">
      <c r="A1076" s="38" t="str">
        <f>IFERROR(INDEX(الرصيد!$A:$A,MATCH(B1076,الرصيد!$B:$B,0)),"")</f>
        <v/>
      </c>
      <c r="B1076" s="15"/>
      <c r="C1076" s="6"/>
      <c r="D1076" s="42" t="str">
        <f>IF(B1076="","",SUMIF(الرصيد!$B$2:$B$1000,B1076,الرصيد!$C$2:$C$1000))</f>
        <v/>
      </c>
      <c r="E1076" s="16" t="str">
        <f t="shared" si="16"/>
        <v/>
      </c>
      <c r="F1076" s="15"/>
      <c r="G1076" s="49" t="str">
        <f>IF(AND(NOT(ISERR(FIND('إستعلام عن صنف'!$H$1,A1076&amp;B1076))),F1076&gt;='إستعلام عن صنف'!$H$2,F1076&lt;='إستعلام عن صنف'!$H$3),COUNT($G$1:G1075)+1,"")</f>
        <v/>
      </c>
    </row>
    <row r="1077" spans="1:7" ht="22.5" thickTop="1" thickBot="1">
      <c r="A1077" s="38" t="str">
        <f>IFERROR(INDEX(الرصيد!$A:$A,MATCH(B1077,الرصيد!$B:$B,0)),"")</f>
        <v/>
      </c>
      <c r="B1077" s="15"/>
      <c r="C1077" s="6"/>
      <c r="D1077" s="42" t="str">
        <f>IF(B1077="","",SUMIF(الرصيد!$B$2:$B$1000,B1077,الرصيد!$C$2:$C$1000))</f>
        <v/>
      </c>
      <c r="E1077" s="16" t="str">
        <f t="shared" si="16"/>
        <v/>
      </c>
      <c r="F1077" s="15"/>
      <c r="G1077" s="49" t="str">
        <f>IF(AND(NOT(ISERR(FIND('إستعلام عن صنف'!$H$1,A1077&amp;B1077))),F1077&gt;='إستعلام عن صنف'!$H$2,F1077&lt;='إستعلام عن صنف'!$H$3),COUNT($G$1:G1076)+1,"")</f>
        <v/>
      </c>
    </row>
    <row r="1078" spans="1:7" ht="22.5" thickTop="1" thickBot="1">
      <c r="A1078" s="38" t="str">
        <f>IFERROR(INDEX(الرصيد!$A:$A,MATCH(B1078,الرصيد!$B:$B,0)),"")</f>
        <v/>
      </c>
      <c r="B1078" s="15"/>
      <c r="C1078" s="6"/>
      <c r="D1078" s="42" t="str">
        <f>IF(B1078="","",SUMIF(الرصيد!$B$2:$B$1000,B1078,الرصيد!$C$2:$C$1000))</f>
        <v/>
      </c>
      <c r="E1078" s="16" t="str">
        <f t="shared" si="16"/>
        <v/>
      </c>
      <c r="F1078" s="15"/>
      <c r="G1078" s="49" t="str">
        <f>IF(AND(NOT(ISERR(FIND('إستعلام عن صنف'!$H$1,A1078&amp;B1078))),F1078&gt;='إستعلام عن صنف'!$H$2,F1078&lt;='إستعلام عن صنف'!$H$3),COUNT($G$1:G1077)+1,"")</f>
        <v/>
      </c>
    </row>
    <row r="1079" spans="1:7" ht="22.5" thickTop="1" thickBot="1">
      <c r="A1079" s="38" t="str">
        <f>IFERROR(INDEX(الرصيد!$A:$A,MATCH(B1079,الرصيد!$B:$B,0)),"")</f>
        <v/>
      </c>
      <c r="B1079" s="15"/>
      <c r="C1079" s="6"/>
      <c r="D1079" s="42" t="str">
        <f>IF(B1079="","",SUMIF(الرصيد!$B$2:$B$1000,B1079,الرصيد!$C$2:$C$1000))</f>
        <v/>
      </c>
      <c r="E1079" s="16" t="str">
        <f t="shared" si="16"/>
        <v/>
      </c>
      <c r="F1079" s="15"/>
      <c r="G1079" s="49" t="str">
        <f>IF(AND(NOT(ISERR(FIND('إستعلام عن صنف'!$H$1,A1079&amp;B1079))),F1079&gt;='إستعلام عن صنف'!$H$2,F1079&lt;='إستعلام عن صنف'!$H$3),COUNT($G$1:G1078)+1,"")</f>
        <v/>
      </c>
    </row>
    <row r="1080" spans="1:7" ht="22.5" thickTop="1" thickBot="1">
      <c r="A1080" s="38" t="str">
        <f>IFERROR(INDEX(الرصيد!$A:$A,MATCH(B1080,الرصيد!$B:$B,0)),"")</f>
        <v/>
      </c>
      <c r="B1080" s="15"/>
      <c r="C1080" s="6"/>
      <c r="D1080" s="42" t="str">
        <f>IF(B1080="","",SUMIF(الرصيد!$B$2:$B$1000,B1080,الرصيد!$C$2:$C$1000))</f>
        <v/>
      </c>
      <c r="E1080" s="16" t="str">
        <f t="shared" si="16"/>
        <v/>
      </c>
      <c r="F1080" s="15"/>
      <c r="G1080" s="49" t="str">
        <f>IF(AND(NOT(ISERR(FIND('إستعلام عن صنف'!$H$1,A1080&amp;B1080))),F1080&gt;='إستعلام عن صنف'!$H$2,F1080&lt;='إستعلام عن صنف'!$H$3),COUNT($G$1:G1079)+1,"")</f>
        <v/>
      </c>
    </row>
    <row r="1081" spans="1:7" ht="22.5" thickTop="1" thickBot="1">
      <c r="A1081" s="38" t="str">
        <f>IFERROR(INDEX(الرصيد!$A:$A,MATCH(B1081,الرصيد!$B:$B,0)),"")</f>
        <v/>
      </c>
      <c r="B1081" s="15"/>
      <c r="C1081" s="6"/>
      <c r="D1081" s="42" t="str">
        <f>IF(B1081="","",SUMIF(الرصيد!$B$2:$B$1000,B1081,الرصيد!$C$2:$C$1000))</f>
        <v/>
      </c>
      <c r="E1081" s="16" t="str">
        <f t="shared" si="16"/>
        <v/>
      </c>
      <c r="F1081" s="15"/>
      <c r="G1081" s="49" t="str">
        <f>IF(AND(NOT(ISERR(FIND('إستعلام عن صنف'!$H$1,A1081&amp;B1081))),F1081&gt;='إستعلام عن صنف'!$H$2,F1081&lt;='إستعلام عن صنف'!$H$3),COUNT($G$1:G1080)+1,"")</f>
        <v/>
      </c>
    </row>
    <row r="1082" spans="1:7" ht="22.5" thickTop="1" thickBot="1">
      <c r="A1082" s="38" t="str">
        <f>IFERROR(INDEX(الرصيد!$A:$A,MATCH(B1082,الرصيد!$B:$B,0)),"")</f>
        <v/>
      </c>
      <c r="B1082" s="15"/>
      <c r="C1082" s="6"/>
      <c r="D1082" s="42" t="str">
        <f>IF(B1082="","",SUMIF(الرصيد!$B$2:$B$1000,B1082,الرصيد!$C$2:$C$1000))</f>
        <v/>
      </c>
      <c r="E1082" s="16" t="str">
        <f t="shared" si="16"/>
        <v/>
      </c>
      <c r="F1082" s="15"/>
      <c r="G1082" s="49" t="str">
        <f>IF(AND(NOT(ISERR(FIND('إستعلام عن صنف'!$H$1,A1082&amp;B1082))),F1082&gt;='إستعلام عن صنف'!$H$2,F1082&lt;='إستعلام عن صنف'!$H$3),COUNT($G$1:G1081)+1,"")</f>
        <v/>
      </c>
    </row>
    <row r="1083" spans="1:7" ht="22.5" thickTop="1" thickBot="1">
      <c r="A1083" s="38" t="str">
        <f>IFERROR(INDEX(الرصيد!$A:$A,MATCH(B1083,الرصيد!$B:$B,0)),"")</f>
        <v/>
      </c>
      <c r="B1083" s="15"/>
      <c r="C1083" s="6"/>
      <c r="D1083" s="42" t="str">
        <f>IF(B1083="","",SUMIF(الرصيد!$B$2:$B$1000,B1083,الرصيد!$C$2:$C$1000))</f>
        <v/>
      </c>
      <c r="E1083" s="16" t="str">
        <f t="shared" si="16"/>
        <v/>
      </c>
      <c r="F1083" s="15"/>
      <c r="G1083" s="49" t="str">
        <f>IF(AND(NOT(ISERR(FIND('إستعلام عن صنف'!$H$1,A1083&amp;B1083))),F1083&gt;='إستعلام عن صنف'!$H$2,F1083&lt;='إستعلام عن صنف'!$H$3),COUNT($G$1:G1082)+1,"")</f>
        <v/>
      </c>
    </row>
    <row r="1084" spans="1:7" ht="22.5" thickTop="1" thickBot="1">
      <c r="A1084" s="38" t="str">
        <f>IFERROR(INDEX(الرصيد!$A:$A,MATCH(B1084,الرصيد!$B:$B,0)),"")</f>
        <v/>
      </c>
      <c r="B1084" s="15"/>
      <c r="C1084" s="6"/>
      <c r="D1084" s="42" t="str">
        <f>IF(B1084="","",SUMIF(الرصيد!$B$2:$B$1000,B1084,الرصيد!$C$2:$C$1000))</f>
        <v/>
      </c>
      <c r="E1084" s="16" t="str">
        <f t="shared" si="16"/>
        <v/>
      </c>
      <c r="F1084" s="15"/>
      <c r="G1084" s="49" t="str">
        <f>IF(AND(NOT(ISERR(FIND('إستعلام عن صنف'!$H$1,A1084&amp;B1084))),F1084&gt;='إستعلام عن صنف'!$H$2,F1084&lt;='إستعلام عن صنف'!$H$3),COUNT($G$1:G1083)+1,"")</f>
        <v/>
      </c>
    </row>
    <row r="1085" spans="1:7" ht="22.5" thickTop="1" thickBot="1">
      <c r="A1085" s="38" t="str">
        <f>IFERROR(INDEX(الرصيد!$A:$A,MATCH(B1085,الرصيد!$B:$B,0)),"")</f>
        <v/>
      </c>
      <c r="B1085" s="15"/>
      <c r="C1085" s="6"/>
      <c r="D1085" s="42" t="str">
        <f>IF(B1085="","",SUMIF(الرصيد!$B$2:$B$1000,B1085,الرصيد!$C$2:$C$1000))</f>
        <v/>
      </c>
      <c r="E1085" s="16" t="str">
        <f t="shared" si="16"/>
        <v/>
      </c>
      <c r="F1085" s="15"/>
      <c r="G1085" s="49" t="str">
        <f>IF(AND(NOT(ISERR(FIND('إستعلام عن صنف'!$H$1,A1085&amp;B1085))),F1085&gt;='إستعلام عن صنف'!$H$2,F1085&lt;='إستعلام عن صنف'!$H$3),COUNT($G$1:G1084)+1,"")</f>
        <v/>
      </c>
    </row>
    <row r="1086" spans="1:7" ht="22.5" thickTop="1" thickBot="1">
      <c r="A1086" s="38" t="str">
        <f>IFERROR(INDEX(الرصيد!$A:$A,MATCH(B1086,الرصيد!$B:$B,0)),"")</f>
        <v/>
      </c>
      <c r="B1086" s="15"/>
      <c r="C1086" s="6"/>
      <c r="D1086" s="42" t="str">
        <f>IF(B1086="","",SUMIF(الرصيد!$B$2:$B$1000,B1086,الرصيد!$C$2:$C$1000))</f>
        <v/>
      </c>
      <c r="E1086" s="16" t="str">
        <f t="shared" si="16"/>
        <v/>
      </c>
      <c r="F1086" s="15"/>
      <c r="G1086" s="49" t="str">
        <f>IF(AND(NOT(ISERR(FIND('إستعلام عن صنف'!$H$1,A1086&amp;B1086))),F1086&gt;='إستعلام عن صنف'!$H$2,F1086&lt;='إستعلام عن صنف'!$H$3),COUNT($G$1:G1085)+1,"")</f>
        <v/>
      </c>
    </row>
    <row r="1087" spans="1:7" ht="22.5" thickTop="1" thickBot="1">
      <c r="A1087" s="38" t="str">
        <f>IFERROR(INDEX(الرصيد!$A:$A,MATCH(B1087,الرصيد!$B:$B,0)),"")</f>
        <v/>
      </c>
      <c r="B1087" s="15"/>
      <c r="C1087" s="6"/>
      <c r="D1087" s="42" t="str">
        <f>IF(B1087="","",SUMIF(الرصيد!$B$2:$B$1000,B1087,الرصيد!$C$2:$C$1000))</f>
        <v/>
      </c>
      <c r="E1087" s="16" t="str">
        <f t="shared" si="16"/>
        <v/>
      </c>
      <c r="F1087" s="15"/>
      <c r="G1087" s="49" t="str">
        <f>IF(AND(NOT(ISERR(FIND('إستعلام عن صنف'!$H$1,A1087&amp;B1087))),F1087&gt;='إستعلام عن صنف'!$H$2,F1087&lt;='إستعلام عن صنف'!$H$3),COUNT($G$1:G1086)+1,"")</f>
        <v/>
      </c>
    </row>
    <row r="1088" spans="1:7" ht="22.5" thickTop="1" thickBot="1">
      <c r="A1088" s="38" t="str">
        <f>IFERROR(INDEX(الرصيد!$A:$A,MATCH(B1088,الرصيد!$B:$B,0)),"")</f>
        <v/>
      </c>
      <c r="B1088" s="15"/>
      <c r="C1088" s="6"/>
      <c r="D1088" s="42" t="str">
        <f>IF(B1088="","",SUMIF(الرصيد!$B$2:$B$1000,B1088,الرصيد!$C$2:$C$1000))</f>
        <v/>
      </c>
      <c r="E1088" s="16" t="str">
        <f t="shared" si="16"/>
        <v/>
      </c>
      <c r="F1088" s="15"/>
      <c r="G1088" s="49" t="str">
        <f>IF(AND(NOT(ISERR(FIND('إستعلام عن صنف'!$H$1,A1088&amp;B1088))),F1088&gt;='إستعلام عن صنف'!$H$2,F1088&lt;='إستعلام عن صنف'!$H$3),COUNT($G$1:G1087)+1,"")</f>
        <v/>
      </c>
    </row>
    <row r="1089" spans="1:7" ht="22.5" thickTop="1" thickBot="1">
      <c r="A1089" s="38" t="str">
        <f>IFERROR(INDEX(الرصيد!$A:$A,MATCH(B1089,الرصيد!$B:$B,0)),"")</f>
        <v/>
      </c>
      <c r="B1089" s="15"/>
      <c r="C1089" s="6"/>
      <c r="D1089" s="42" t="str">
        <f>IF(B1089="","",SUMIF(الرصيد!$B$2:$B$1000,B1089,الرصيد!$C$2:$C$1000))</f>
        <v/>
      </c>
      <c r="E1089" s="16" t="str">
        <f t="shared" si="16"/>
        <v/>
      </c>
      <c r="F1089" s="15"/>
      <c r="G1089" s="49" t="str">
        <f>IF(AND(NOT(ISERR(FIND('إستعلام عن صنف'!$H$1,A1089&amp;B1089))),F1089&gt;='إستعلام عن صنف'!$H$2,F1089&lt;='إستعلام عن صنف'!$H$3),COUNT($G$1:G1088)+1,"")</f>
        <v/>
      </c>
    </row>
    <row r="1090" spans="1:7" ht="22.5" thickTop="1" thickBot="1">
      <c r="A1090" s="38" t="str">
        <f>IFERROR(INDEX(الرصيد!$A:$A,MATCH(B1090,الرصيد!$B:$B,0)),"")</f>
        <v/>
      </c>
      <c r="B1090" s="15"/>
      <c r="C1090" s="6"/>
      <c r="D1090" s="42" t="str">
        <f>IF(B1090="","",SUMIF(الرصيد!$B$2:$B$1000,B1090,الرصيد!$C$2:$C$1000))</f>
        <v/>
      </c>
      <c r="E1090" s="16" t="str">
        <f t="shared" si="16"/>
        <v/>
      </c>
      <c r="F1090" s="15"/>
      <c r="G1090" s="49" t="str">
        <f>IF(AND(NOT(ISERR(FIND('إستعلام عن صنف'!$H$1,A1090&amp;B1090))),F1090&gt;='إستعلام عن صنف'!$H$2,F1090&lt;='إستعلام عن صنف'!$H$3),COUNT($G$1:G1089)+1,"")</f>
        <v/>
      </c>
    </row>
    <row r="1091" spans="1:7" ht="22.5" thickTop="1" thickBot="1">
      <c r="A1091" s="38" t="str">
        <f>IFERROR(INDEX(الرصيد!$A:$A,MATCH(B1091,الرصيد!$B:$B,0)),"")</f>
        <v/>
      </c>
      <c r="B1091" s="15"/>
      <c r="C1091" s="6"/>
      <c r="D1091" s="42" t="str">
        <f>IF(B1091="","",SUMIF(الرصيد!$B$2:$B$1000,B1091,الرصيد!$C$2:$C$1000))</f>
        <v/>
      </c>
      <c r="E1091" s="16" t="str">
        <f t="shared" ref="E1091:E1154" si="17">IF(B1091="","",C1091*D1091)</f>
        <v/>
      </c>
      <c r="F1091" s="15"/>
      <c r="G1091" s="49" t="str">
        <f>IF(AND(NOT(ISERR(FIND('إستعلام عن صنف'!$H$1,A1091&amp;B1091))),F1091&gt;='إستعلام عن صنف'!$H$2,F1091&lt;='إستعلام عن صنف'!$H$3),COUNT($G$1:G1090)+1,"")</f>
        <v/>
      </c>
    </row>
    <row r="1092" spans="1:7" ht="22.5" thickTop="1" thickBot="1">
      <c r="A1092" s="38" t="str">
        <f>IFERROR(INDEX(الرصيد!$A:$A,MATCH(B1092,الرصيد!$B:$B,0)),"")</f>
        <v/>
      </c>
      <c r="B1092" s="15"/>
      <c r="C1092" s="6"/>
      <c r="D1092" s="42" t="str">
        <f>IF(B1092="","",SUMIF(الرصيد!$B$2:$B$1000,B1092,الرصيد!$C$2:$C$1000))</f>
        <v/>
      </c>
      <c r="E1092" s="16" t="str">
        <f t="shared" si="17"/>
        <v/>
      </c>
      <c r="F1092" s="15"/>
      <c r="G1092" s="49" t="str">
        <f>IF(AND(NOT(ISERR(FIND('إستعلام عن صنف'!$H$1,A1092&amp;B1092))),F1092&gt;='إستعلام عن صنف'!$H$2,F1092&lt;='إستعلام عن صنف'!$H$3),COUNT($G$1:G1091)+1,"")</f>
        <v/>
      </c>
    </row>
    <row r="1093" spans="1:7" ht="22.5" thickTop="1" thickBot="1">
      <c r="A1093" s="38" t="str">
        <f>IFERROR(INDEX(الرصيد!$A:$A,MATCH(B1093,الرصيد!$B:$B,0)),"")</f>
        <v/>
      </c>
      <c r="B1093" s="15"/>
      <c r="C1093" s="6"/>
      <c r="D1093" s="42" t="str">
        <f>IF(B1093="","",SUMIF(الرصيد!$B$2:$B$1000,B1093,الرصيد!$C$2:$C$1000))</f>
        <v/>
      </c>
      <c r="E1093" s="16" t="str">
        <f t="shared" si="17"/>
        <v/>
      </c>
      <c r="F1093" s="15"/>
      <c r="G1093" s="49" t="str">
        <f>IF(AND(NOT(ISERR(FIND('إستعلام عن صنف'!$H$1,A1093&amp;B1093))),F1093&gt;='إستعلام عن صنف'!$H$2,F1093&lt;='إستعلام عن صنف'!$H$3),COUNT($G$1:G1092)+1,"")</f>
        <v/>
      </c>
    </row>
    <row r="1094" spans="1:7" ht="22.5" thickTop="1" thickBot="1">
      <c r="A1094" s="38" t="str">
        <f>IFERROR(INDEX(الرصيد!$A:$A,MATCH(B1094,الرصيد!$B:$B,0)),"")</f>
        <v/>
      </c>
      <c r="B1094" s="15"/>
      <c r="C1094" s="6"/>
      <c r="D1094" s="42" t="str">
        <f>IF(B1094="","",SUMIF(الرصيد!$B$2:$B$1000,B1094,الرصيد!$C$2:$C$1000))</f>
        <v/>
      </c>
      <c r="E1094" s="16" t="str">
        <f t="shared" si="17"/>
        <v/>
      </c>
      <c r="F1094" s="15"/>
      <c r="G1094" s="49" t="str">
        <f>IF(AND(NOT(ISERR(FIND('إستعلام عن صنف'!$H$1,A1094&amp;B1094))),F1094&gt;='إستعلام عن صنف'!$H$2,F1094&lt;='إستعلام عن صنف'!$H$3),COUNT($G$1:G1093)+1,"")</f>
        <v/>
      </c>
    </row>
    <row r="1095" spans="1:7" ht="22.5" thickTop="1" thickBot="1">
      <c r="A1095" s="38" t="str">
        <f>IFERROR(INDEX(الرصيد!$A:$A,MATCH(B1095,الرصيد!$B:$B,0)),"")</f>
        <v/>
      </c>
      <c r="B1095" s="15"/>
      <c r="C1095" s="6"/>
      <c r="D1095" s="42" t="str">
        <f>IF(B1095="","",SUMIF(الرصيد!$B$2:$B$1000,B1095,الرصيد!$C$2:$C$1000))</f>
        <v/>
      </c>
      <c r="E1095" s="16" t="str">
        <f t="shared" si="17"/>
        <v/>
      </c>
      <c r="F1095" s="15"/>
      <c r="G1095" s="49" t="str">
        <f>IF(AND(NOT(ISERR(FIND('إستعلام عن صنف'!$H$1,A1095&amp;B1095))),F1095&gt;='إستعلام عن صنف'!$H$2,F1095&lt;='إستعلام عن صنف'!$H$3),COUNT($G$1:G1094)+1,"")</f>
        <v/>
      </c>
    </row>
    <row r="1096" spans="1:7" ht="22.5" thickTop="1" thickBot="1">
      <c r="A1096" s="38" t="str">
        <f>IFERROR(INDEX(الرصيد!$A:$A,MATCH(B1096,الرصيد!$B:$B,0)),"")</f>
        <v/>
      </c>
      <c r="B1096" s="15"/>
      <c r="C1096" s="6"/>
      <c r="D1096" s="42" t="str">
        <f>IF(B1096="","",SUMIF(الرصيد!$B$2:$B$1000,B1096,الرصيد!$C$2:$C$1000))</f>
        <v/>
      </c>
      <c r="E1096" s="16" t="str">
        <f t="shared" si="17"/>
        <v/>
      </c>
      <c r="F1096" s="15"/>
      <c r="G1096" s="49" t="str">
        <f>IF(AND(NOT(ISERR(FIND('إستعلام عن صنف'!$H$1,A1096&amp;B1096))),F1096&gt;='إستعلام عن صنف'!$H$2,F1096&lt;='إستعلام عن صنف'!$H$3),COUNT($G$1:G1095)+1,"")</f>
        <v/>
      </c>
    </row>
    <row r="1097" spans="1:7" ht="22.5" thickTop="1" thickBot="1">
      <c r="A1097" s="38" t="str">
        <f>IFERROR(INDEX(الرصيد!$A:$A,MATCH(B1097,الرصيد!$B:$B,0)),"")</f>
        <v/>
      </c>
      <c r="B1097" s="15"/>
      <c r="C1097" s="6"/>
      <c r="D1097" s="42" t="str">
        <f>IF(B1097="","",SUMIF(الرصيد!$B$2:$B$1000,B1097,الرصيد!$C$2:$C$1000))</f>
        <v/>
      </c>
      <c r="E1097" s="16" t="str">
        <f t="shared" si="17"/>
        <v/>
      </c>
      <c r="F1097" s="15"/>
      <c r="G1097" s="49" t="str">
        <f>IF(AND(NOT(ISERR(FIND('إستعلام عن صنف'!$H$1,A1097&amp;B1097))),F1097&gt;='إستعلام عن صنف'!$H$2,F1097&lt;='إستعلام عن صنف'!$H$3),COUNT($G$1:G1096)+1,"")</f>
        <v/>
      </c>
    </row>
    <row r="1098" spans="1:7" ht="22.5" thickTop="1" thickBot="1">
      <c r="A1098" s="38" t="str">
        <f>IFERROR(INDEX(الرصيد!$A:$A,MATCH(B1098,الرصيد!$B:$B,0)),"")</f>
        <v/>
      </c>
      <c r="B1098" s="15"/>
      <c r="C1098" s="6"/>
      <c r="D1098" s="42" t="str">
        <f>IF(B1098="","",SUMIF(الرصيد!$B$2:$B$1000,B1098,الرصيد!$C$2:$C$1000))</f>
        <v/>
      </c>
      <c r="E1098" s="16" t="str">
        <f t="shared" si="17"/>
        <v/>
      </c>
      <c r="F1098" s="15"/>
      <c r="G1098" s="49" t="str">
        <f>IF(AND(NOT(ISERR(FIND('إستعلام عن صنف'!$H$1,A1098&amp;B1098))),F1098&gt;='إستعلام عن صنف'!$H$2,F1098&lt;='إستعلام عن صنف'!$H$3),COUNT($G$1:G1097)+1,"")</f>
        <v/>
      </c>
    </row>
    <row r="1099" spans="1:7" ht="22.5" thickTop="1" thickBot="1">
      <c r="A1099" s="38" t="str">
        <f>IFERROR(INDEX(الرصيد!$A:$A,MATCH(B1099,الرصيد!$B:$B,0)),"")</f>
        <v/>
      </c>
      <c r="B1099" s="15"/>
      <c r="C1099" s="6"/>
      <c r="D1099" s="42" t="str">
        <f>IF(B1099="","",SUMIF(الرصيد!$B$2:$B$1000,B1099,الرصيد!$C$2:$C$1000))</f>
        <v/>
      </c>
      <c r="E1099" s="16" t="str">
        <f t="shared" si="17"/>
        <v/>
      </c>
      <c r="F1099" s="15"/>
      <c r="G1099" s="49" t="str">
        <f>IF(AND(NOT(ISERR(FIND('إستعلام عن صنف'!$H$1,A1099&amp;B1099))),F1099&gt;='إستعلام عن صنف'!$H$2,F1099&lt;='إستعلام عن صنف'!$H$3),COUNT($G$1:G1098)+1,"")</f>
        <v/>
      </c>
    </row>
    <row r="1100" spans="1:7" ht="22.5" thickTop="1" thickBot="1">
      <c r="A1100" s="38" t="str">
        <f>IFERROR(INDEX(الرصيد!$A:$A,MATCH(B1100,الرصيد!$B:$B,0)),"")</f>
        <v/>
      </c>
      <c r="B1100" s="15"/>
      <c r="C1100" s="6"/>
      <c r="D1100" s="42" t="str">
        <f>IF(B1100="","",SUMIF(الرصيد!$B$2:$B$1000,B1100,الرصيد!$C$2:$C$1000))</f>
        <v/>
      </c>
      <c r="E1100" s="16" t="str">
        <f t="shared" si="17"/>
        <v/>
      </c>
      <c r="F1100" s="15"/>
      <c r="G1100" s="49" t="str">
        <f>IF(AND(NOT(ISERR(FIND('إستعلام عن صنف'!$H$1,A1100&amp;B1100))),F1100&gt;='إستعلام عن صنف'!$H$2,F1100&lt;='إستعلام عن صنف'!$H$3),COUNT($G$1:G1099)+1,"")</f>
        <v/>
      </c>
    </row>
    <row r="1101" spans="1:7" ht="22.5" thickTop="1" thickBot="1">
      <c r="A1101" s="38" t="str">
        <f>IFERROR(INDEX(الرصيد!$A:$A,MATCH(B1101,الرصيد!$B:$B,0)),"")</f>
        <v/>
      </c>
      <c r="B1101" s="15"/>
      <c r="C1101" s="6"/>
      <c r="D1101" s="42" t="str">
        <f>IF(B1101="","",SUMIF(الرصيد!$B$2:$B$1000,B1101,الرصيد!$C$2:$C$1000))</f>
        <v/>
      </c>
      <c r="E1101" s="16" t="str">
        <f t="shared" si="17"/>
        <v/>
      </c>
      <c r="F1101" s="15"/>
      <c r="G1101" s="49" t="str">
        <f>IF(AND(NOT(ISERR(FIND('إستعلام عن صنف'!$H$1,A1101&amp;B1101))),F1101&gt;='إستعلام عن صنف'!$H$2,F1101&lt;='إستعلام عن صنف'!$H$3),COUNT($G$1:G1100)+1,"")</f>
        <v/>
      </c>
    </row>
    <row r="1102" spans="1:7" ht="22.5" thickTop="1" thickBot="1">
      <c r="A1102" s="38" t="str">
        <f>IFERROR(INDEX(الرصيد!$A:$A,MATCH(B1102,الرصيد!$B:$B,0)),"")</f>
        <v/>
      </c>
      <c r="B1102" s="15"/>
      <c r="C1102" s="6"/>
      <c r="D1102" s="42" t="str">
        <f>IF(B1102="","",SUMIF(الرصيد!$B$2:$B$1000,B1102,الرصيد!$C$2:$C$1000))</f>
        <v/>
      </c>
      <c r="E1102" s="16" t="str">
        <f t="shared" si="17"/>
        <v/>
      </c>
      <c r="F1102" s="15"/>
      <c r="G1102" s="49" t="str">
        <f>IF(AND(NOT(ISERR(FIND('إستعلام عن صنف'!$H$1,A1102&amp;B1102))),F1102&gt;='إستعلام عن صنف'!$H$2,F1102&lt;='إستعلام عن صنف'!$H$3),COUNT($G$1:G1101)+1,"")</f>
        <v/>
      </c>
    </row>
    <row r="1103" spans="1:7" ht="22.5" thickTop="1" thickBot="1">
      <c r="A1103" s="38" t="str">
        <f>IFERROR(INDEX(الرصيد!$A:$A,MATCH(B1103,الرصيد!$B:$B,0)),"")</f>
        <v/>
      </c>
      <c r="B1103" s="15"/>
      <c r="C1103" s="6"/>
      <c r="D1103" s="42" t="str">
        <f>IF(B1103="","",SUMIF(الرصيد!$B$2:$B$1000,B1103,الرصيد!$C$2:$C$1000))</f>
        <v/>
      </c>
      <c r="E1103" s="16" t="str">
        <f t="shared" si="17"/>
        <v/>
      </c>
      <c r="F1103" s="15"/>
      <c r="G1103" s="49" t="str">
        <f>IF(AND(NOT(ISERR(FIND('إستعلام عن صنف'!$H$1,A1103&amp;B1103))),F1103&gt;='إستعلام عن صنف'!$H$2,F1103&lt;='إستعلام عن صنف'!$H$3),COUNT($G$1:G1102)+1,"")</f>
        <v/>
      </c>
    </row>
    <row r="1104" spans="1:7" ht="22.5" thickTop="1" thickBot="1">
      <c r="A1104" s="38" t="str">
        <f>IFERROR(INDEX(الرصيد!$A:$A,MATCH(B1104,الرصيد!$B:$B,0)),"")</f>
        <v/>
      </c>
      <c r="B1104" s="15"/>
      <c r="C1104" s="6"/>
      <c r="D1104" s="42" t="str">
        <f>IF(B1104="","",SUMIF(الرصيد!$B$2:$B$1000,B1104,الرصيد!$C$2:$C$1000))</f>
        <v/>
      </c>
      <c r="E1104" s="16" t="str">
        <f t="shared" si="17"/>
        <v/>
      </c>
      <c r="F1104" s="15"/>
      <c r="G1104" s="49" t="str">
        <f>IF(AND(NOT(ISERR(FIND('إستعلام عن صنف'!$H$1,A1104&amp;B1104))),F1104&gt;='إستعلام عن صنف'!$H$2,F1104&lt;='إستعلام عن صنف'!$H$3),COUNT($G$1:G1103)+1,"")</f>
        <v/>
      </c>
    </row>
    <row r="1105" spans="1:7" ht="22.5" thickTop="1" thickBot="1">
      <c r="A1105" s="38" t="str">
        <f>IFERROR(INDEX(الرصيد!$A:$A,MATCH(B1105,الرصيد!$B:$B,0)),"")</f>
        <v/>
      </c>
      <c r="B1105" s="15"/>
      <c r="C1105" s="6"/>
      <c r="D1105" s="42" t="str">
        <f>IF(B1105="","",SUMIF(الرصيد!$B$2:$B$1000,B1105,الرصيد!$C$2:$C$1000))</f>
        <v/>
      </c>
      <c r="E1105" s="16" t="str">
        <f t="shared" si="17"/>
        <v/>
      </c>
      <c r="F1105" s="15"/>
      <c r="G1105" s="49" t="str">
        <f>IF(AND(NOT(ISERR(FIND('إستعلام عن صنف'!$H$1,A1105&amp;B1105))),F1105&gt;='إستعلام عن صنف'!$H$2,F1105&lt;='إستعلام عن صنف'!$H$3),COUNT($G$1:G1104)+1,"")</f>
        <v/>
      </c>
    </row>
    <row r="1106" spans="1:7" ht="22.5" thickTop="1" thickBot="1">
      <c r="A1106" s="38" t="str">
        <f>IFERROR(INDEX(الرصيد!$A:$A,MATCH(B1106,الرصيد!$B:$B,0)),"")</f>
        <v/>
      </c>
      <c r="B1106" s="15"/>
      <c r="C1106" s="6"/>
      <c r="D1106" s="42" t="str">
        <f>IF(B1106="","",SUMIF(الرصيد!$B$2:$B$1000,B1106,الرصيد!$C$2:$C$1000))</f>
        <v/>
      </c>
      <c r="E1106" s="16" t="str">
        <f t="shared" si="17"/>
        <v/>
      </c>
      <c r="F1106" s="15"/>
      <c r="G1106" s="49" t="str">
        <f>IF(AND(NOT(ISERR(FIND('إستعلام عن صنف'!$H$1,A1106&amp;B1106))),F1106&gt;='إستعلام عن صنف'!$H$2,F1106&lt;='إستعلام عن صنف'!$H$3),COUNT($G$1:G1105)+1,"")</f>
        <v/>
      </c>
    </row>
    <row r="1107" spans="1:7" ht="22.5" thickTop="1" thickBot="1">
      <c r="A1107" s="38" t="str">
        <f>IFERROR(INDEX(الرصيد!$A:$A,MATCH(B1107,الرصيد!$B:$B,0)),"")</f>
        <v/>
      </c>
      <c r="B1107" s="15"/>
      <c r="C1107" s="6"/>
      <c r="D1107" s="42" t="str">
        <f>IF(B1107="","",SUMIF(الرصيد!$B$2:$B$1000,B1107,الرصيد!$C$2:$C$1000))</f>
        <v/>
      </c>
      <c r="E1107" s="16" t="str">
        <f t="shared" si="17"/>
        <v/>
      </c>
      <c r="F1107" s="15"/>
      <c r="G1107" s="49" t="str">
        <f>IF(AND(NOT(ISERR(FIND('إستعلام عن صنف'!$H$1,A1107&amp;B1107))),F1107&gt;='إستعلام عن صنف'!$H$2,F1107&lt;='إستعلام عن صنف'!$H$3),COUNT($G$1:G1106)+1,"")</f>
        <v/>
      </c>
    </row>
    <row r="1108" spans="1:7" ht="22.5" thickTop="1" thickBot="1">
      <c r="A1108" s="38" t="str">
        <f>IFERROR(INDEX(الرصيد!$A:$A,MATCH(B1108,الرصيد!$B:$B,0)),"")</f>
        <v/>
      </c>
      <c r="B1108" s="15"/>
      <c r="C1108" s="6"/>
      <c r="D1108" s="42" t="str">
        <f>IF(B1108="","",SUMIF(الرصيد!$B$2:$B$1000,B1108,الرصيد!$C$2:$C$1000))</f>
        <v/>
      </c>
      <c r="E1108" s="16" t="str">
        <f t="shared" si="17"/>
        <v/>
      </c>
      <c r="F1108" s="15"/>
      <c r="G1108" s="49" t="str">
        <f>IF(AND(NOT(ISERR(FIND('إستعلام عن صنف'!$H$1,A1108&amp;B1108))),F1108&gt;='إستعلام عن صنف'!$H$2,F1108&lt;='إستعلام عن صنف'!$H$3),COUNT($G$1:G1107)+1,"")</f>
        <v/>
      </c>
    </row>
    <row r="1109" spans="1:7" ht="22.5" thickTop="1" thickBot="1">
      <c r="A1109" s="38" t="str">
        <f>IFERROR(INDEX(الرصيد!$A:$A,MATCH(B1109,الرصيد!$B:$B,0)),"")</f>
        <v/>
      </c>
      <c r="B1109" s="15"/>
      <c r="C1109" s="6"/>
      <c r="D1109" s="42" t="str">
        <f>IF(B1109="","",SUMIF(الرصيد!$B$2:$B$1000,B1109,الرصيد!$C$2:$C$1000))</f>
        <v/>
      </c>
      <c r="E1109" s="16" t="str">
        <f t="shared" si="17"/>
        <v/>
      </c>
      <c r="F1109" s="15"/>
      <c r="G1109" s="49" t="str">
        <f>IF(AND(NOT(ISERR(FIND('إستعلام عن صنف'!$H$1,A1109&amp;B1109))),F1109&gt;='إستعلام عن صنف'!$H$2,F1109&lt;='إستعلام عن صنف'!$H$3),COUNT($G$1:G1108)+1,"")</f>
        <v/>
      </c>
    </row>
    <row r="1110" spans="1:7" ht="22.5" thickTop="1" thickBot="1">
      <c r="A1110" s="38" t="str">
        <f>IFERROR(INDEX(الرصيد!$A:$A,MATCH(B1110,الرصيد!$B:$B,0)),"")</f>
        <v/>
      </c>
      <c r="B1110" s="15"/>
      <c r="C1110" s="6"/>
      <c r="D1110" s="42" t="str">
        <f>IF(B1110="","",SUMIF(الرصيد!$B$2:$B$1000,B1110,الرصيد!$C$2:$C$1000))</f>
        <v/>
      </c>
      <c r="E1110" s="16" t="str">
        <f t="shared" si="17"/>
        <v/>
      </c>
      <c r="F1110" s="15"/>
      <c r="G1110" s="49" t="str">
        <f>IF(AND(NOT(ISERR(FIND('إستعلام عن صنف'!$H$1,A1110&amp;B1110))),F1110&gt;='إستعلام عن صنف'!$H$2,F1110&lt;='إستعلام عن صنف'!$H$3),COUNT($G$1:G1109)+1,"")</f>
        <v/>
      </c>
    </row>
    <row r="1111" spans="1:7" ht="22.5" thickTop="1" thickBot="1">
      <c r="A1111" s="38" t="str">
        <f>IFERROR(INDEX(الرصيد!$A:$A,MATCH(B1111,الرصيد!$B:$B,0)),"")</f>
        <v/>
      </c>
      <c r="B1111" s="15"/>
      <c r="C1111" s="6"/>
      <c r="D1111" s="42" t="str">
        <f>IF(B1111="","",SUMIF(الرصيد!$B$2:$B$1000,B1111,الرصيد!$C$2:$C$1000))</f>
        <v/>
      </c>
      <c r="E1111" s="16" t="str">
        <f t="shared" si="17"/>
        <v/>
      </c>
      <c r="F1111" s="15"/>
      <c r="G1111" s="49" t="str">
        <f>IF(AND(NOT(ISERR(FIND('إستعلام عن صنف'!$H$1,A1111&amp;B1111))),F1111&gt;='إستعلام عن صنف'!$H$2,F1111&lt;='إستعلام عن صنف'!$H$3),COUNT($G$1:G1110)+1,"")</f>
        <v/>
      </c>
    </row>
    <row r="1112" spans="1:7" ht="22.5" thickTop="1" thickBot="1">
      <c r="A1112" s="38" t="str">
        <f>IFERROR(INDEX(الرصيد!$A:$A,MATCH(B1112,الرصيد!$B:$B,0)),"")</f>
        <v/>
      </c>
      <c r="B1112" s="15"/>
      <c r="C1112" s="6"/>
      <c r="D1112" s="42" t="str">
        <f>IF(B1112="","",SUMIF(الرصيد!$B$2:$B$1000,B1112,الرصيد!$C$2:$C$1000))</f>
        <v/>
      </c>
      <c r="E1112" s="16" t="str">
        <f t="shared" si="17"/>
        <v/>
      </c>
      <c r="F1112" s="15"/>
      <c r="G1112" s="49" t="str">
        <f>IF(AND(NOT(ISERR(FIND('إستعلام عن صنف'!$H$1,A1112&amp;B1112))),F1112&gt;='إستعلام عن صنف'!$H$2,F1112&lt;='إستعلام عن صنف'!$H$3),COUNT($G$1:G1111)+1,"")</f>
        <v/>
      </c>
    </row>
    <row r="1113" spans="1:7" ht="22.5" thickTop="1" thickBot="1">
      <c r="A1113" s="38" t="str">
        <f>IFERROR(INDEX(الرصيد!$A:$A,MATCH(B1113,الرصيد!$B:$B,0)),"")</f>
        <v/>
      </c>
      <c r="B1113" s="15"/>
      <c r="C1113" s="6"/>
      <c r="D1113" s="42" t="str">
        <f>IF(B1113="","",SUMIF(الرصيد!$B$2:$B$1000,B1113,الرصيد!$C$2:$C$1000))</f>
        <v/>
      </c>
      <c r="E1113" s="16" t="str">
        <f t="shared" si="17"/>
        <v/>
      </c>
      <c r="F1113" s="15"/>
      <c r="G1113" s="49" t="str">
        <f>IF(AND(NOT(ISERR(FIND('إستعلام عن صنف'!$H$1,A1113&amp;B1113))),F1113&gt;='إستعلام عن صنف'!$H$2,F1113&lt;='إستعلام عن صنف'!$H$3),COUNT($G$1:G1112)+1,"")</f>
        <v/>
      </c>
    </row>
    <row r="1114" spans="1:7" ht="22.5" thickTop="1" thickBot="1">
      <c r="A1114" s="38" t="str">
        <f>IFERROR(INDEX(الرصيد!$A:$A,MATCH(B1114,الرصيد!$B:$B,0)),"")</f>
        <v/>
      </c>
      <c r="B1114" s="15"/>
      <c r="C1114" s="6"/>
      <c r="D1114" s="42" t="str">
        <f>IF(B1114="","",SUMIF(الرصيد!$B$2:$B$1000,B1114,الرصيد!$C$2:$C$1000))</f>
        <v/>
      </c>
      <c r="E1114" s="16" t="str">
        <f t="shared" si="17"/>
        <v/>
      </c>
      <c r="F1114" s="15"/>
      <c r="G1114" s="49" t="str">
        <f>IF(AND(NOT(ISERR(FIND('إستعلام عن صنف'!$H$1,A1114&amp;B1114))),F1114&gt;='إستعلام عن صنف'!$H$2,F1114&lt;='إستعلام عن صنف'!$H$3),COUNT($G$1:G1113)+1,"")</f>
        <v/>
      </c>
    </row>
    <row r="1115" spans="1:7" ht="22.5" thickTop="1" thickBot="1">
      <c r="A1115" s="38" t="str">
        <f>IFERROR(INDEX(الرصيد!$A:$A,MATCH(B1115,الرصيد!$B:$B,0)),"")</f>
        <v/>
      </c>
      <c r="B1115" s="15"/>
      <c r="C1115" s="6"/>
      <c r="D1115" s="42" t="str">
        <f>IF(B1115="","",SUMIF(الرصيد!$B$2:$B$1000,B1115,الرصيد!$C$2:$C$1000))</f>
        <v/>
      </c>
      <c r="E1115" s="16" t="str">
        <f t="shared" si="17"/>
        <v/>
      </c>
      <c r="F1115" s="15"/>
      <c r="G1115" s="49" t="str">
        <f>IF(AND(NOT(ISERR(FIND('إستعلام عن صنف'!$H$1,A1115&amp;B1115))),F1115&gt;='إستعلام عن صنف'!$H$2,F1115&lt;='إستعلام عن صنف'!$H$3),COUNT($G$1:G1114)+1,"")</f>
        <v/>
      </c>
    </row>
    <row r="1116" spans="1:7" ht="22.5" thickTop="1" thickBot="1">
      <c r="A1116" s="38" t="str">
        <f>IFERROR(INDEX(الرصيد!$A:$A,MATCH(B1116,الرصيد!$B:$B,0)),"")</f>
        <v/>
      </c>
      <c r="B1116" s="15"/>
      <c r="C1116" s="6"/>
      <c r="D1116" s="42" t="str">
        <f>IF(B1116="","",SUMIF(الرصيد!$B$2:$B$1000,B1116,الرصيد!$C$2:$C$1000))</f>
        <v/>
      </c>
      <c r="E1116" s="16" t="str">
        <f t="shared" si="17"/>
        <v/>
      </c>
      <c r="F1116" s="15"/>
      <c r="G1116" s="49" t="str">
        <f>IF(AND(NOT(ISERR(FIND('إستعلام عن صنف'!$H$1,A1116&amp;B1116))),F1116&gt;='إستعلام عن صنف'!$H$2,F1116&lt;='إستعلام عن صنف'!$H$3),COUNT($G$1:G1115)+1,"")</f>
        <v/>
      </c>
    </row>
    <row r="1117" spans="1:7" ht="22.5" thickTop="1" thickBot="1">
      <c r="A1117" s="38" t="str">
        <f>IFERROR(INDEX(الرصيد!$A:$A,MATCH(B1117,الرصيد!$B:$B,0)),"")</f>
        <v/>
      </c>
      <c r="B1117" s="15"/>
      <c r="C1117" s="6"/>
      <c r="D1117" s="42" t="str">
        <f>IF(B1117="","",SUMIF(الرصيد!$B$2:$B$1000,B1117,الرصيد!$C$2:$C$1000))</f>
        <v/>
      </c>
      <c r="E1117" s="16" t="str">
        <f t="shared" si="17"/>
        <v/>
      </c>
      <c r="F1117" s="15"/>
      <c r="G1117" s="49" t="str">
        <f>IF(AND(NOT(ISERR(FIND('إستعلام عن صنف'!$H$1,A1117&amp;B1117))),F1117&gt;='إستعلام عن صنف'!$H$2,F1117&lt;='إستعلام عن صنف'!$H$3),COUNT($G$1:G1116)+1,"")</f>
        <v/>
      </c>
    </row>
    <row r="1118" spans="1:7" ht="22.5" thickTop="1" thickBot="1">
      <c r="A1118" s="38" t="str">
        <f>IFERROR(INDEX(الرصيد!$A:$A,MATCH(B1118,الرصيد!$B:$B,0)),"")</f>
        <v/>
      </c>
      <c r="B1118" s="15"/>
      <c r="C1118" s="6"/>
      <c r="D1118" s="42" t="str">
        <f>IF(B1118="","",SUMIF(الرصيد!$B$2:$B$1000,B1118,الرصيد!$C$2:$C$1000))</f>
        <v/>
      </c>
      <c r="E1118" s="16" t="str">
        <f t="shared" si="17"/>
        <v/>
      </c>
      <c r="F1118" s="15"/>
      <c r="G1118" s="49" t="str">
        <f>IF(AND(NOT(ISERR(FIND('إستعلام عن صنف'!$H$1,A1118&amp;B1118))),F1118&gt;='إستعلام عن صنف'!$H$2,F1118&lt;='إستعلام عن صنف'!$H$3),COUNT($G$1:G1117)+1,"")</f>
        <v/>
      </c>
    </row>
    <row r="1119" spans="1:7" ht="22.5" thickTop="1" thickBot="1">
      <c r="A1119" s="38" t="str">
        <f>IFERROR(INDEX(الرصيد!$A:$A,MATCH(B1119,الرصيد!$B:$B,0)),"")</f>
        <v/>
      </c>
      <c r="B1119" s="15"/>
      <c r="C1119" s="6"/>
      <c r="D1119" s="42" t="str">
        <f>IF(B1119="","",SUMIF(الرصيد!$B$2:$B$1000,B1119,الرصيد!$C$2:$C$1000))</f>
        <v/>
      </c>
      <c r="E1119" s="16" t="str">
        <f t="shared" si="17"/>
        <v/>
      </c>
      <c r="F1119" s="15"/>
      <c r="G1119" s="49" t="str">
        <f>IF(AND(NOT(ISERR(FIND('إستعلام عن صنف'!$H$1,A1119&amp;B1119))),F1119&gt;='إستعلام عن صنف'!$H$2,F1119&lt;='إستعلام عن صنف'!$H$3),COUNT($G$1:G1118)+1,"")</f>
        <v/>
      </c>
    </row>
    <row r="1120" spans="1:7" ht="22.5" thickTop="1" thickBot="1">
      <c r="A1120" s="38" t="str">
        <f>IFERROR(INDEX(الرصيد!$A:$A,MATCH(B1120,الرصيد!$B:$B,0)),"")</f>
        <v/>
      </c>
      <c r="B1120" s="15"/>
      <c r="C1120" s="6"/>
      <c r="D1120" s="42" t="str">
        <f>IF(B1120="","",SUMIF(الرصيد!$B$2:$B$1000,B1120,الرصيد!$C$2:$C$1000))</f>
        <v/>
      </c>
      <c r="E1120" s="16" t="str">
        <f t="shared" si="17"/>
        <v/>
      </c>
      <c r="F1120" s="15"/>
      <c r="G1120" s="49" t="str">
        <f>IF(AND(NOT(ISERR(FIND('إستعلام عن صنف'!$H$1,A1120&amp;B1120))),F1120&gt;='إستعلام عن صنف'!$H$2,F1120&lt;='إستعلام عن صنف'!$H$3),COUNT($G$1:G1119)+1,"")</f>
        <v/>
      </c>
    </row>
    <row r="1121" spans="1:7" ht="22.5" thickTop="1" thickBot="1">
      <c r="A1121" s="38" t="str">
        <f>IFERROR(INDEX(الرصيد!$A:$A,MATCH(B1121,الرصيد!$B:$B,0)),"")</f>
        <v/>
      </c>
      <c r="B1121" s="15"/>
      <c r="C1121" s="6"/>
      <c r="D1121" s="42" t="str">
        <f>IF(B1121="","",SUMIF(الرصيد!$B$2:$B$1000,B1121,الرصيد!$C$2:$C$1000))</f>
        <v/>
      </c>
      <c r="E1121" s="16" t="str">
        <f t="shared" si="17"/>
        <v/>
      </c>
      <c r="F1121" s="15"/>
      <c r="G1121" s="49" t="str">
        <f>IF(AND(NOT(ISERR(FIND('إستعلام عن صنف'!$H$1,A1121&amp;B1121))),F1121&gt;='إستعلام عن صنف'!$H$2,F1121&lt;='إستعلام عن صنف'!$H$3),COUNT($G$1:G1120)+1,"")</f>
        <v/>
      </c>
    </row>
    <row r="1122" spans="1:7" ht="22.5" thickTop="1" thickBot="1">
      <c r="A1122" s="38" t="str">
        <f>IFERROR(INDEX(الرصيد!$A:$A,MATCH(B1122,الرصيد!$B:$B,0)),"")</f>
        <v/>
      </c>
      <c r="B1122" s="15"/>
      <c r="C1122" s="6"/>
      <c r="D1122" s="42" t="str">
        <f>IF(B1122="","",SUMIF(الرصيد!$B$2:$B$1000,B1122,الرصيد!$C$2:$C$1000))</f>
        <v/>
      </c>
      <c r="E1122" s="16" t="str">
        <f t="shared" si="17"/>
        <v/>
      </c>
      <c r="F1122" s="15"/>
      <c r="G1122" s="49" t="str">
        <f>IF(AND(NOT(ISERR(FIND('إستعلام عن صنف'!$H$1,A1122&amp;B1122))),F1122&gt;='إستعلام عن صنف'!$H$2,F1122&lt;='إستعلام عن صنف'!$H$3),COUNT($G$1:G1121)+1,"")</f>
        <v/>
      </c>
    </row>
    <row r="1123" spans="1:7" ht="22.5" thickTop="1" thickBot="1">
      <c r="A1123" s="38" t="str">
        <f>IFERROR(INDEX(الرصيد!$A:$A,MATCH(B1123,الرصيد!$B:$B,0)),"")</f>
        <v/>
      </c>
      <c r="B1123" s="15"/>
      <c r="C1123" s="6"/>
      <c r="D1123" s="42" t="str">
        <f>IF(B1123="","",SUMIF(الرصيد!$B$2:$B$1000,B1123,الرصيد!$C$2:$C$1000))</f>
        <v/>
      </c>
      <c r="E1123" s="16" t="str">
        <f t="shared" si="17"/>
        <v/>
      </c>
      <c r="F1123" s="15"/>
      <c r="G1123" s="49" t="str">
        <f>IF(AND(NOT(ISERR(FIND('إستعلام عن صنف'!$H$1,A1123&amp;B1123))),F1123&gt;='إستعلام عن صنف'!$H$2,F1123&lt;='إستعلام عن صنف'!$H$3),COUNT($G$1:G1122)+1,"")</f>
        <v/>
      </c>
    </row>
    <row r="1124" spans="1:7" ht="22.5" thickTop="1" thickBot="1">
      <c r="A1124" s="38" t="str">
        <f>IFERROR(INDEX(الرصيد!$A:$A,MATCH(B1124,الرصيد!$B:$B,0)),"")</f>
        <v/>
      </c>
      <c r="B1124" s="15"/>
      <c r="C1124" s="6"/>
      <c r="D1124" s="42" t="str">
        <f>IF(B1124="","",SUMIF(الرصيد!$B$2:$B$1000,B1124,الرصيد!$C$2:$C$1000))</f>
        <v/>
      </c>
      <c r="E1124" s="16" t="str">
        <f t="shared" si="17"/>
        <v/>
      </c>
      <c r="F1124" s="15"/>
      <c r="G1124" s="49" t="str">
        <f>IF(AND(NOT(ISERR(FIND('إستعلام عن صنف'!$H$1,A1124&amp;B1124))),F1124&gt;='إستعلام عن صنف'!$H$2,F1124&lt;='إستعلام عن صنف'!$H$3),COUNT($G$1:G1123)+1,"")</f>
        <v/>
      </c>
    </row>
    <row r="1125" spans="1:7" ht="22.5" thickTop="1" thickBot="1">
      <c r="A1125" s="38" t="str">
        <f>IFERROR(INDEX(الرصيد!$A:$A,MATCH(B1125,الرصيد!$B:$B,0)),"")</f>
        <v/>
      </c>
      <c r="B1125" s="15"/>
      <c r="C1125" s="6"/>
      <c r="D1125" s="42" t="str">
        <f>IF(B1125="","",SUMIF(الرصيد!$B$2:$B$1000,B1125,الرصيد!$C$2:$C$1000))</f>
        <v/>
      </c>
      <c r="E1125" s="16" t="str">
        <f t="shared" si="17"/>
        <v/>
      </c>
      <c r="F1125" s="15"/>
      <c r="G1125" s="49" t="str">
        <f>IF(AND(NOT(ISERR(FIND('إستعلام عن صنف'!$H$1,A1125&amp;B1125))),F1125&gt;='إستعلام عن صنف'!$H$2,F1125&lt;='إستعلام عن صنف'!$H$3),COUNT($G$1:G1124)+1,"")</f>
        <v/>
      </c>
    </row>
    <row r="1126" spans="1:7" ht="22.5" thickTop="1" thickBot="1">
      <c r="A1126" s="38" t="str">
        <f>IFERROR(INDEX(الرصيد!$A:$A,MATCH(B1126,الرصيد!$B:$B,0)),"")</f>
        <v/>
      </c>
      <c r="B1126" s="15"/>
      <c r="C1126" s="6"/>
      <c r="D1126" s="42" t="str">
        <f>IF(B1126="","",SUMIF(الرصيد!$B$2:$B$1000,B1126,الرصيد!$C$2:$C$1000))</f>
        <v/>
      </c>
      <c r="E1126" s="16" t="str">
        <f t="shared" si="17"/>
        <v/>
      </c>
      <c r="F1126" s="15"/>
      <c r="G1126" s="49" t="str">
        <f>IF(AND(NOT(ISERR(FIND('إستعلام عن صنف'!$H$1,A1126&amp;B1126))),F1126&gt;='إستعلام عن صنف'!$H$2,F1126&lt;='إستعلام عن صنف'!$H$3),COUNT($G$1:G1125)+1,"")</f>
        <v/>
      </c>
    </row>
    <row r="1127" spans="1:7" ht="22.5" thickTop="1" thickBot="1">
      <c r="A1127" s="38" t="str">
        <f>IFERROR(INDEX(الرصيد!$A:$A,MATCH(B1127,الرصيد!$B:$B,0)),"")</f>
        <v/>
      </c>
      <c r="B1127" s="15"/>
      <c r="C1127" s="6"/>
      <c r="D1127" s="42" t="str">
        <f>IF(B1127="","",SUMIF(الرصيد!$B$2:$B$1000,B1127,الرصيد!$C$2:$C$1000))</f>
        <v/>
      </c>
      <c r="E1127" s="16" t="str">
        <f t="shared" si="17"/>
        <v/>
      </c>
      <c r="F1127" s="15"/>
      <c r="G1127" s="49" t="str">
        <f>IF(AND(NOT(ISERR(FIND('إستعلام عن صنف'!$H$1,A1127&amp;B1127))),F1127&gt;='إستعلام عن صنف'!$H$2,F1127&lt;='إستعلام عن صنف'!$H$3),COUNT($G$1:G1126)+1,"")</f>
        <v/>
      </c>
    </row>
    <row r="1128" spans="1:7" ht="22.5" thickTop="1" thickBot="1">
      <c r="A1128" s="38" t="str">
        <f>IFERROR(INDEX(الرصيد!$A:$A,MATCH(B1128,الرصيد!$B:$B,0)),"")</f>
        <v/>
      </c>
      <c r="B1128" s="15"/>
      <c r="C1128" s="6"/>
      <c r="D1128" s="42" t="str">
        <f>IF(B1128="","",SUMIF(الرصيد!$B$2:$B$1000,B1128,الرصيد!$C$2:$C$1000))</f>
        <v/>
      </c>
      <c r="E1128" s="16" t="str">
        <f t="shared" si="17"/>
        <v/>
      </c>
      <c r="F1128" s="15"/>
      <c r="G1128" s="49" t="str">
        <f>IF(AND(NOT(ISERR(FIND('إستعلام عن صنف'!$H$1,A1128&amp;B1128))),F1128&gt;='إستعلام عن صنف'!$H$2,F1128&lt;='إستعلام عن صنف'!$H$3),COUNT($G$1:G1127)+1,"")</f>
        <v/>
      </c>
    </row>
    <row r="1129" spans="1:7" ht="22.5" thickTop="1" thickBot="1">
      <c r="A1129" s="38" t="str">
        <f>IFERROR(INDEX(الرصيد!$A:$A,MATCH(B1129,الرصيد!$B:$B,0)),"")</f>
        <v/>
      </c>
      <c r="B1129" s="15"/>
      <c r="C1129" s="6"/>
      <c r="D1129" s="42" t="str">
        <f>IF(B1129="","",SUMIF(الرصيد!$B$2:$B$1000,B1129,الرصيد!$C$2:$C$1000))</f>
        <v/>
      </c>
      <c r="E1129" s="16" t="str">
        <f t="shared" si="17"/>
        <v/>
      </c>
      <c r="F1129" s="15"/>
      <c r="G1129" s="49" t="str">
        <f>IF(AND(NOT(ISERR(FIND('إستعلام عن صنف'!$H$1,A1129&amp;B1129))),F1129&gt;='إستعلام عن صنف'!$H$2,F1129&lt;='إستعلام عن صنف'!$H$3),COUNT($G$1:G1128)+1,"")</f>
        <v/>
      </c>
    </row>
    <row r="1130" spans="1:7" ht="22.5" thickTop="1" thickBot="1">
      <c r="A1130" s="38" t="str">
        <f>IFERROR(INDEX(الرصيد!$A:$A,MATCH(B1130,الرصيد!$B:$B,0)),"")</f>
        <v/>
      </c>
      <c r="B1130" s="15"/>
      <c r="C1130" s="6"/>
      <c r="D1130" s="42" t="str">
        <f>IF(B1130="","",SUMIF(الرصيد!$B$2:$B$1000,B1130,الرصيد!$C$2:$C$1000))</f>
        <v/>
      </c>
      <c r="E1130" s="16" t="str">
        <f t="shared" si="17"/>
        <v/>
      </c>
      <c r="F1130" s="15"/>
      <c r="G1130" s="49" t="str">
        <f>IF(AND(NOT(ISERR(FIND('إستعلام عن صنف'!$H$1,A1130&amp;B1130))),F1130&gt;='إستعلام عن صنف'!$H$2,F1130&lt;='إستعلام عن صنف'!$H$3),COUNT($G$1:G1129)+1,"")</f>
        <v/>
      </c>
    </row>
    <row r="1131" spans="1:7" ht="22.5" thickTop="1" thickBot="1">
      <c r="A1131" s="38" t="str">
        <f>IFERROR(INDEX(الرصيد!$A:$A,MATCH(B1131,الرصيد!$B:$B,0)),"")</f>
        <v/>
      </c>
      <c r="B1131" s="15"/>
      <c r="C1131" s="6"/>
      <c r="D1131" s="42" t="str">
        <f>IF(B1131="","",SUMIF(الرصيد!$B$2:$B$1000,B1131,الرصيد!$C$2:$C$1000))</f>
        <v/>
      </c>
      <c r="E1131" s="16" t="str">
        <f t="shared" si="17"/>
        <v/>
      </c>
      <c r="F1131" s="15"/>
      <c r="G1131" s="49" t="str">
        <f>IF(AND(NOT(ISERR(FIND('إستعلام عن صنف'!$H$1,A1131&amp;B1131))),F1131&gt;='إستعلام عن صنف'!$H$2,F1131&lt;='إستعلام عن صنف'!$H$3),COUNT($G$1:G1130)+1,"")</f>
        <v/>
      </c>
    </row>
    <row r="1132" spans="1:7" ht="22.5" thickTop="1" thickBot="1">
      <c r="A1132" s="38" t="str">
        <f>IFERROR(INDEX(الرصيد!$A:$A,MATCH(B1132,الرصيد!$B:$B,0)),"")</f>
        <v/>
      </c>
      <c r="B1132" s="15"/>
      <c r="C1132" s="6"/>
      <c r="D1132" s="42" t="str">
        <f>IF(B1132="","",SUMIF(الرصيد!$B$2:$B$1000,B1132,الرصيد!$C$2:$C$1000))</f>
        <v/>
      </c>
      <c r="E1132" s="16" t="str">
        <f t="shared" si="17"/>
        <v/>
      </c>
      <c r="F1132" s="15"/>
      <c r="G1132" s="49" t="str">
        <f>IF(AND(NOT(ISERR(FIND('إستعلام عن صنف'!$H$1,A1132&amp;B1132))),F1132&gt;='إستعلام عن صنف'!$H$2,F1132&lt;='إستعلام عن صنف'!$H$3),COUNT($G$1:G1131)+1,"")</f>
        <v/>
      </c>
    </row>
    <row r="1133" spans="1:7" ht="22.5" thickTop="1" thickBot="1">
      <c r="A1133" s="38" t="str">
        <f>IFERROR(INDEX(الرصيد!$A:$A,MATCH(B1133,الرصيد!$B:$B,0)),"")</f>
        <v/>
      </c>
      <c r="B1133" s="15"/>
      <c r="C1133" s="6"/>
      <c r="D1133" s="42" t="str">
        <f>IF(B1133="","",SUMIF(الرصيد!$B$2:$B$1000,B1133,الرصيد!$C$2:$C$1000))</f>
        <v/>
      </c>
      <c r="E1133" s="16" t="str">
        <f t="shared" si="17"/>
        <v/>
      </c>
      <c r="F1133" s="15"/>
      <c r="G1133" s="49" t="str">
        <f>IF(AND(NOT(ISERR(FIND('إستعلام عن صنف'!$H$1,A1133&amp;B1133))),F1133&gt;='إستعلام عن صنف'!$H$2,F1133&lt;='إستعلام عن صنف'!$H$3),COUNT($G$1:G1132)+1,"")</f>
        <v/>
      </c>
    </row>
    <row r="1134" spans="1:7" ht="22.5" thickTop="1" thickBot="1">
      <c r="A1134" s="38" t="str">
        <f>IFERROR(INDEX(الرصيد!$A:$A,MATCH(B1134,الرصيد!$B:$B,0)),"")</f>
        <v/>
      </c>
      <c r="B1134" s="15"/>
      <c r="C1134" s="6"/>
      <c r="D1134" s="42" t="str">
        <f>IF(B1134="","",SUMIF(الرصيد!$B$2:$B$1000,B1134,الرصيد!$C$2:$C$1000))</f>
        <v/>
      </c>
      <c r="E1134" s="16" t="str">
        <f t="shared" si="17"/>
        <v/>
      </c>
      <c r="F1134" s="15"/>
      <c r="G1134" s="49" t="str">
        <f>IF(AND(NOT(ISERR(FIND('إستعلام عن صنف'!$H$1,A1134&amp;B1134))),F1134&gt;='إستعلام عن صنف'!$H$2,F1134&lt;='إستعلام عن صنف'!$H$3),COUNT($G$1:G1133)+1,"")</f>
        <v/>
      </c>
    </row>
    <row r="1135" spans="1:7" ht="22.5" thickTop="1" thickBot="1">
      <c r="A1135" s="38" t="str">
        <f>IFERROR(INDEX(الرصيد!$A:$A,MATCH(B1135,الرصيد!$B:$B,0)),"")</f>
        <v/>
      </c>
      <c r="B1135" s="15"/>
      <c r="C1135" s="6"/>
      <c r="D1135" s="42" t="str">
        <f>IF(B1135="","",SUMIF(الرصيد!$B$2:$B$1000,B1135,الرصيد!$C$2:$C$1000))</f>
        <v/>
      </c>
      <c r="E1135" s="16" t="str">
        <f t="shared" si="17"/>
        <v/>
      </c>
      <c r="F1135" s="15"/>
      <c r="G1135" s="49" t="str">
        <f>IF(AND(NOT(ISERR(FIND('إستعلام عن صنف'!$H$1,A1135&amp;B1135))),F1135&gt;='إستعلام عن صنف'!$H$2,F1135&lt;='إستعلام عن صنف'!$H$3),COUNT($G$1:G1134)+1,"")</f>
        <v/>
      </c>
    </row>
    <row r="1136" spans="1:7" ht="22.5" thickTop="1" thickBot="1">
      <c r="A1136" s="38" t="str">
        <f>IFERROR(INDEX(الرصيد!$A:$A,MATCH(B1136,الرصيد!$B:$B,0)),"")</f>
        <v/>
      </c>
      <c r="B1136" s="15"/>
      <c r="C1136" s="6"/>
      <c r="D1136" s="42" t="str">
        <f>IF(B1136="","",SUMIF(الرصيد!$B$2:$B$1000,B1136,الرصيد!$C$2:$C$1000))</f>
        <v/>
      </c>
      <c r="E1136" s="16" t="str">
        <f t="shared" si="17"/>
        <v/>
      </c>
      <c r="F1136" s="15"/>
      <c r="G1136" s="49" t="str">
        <f>IF(AND(NOT(ISERR(FIND('إستعلام عن صنف'!$H$1,A1136&amp;B1136))),F1136&gt;='إستعلام عن صنف'!$H$2,F1136&lt;='إستعلام عن صنف'!$H$3),COUNT($G$1:G1135)+1,"")</f>
        <v/>
      </c>
    </row>
    <row r="1137" spans="1:7" ht="22.5" thickTop="1" thickBot="1">
      <c r="A1137" s="38" t="str">
        <f>IFERROR(INDEX(الرصيد!$A:$A,MATCH(B1137,الرصيد!$B:$B,0)),"")</f>
        <v/>
      </c>
      <c r="B1137" s="15"/>
      <c r="C1137" s="6"/>
      <c r="D1137" s="42" t="str">
        <f>IF(B1137="","",SUMIF(الرصيد!$B$2:$B$1000,B1137,الرصيد!$C$2:$C$1000))</f>
        <v/>
      </c>
      <c r="E1137" s="16" t="str">
        <f t="shared" si="17"/>
        <v/>
      </c>
      <c r="F1137" s="15"/>
      <c r="G1137" s="49" t="str">
        <f>IF(AND(NOT(ISERR(FIND('إستعلام عن صنف'!$H$1,A1137&amp;B1137))),F1137&gt;='إستعلام عن صنف'!$H$2,F1137&lt;='إستعلام عن صنف'!$H$3),COUNT($G$1:G1136)+1,"")</f>
        <v/>
      </c>
    </row>
    <row r="1138" spans="1:7" ht="22.5" thickTop="1" thickBot="1">
      <c r="A1138" s="38" t="str">
        <f>IFERROR(INDEX(الرصيد!$A:$A,MATCH(B1138,الرصيد!$B:$B,0)),"")</f>
        <v/>
      </c>
      <c r="B1138" s="15"/>
      <c r="C1138" s="6"/>
      <c r="D1138" s="42" t="str">
        <f>IF(B1138="","",SUMIF(الرصيد!$B$2:$B$1000,B1138,الرصيد!$C$2:$C$1000))</f>
        <v/>
      </c>
      <c r="E1138" s="16" t="str">
        <f t="shared" si="17"/>
        <v/>
      </c>
      <c r="F1138" s="15"/>
      <c r="G1138" s="49" t="str">
        <f>IF(AND(NOT(ISERR(FIND('إستعلام عن صنف'!$H$1,A1138&amp;B1138))),F1138&gt;='إستعلام عن صنف'!$H$2,F1138&lt;='إستعلام عن صنف'!$H$3),COUNT($G$1:G1137)+1,"")</f>
        <v/>
      </c>
    </row>
    <row r="1139" spans="1:7" ht="22.5" thickTop="1" thickBot="1">
      <c r="A1139" s="38" t="str">
        <f>IFERROR(INDEX(الرصيد!$A:$A,MATCH(B1139,الرصيد!$B:$B,0)),"")</f>
        <v/>
      </c>
      <c r="B1139" s="15"/>
      <c r="C1139" s="6"/>
      <c r="D1139" s="42" t="str">
        <f>IF(B1139="","",SUMIF(الرصيد!$B$2:$B$1000,B1139,الرصيد!$C$2:$C$1000))</f>
        <v/>
      </c>
      <c r="E1139" s="16" t="str">
        <f t="shared" si="17"/>
        <v/>
      </c>
      <c r="F1139" s="15"/>
      <c r="G1139" s="49" t="str">
        <f>IF(AND(NOT(ISERR(FIND('إستعلام عن صنف'!$H$1,A1139&amp;B1139))),F1139&gt;='إستعلام عن صنف'!$H$2,F1139&lt;='إستعلام عن صنف'!$H$3),COUNT($G$1:G1138)+1,"")</f>
        <v/>
      </c>
    </row>
    <row r="1140" spans="1:7" ht="22.5" thickTop="1" thickBot="1">
      <c r="A1140" s="38" t="str">
        <f>IFERROR(INDEX(الرصيد!$A:$A,MATCH(B1140,الرصيد!$B:$B,0)),"")</f>
        <v/>
      </c>
      <c r="B1140" s="15"/>
      <c r="C1140" s="6"/>
      <c r="D1140" s="42" t="str">
        <f>IF(B1140="","",SUMIF(الرصيد!$B$2:$B$1000,B1140,الرصيد!$C$2:$C$1000))</f>
        <v/>
      </c>
      <c r="E1140" s="16" t="str">
        <f t="shared" si="17"/>
        <v/>
      </c>
      <c r="F1140" s="15"/>
      <c r="G1140" s="49" t="str">
        <f>IF(AND(NOT(ISERR(FIND('إستعلام عن صنف'!$H$1,A1140&amp;B1140))),F1140&gt;='إستعلام عن صنف'!$H$2,F1140&lt;='إستعلام عن صنف'!$H$3),COUNT($G$1:G1139)+1,"")</f>
        <v/>
      </c>
    </row>
    <row r="1141" spans="1:7" ht="22.5" thickTop="1" thickBot="1">
      <c r="A1141" s="38" t="str">
        <f>IFERROR(INDEX(الرصيد!$A:$A,MATCH(B1141,الرصيد!$B:$B,0)),"")</f>
        <v/>
      </c>
      <c r="B1141" s="15"/>
      <c r="C1141" s="6"/>
      <c r="D1141" s="42" t="str">
        <f>IF(B1141="","",SUMIF(الرصيد!$B$2:$B$1000,B1141,الرصيد!$C$2:$C$1000))</f>
        <v/>
      </c>
      <c r="E1141" s="16" t="str">
        <f t="shared" si="17"/>
        <v/>
      </c>
      <c r="F1141" s="15"/>
      <c r="G1141" s="49" t="str">
        <f>IF(AND(NOT(ISERR(FIND('إستعلام عن صنف'!$H$1,A1141&amp;B1141))),F1141&gt;='إستعلام عن صنف'!$H$2,F1141&lt;='إستعلام عن صنف'!$H$3),COUNT($G$1:G1140)+1,"")</f>
        <v/>
      </c>
    </row>
    <row r="1142" spans="1:7" ht="22.5" thickTop="1" thickBot="1">
      <c r="A1142" s="38" t="str">
        <f>IFERROR(INDEX(الرصيد!$A:$A,MATCH(B1142,الرصيد!$B:$B,0)),"")</f>
        <v/>
      </c>
      <c r="B1142" s="15"/>
      <c r="C1142" s="6"/>
      <c r="D1142" s="42" t="str">
        <f>IF(B1142="","",SUMIF(الرصيد!$B$2:$B$1000,B1142,الرصيد!$C$2:$C$1000))</f>
        <v/>
      </c>
      <c r="E1142" s="16" t="str">
        <f t="shared" si="17"/>
        <v/>
      </c>
      <c r="F1142" s="15"/>
      <c r="G1142" s="49" t="str">
        <f>IF(AND(NOT(ISERR(FIND('إستعلام عن صنف'!$H$1,A1142&amp;B1142))),F1142&gt;='إستعلام عن صنف'!$H$2,F1142&lt;='إستعلام عن صنف'!$H$3),COUNT($G$1:G1141)+1,"")</f>
        <v/>
      </c>
    </row>
    <row r="1143" spans="1:7" ht="22.5" thickTop="1" thickBot="1">
      <c r="A1143" s="38" t="str">
        <f>IFERROR(INDEX(الرصيد!$A:$A,MATCH(B1143,الرصيد!$B:$B,0)),"")</f>
        <v/>
      </c>
      <c r="B1143" s="15"/>
      <c r="C1143" s="6"/>
      <c r="D1143" s="42" t="str">
        <f>IF(B1143="","",SUMIF(الرصيد!$B$2:$B$1000,B1143,الرصيد!$C$2:$C$1000))</f>
        <v/>
      </c>
      <c r="E1143" s="16" t="str">
        <f t="shared" si="17"/>
        <v/>
      </c>
      <c r="F1143" s="15"/>
      <c r="G1143" s="49" t="str">
        <f>IF(AND(NOT(ISERR(FIND('إستعلام عن صنف'!$H$1,A1143&amp;B1143))),F1143&gt;='إستعلام عن صنف'!$H$2,F1143&lt;='إستعلام عن صنف'!$H$3),COUNT($G$1:G1142)+1,"")</f>
        <v/>
      </c>
    </row>
    <row r="1144" spans="1:7" ht="22.5" thickTop="1" thickBot="1">
      <c r="A1144" s="38" t="str">
        <f>IFERROR(INDEX(الرصيد!$A:$A,MATCH(B1144,الرصيد!$B:$B,0)),"")</f>
        <v/>
      </c>
      <c r="B1144" s="15"/>
      <c r="C1144" s="6"/>
      <c r="D1144" s="42" t="str">
        <f>IF(B1144="","",SUMIF(الرصيد!$B$2:$B$1000,B1144,الرصيد!$C$2:$C$1000))</f>
        <v/>
      </c>
      <c r="E1144" s="16" t="str">
        <f t="shared" si="17"/>
        <v/>
      </c>
      <c r="F1144" s="15"/>
      <c r="G1144" s="49" t="str">
        <f>IF(AND(NOT(ISERR(FIND('إستعلام عن صنف'!$H$1,A1144&amp;B1144))),F1144&gt;='إستعلام عن صنف'!$H$2,F1144&lt;='إستعلام عن صنف'!$H$3),COUNT($G$1:G1143)+1,"")</f>
        <v/>
      </c>
    </row>
    <row r="1145" spans="1:7" ht="22.5" thickTop="1" thickBot="1">
      <c r="A1145" s="38" t="str">
        <f>IFERROR(INDEX(الرصيد!$A:$A,MATCH(B1145,الرصيد!$B:$B,0)),"")</f>
        <v/>
      </c>
      <c r="B1145" s="15"/>
      <c r="C1145" s="6"/>
      <c r="D1145" s="42" t="str">
        <f>IF(B1145="","",SUMIF(الرصيد!$B$2:$B$1000,B1145,الرصيد!$C$2:$C$1000))</f>
        <v/>
      </c>
      <c r="E1145" s="16" t="str">
        <f t="shared" si="17"/>
        <v/>
      </c>
      <c r="F1145" s="15"/>
      <c r="G1145" s="49" t="str">
        <f>IF(AND(NOT(ISERR(FIND('إستعلام عن صنف'!$H$1,A1145&amp;B1145))),F1145&gt;='إستعلام عن صنف'!$H$2,F1145&lt;='إستعلام عن صنف'!$H$3),COUNT($G$1:G1144)+1,"")</f>
        <v/>
      </c>
    </row>
    <row r="1146" spans="1:7" ht="22.5" thickTop="1" thickBot="1">
      <c r="A1146" s="38" t="str">
        <f>IFERROR(INDEX(الرصيد!$A:$A,MATCH(B1146,الرصيد!$B:$B,0)),"")</f>
        <v/>
      </c>
      <c r="B1146" s="15"/>
      <c r="C1146" s="6"/>
      <c r="D1146" s="42" t="str">
        <f>IF(B1146="","",SUMIF(الرصيد!$B$2:$B$1000,B1146,الرصيد!$C$2:$C$1000))</f>
        <v/>
      </c>
      <c r="E1146" s="16" t="str">
        <f t="shared" si="17"/>
        <v/>
      </c>
      <c r="F1146" s="15"/>
      <c r="G1146" s="49" t="str">
        <f>IF(AND(NOT(ISERR(FIND('إستعلام عن صنف'!$H$1,A1146&amp;B1146))),F1146&gt;='إستعلام عن صنف'!$H$2,F1146&lt;='إستعلام عن صنف'!$H$3),COUNT($G$1:G1145)+1,"")</f>
        <v/>
      </c>
    </row>
    <row r="1147" spans="1:7" ht="22.5" thickTop="1" thickBot="1">
      <c r="A1147" s="38" t="str">
        <f>IFERROR(INDEX(الرصيد!$A:$A,MATCH(B1147,الرصيد!$B:$B,0)),"")</f>
        <v/>
      </c>
      <c r="B1147" s="15"/>
      <c r="C1147" s="6"/>
      <c r="D1147" s="42" t="str">
        <f>IF(B1147="","",SUMIF(الرصيد!$B$2:$B$1000,B1147,الرصيد!$C$2:$C$1000))</f>
        <v/>
      </c>
      <c r="E1147" s="16" t="str">
        <f t="shared" si="17"/>
        <v/>
      </c>
      <c r="F1147" s="15"/>
      <c r="G1147" s="49" t="str">
        <f>IF(AND(NOT(ISERR(FIND('إستعلام عن صنف'!$H$1,A1147&amp;B1147))),F1147&gt;='إستعلام عن صنف'!$H$2,F1147&lt;='إستعلام عن صنف'!$H$3),COUNT($G$1:G1146)+1,"")</f>
        <v/>
      </c>
    </row>
    <row r="1148" spans="1:7" ht="22.5" thickTop="1" thickBot="1">
      <c r="A1148" s="38" t="str">
        <f>IFERROR(INDEX(الرصيد!$A:$A,MATCH(B1148,الرصيد!$B:$B,0)),"")</f>
        <v/>
      </c>
      <c r="B1148" s="15"/>
      <c r="C1148" s="6"/>
      <c r="D1148" s="42" t="str">
        <f>IF(B1148="","",SUMIF(الرصيد!$B$2:$B$1000,B1148,الرصيد!$C$2:$C$1000))</f>
        <v/>
      </c>
      <c r="E1148" s="16" t="str">
        <f t="shared" si="17"/>
        <v/>
      </c>
      <c r="F1148" s="15"/>
      <c r="G1148" s="49" t="str">
        <f>IF(AND(NOT(ISERR(FIND('إستعلام عن صنف'!$H$1,A1148&amp;B1148))),F1148&gt;='إستعلام عن صنف'!$H$2,F1148&lt;='إستعلام عن صنف'!$H$3),COUNT($G$1:G1147)+1,"")</f>
        <v/>
      </c>
    </row>
    <row r="1149" spans="1:7" ht="22.5" thickTop="1" thickBot="1">
      <c r="A1149" s="38" t="str">
        <f>IFERROR(INDEX(الرصيد!$A:$A,MATCH(B1149,الرصيد!$B:$B,0)),"")</f>
        <v/>
      </c>
      <c r="B1149" s="15"/>
      <c r="C1149" s="6"/>
      <c r="D1149" s="42" t="str">
        <f>IF(B1149="","",SUMIF(الرصيد!$B$2:$B$1000,B1149,الرصيد!$C$2:$C$1000))</f>
        <v/>
      </c>
      <c r="E1149" s="16" t="str">
        <f t="shared" si="17"/>
        <v/>
      </c>
      <c r="F1149" s="15"/>
      <c r="G1149" s="49" t="str">
        <f>IF(AND(NOT(ISERR(FIND('إستعلام عن صنف'!$H$1,A1149&amp;B1149))),F1149&gt;='إستعلام عن صنف'!$H$2,F1149&lt;='إستعلام عن صنف'!$H$3),COUNT($G$1:G1148)+1,"")</f>
        <v/>
      </c>
    </row>
    <row r="1150" spans="1:7" ht="22.5" thickTop="1" thickBot="1">
      <c r="A1150" s="38" t="str">
        <f>IFERROR(INDEX(الرصيد!$A:$A,MATCH(B1150,الرصيد!$B:$B,0)),"")</f>
        <v/>
      </c>
      <c r="B1150" s="15"/>
      <c r="C1150" s="6"/>
      <c r="D1150" s="42" t="str">
        <f>IF(B1150="","",SUMIF(الرصيد!$B$2:$B$1000,B1150,الرصيد!$C$2:$C$1000))</f>
        <v/>
      </c>
      <c r="E1150" s="16" t="str">
        <f t="shared" si="17"/>
        <v/>
      </c>
      <c r="F1150" s="15"/>
      <c r="G1150" s="49" t="str">
        <f>IF(AND(NOT(ISERR(FIND('إستعلام عن صنف'!$H$1,A1150&amp;B1150))),F1150&gt;='إستعلام عن صنف'!$H$2,F1150&lt;='إستعلام عن صنف'!$H$3),COUNT($G$1:G1149)+1,"")</f>
        <v/>
      </c>
    </row>
    <row r="1151" spans="1:7" ht="22.5" thickTop="1" thickBot="1">
      <c r="A1151" s="38" t="str">
        <f>IFERROR(INDEX(الرصيد!$A:$A,MATCH(B1151,الرصيد!$B:$B,0)),"")</f>
        <v/>
      </c>
      <c r="B1151" s="15"/>
      <c r="C1151" s="6"/>
      <c r="D1151" s="42" t="str">
        <f>IF(B1151="","",SUMIF(الرصيد!$B$2:$B$1000,B1151,الرصيد!$C$2:$C$1000))</f>
        <v/>
      </c>
      <c r="E1151" s="16" t="str">
        <f t="shared" si="17"/>
        <v/>
      </c>
      <c r="F1151" s="15"/>
      <c r="G1151" s="49" t="str">
        <f>IF(AND(NOT(ISERR(FIND('إستعلام عن صنف'!$H$1,A1151&amp;B1151))),F1151&gt;='إستعلام عن صنف'!$H$2,F1151&lt;='إستعلام عن صنف'!$H$3),COUNT($G$1:G1150)+1,"")</f>
        <v/>
      </c>
    </row>
    <row r="1152" spans="1:7" ht="22.5" thickTop="1" thickBot="1">
      <c r="A1152" s="38" t="str">
        <f>IFERROR(INDEX(الرصيد!$A:$A,MATCH(B1152,الرصيد!$B:$B,0)),"")</f>
        <v/>
      </c>
      <c r="B1152" s="15"/>
      <c r="C1152" s="6"/>
      <c r="D1152" s="42" t="str">
        <f>IF(B1152="","",SUMIF(الرصيد!$B$2:$B$1000,B1152,الرصيد!$C$2:$C$1000))</f>
        <v/>
      </c>
      <c r="E1152" s="16" t="str">
        <f t="shared" si="17"/>
        <v/>
      </c>
      <c r="F1152" s="15"/>
      <c r="G1152" s="49" t="str">
        <f>IF(AND(NOT(ISERR(FIND('إستعلام عن صنف'!$H$1,A1152&amp;B1152))),F1152&gt;='إستعلام عن صنف'!$H$2,F1152&lt;='إستعلام عن صنف'!$H$3),COUNT($G$1:G1151)+1,"")</f>
        <v/>
      </c>
    </row>
    <row r="1153" spans="1:7" ht="22.5" thickTop="1" thickBot="1">
      <c r="A1153" s="38" t="str">
        <f>IFERROR(INDEX(الرصيد!$A:$A,MATCH(B1153,الرصيد!$B:$B,0)),"")</f>
        <v/>
      </c>
      <c r="B1153" s="15"/>
      <c r="C1153" s="6"/>
      <c r="D1153" s="42" t="str">
        <f>IF(B1153="","",SUMIF(الرصيد!$B$2:$B$1000,B1153,الرصيد!$C$2:$C$1000))</f>
        <v/>
      </c>
      <c r="E1153" s="16" t="str">
        <f t="shared" si="17"/>
        <v/>
      </c>
      <c r="F1153" s="15"/>
      <c r="G1153" s="49" t="str">
        <f>IF(AND(NOT(ISERR(FIND('إستعلام عن صنف'!$H$1,A1153&amp;B1153))),F1153&gt;='إستعلام عن صنف'!$H$2,F1153&lt;='إستعلام عن صنف'!$H$3),COUNT($G$1:G1152)+1,"")</f>
        <v/>
      </c>
    </row>
    <row r="1154" spans="1:7" ht="22.5" thickTop="1" thickBot="1">
      <c r="A1154" s="38" t="str">
        <f>IFERROR(INDEX(الرصيد!$A:$A,MATCH(B1154,الرصيد!$B:$B,0)),"")</f>
        <v/>
      </c>
      <c r="B1154" s="15"/>
      <c r="C1154" s="6"/>
      <c r="D1154" s="42" t="str">
        <f>IF(B1154="","",SUMIF(الرصيد!$B$2:$B$1000,B1154,الرصيد!$C$2:$C$1000))</f>
        <v/>
      </c>
      <c r="E1154" s="16" t="str">
        <f t="shared" si="17"/>
        <v/>
      </c>
      <c r="F1154" s="15"/>
      <c r="G1154" s="49" t="str">
        <f>IF(AND(NOT(ISERR(FIND('إستعلام عن صنف'!$H$1,A1154&amp;B1154))),F1154&gt;='إستعلام عن صنف'!$H$2,F1154&lt;='إستعلام عن صنف'!$H$3),COUNT($G$1:G1153)+1,"")</f>
        <v/>
      </c>
    </row>
    <row r="1155" spans="1:7" ht="22.5" thickTop="1" thickBot="1">
      <c r="A1155" s="38" t="str">
        <f>IFERROR(INDEX(الرصيد!$A:$A,MATCH(B1155,الرصيد!$B:$B,0)),"")</f>
        <v/>
      </c>
      <c r="B1155" s="15"/>
      <c r="C1155" s="6"/>
      <c r="D1155" s="42" t="str">
        <f>IF(B1155="","",SUMIF(الرصيد!$B$2:$B$1000,B1155,الرصيد!$C$2:$C$1000))</f>
        <v/>
      </c>
      <c r="E1155" s="16" t="str">
        <f t="shared" ref="E1155:E1218" si="18">IF(B1155="","",C1155*D1155)</f>
        <v/>
      </c>
      <c r="F1155" s="15"/>
      <c r="G1155" s="49" t="str">
        <f>IF(AND(NOT(ISERR(FIND('إستعلام عن صنف'!$H$1,A1155&amp;B1155))),F1155&gt;='إستعلام عن صنف'!$H$2,F1155&lt;='إستعلام عن صنف'!$H$3),COUNT($G$1:G1154)+1,"")</f>
        <v/>
      </c>
    </row>
    <row r="1156" spans="1:7" ht="22.5" thickTop="1" thickBot="1">
      <c r="A1156" s="38" t="str">
        <f>IFERROR(INDEX(الرصيد!$A:$A,MATCH(B1156,الرصيد!$B:$B,0)),"")</f>
        <v/>
      </c>
      <c r="B1156" s="15"/>
      <c r="C1156" s="6"/>
      <c r="D1156" s="42" t="str">
        <f>IF(B1156="","",SUMIF(الرصيد!$B$2:$B$1000,B1156,الرصيد!$C$2:$C$1000))</f>
        <v/>
      </c>
      <c r="E1156" s="16" t="str">
        <f t="shared" si="18"/>
        <v/>
      </c>
      <c r="F1156" s="15"/>
      <c r="G1156" s="49" t="str">
        <f>IF(AND(NOT(ISERR(FIND('إستعلام عن صنف'!$H$1,A1156&amp;B1156))),F1156&gt;='إستعلام عن صنف'!$H$2,F1156&lt;='إستعلام عن صنف'!$H$3),COUNT($G$1:G1155)+1,"")</f>
        <v/>
      </c>
    </row>
    <row r="1157" spans="1:7" ht="22.5" thickTop="1" thickBot="1">
      <c r="A1157" s="38" t="str">
        <f>IFERROR(INDEX(الرصيد!$A:$A,MATCH(B1157,الرصيد!$B:$B,0)),"")</f>
        <v/>
      </c>
      <c r="B1157" s="15"/>
      <c r="C1157" s="6"/>
      <c r="D1157" s="42" t="str">
        <f>IF(B1157="","",SUMIF(الرصيد!$B$2:$B$1000,B1157,الرصيد!$C$2:$C$1000))</f>
        <v/>
      </c>
      <c r="E1157" s="16" t="str">
        <f t="shared" si="18"/>
        <v/>
      </c>
      <c r="F1157" s="15"/>
      <c r="G1157" s="49" t="str">
        <f>IF(AND(NOT(ISERR(FIND('إستعلام عن صنف'!$H$1,A1157&amp;B1157))),F1157&gt;='إستعلام عن صنف'!$H$2,F1157&lt;='إستعلام عن صنف'!$H$3),COUNT($G$1:G1156)+1,"")</f>
        <v/>
      </c>
    </row>
    <row r="1158" spans="1:7" ht="22.5" thickTop="1" thickBot="1">
      <c r="A1158" s="38" t="str">
        <f>IFERROR(INDEX(الرصيد!$A:$A,MATCH(B1158,الرصيد!$B:$B,0)),"")</f>
        <v/>
      </c>
      <c r="B1158" s="15"/>
      <c r="C1158" s="6"/>
      <c r="D1158" s="42" t="str">
        <f>IF(B1158="","",SUMIF(الرصيد!$B$2:$B$1000,B1158,الرصيد!$C$2:$C$1000))</f>
        <v/>
      </c>
      <c r="E1158" s="16" t="str">
        <f t="shared" si="18"/>
        <v/>
      </c>
      <c r="F1158" s="15"/>
      <c r="G1158" s="49" t="str">
        <f>IF(AND(NOT(ISERR(FIND('إستعلام عن صنف'!$H$1,A1158&amp;B1158))),F1158&gt;='إستعلام عن صنف'!$H$2,F1158&lt;='إستعلام عن صنف'!$H$3),COUNT($G$1:G1157)+1,"")</f>
        <v/>
      </c>
    </row>
    <row r="1159" spans="1:7" ht="22.5" thickTop="1" thickBot="1">
      <c r="A1159" s="38" t="str">
        <f>IFERROR(INDEX(الرصيد!$A:$A,MATCH(B1159,الرصيد!$B:$B,0)),"")</f>
        <v/>
      </c>
      <c r="B1159" s="15"/>
      <c r="C1159" s="6"/>
      <c r="D1159" s="42" t="str">
        <f>IF(B1159="","",SUMIF(الرصيد!$B$2:$B$1000,B1159,الرصيد!$C$2:$C$1000))</f>
        <v/>
      </c>
      <c r="E1159" s="16" t="str">
        <f t="shared" si="18"/>
        <v/>
      </c>
      <c r="F1159" s="15"/>
      <c r="G1159" s="49" t="str">
        <f>IF(AND(NOT(ISERR(FIND('إستعلام عن صنف'!$H$1,A1159&amp;B1159))),F1159&gt;='إستعلام عن صنف'!$H$2,F1159&lt;='إستعلام عن صنف'!$H$3),COUNT($G$1:G1158)+1,"")</f>
        <v/>
      </c>
    </row>
    <row r="1160" spans="1:7" ht="22.5" thickTop="1" thickBot="1">
      <c r="A1160" s="38" t="str">
        <f>IFERROR(INDEX(الرصيد!$A:$A,MATCH(B1160,الرصيد!$B:$B,0)),"")</f>
        <v/>
      </c>
      <c r="B1160" s="15"/>
      <c r="C1160" s="6"/>
      <c r="D1160" s="42" t="str">
        <f>IF(B1160="","",SUMIF(الرصيد!$B$2:$B$1000,B1160,الرصيد!$C$2:$C$1000))</f>
        <v/>
      </c>
      <c r="E1160" s="16" t="str">
        <f t="shared" si="18"/>
        <v/>
      </c>
      <c r="F1160" s="15"/>
      <c r="G1160" s="49" t="str">
        <f>IF(AND(NOT(ISERR(FIND('إستعلام عن صنف'!$H$1,A1160&amp;B1160))),F1160&gt;='إستعلام عن صنف'!$H$2,F1160&lt;='إستعلام عن صنف'!$H$3),COUNT($G$1:G1159)+1,"")</f>
        <v/>
      </c>
    </row>
    <row r="1161" spans="1:7" ht="22.5" thickTop="1" thickBot="1">
      <c r="A1161" s="38" t="str">
        <f>IFERROR(INDEX(الرصيد!$A:$A,MATCH(B1161,الرصيد!$B:$B,0)),"")</f>
        <v/>
      </c>
      <c r="B1161" s="15"/>
      <c r="C1161" s="6"/>
      <c r="D1161" s="42" t="str">
        <f>IF(B1161="","",SUMIF(الرصيد!$B$2:$B$1000,B1161,الرصيد!$C$2:$C$1000))</f>
        <v/>
      </c>
      <c r="E1161" s="16" t="str">
        <f t="shared" si="18"/>
        <v/>
      </c>
      <c r="F1161" s="15"/>
      <c r="G1161" s="49" t="str">
        <f>IF(AND(NOT(ISERR(FIND('إستعلام عن صنف'!$H$1,A1161&amp;B1161))),F1161&gt;='إستعلام عن صنف'!$H$2,F1161&lt;='إستعلام عن صنف'!$H$3),COUNT($G$1:G1160)+1,"")</f>
        <v/>
      </c>
    </row>
    <row r="1162" spans="1:7" ht="22.5" thickTop="1" thickBot="1">
      <c r="A1162" s="38" t="str">
        <f>IFERROR(INDEX(الرصيد!$A:$A,MATCH(B1162,الرصيد!$B:$B,0)),"")</f>
        <v/>
      </c>
      <c r="B1162" s="15"/>
      <c r="C1162" s="6"/>
      <c r="D1162" s="42" t="str">
        <f>IF(B1162="","",SUMIF(الرصيد!$B$2:$B$1000,B1162,الرصيد!$C$2:$C$1000))</f>
        <v/>
      </c>
      <c r="E1162" s="16" t="str">
        <f t="shared" si="18"/>
        <v/>
      </c>
      <c r="F1162" s="15"/>
      <c r="G1162" s="49" t="str">
        <f>IF(AND(NOT(ISERR(FIND('إستعلام عن صنف'!$H$1,A1162&amp;B1162))),F1162&gt;='إستعلام عن صنف'!$H$2,F1162&lt;='إستعلام عن صنف'!$H$3),COUNT($G$1:G1161)+1,"")</f>
        <v/>
      </c>
    </row>
    <row r="1163" spans="1:7" ht="22.5" thickTop="1" thickBot="1">
      <c r="A1163" s="38" t="str">
        <f>IFERROR(INDEX(الرصيد!$A:$A,MATCH(B1163,الرصيد!$B:$B,0)),"")</f>
        <v/>
      </c>
      <c r="B1163" s="15"/>
      <c r="C1163" s="6"/>
      <c r="D1163" s="42" t="str">
        <f>IF(B1163="","",SUMIF(الرصيد!$B$2:$B$1000,B1163,الرصيد!$C$2:$C$1000))</f>
        <v/>
      </c>
      <c r="E1163" s="16" t="str">
        <f t="shared" si="18"/>
        <v/>
      </c>
      <c r="F1163" s="15"/>
      <c r="G1163" s="49" t="str">
        <f>IF(AND(NOT(ISERR(FIND('إستعلام عن صنف'!$H$1,A1163&amp;B1163))),F1163&gt;='إستعلام عن صنف'!$H$2,F1163&lt;='إستعلام عن صنف'!$H$3),COUNT($G$1:G1162)+1,"")</f>
        <v/>
      </c>
    </row>
    <row r="1164" spans="1:7" ht="22.5" thickTop="1" thickBot="1">
      <c r="A1164" s="38" t="str">
        <f>IFERROR(INDEX(الرصيد!$A:$A,MATCH(B1164,الرصيد!$B:$B,0)),"")</f>
        <v/>
      </c>
      <c r="B1164" s="15"/>
      <c r="C1164" s="6"/>
      <c r="D1164" s="42" t="str">
        <f>IF(B1164="","",SUMIF(الرصيد!$B$2:$B$1000,B1164,الرصيد!$C$2:$C$1000))</f>
        <v/>
      </c>
      <c r="E1164" s="16" t="str">
        <f t="shared" si="18"/>
        <v/>
      </c>
      <c r="F1164" s="15"/>
      <c r="G1164" s="49" t="str">
        <f>IF(AND(NOT(ISERR(FIND('إستعلام عن صنف'!$H$1,A1164&amp;B1164))),F1164&gt;='إستعلام عن صنف'!$H$2,F1164&lt;='إستعلام عن صنف'!$H$3),COUNT($G$1:G1163)+1,"")</f>
        <v/>
      </c>
    </row>
    <row r="1165" spans="1:7" ht="22.5" thickTop="1" thickBot="1">
      <c r="A1165" s="38" t="str">
        <f>IFERROR(INDEX(الرصيد!$A:$A,MATCH(B1165,الرصيد!$B:$B,0)),"")</f>
        <v/>
      </c>
      <c r="B1165" s="15"/>
      <c r="C1165" s="6"/>
      <c r="D1165" s="42" t="str">
        <f>IF(B1165="","",SUMIF(الرصيد!$B$2:$B$1000,B1165,الرصيد!$C$2:$C$1000))</f>
        <v/>
      </c>
      <c r="E1165" s="16" t="str">
        <f t="shared" si="18"/>
        <v/>
      </c>
      <c r="F1165" s="15"/>
      <c r="G1165" s="49" t="str">
        <f>IF(AND(NOT(ISERR(FIND('إستعلام عن صنف'!$H$1,A1165&amp;B1165))),F1165&gt;='إستعلام عن صنف'!$H$2,F1165&lt;='إستعلام عن صنف'!$H$3),COUNT($G$1:G1164)+1,"")</f>
        <v/>
      </c>
    </row>
    <row r="1166" spans="1:7" ht="22.5" thickTop="1" thickBot="1">
      <c r="A1166" s="38" t="str">
        <f>IFERROR(INDEX(الرصيد!$A:$A,MATCH(B1166,الرصيد!$B:$B,0)),"")</f>
        <v/>
      </c>
      <c r="B1166" s="15"/>
      <c r="C1166" s="6"/>
      <c r="D1166" s="42" t="str">
        <f>IF(B1166="","",SUMIF(الرصيد!$B$2:$B$1000,B1166,الرصيد!$C$2:$C$1000))</f>
        <v/>
      </c>
      <c r="E1166" s="16" t="str">
        <f t="shared" si="18"/>
        <v/>
      </c>
      <c r="F1166" s="15"/>
      <c r="G1166" s="49" t="str">
        <f>IF(AND(NOT(ISERR(FIND('إستعلام عن صنف'!$H$1,A1166&amp;B1166))),F1166&gt;='إستعلام عن صنف'!$H$2,F1166&lt;='إستعلام عن صنف'!$H$3),COUNT($G$1:G1165)+1,"")</f>
        <v/>
      </c>
    </row>
    <row r="1167" spans="1:7" ht="22.5" thickTop="1" thickBot="1">
      <c r="A1167" s="38" t="str">
        <f>IFERROR(INDEX(الرصيد!$A:$A,MATCH(B1167,الرصيد!$B:$B,0)),"")</f>
        <v/>
      </c>
      <c r="B1167" s="15"/>
      <c r="C1167" s="6"/>
      <c r="D1167" s="42" t="str">
        <f>IF(B1167="","",SUMIF(الرصيد!$B$2:$B$1000,B1167,الرصيد!$C$2:$C$1000))</f>
        <v/>
      </c>
      <c r="E1167" s="16" t="str">
        <f t="shared" si="18"/>
        <v/>
      </c>
      <c r="F1167" s="15"/>
      <c r="G1167" s="49" t="str">
        <f>IF(AND(NOT(ISERR(FIND('إستعلام عن صنف'!$H$1,A1167&amp;B1167))),F1167&gt;='إستعلام عن صنف'!$H$2,F1167&lt;='إستعلام عن صنف'!$H$3),COUNT($G$1:G1166)+1,"")</f>
        <v/>
      </c>
    </row>
    <row r="1168" spans="1:7" ht="22.5" thickTop="1" thickBot="1">
      <c r="A1168" s="38" t="str">
        <f>IFERROR(INDEX(الرصيد!$A:$A,MATCH(B1168,الرصيد!$B:$B,0)),"")</f>
        <v/>
      </c>
      <c r="B1168" s="15"/>
      <c r="C1168" s="6"/>
      <c r="D1168" s="42" t="str">
        <f>IF(B1168="","",SUMIF(الرصيد!$B$2:$B$1000,B1168,الرصيد!$C$2:$C$1000))</f>
        <v/>
      </c>
      <c r="E1168" s="16" t="str">
        <f t="shared" si="18"/>
        <v/>
      </c>
      <c r="F1168" s="15"/>
      <c r="G1168" s="49" t="str">
        <f>IF(AND(NOT(ISERR(FIND('إستعلام عن صنف'!$H$1,A1168&amp;B1168))),F1168&gt;='إستعلام عن صنف'!$H$2,F1168&lt;='إستعلام عن صنف'!$H$3),COUNT($G$1:G1167)+1,"")</f>
        <v/>
      </c>
    </row>
    <row r="1169" spans="1:7" ht="22.5" thickTop="1" thickBot="1">
      <c r="A1169" s="38" t="str">
        <f>IFERROR(INDEX(الرصيد!$A:$A,MATCH(B1169,الرصيد!$B:$B,0)),"")</f>
        <v/>
      </c>
      <c r="B1169" s="15"/>
      <c r="C1169" s="6"/>
      <c r="D1169" s="42" t="str">
        <f>IF(B1169="","",SUMIF(الرصيد!$B$2:$B$1000,B1169,الرصيد!$C$2:$C$1000))</f>
        <v/>
      </c>
      <c r="E1169" s="16" t="str">
        <f t="shared" si="18"/>
        <v/>
      </c>
      <c r="F1169" s="15"/>
      <c r="G1169" s="49" t="str">
        <f>IF(AND(NOT(ISERR(FIND('إستعلام عن صنف'!$H$1,A1169&amp;B1169))),F1169&gt;='إستعلام عن صنف'!$H$2,F1169&lt;='إستعلام عن صنف'!$H$3),COUNT($G$1:G1168)+1,"")</f>
        <v/>
      </c>
    </row>
    <row r="1170" spans="1:7" ht="22.5" thickTop="1" thickBot="1">
      <c r="A1170" s="38" t="str">
        <f>IFERROR(INDEX(الرصيد!$A:$A,MATCH(B1170,الرصيد!$B:$B,0)),"")</f>
        <v/>
      </c>
      <c r="B1170" s="15"/>
      <c r="C1170" s="6"/>
      <c r="D1170" s="42" t="str">
        <f>IF(B1170="","",SUMIF(الرصيد!$B$2:$B$1000,B1170,الرصيد!$C$2:$C$1000))</f>
        <v/>
      </c>
      <c r="E1170" s="16" t="str">
        <f t="shared" si="18"/>
        <v/>
      </c>
      <c r="F1170" s="15"/>
      <c r="G1170" s="49" t="str">
        <f>IF(AND(NOT(ISERR(FIND('إستعلام عن صنف'!$H$1,A1170&amp;B1170))),F1170&gt;='إستعلام عن صنف'!$H$2,F1170&lt;='إستعلام عن صنف'!$H$3),COUNT($G$1:G1169)+1,"")</f>
        <v/>
      </c>
    </row>
    <row r="1171" spans="1:7" ht="22.5" thickTop="1" thickBot="1">
      <c r="A1171" s="38" t="str">
        <f>IFERROR(INDEX(الرصيد!$A:$A,MATCH(B1171,الرصيد!$B:$B,0)),"")</f>
        <v/>
      </c>
      <c r="B1171" s="15"/>
      <c r="C1171" s="6"/>
      <c r="D1171" s="42" t="str">
        <f>IF(B1171="","",SUMIF(الرصيد!$B$2:$B$1000,B1171,الرصيد!$C$2:$C$1000))</f>
        <v/>
      </c>
      <c r="E1171" s="16" t="str">
        <f t="shared" si="18"/>
        <v/>
      </c>
      <c r="F1171" s="15"/>
      <c r="G1171" s="49" t="str">
        <f>IF(AND(NOT(ISERR(FIND('إستعلام عن صنف'!$H$1,A1171&amp;B1171))),F1171&gt;='إستعلام عن صنف'!$H$2,F1171&lt;='إستعلام عن صنف'!$H$3),COUNT($G$1:G1170)+1,"")</f>
        <v/>
      </c>
    </row>
    <row r="1172" spans="1:7" ht="22.5" thickTop="1" thickBot="1">
      <c r="A1172" s="38" t="str">
        <f>IFERROR(INDEX(الرصيد!$A:$A,MATCH(B1172,الرصيد!$B:$B,0)),"")</f>
        <v/>
      </c>
      <c r="B1172" s="15"/>
      <c r="C1172" s="6"/>
      <c r="D1172" s="42" t="str">
        <f>IF(B1172="","",SUMIF(الرصيد!$B$2:$B$1000,B1172,الرصيد!$C$2:$C$1000))</f>
        <v/>
      </c>
      <c r="E1172" s="16" t="str">
        <f t="shared" si="18"/>
        <v/>
      </c>
      <c r="F1172" s="15"/>
      <c r="G1172" s="49" t="str">
        <f>IF(AND(NOT(ISERR(FIND('إستعلام عن صنف'!$H$1,A1172&amp;B1172))),F1172&gt;='إستعلام عن صنف'!$H$2,F1172&lt;='إستعلام عن صنف'!$H$3),COUNT($G$1:G1171)+1,"")</f>
        <v/>
      </c>
    </row>
    <row r="1173" spans="1:7" ht="22.5" thickTop="1" thickBot="1">
      <c r="A1173" s="38" t="str">
        <f>IFERROR(INDEX(الرصيد!$A:$A,MATCH(B1173,الرصيد!$B:$B,0)),"")</f>
        <v/>
      </c>
      <c r="B1173" s="15"/>
      <c r="C1173" s="6"/>
      <c r="D1173" s="42" t="str">
        <f>IF(B1173="","",SUMIF(الرصيد!$B$2:$B$1000,B1173,الرصيد!$C$2:$C$1000))</f>
        <v/>
      </c>
      <c r="E1173" s="16" t="str">
        <f t="shared" si="18"/>
        <v/>
      </c>
      <c r="F1173" s="15"/>
      <c r="G1173" s="49" t="str">
        <f>IF(AND(NOT(ISERR(FIND('إستعلام عن صنف'!$H$1,A1173&amp;B1173))),F1173&gt;='إستعلام عن صنف'!$H$2,F1173&lt;='إستعلام عن صنف'!$H$3),COUNT($G$1:G1172)+1,"")</f>
        <v/>
      </c>
    </row>
    <row r="1174" spans="1:7" ht="22.5" thickTop="1" thickBot="1">
      <c r="A1174" s="38" t="str">
        <f>IFERROR(INDEX(الرصيد!$A:$A,MATCH(B1174,الرصيد!$B:$B,0)),"")</f>
        <v/>
      </c>
      <c r="B1174" s="15"/>
      <c r="C1174" s="6"/>
      <c r="D1174" s="42" t="str">
        <f>IF(B1174="","",SUMIF(الرصيد!$B$2:$B$1000,B1174,الرصيد!$C$2:$C$1000))</f>
        <v/>
      </c>
      <c r="E1174" s="16" t="str">
        <f t="shared" si="18"/>
        <v/>
      </c>
      <c r="F1174" s="15"/>
      <c r="G1174" s="49" t="str">
        <f>IF(AND(NOT(ISERR(FIND('إستعلام عن صنف'!$H$1,A1174&amp;B1174))),F1174&gt;='إستعلام عن صنف'!$H$2,F1174&lt;='إستعلام عن صنف'!$H$3),COUNT($G$1:G1173)+1,"")</f>
        <v/>
      </c>
    </row>
    <row r="1175" spans="1:7" ht="22.5" thickTop="1" thickBot="1">
      <c r="A1175" s="38" t="str">
        <f>IFERROR(INDEX(الرصيد!$A:$A,MATCH(B1175,الرصيد!$B:$B,0)),"")</f>
        <v/>
      </c>
      <c r="B1175" s="15"/>
      <c r="C1175" s="6"/>
      <c r="D1175" s="42" t="str">
        <f>IF(B1175="","",SUMIF(الرصيد!$B$2:$B$1000,B1175,الرصيد!$C$2:$C$1000))</f>
        <v/>
      </c>
      <c r="E1175" s="16" t="str">
        <f t="shared" si="18"/>
        <v/>
      </c>
      <c r="F1175" s="15"/>
      <c r="G1175" s="49" t="str">
        <f>IF(AND(NOT(ISERR(FIND('إستعلام عن صنف'!$H$1,A1175&amp;B1175))),F1175&gt;='إستعلام عن صنف'!$H$2,F1175&lt;='إستعلام عن صنف'!$H$3),COUNT($G$1:G1174)+1,"")</f>
        <v/>
      </c>
    </row>
    <row r="1176" spans="1:7" ht="22.5" thickTop="1" thickBot="1">
      <c r="A1176" s="38" t="str">
        <f>IFERROR(INDEX(الرصيد!$A:$A,MATCH(B1176,الرصيد!$B:$B,0)),"")</f>
        <v/>
      </c>
      <c r="B1176" s="15"/>
      <c r="C1176" s="6"/>
      <c r="D1176" s="42" t="str">
        <f>IF(B1176="","",SUMIF(الرصيد!$B$2:$B$1000,B1176,الرصيد!$C$2:$C$1000))</f>
        <v/>
      </c>
      <c r="E1176" s="16" t="str">
        <f t="shared" si="18"/>
        <v/>
      </c>
      <c r="F1176" s="15"/>
      <c r="G1176" s="49" t="str">
        <f>IF(AND(NOT(ISERR(FIND('إستعلام عن صنف'!$H$1,A1176&amp;B1176))),F1176&gt;='إستعلام عن صنف'!$H$2,F1176&lt;='إستعلام عن صنف'!$H$3),COUNT($G$1:G1175)+1,"")</f>
        <v/>
      </c>
    </row>
    <row r="1177" spans="1:7" ht="22.5" thickTop="1" thickBot="1">
      <c r="A1177" s="38" t="str">
        <f>IFERROR(INDEX(الرصيد!$A:$A,MATCH(B1177,الرصيد!$B:$B,0)),"")</f>
        <v/>
      </c>
      <c r="B1177" s="15"/>
      <c r="C1177" s="6"/>
      <c r="D1177" s="42" t="str">
        <f>IF(B1177="","",SUMIF(الرصيد!$B$2:$B$1000,B1177,الرصيد!$C$2:$C$1000))</f>
        <v/>
      </c>
      <c r="E1177" s="16" t="str">
        <f t="shared" si="18"/>
        <v/>
      </c>
      <c r="F1177" s="15"/>
      <c r="G1177" s="49" t="str">
        <f>IF(AND(NOT(ISERR(FIND('إستعلام عن صنف'!$H$1,A1177&amp;B1177))),F1177&gt;='إستعلام عن صنف'!$H$2,F1177&lt;='إستعلام عن صنف'!$H$3),COUNT($G$1:G1176)+1,"")</f>
        <v/>
      </c>
    </row>
    <row r="1178" spans="1:7" ht="22.5" thickTop="1" thickBot="1">
      <c r="A1178" s="38" t="str">
        <f>IFERROR(INDEX(الرصيد!$A:$A,MATCH(B1178,الرصيد!$B:$B,0)),"")</f>
        <v/>
      </c>
      <c r="B1178" s="15"/>
      <c r="C1178" s="6"/>
      <c r="D1178" s="42" t="str">
        <f>IF(B1178="","",SUMIF(الرصيد!$B$2:$B$1000,B1178,الرصيد!$C$2:$C$1000))</f>
        <v/>
      </c>
      <c r="E1178" s="16" t="str">
        <f t="shared" si="18"/>
        <v/>
      </c>
      <c r="F1178" s="15"/>
      <c r="G1178" s="49" t="str">
        <f>IF(AND(NOT(ISERR(FIND('إستعلام عن صنف'!$H$1,A1178&amp;B1178))),F1178&gt;='إستعلام عن صنف'!$H$2,F1178&lt;='إستعلام عن صنف'!$H$3),COUNT($G$1:G1177)+1,"")</f>
        <v/>
      </c>
    </row>
    <row r="1179" spans="1:7" ht="22.5" thickTop="1" thickBot="1">
      <c r="A1179" s="38" t="str">
        <f>IFERROR(INDEX(الرصيد!$A:$A,MATCH(B1179,الرصيد!$B:$B,0)),"")</f>
        <v/>
      </c>
      <c r="B1179" s="15"/>
      <c r="C1179" s="6"/>
      <c r="D1179" s="42" t="str">
        <f>IF(B1179="","",SUMIF(الرصيد!$B$2:$B$1000,B1179,الرصيد!$C$2:$C$1000))</f>
        <v/>
      </c>
      <c r="E1179" s="16" t="str">
        <f t="shared" si="18"/>
        <v/>
      </c>
      <c r="F1179" s="15"/>
      <c r="G1179" s="49" t="str">
        <f>IF(AND(NOT(ISERR(FIND('إستعلام عن صنف'!$H$1,A1179&amp;B1179))),F1179&gt;='إستعلام عن صنف'!$H$2,F1179&lt;='إستعلام عن صنف'!$H$3),COUNT($G$1:G1178)+1,"")</f>
        <v/>
      </c>
    </row>
    <row r="1180" spans="1:7" ht="22.5" thickTop="1" thickBot="1">
      <c r="A1180" s="38" t="str">
        <f>IFERROR(INDEX(الرصيد!$A:$A,MATCH(B1180,الرصيد!$B:$B,0)),"")</f>
        <v/>
      </c>
      <c r="B1180" s="15"/>
      <c r="C1180" s="6"/>
      <c r="D1180" s="42" t="str">
        <f>IF(B1180="","",SUMIF(الرصيد!$B$2:$B$1000,B1180,الرصيد!$C$2:$C$1000))</f>
        <v/>
      </c>
      <c r="E1180" s="16" t="str">
        <f t="shared" si="18"/>
        <v/>
      </c>
      <c r="F1180" s="15"/>
      <c r="G1180" s="49" t="str">
        <f>IF(AND(NOT(ISERR(FIND('إستعلام عن صنف'!$H$1,A1180&amp;B1180))),F1180&gt;='إستعلام عن صنف'!$H$2,F1180&lt;='إستعلام عن صنف'!$H$3),COUNT($G$1:G1179)+1,"")</f>
        <v/>
      </c>
    </row>
    <row r="1181" spans="1:7" ht="22.5" thickTop="1" thickBot="1">
      <c r="A1181" s="38" t="str">
        <f>IFERROR(INDEX(الرصيد!$A:$A,MATCH(B1181,الرصيد!$B:$B,0)),"")</f>
        <v/>
      </c>
      <c r="B1181" s="15"/>
      <c r="C1181" s="6"/>
      <c r="D1181" s="42" t="str">
        <f>IF(B1181="","",SUMIF(الرصيد!$B$2:$B$1000,B1181,الرصيد!$C$2:$C$1000))</f>
        <v/>
      </c>
      <c r="E1181" s="16" t="str">
        <f t="shared" si="18"/>
        <v/>
      </c>
      <c r="F1181" s="15"/>
      <c r="G1181" s="49" t="str">
        <f>IF(AND(NOT(ISERR(FIND('إستعلام عن صنف'!$H$1,A1181&amp;B1181))),F1181&gt;='إستعلام عن صنف'!$H$2,F1181&lt;='إستعلام عن صنف'!$H$3),COUNT($G$1:G1180)+1,"")</f>
        <v/>
      </c>
    </row>
    <row r="1182" spans="1:7" ht="22.5" thickTop="1" thickBot="1">
      <c r="A1182" s="38" t="str">
        <f>IFERROR(INDEX(الرصيد!$A:$A,MATCH(B1182,الرصيد!$B:$B,0)),"")</f>
        <v/>
      </c>
      <c r="B1182" s="15"/>
      <c r="C1182" s="6"/>
      <c r="D1182" s="42" t="str">
        <f>IF(B1182="","",SUMIF(الرصيد!$B$2:$B$1000,B1182,الرصيد!$C$2:$C$1000))</f>
        <v/>
      </c>
      <c r="E1182" s="16" t="str">
        <f t="shared" si="18"/>
        <v/>
      </c>
      <c r="F1182" s="15"/>
      <c r="G1182" s="49" t="str">
        <f>IF(AND(NOT(ISERR(FIND('إستعلام عن صنف'!$H$1,A1182&amp;B1182))),F1182&gt;='إستعلام عن صنف'!$H$2,F1182&lt;='إستعلام عن صنف'!$H$3),COUNT($G$1:G1181)+1,"")</f>
        <v/>
      </c>
    </row>
    <row r="1183" spans="1:7" ht="22.5" thickTop="1" thickBot="1">
      <c r="A1183" s="38" t="str">
        <f>IFERROR(INDEX(الرصيد!$A:$A,MATCH(B1183,الرصيد!$B:$B,0)),"")</f>
        <v/>
      </c>
      <c r="B1183" s="15"/>
      <c r="C1183" s="6"/>
      <c r="D1183" s="42" t="str">
        <f>IF(B1183="","",SUMIF(الرصيد!$B$2:$B$1000,B1183,الرصيد!$C$2:$C$1000))</f>
        <v/>
      </c>
      <c r="E1183" s="16" t="str">
        <f t="shared" si="18"/>
        <v/>
      </c>
      <c r="F1183" s="15"/>
      <c r="G1183" s="49" t="str">
        <f>IF(AND(NOT(ISERR(FIND('إستعلام عن صنف'!$H$1,A1183&amp;B1183))),F1183&gt;='إستعلام عن صنف'!$H$2,F1183&lt;='إستعلام عن صنف'!$H$3),COUNT($G$1:G1182)+1,"")</f>
        <v/>
      </c>
    </row>
    <row r="1184" spans="1:7" ht="22.5" thickTop="1" thickBot="1">
      <c r="A1184" s="38" t="str">
        <f>IFERROR(INDEX(الرصيد!$A:$A,MATCH(B1184,الرصيد!$B:$B,0)),"")</f>
        <v/>
      </c>
      <c r="B1184" s="15"/>
      <c r="C1184" s="6"/>
      <c r="D1184" s="42" t="str">
        <f>IF(B1184="","",SUMIF(الرصيد!$B$2:$B$1000,B1184,الرصيد!$C$2:$C$1000))</f>
        <v/>
      </c>
      <c r="E1184" s="16" t="str">
        <f t="shared" si="18"/>
        <v/>
      </c>
      <c r="F1184" s="15"/>
      <c r="G1184" s="49" t="str">
        <f>IF(AND(NOT(ISERR(FIND('إستعلام عن صنف'!$H$1,A1184&amp;B1184))),F1184&gt;='إستعلام عن صنف'!$H$2,F1184&lt;='إستعلام عن صنف'!$H$3),COUNT($G$1:G1183)+1,"")</f>
        <v/>
      </c>
    </row>
    <row r="1185" spans="1:7" ht="22.5" thickTop="1" thickBot="1">
      <c r="A1185" s="38" t="str">
        <f>IFERROR(INDEX(الرصيد!$A:$A,MATCH(B1185,الرصيد!$B:$B,0)),"")</f>
        <v/>
      </c>
      <c r="B1185" s="15"/>
      <c r="C1185" s="6"/>
      <c r="D1185" s="42" t="str">
        <f>IF(B1185="","",SUMIF(الرصيد!$B$2:$B$1000,B1185,الرصيد!$C$2:$C$1000))</f>
        <v/>
      </c>
      <c r="E1185" s="16" t="str">
        <f t="shared" si="18"/>
        <v/>
      </c>
      <c r="F1185" s="15"/>
      <c r="G1185" s="49" t="str">
        <f>IF(AND(NOT(ISERR(FIND('إستعلام عن صنف'!$H$1,A1185&amp;B1185))),F1185&gt;='إستعلام عن صنف'!$H$2,F1185&lt;='إستعلام عن صنف'!$H$3),COUNT($G$1:G1184)+1,"")</f>
        <v/>
      </c>
    </row>
    <row r="1186" spans="1:7" ht="22.5" thickTop="1" thickBot="1">
      <c r="A1186" s="38" t="str">
        <f>IFERROR(INDEX(الرصيد!$A:$A,MATCH(B1186,الرصيد!$B:$B,0)),"")</f>
        <v/>
      </c>
      <c r="B1186" s="15"/>
      <c r="C1186" s="6"/>
      <c r="D1186" s="42" t="str">
        <f>IF(B1186="","",SUMIF(الرصيد!$B$2:$B$1000,B1186,الرصيد!$C$2:$C$1000))</f>
        <v/>
      </c>
      <c r="E1186" s="16" t="str">
        <f t="shared" si="18"/>
        <v/>
      </c>
      <c r="F1186" s="15"/>
      <c r="G1186" s="49" t="str">
        <f>IF(AND(NOT(ISERR(FIND('إستعلام عن صنف'!$H$1,A1186&amp;B1186))),F1186&gt;='إستعلام عن صنف'!$H$2,F1186&lt;='إستعلام عن صنف'!$H$3),COUNT($G$1:G1185)+1,"")</f>
        <v/>
      </c>
    </row>
    <row r="1187" spans="1:7" ht="22.5" thickTop="1" thickBot="1">
      <c r="A1187" s="38" t="str">
        <f>IFERROR(INDEX(الرصيد!$A:$A,MATCH(B1187,الرصيد!$B:$B,0)),"")</f>
        <v/>
      </c>
      <c r="B1187" s="15"/>
      <c r="C1187" s="6"/>
      <c r="D1187" s="42" t="str">
        <f>IF(B1187="","",SUMIF(الرصيد!$B$2:$B$1000,B1187,الرصيد!$C$2:$C$1000))</f>
        <v/>
      </c>
      <c r="E1187" s="16" t="str">
        <f t="shared" si="18"/>
        <v/>
      </c>
      <c r="F1187" s="15"/>
      <c r="G1187" s="49" t="str">
        <f>IF(AND(NOT(ISERR(FIND('إستعلام عن صنف'!$H$1,A1187&amp;B1187))),F1187&gt;='إستعلام عن صنف'!$H$2,F1187&lt;='إستعلام عن صنف'!$H$3),COUNT($G$1:G1186)+1,"")</f>
        <v/>
      </c>
    </row>
    <row r="1188" spans="1:7" ht="22.5" thickTop="1" thickBot="1">
      <c r="A1188" s="38" t="str">
        <f>IFERROR(INDEX(الرصيد!$A:$A,MATCH(B1188,الرصيد!$B:$B,0)),"")</f>
        <v/>
      </c>
      <c r="B1188" s="15"/>
      <c r="C1188" s="6"/>
      <c r="D1188" s="42" t="str">
        <f>IF(B1188="","",SUMIF(الرصيد!$B$2:$B$1000,B1188,الرصيد!$C$2:$C$1000))</f>
        <v/>
      </c>
      <c r="E1188" s="16" t="str">
        <f t="shared" si="18"/>
        <v/>
      </c>
      <c r="F1188" s="15"/>
      <c r="G1188" s="49" t="str">
        <f>IF(AND(NOT(ISERR(FIND('إستعلام عن صنف'!$H$1,A1188&amp;B1188))),F1188&gt;='إستعلام عن صنف'!$H$2,F1188&lt;='إستعلام عن صنف'!$H$3),COUNT($G$1:G1187)+1,"")</f>
        <v/>
      </c>
    </row>
    <row r="1189" spans="1:7" ht="22.5" thickTop="1" thickBot="1">
      <c r="A1189" s="38" t="str">
        <f>IFERROR(INDEX(الرصيد!$A:$A,MATCH(B1189,الرصيد!$B:$B,0)),"")</f>
        <v/>
      </c>
      <c r="B1189" s="15"/>
      <c r="C1189" s="6"/>
      <c r="D1189" s="42" t="str">
        <f>IF(B1189="","",SUMIF(الرصيد!$B$2:$B$1000,B1189,الرصيد!$C$2:$C$1000))</f>
        <v/>
      </c>
      <c r="E1189" s="16" t="str">
        <f t="shared" si="18"/>
        <v/>
      </c>
      <c r="F1189" s="15"/>
      <c r="G1189" s="49" t="str">
        <f>IF(AND(NOT(ISERR(FIND('إستعلام عن صنف'!$H$1,A1189&amp;B1189))),F1189&gt;='إستعلام عن صنف'!$H$2,F1189&lt;='إستعلام عن صنف'!$H$3),COUNT($G$1:G1188)+1,"")</f>
        <v/>
      </c>
    </row>
    <row r="1190" spans="1:7" ht="22.5" thickTop="1" thickBot="1">
      <c r="A1190" s="38" t="str">
        <f>IFERROR(INDEX(الرصيد!$A:$A,MATCH(B1190,الرصيد!$B:$B,0)),"")</f>
        <v/>
      </c>
      <c r="B1190" s="15"/>
      <c r="C1190" s="6"/>
      <c r="D1190" s="42" t="str">
        <f>IF(B1190="","",SUMIF(الرصيد!$B$2:$B$1000,B1190,الرصيد!$C$2:$C$1000))</f>
        <v/>
      </c>
      <c r="E1190" s="16" t="str">
        <f t="shared" si="18"/>
        <v/>
      </c>
      <c r="F1190" s="15"/>
      <c r="G1190" s="49" t="str">
        <f>IF(AND(NOT(ISERR(FIND('إستعلام عن صنف'!$H$1,A1190&amp;B1190))),F1190&gt;='إستعلام عن صنف'!$H$2,F1190&lt;='إستعلام عن صنف'!$H$3),COUNT($G$1:G1189)+1,"")</f>
        <v/>
      </c>
    </row>
    <row r="1191" spans="1:7" ht="22.5" thickTop="1" thickBot="1">
      <c r="A1191" s="38" t="str">
        <f>IFERROR(INDEX(الرصيد!$A:$A,MATCH(B1191,الرصيد!$B:$B,0)),"")</f>
        <v/>
      </c>
      <c r="B1191" s="15"/>
      <c r="C1191" s="6"/>
      <c r="D1191" s="42" t="str">
        <f>IF(B1191="","",SUMIF(الرصيد!$B$2:$B$1000,B1191,الرصيد!$C$2:$C$1000))</f>
        <v/>
      </c>
      <c r="E1191" s="16" t="str">
        <f t="shared" si="18"/>
        <v/>
      </c>
      <c r="F1191" s="15"/>
      <c r="G1191" s="49" t="str">
        <f>IF(AND(NOT(ISERR(FIND('إستعلام عن صنف'!$H$1,A1191&amp;B1191))),F1191&gt;='إستعلام عن صنف'!$H$2,F1191&lt;='إستعلام عن صنف'!$H$3),COUNT($G$1:G1190)+1,"")</f>
        <v/>
      </c>
    </row>
    <row r="1192" spans="1:7" ht="22.5" thickTop="1" thickBot="1">
      <c r="A1192" s="38" t="str">
        <f>IFERROR(INDEX(الرصيد!$A:$A,MATCH(B1192,الرصيد!$B:$B,0)),"")</f>
        <v/>
      </c>
      <c r="B1192" s="15"/>
      <c r="C1192" s="6"/>
      <c r="D1192" s="42" t="str">
        <f>IF(B1192="","",SUMIF(الرصيد!$B$2:$B$1000,B1192,الرصيد!$C$2:$C$1000))</f>
        <v/>
      </c>
      <c r="E1192" s="16" t="str">
        <f t="shared" si="18"/>
        <v/>
      </c>
      <c r="F1192" s="15"/>
      <c r="G1192" s="49" t="str">
        <f>IF(AND(NOT(ISERR(FIND('إستعلام عن صنف'!$H$1,A1192&amp;B1192))),F1192&gt;='إستعلام عن صنف'!$H$2,F1192&lt;='إستعلام عن صنف'!$H$3),COUNT($G$1:G1191)+1,"")</f>
        <v/>
      </c>
    </row>
    <row r="1193" spans="1:7" ht="22.5" thickTop="1" thickBot="1">
      <c r="A1193" s="38" t="str">
        <f>IFERROR(INDEX(الرصيد!$A:$A,MATCH(B1193,الرصيد!$B:$B,0)),"")</f>
        <v/>
      </c>
      <c r="B1193" s="15"/>
      <c r="C1193" s="6"/>
      <c r="D1193" s="42" t="str">
        <f>IF(B1193="","",SUMIF(الرصيد!$B$2:$B$1000,B1193,الرصيد!$C$2:$C$1000))</f>
        <v/>
      </c>
      <c r="E1193" s="16" t="str">
        <f t="shared" si="18"/>
        <v/>
      </c>
      <c r="F1193" s="15"/>
      <c r="G1193" s="49" t="str">
        <f>IF(AND(NOT(ISERR(FIND('إستعلام عن صنف'!$H$1,A1193&amp;B1193))),F1193&gt;='إستعلام عن صنف'!$H$2,F1193&lt;='إستعلام عن صنف'!$H$3),COUNT($G$1:G1192)+1,"")</f>
        <v/>
      </c>
    </row>
    <row r="1194" spans="1:7" ht="22.5" thickTop="1" thickBot="1">
      <c r="A1194" s="38" t="str">
        <f>IFERROR(INDEX(الرصيد!$A:$A,MATCH(B1194,الرصيد!$B:$B,0)),"")</f>
        <v/>
      </c>
      <c r="B1194" s="15"/>
      <c r="C1194" s="6"/>
      <c r="D1194" s="42" t="str">
        <f>IF(B1194="","",SUMIF(الرصيد!$B$2:$B$1000,B1194,الرصيد!$C$2:$C$1000))</f>
        <v/>
      </c>
      <c r="E1194" s="16" t="str">
        <f t="shared" si="18"/>
        <v/>
      </c>
      <c r="F1194" s="15"/>
      <c r="G1194" s="49" t="str">
        <f>IF(AND(NOT(ISERR(FIND('إستعلام عن صنف'!$H$1,A1194&amp;B1194))),F1194&gt;='إستعلام عن صنف'!$H$2,F1194&lt;='إستعلام عن صنف'!$H$3),COUNT($G$1:G1193)+1,"")</f>
        <v/>
      </c>
    </row>
    <row r="1195" spans="1:7" ht="22.5" thickTop="1" thickBot="1">
      <c r="A1195" s="38" t="str">
        <f>IFERROR(INDEX(الرصيد!$A:$A,MATCH(B1195,الرصيد!$B:$B,0)),"")</f>
        <v/>
      </c>
      <c r="B1195" s="15"/>
      <c r="C1195" s="6"/>
      <c r="D1195" s="42" t="str">
        <f>IF(B1195="","",SUMIF(الرصيد!$B$2:$B$1000,B1195,الرصيد!$C$2:$C$1000))</f>
        <v/>
      </c>
      <c r="E1195" s="16" t="str">
        <f t="shared" si="18"/>
        <v/>
      </c>
      <c r="F1195" s="15"/>
      <c r="G1195" s="49" t="str">
        <f>IF(AND(NOT(ISERR(FIND('إستعلام عن صنف'!$H$1,A1195&amp;B1195))),F1195&gt;='إستعلام عن صنف'!$H$2,F1195&lt;='إستعلام عن صنف'!$H$3),COUNT($G$1:G1194)+1,"")</f>
        <v/>
      </c>
    </row>
    <row r="1196" spans="1:7" ht="22.5" thickTop="1" thickBot="1">
      <c r="A1196" s="38" t="str">
        <f>IFERROR(INDEX(الرصيد!$A:$A,MATCH(B1196,الرصيد!$B:$B,0)),"")</f>
        <v/>
      </c>
      <c r="B1196" s="15"/>
      <c r="C1196" s="6"/>
      <c r="D1196" s="42" t="str">
        <f>IF(B1196="","",SUMIF(الرصيد!$B$2:$B$1000,B1196,الرصيد!$C$2:$C$1000))</f>
        <v/>
      </c>
      <c r="E1196" s="16" t="str">
        <f t="shared" si="18"/>
        <v/>
      </c>
      <c r="F1196" s="15"/>
      <c r="G1196" s="49" t="str">
        <f>IF(AND(NOT(ISERR(FIND('إستعلام عن صنف'!$H$1,A1196&amp;B1196))),F1196&gt;='إستعلام عن صنف'!$H$2,F1196&lt;='إستعلام عن صنف'!$H$3),COUNT($G$1:G1195)+1,"")</f>
        <v/>
      </c>
    </row>
    <row r="1197" spans="1:7" ht="22.5" thickTop="1" thickBot="1">
      <c r="A1197" s="38" t="str">
        <f>IFERROR(INDEX(الرصيد!$A:$A,MATCH(B1197,الرصيد!$B:$B,0)),"")</f>
        <v/>
      </c>
      <c r="B1197" s="15"/>
      <c r="C1197" s="6"/>
      <c r="D1197" s="42" t="str">
        <f>IF(B1197="","",SUMIF(الرصيد!$B$2:$B$1000,B1197,الرصيد!$C$2:$C$1000))</f>
        <v/>
      </c>
      <c r="E1197" s="16" t="str">
        <f t="shared" si="18"/>
        <v/>
      </c>
      <c r="F1197" s="15"/>
      <c r="G1197" s="49" t="str">
        <f>IF(AND(NOT(ISERR(FIND('إستعلام عن صنف'!$H$1,A1197&amp;B1197))),F1197&gt;='إستعلام عن صنف'!$H$2,F1197&lt;='إستعلام عن صنف'!$H$3),COUNT($G$1:G1196)+1,"")</f>
        <v/>
      </c>
    </row>
    <row r="1198" spans="1:7" ht="22.5" thickTop="1" thickBot="1">
      <c r="A1198" s="38" t="str">
        <f>IFERROR(INDEX(الرصيد!$A:$A,MATCH(B1198,الرصيد!$B:$B,0)),"")</f>
        <v/>
      </c>
      <c r="B1198" s="15"/>
      <c r="C1198" s="6"/>
      <c r="D1198" s="42" t="str">
        <f>IF(B1198="","",SUMIF(الرصيد!$B$2:$B$1000,B1198,الرصيد!$C$2:$C$1000))</f>
        <v/>
      </c>
      <c r="E1198" s="16" t="str">
        <f t="shared" si="18"/>
        <v/>
      </c>
      <c r="F1198" s="15"/>
      <c r="G1198" s="49" t="str">
        <f>IF(AND(NOT(ISERR(FIND('إستعلام عن صنف'!$H$1,A1198&amp;B1198))),F1198&gt;='إستعلام عن صنف'!$H$2,F1198&lt;='إستعلام عن صنف'!$H$3),COUNT($G$1:G1197)+1,"")</f>
        <v/>
      </c>
    </row>
    <row r="1199" spans="1:7" ht="22.5" thickTop="1" thickBot="1">
      <c r="A1199" s="38" t="str">
        <f>IFERROR(INDEX(الرصيد!$A:$A,MATCH(B1199,الرصيد!$B:$B,0)),"")</f>
        <v/>
      </c>
      <c r="B1199" s="15"/>
      <c r="C1199" s="6"/>
      <c r="D1199" s="42" t="str">
        <f>IF(B1199="","",SUMIF(الرصيد!$B$2:$B$1000,B1199,الرصيد!$C$2:$C$1000))</f>
        <v/>
      </c>
      <c r="E1199" s="16" t="str">
        <f t="shared" si="18"/>
        <v/>
      </c>
      <c r="F1199" s="15"/>
      <c r="G1199" s="49" t="str">
        <f>IF(AND(NOT(ISERR(FIND('إستعلام عن صنف'!$H$1,A1199&amp;B1199))),F1199&gt;='إستعلام عن صنف'!$H$2,F1199&lt;='إستعلام عن صنف'!$H$3),COUNT($G$1:G1198)+1,"")</f>
        <v/>
      </c>
    </row>
    <row r="1200" spans="1:7" ht="22.5" thickTop="1" thickBot="1">
      <c r="A1200" s="38" t="str">
        <f>IFERROR(INDEX(الرصيد!$A:$A,MATCH(B1200,الرصيد!$B:$B,0)),"")</f>
        <v/>
      </c>
      <c r="B1200" s="15"/>
      <c r="C1200" s="6"/>
      <c r="D1200" s="42" t="str">
        <f>IF(B1200="","",SUMIF(الرصيد!$B$2:$B$1000,B1200,الرصيد!$C$2:$C$1000))</f>
        <v/>
      </c>
      <c r="E1200" s="16" t="str">
        <f t="shared" si="18"/>
        <v/>
      </c>
      <c r="F1200" s="15"/>
      <c r="G1200" s="49" t="str">
        <f>IF(AND(NOT(ISERR(FIND('إستعلام عن صنف'!$H$1,A1200&amp;B1200))),F1200&gt;='إستعلام عن صنف'!$H$2,F1200&lt;='إستعلام عن صنف'!$H$3),COUNT($G$1:G1199)+1,"")</f>
        <v/>
      </c>
    </row>
    <row r="1201" spans="1:7" ht="22.5" thickTop="1" thickBot="1">
      <c r="A1201" s="38" t="str">
        <f>IFERROR(INDEX(الرصيد!$A:$A,MATCH(B1201,الرصيد!$B:$B,0)),"")</f>
        <v/>
      </c>
      <c r="B1201" s="15"/>
      <c r="C1201" s="6"/>
      <c r="D1201" s="42" t="str">
        <f>IF(B1201="","",SUMIF(الرصيد!$B$2:$B$1000,B1201,الرصيد!$C$2:$C$1000))</f>
        <v/>
      </c>
      <c r="E1201" s="16" t="str">
        <f t="shared" si="18"/>
        <v/>
      </c>
      <c r="F1201" s="15"/>
      <c r="G1201" s="49" t="str">
        <f>IF(AND(NOT(ISERR(FIND('إستعلام عن صنف'!$H$1,A1201&amp;B1201))),F1201&gt;='إستعلام عن صنف'!$H$2,F1201&lt;='إستعلام عن صنف'!$H$3),COUNT($G$1:G1200)+1,"")</f>
        <v/>
      </c>
    </row>
    <row r="1202" spans="1:7" ht="22.5" thickTop="1" thickBot="1">
      <c r="A1202" s="38" t="str">
        <f>IFERROR(INDEX(الرصيد!$A:$A,MATCH(B1202,الرصيد!$B:$B,0)),"")</f>
        <v/>
      </c>
      <c r="B1202" s="15"/>
      <c r="C1202" s="6"/>
      <c r="D1202" s="42" t="str">
        <f>IF(B1202="","",SUMIF(الرصيد!$B$2:$B$1000,B1202,الرصيد!$C$2:$C$1000))</f>
        <v/>
      </c>
      <c r="E1202" s="16" t="str">
        <f t="shared" si="18"/>
        <v/>
      </c>
      <c r="F1202" s="15"/>
      <c r="G1202" s="49" t="str">
        <f>IF(AND(NOT(ISERR(FIND('إستعلام عن صنف'!$H$1,A1202&amp;B1202))),F1202&gt;='إستعلام عن صنف'!$H$2,F1202&lt;='إستعلام عن صنف'!$H$3),COUNT($G$1:G1201)+1,"")</f>
        <v/>
      </c>
    </row>
    <row r="1203" spans="1:7" ht="22.5" thickTop="1" thickBot="1">
      <c r="A1203" s="38" t="str">
        <f>IFERROR(INDEX(الرصيد!$A:$A,MATCH(B1203,الرصيد!$B:$B,0)),"")</f>
        <v/>
      </c>
      <c r="B1203" s="15"/>
      <c r="C1203" s="6"/>
      <c r="D1203" s="42" t="str">
        <f>IF(B1203="","",SUMIF(الرصيد!$B$2:$B$1000,B1203,الرصيد!$C$2:$C$1000))</f>
        <v/>
      </c>
      <c r="E1203" s="16" t="str">
        <f t="shared" si="18"/>
        <v/>
      </c>
      <c r="F1203" s="15"/>
      <c r="G1203" s="49" t="str">
        <f>IF(AND(NOT(ISERR(FIND('إستعلام عن صنف'!$H$1,A1203&amp;B1203))),F1203&gt;='إستعلام عن صنف'!$H$2,F1203&lt;='إستعلام عن صنف'!$H$3),COUNT($G$1:G1202)+1,"")</f>
        <v/>
      </c>
    </row>
    <row r="1204" spans="1:7" ht="22.5" thickTop="1" thickBot="1">
      <c r="A1204" s="38" t="str">
        <f>IFERROR(INDEX(الرصيد!$A:$A,MATCH(B1204,الرصيد!$B:$B,0)),"")</f>
        <v/>
      </c>
      <c r="B1204" s="15"/>
      <c r="C1204" s="6"/>
      <c r="D1204" s="42" t="str">
        <f>IF(B1204="","",SUMIF(الرصيد!$B$2:$B$1000,B1204,الرصيد!$C$2:$C$1000))</f>
        <v/>
      </c>
      <c r="E1204" s="16" t="str">
        <f t="shared" si="18"/>
        <v/>
      </c>
      <c r="F1204" s="15"/>
      <c r="G1204" s="49" t="str">
        <f>IF(AND(NOT(ISERR(FIND('إستعلام عن صنف'!$H$1,A1204&amp;B1204))),F1204&gt;='إستعلام عن صنف'!$H$2,F1204&lt;='إستعلام عن صنف'!$H$3),COUNT($G$1:G1203)+1,"")</f>
        <v/>
      </c>
    </row>
    <row r="1205" spans="1:7" ht="22.5" thickTop="1" thickBot="1">
      <c r="A1205" s="38" t="str">
        <f>IFERROR(INDEX(الرصيد!$A:$A,MATCH(B1205,الرصيد!$B:$B,0)),"")</f>
        <v/>
      </c>
      <c r="B1205" s="15"/>
      <c r="C1205" s="6"/>
      <c r="D1205" s="42" t="str">
        <f>IF(B1205="","",SUMIF(الرصيد!$B$2:$B$1000,B1205,الرصيد!$C$2:$C$1000))</f>
        <v/>
      </c>
      <c r="E1205" s="16" t="str">
        <f t="shared" si="18"/>
        <v/>
      </c>
      <c r="F1205" s="15"/>
      <c r="G1205" s="49" t="str">
        <f>IF(AND(NOT(ISERR(FIND('إستعلام عن صنف'!$H$1,A1205&amp;B1205))),F1205&gt;='إستعلام عن صنف'!$H$2,F1205&lt;='إستعلام عن صنف'!$H$3),COUNT($G$1:G1204)+1,"")</f>
        <v/>
      </c>
    </row>
    <row r="1206" spans="1:7" ht="22.5" thickTop="1" thickBot="1">
      <c r="A1206" s="38" t="str">
        <f>IFERROR(INDEX(الرصيد!$A:$A,MATCH(B1206,الرصيد!$B:$B,0)),"")</f>
        <v/>
      </c>
      <c r="B1206" s="15"/>
      <c r="C1206" s="6"/>
      <c r="D1206" s="42" t="str">
        <f>IF(B1206="","",SUMIF(الرصيد!$B$2:$B$1000,B1206,الرصيد!$C$2:$C$1000))</f>
        <v/>
      </c>
      <c r="E1206" s="16" t="str">
        <f t="shared" si="18"/>
        <v/>
      </c>
      <c r="F1206" s="15"/>
      <c r="G1206" s="49" t="str">
        <f>IF(AND(NOT(ISERR(FIND('إستعلام عن صنف'!$H$1,A1206&amp;B1206))),F1206&gt;='إستعلام عن صنف'!$H$2,F1206&lt;='إستعلام عن صنف'!$H$3),COUNT($G$1:G1205)+1,"")</f>
        <v/>
      </c>
    </row>
    <row r="1207" spans="1:7" ht="22.5" thickTop="1" thickBot="1">
      <c r="A1207" s="38" t="str">
        <f>IFERROR(INDEX(الرصيد!$A:$A,MATCH(B1207,الرصيد!$B:$B,0)),"")</f>
        <v/>
      </c>
      <c r="B1207" s="15"/>
      <c r="C1207" s="6"/>
      <c r="D1207" s="42" t="str">
        <f>IF(B1207="","",SUMIF(الرصيد!$B$2:$B$1000,B1207,الرصيد!$C$2:$C$1000))</f>
        <v/>
      </c>
      <c r="E1207" s="16" t="str">
        <f t="shared" si="18"/>
        <v/>
      </c>
      <c r="F1207" s="15"/>
      <c r="G1207" s="49" t="str">
        <f>IF(AND(NOT(ISERR(FIND('إستعلام عن صنف'!$H$1,A1207&amp;B1207))),F1207&gt;='إستعلام عن صنف'!$H$2,F1207&lt;='إستعلام عن صنف'!$H$3),COUNT($G$1:G1206)+1,"")</f>
        <v/>
      </c>
    </row>
    <row r="1208" spans="1:7" ht="22.5" thickTop="1" thickBot="1">
      <c r="A1208" s="38" t="str">
        <f>IFERROR(INDEX(الرصيد!$A:$A,MATCH(B1208,الرصيد!$B:$B,0)),"")</f>
        <v/>
      </c>
      <c r="B1208" s="15"/>
      <c r="C1208" s="6"/>
      <c r="D1208" s="42" t="str">
        <f>IF(B1208="","",SUMIF(الرصيد!$B$2:$B$1000,B1208,الرصيد!$C$2:$C$1000))</f>
        <v/>
      </c>
      <c r="E1208" s="16" t="str">
        <f t="shared" si="18"/>
        <v/>
      </c>
      <c r="F1208" s="15"/>
      <c r="G1208" s="49" t="str">
        <f>IF(AND(NOT(ISERR(FIND('إستعلام عن صنف'!$H$1,A1208&amp;B1208))),F1208&gt;='إستعلام عن صنف'!$H$2,F1208&lt;='إستعلام عن صنف'!$H$3),COUNT($G$1:G1207)+1,"")</f>
        <v/>
      </c>
    </row>
    <row r="1209" spans="1:7" ht="22.5" thickTop="1" thickBot="1">
      <c r="A1209" s="38" t="str">
        <f>IFERROR(INDEX(الرصيد!$A:$A,MATCH(B1209,الرصيد!$B:$B,0)),"")</f>
        <v/>
      </c>
      <c r="B1209" s="15"/>
      <c r="C1209" s="6"/>
      <c r="D1209" s="42" t="str">
        <f>IF(B1209="","",SUMIF(الرصيد!$B$2:$B$1000,B1209,الرصيد!$C$2:$C$1000))</f>
        <v/>
      </c>
      <c r="E1209" s="16" t="str">
        <f t="shared" si="18"/>
        <v/>
      </c>
      <c r="F1209" s="15"/>
      <c r="G1209" s="49" t="str">
        <f>IF(AND(NOT(ISERR(FIND('إستعلام عن صنف'!$H$1,A1209&amp;B1209))),F1209&gt;='إستعلام عن صنف'!$H$2,F1209&lt;='إستعلام عن صنف'!$H$3),COUNT($G$1:G1208)+1,"")</f>
        <v/>
      </c>
    </row>
    <row r="1210" spans="1:7" ht="22.5" thickTop="1" thickBot="1">
      <c r="A1210" s="38" t="str">
        <f>IFERROR(INDEX(الرصيد!$A:$A,MATCH(B1210,الرصيد!$B:$B,0)),"")</f>
        <v/>
      </c>
      <c r="B1210" s="15"/>
      <c r="C1210" s="6"/>
      <c r="D1210" s="42" t="str">
        <f>IF(B1210="","",SUMIF(الرصيد!$B$2:$B$1000,B1210,الرصيد!$C$2:$C$1000))</f>
        <v/>
      </c>
      <c r="E1210" s="16" t="str">
        <f t="shared" si="18"/>
        <v/>
      </c>
      <c r="F1210" s="15"/>
      <c r="G1210" s="49" t="str">
        <f>IF(AND(NOT(ISERR(FIND('إستعلام عن صنف'!$H$1,A1210&amp;B1210))),F1210&gt;='إستعلام عن صنف'!$H$2,F1210&lt;='إستعلام عن صنف'!$H$3),COUNT($G$1:G1209)+1,"")</f>
        <v/>
      </c>
    </row>
    <row r="1211" spans="1:7" ht="22.5" thickTop="1" thickBot="1">
      <c r="A1211" s="38" t="str">
        <f>IFERROR(INDEX(الرصيد!$A:$A,MATCH(B1211,الرصيد!$B:$B,0)),"")</f>
        <v/>
      </c>
      <c r="B1211" s="15"/>
      <c r="C1211" s="6"/>
      <c r="D1211" s="42" t="str">
        <f>IF(B1211="","",SUMIF(الرصيد!$B$2:$B$1000,B1211,الرصيد!$C$2:$C$1000))</f>
        <v/>
      </c>
      <c r="E1211" s="16" t="str">
        <f t="shared" si="18"/>
        <v/>
      </c>
      <c r="F1211" s="15"/>
      <c r="G1211" s="49" t="str">
        <f>IF(AND(NOT(ISERR(FIND('إستعلام عن صنف'!$H$1,A1211&amp;B1211))),F1211&gt;='إستعلام عن صنف'!$H$2,F1211&lt;='إستعلام عن صنف'!$H$3),COUNT($G$1:G1210)+1,"")</f>
        <v/>
      </c>
    </row>
    <row r="1212" spans="1:7" ht="22.5" thickTop="1" thickBot="1">
      <c r="A1212" s="38" t="str">
        <f>IFERROR(INDEX(الرصيد!$A:$A,MATCH(B1212,الرصيد!$B:$B,0)),"")</f>
        <v/>
      </c>
      <c r="B1212" s="15"/>
      <c r="C1212" s="6"/>
      <c r="D1212" s="42" t="str">
        <f>IF(B1212="","",SUMIF(الرصيد!$B$2:$B$1000,B1212,الرصيد!$C$2:$C$1000))</f>
        <v/>
      </c>
      <c r="E1212" s="16" t="str">
        <f t="shared" si="18"/>
        <v/>
      </c>
      <c r="F1212" s="15"/>
      <c r="G1212" s="49" t="str">
        <f>IF(AND(NOT(ISERR(FIND('إستعلام عن صنف'!$H$1,A1212&amp;B1212))),F1212&gt;='إستعلام عن صنف'!$H$2,F1212&lt;='إستعلام عن صنف'!$H$3),COUNT($G$1:G1211)+1,"")</f>
        <v/>
      </c>
    </row>
    <row r="1213" spans="1:7" ht="22.5" thickTop="1" thickBot="1">
      <c r="A1213" s="38" t="str">
        <f>IFERROR(INDEX(الرصيد!$A:$A,MATCH(B1213,الرصيد!$B:$B,0)),"")</f>
        <v/>
      </c>
      <c r="B1213" s="15"/>
      <c r="C1213" s="6"/>
      <c r="D1213" s="42" t="str">
        <f>IF(B1213="","",SUMIF(الرصيد!$B$2:$B$1000,B1213,الرصيد!$C$2:$C$1000))</f>
        <v/>
      </c>
      <c r="E1213" s="16" t="str">
        <f t="shared" si="18"/>
        <v/>
      </c>
      <c r="F1213" s="15"/>
      <c r="G1213" s="49" t="str">
        <f>IF(AND(NOT(ISERR(FIND('إستعلام عن صنف'!$H$1,A1213&amp;B1213))),F1213&gt;='إستعلام عن صنف'!$H$2,F1213&lt;='إستعلام عن صنف'!$H$3),COUNT($G$1:G1212)+1,"")</f>
        <v/>
      </c>
    </row>
    <row r="1214" spans="1:7" ht="22.5" thickTop="1" thickBot="1">
      <c r="A1214" s="38" t="str">
        <f>IFERROR(INDEX(الرصيد!$A:$A,MATCH(B1214,الرصيد!$B:$B,0)),"")</f>
        <v/>
      </c>
      <c r="B1214" s="15"/>
      <c r="C1214" s="6"/>
      <c r="D1214" s="42" t="str">
        <f>IF(B1214="","",SUMIF(الرصيد!$B$2:$B$1000,B1214,الرصيد!$C$2:$C$1000))</f>
        <v/>
      </c>
      <c r="E1214" s="16" t="str">
        <f t="shared" si="18"/>
        <v/>
      </c>
      <c r="F1214" s="15"/>
      <c r="G1214" s="49" t="str">
        <f>IF(AND(NOT(ISERR(FIND('إستعلام عن صنف'!$H$1,A1214&amp;B1214))),F1214&gt;='إستعلام عن صنف'!$H$2,F1214&lt;='إستعلام عن صنف'!$H$3),COUNT($G$1:G1213)+1,"")</f>
        <v/>
      </c>
    </row>
    <row r="1215" spans="1:7" ht="22.5" thickTop="1" thickBot="1">
      <c r="A1215" s="38" t="str">
        <f>IFERROR(INDEX(الرصيد!$A:$A,MATCH(B1215,الرصيد!$B:$B,0)),"")</f>
        <v/>
      </c>
      <c r="B1215" s="15"/>
      <c r="C1215" s="6"/>
      <c r="D1215" s="42" t="str">
        <f>IF(B1215="","",SUMIF(الرصيد!$B$2:$B$1000,B1215,الرصيد!$C$2:$C$1000))</f>
        <v/>
      </c>
      <c r="E1215" s="16" t="str">
        <f t="shared" si="18"/>
        <v/>
      </c>
      <c r="F1215" s="15"/>
      <c r="G1215" s="49" t="str">
        <f>IF(AND(NOT(ISERR(FIND('إستعلام عن صنف'!$H$1,A1215&amp;B1215))),F1215&gt;='إستعلام عن صنف'!$H$2,F1215&lt;='إستعلام عن صنف'!$H$3),COUNT($G$1:G1214)+1,"")</f>
        <v/>
      </c>
    </row>
    <row r="1216" spans="1:7" ht="22.5" thickTop="1" thickBot="1">
      <c r="A1216" s="38" t="str">
        <f>IFERROR(INDEX(الرصيد!$A:$A,MATCH(B1216,الرصيد!$B:$B,0)),"")</f>
        <v/>
      </c>
      <c r="B1216" s="15"/>
      <c r="C1216" s="6"/>
      <c r="D1216" s="42" t="str">
        <f>IF(B1216="","",SUMIF(الرصيد!$B$2:$B$1000,B1216,الرصيد!$C$2:$C$1000))</f>
        <v/>
      </c>
      <c r="E1216" s="16" t="str">
        <f t="shared" si="18"/>
        <v/>
      </c>
      <c r="F1216" s="15"/>
      <c r="G1216" s="49" t="str">
        <f>IF(AND(NOT(ISERR(FIND('إستعلام عن صنف'!$H$1,A1216&amp;B1216))),F1216&gt;='إستعلام عن صنف'!$H$2,F1216&lt;='إستعلام عن صنف'!$H$3),COUNT($G$1:G1215)+1,"")</f>
        <v/>
      </c>
    </row>
    <row r="1217" spans="1:7" ht="22.5" thickTop="1" thickBot="1">
      <c r="A1217" s="38" t="str">
        <f>IFERROR(INDEX(الرصيد!$A:$A,MATCH(B1217,الرصيد!$B:$B,0)),"")</f>
        <v/>
      </c>
      <c r="B1217" s="15"/>
      <c r="C1217" s="6"/>
      <c r="D1217" s="42" t="str">
        <f>IF(B1217="","",SUMIF(الرصيد!$B$2:$B$1000,B1217,الرصيد!$C$2:$C$1000))</f>
        <v/>
      </c>
      <c r="E1217" s="16" t="str">
        <f t="shared" si="18"/>
        <v/>
      </c>
      <c r="F1217" s="15"/>
      <c r="G1217" s="49" t="str">
        <f>IF(AND(NOT(ISERR(FIND('إستعلام عن صنف'!$H$1,A1217&amp;B1217))),F1217&gt;='إستعلام عن صنف'!$H$2,F1217&lt;='إستعلام عن صنف'!$H$3),COUNT($G$1:G1216)+1,"")</f>
        <v/>
      </c>
    </row>
    <row r="1218" spans="1:7" ht="22.5" thickTop="1" thickBot="1">
      <c r="A1218" s="38" t="str">
        <f>IFERROR(INDEX(الرصيد!$A:$A,MATCH(B1218,الرصيد!$B:$B,0)),"")</f>
        <v/>
      </c>
      <c r="B1218" s="15"/>
      <c r="C1218" s="6"/>
      <c r="D1218" s="42" t="str">
        <f>IF(B1218="","",SUMIF(الرصيد!$B$2:$B$1000,B1218,الرصيد!$C$2:$C$1000))</f>
        <v/>
      </c>
      <c r="E1218" s="16" t="str">
        <f t="shared" si="18"/>
        <v/>
      </c>
      <c r="F1218" s="15"/>
      <c r="G1218" s="49" t="str">
        <f>IF(AND(NOT(ISERR(FIND('إستعلام عن صنف'!$H$1,A1218&amp;B1218))),F1218&gt;='إستعلام عن صنف'!$H$2,F1218&lt;='إستعلام عن صنف'!$H$3),COUNT($G$1:G1217)+1,"")</f>
        <v/>
      </c>
    </row>
    <row r="1219" spans="1:7" ht="22.5" thickTop="1" thickBot="1">
      <c r="A1219" s="38" t="str">
        <f>IFERROR(INDEX(الرصيد!$A:$A,MATCH(B1219,الرصيد!$B:$B,0)),"")</f>
        <v/>
      </c>
      <c r="B1219" s="15"/>
      <c r="C1219" s="6"/>
      <c r="D1219" s="42" t="str">
        <f>IF(B1219="","",SUMIF(الرصيد!$B$2:$B$1000,B1219,الرصيد!$C$2:$C$1000))</f>
        <v/>
      </c>
      <c r="E1219" s="16" t="str">
        <f t="shared" ref="E1219:E1282" si="19">IF(B1219="","",C1219*D1219)</f>
        <v/>
      </c>
      <c r="F1219" s="15"/>
      <c r="G1219" s="49" t="str">
        <f>IF(AND(NOT(ISERR(FIND('إستعلام عن صنف'!$H$1,A1219&amp;B1219))),F1219&gt;='إستعلام عن صنف'!$H$2,F1219&lt;='إستعلام عن صنف'!$H$3),COUNT($G$1:G1218)+1,"")</f>
        <v/>
      </c>
    </row>
    <row r="1220" spans="1:7" ht="22.5" thickTop="1" thickBot="1">
      <c r="A1220" s="38" t="str">
        <f>IFERROR(INDEX(الرصيد!$A:$A,MATCH(B1220,الرصيد!$B:$B,0)),"")</f>
        <v/>
      </c>
      <c r="B1220" s="15"/>
      <c r="C1220" s="6"/>
      <c r="D1220" s="42" t="str">
        <f>IF(B1220="","",SUMIF(الرصيد!$B$2:$B$1000,B1220,الرصيد!$C$2:$C$1000))</f>
        <v/>
      </c>
      <c r="E1220" s="16" t="str">
        <f t="shared" si="19"/>
        <v/>
      </c>
      <c r="F1220" s="15"/>
      <c r="G1220" s="49" t="str">
        <f>IF(AND(NOT(ISERR(FIND('إستعلام عن صنف'!$H$1,A1220&amp;B1220))),F1220&gt;='إستعلام عن صنف'!$H$2,F1220&lt;='إستعلام عن صنف'!$H$3),COUNT($G$1:G1219)+1,"")</f>
        <v/>
      </c>
    </row>
    <row r="1221" spans="1:7" ht="22.5" thickTop="1" thickBot="1">
      <c r="A1221" s="38" t="str">
        <f>IFERROR(INDEX(الرصيد!$A:$A,MATCH(B1221,الرصيد!$B:$B,0)),"")</f>
        <v/>
      </c>
      <c r="B1221" s="15"/>
      <c r="C1221" s="6"/>
      <c r="D1221" s="42" t="str">
        <f>IF(B1221="","",SUMIF(الرصيد!$B$2:$B$1000,B1221,الرصيد!$C$2:$C$1000))</f>
        <v/>
      </c>
      <c r="E1221" s="16" t="str">
        <f t="shared" si="19"/>
        <v/>
      </c>
      <c r="F1221" s="15"/>
      <c r="G1221" s="49" t="str">
        <f>IF(AND(NOT(ISERR(FIND('إستعلام عن صنف'!$H$1,A1221&amp;B1221))),F1221&gt;='إستعلام عن صنف'!$H$2,F1221&lt;='إستعلام عن صنف'!$H$3),COUNT($G$1:G1220)+1,"")</f>
        <v/>
      </c>
    </row>
    <row r="1222" spans="1:7" ht="22.5" thickTop="1" thickBot="1">
      <c r="A1222" s="38" t="str">
        <f>IFERROR(INDEX(الرصيد!$A:$A,MATCH(B1222,الرصيد!$B:$B,0)),"")</f>
        <v/>
      </c>
      <c r="B1222" s="15"/>
      <c r="C1222" s="6"/>
      <c r="D1222" s="42" t="str">
        <f>IF(B1222="","",SUMIF(الرصيد!$B$2:$B$1000,B1222,الرصيد!$C$2:$C$1000))</f>
        <v/>
      </c>
      <c r="E1222" s="16" t="str">
        <f t="shared" si="19"/>
        <v/>
      </c>
      <c r="F1222" s="15"/>
      <c r="G1222" s="49" t="str">
        <f>IF(AND(NOT(ISERR(FIND('إستعلام عن صنف'!$H$1,A1222&amp;B1222))),F1222&gt;='إستعلام عن صنف'!$H$2,F1222&lt;='إستعلام عن صنف'!$H$3),COUNT($G$1:G1221)+1,"")</f>
        <v/>
      </c>
    </row>
    <row r="1223" spans="1:7" ht="22.5" thickTop="1" thickBot="1">
      <c r="A1223" s="38" t="str">
        <f>IFERROR(INDEX(الرصيد!$A:$A,MATCH(B1223,الرصيد!$B:$B,0)),"")</f>
        <v/>
      </c>
      <c r="B1223" s="15"/>
      <c r="C1223" s="6"/>
      <c r="D1223" s="42" t="str">
        <f>IF(B1223="","",SUMIF(الرصيد!$B$2:$B$1000,B1223,الرصيد!$C$2:$C$1000))</f>
        <v/>
      </c>
      <c r="E1223" s="16" t="str">
        <f t="shared" si="19"/>
        <v/>
      </c>
      <c r="F1223" s="15"/>
      <c r="G1223" s="49" t="str">
        <f>IF(AND(NOT(ISERR(FIND('إستعلام عن صنف'!$H$1,A1223&amp;B1223))),F1223&gt;='إستعلام عن صنف'!$H$2,F1223&lt;='إستعلام عن صنف'!$H$3),COUNT($G$1:G1222)+1,"")</f>
        <v/>
      </c>
    </row>
    <row r="1224" spans="1:7" ht="22.5" thickTop="1" thickBot="1">
      <c r="A1224" s="38" t="str">
        <f>IFERROR(INDEX(الرصيد!$A:$A,MATCH(B1224,الرصيد!$B:$B,0)),"")</f>
        <v/>
      </c>
      <c r="B1224" s="15"/>
      <c r="C1224" s="6"/>
      <c r="D1224" s="42" t="str">
        <f>IF(B1224="","",SUMIF(الرصيد!$B$2:$B$1000,B1224,الرصيد!$C$2:$C$1000))</f>
        <v/>
      </c>
      <c r="E1224" s="16" t="str">
        <f t="shared" si="19"/>
        <v/>
      </c>
      <c r="F1224" s="15"/>
      <c r="G1224" s="49" t="str">
        <f>IF(AND(NOT(ISERR(FIND('إستعلام عن صنف'!$H$1,A1224&amp;B1224))),F1224&gt;='إستعلام عن صنف'!$H$2,F1224&lt;='إستعلام عن صنف'!$H$3),COUNT($G$1:G1223)+1,"")</f>
        <v/>
      </c>
    </row>
    <row r="1225" spans="1:7" ht="22.5" thickTop="1" thickBot="1">
      <c r="A1225" s="38" t="str">
        <f>IFERROR(INDEX(الرصيد!$A:$A,MATCH(B1225,الرصيد!$B:$B,0)),"")</f>
        <v/>
      </c>
      <c r="B1225" s="15"/>
      <c r="C1225" s="6"/>
      <c r="D1225" s="42" t="str">
        <f>IF(B1225="","",SUMIF(الرصيد!$B$2:$B$1000,B1225,الرصيد!$C$2:$C$1000))</f>
        <v/>
      </c>
      <c r="E1225" s="16" t="str">
        <f t="shared" si="19"/>
        <v/>
      </c>
      <c r="F1225" s="15"/>
      <c r="G1225" s="49" t="str">
        <f>IF(AND(NOT(ISERR(FIND('إستعلام عن صنف'!$H$1,A1225&amp;B1225))),F1225&gt;='إستعلام عن صنف'!$H$2,F1225&lt;='إستعلام عن صنف'!$H$3),COUNT($G$1:G1224)+1,"")</f>
        <v/>
      </c>
    </row>
    <row r="1226" spans="1:7" ht="22.5" thickTop="1" thickBot="1">
      <c r="A1226" s="38" t="str">
        <f>IFERROR(INDEX(الرصيد!$A:$A,MATCH(B1226,الرصيد!$B:$B,0)),"")</f>
        <v/>
      </c>
      <c r="B1226" s="15"/>
      <c r="C1226" s="6"/>
      <c r="D1226" s="42" t="str">
        <f>IF(B1226="","",SUMIF(الرصيد!$B$2:$B$1000,B1226,الرصيد!$C$2:$C$1000))</f>
        <v/>
      </c>
      <c r="E1226" s="16" t="str">
        <f t="shared" si="19"/>
        <v/>
      </c>
      <c r="F1226" s="15"/>
      <c r="G1226" s="49" t="str">
        <f>IF(AND(NOT(ISERR(FIND('إستعلام عن صنف'!$H$1,A1226&amp;B1226))),F1226&gt;='إستعلام عن صنف'!$H$2,F1226&lt;='إستعلام عن صنف'!$H$3),COUNT($G$1:G1225)+1,"")</f>
        <v/>
      </c>
    </row>
    <row r="1227" spans="1:7" ht="22.5" thickTop="1" thickBot="1">
      <c r="A1227" s="38" t="str">
        <f>IFERROR(INDEX(الرصيد!$A:$A,MATCH(B1227,الرصيد!$B:$B,0)),"")</f>
        <v/>
      </c>
      <c r="B1227" s="15"/>
      <c r="C1227" s="6"/>
      <c r="D1227" s="42" t="str">
        <f>IF(B1227="","",SUMIF(الرصيد!$B$2:$B$1000,B1227,الرصيد!$C$2:$C$1000))</f>
        <v/>
      </c>
      <c r="E1227" s="16" t="str">
        <f t="shared" si="19"/>
        <v/>
      </c>
      <c r="F1227" s="15"/>
      <c r="G1227" s="49" t="str">
        <f>IF(AND(NOT(ISERR(FIND('إستعلام عن صنف'!$H$1,A1227&amp;B1227))),F1227&gt;='إستعلام عن صنف'!$H$2,F1227&lt;='إستعلام عن صنف'!$H$3),COUNT($G$1:G1226)+1,"")</f>
        <v/>
      </c>
    </row>
    <row r="1228" spans="1:7" ht="22.5" thickTop="1" thickBot="1">
      <c r="A1228" s="38" t="str">
        <f>IFERROR(INDEX(الرصيد!$A:$A,MATCH(B1228,الرصيد!$B:$B,0)),"")</f>
        <v/>
      </c>
      <c r="B1228" s="15"/>
      <c r="C1228" s="6"/>
      <c r="D1228" s="42" t="str">
        <f>IF(B1228="","",SUMIF(الرصيد!$B$2:$B$1000,B1228,الرصيد!$C$2:$C$1000))</f>
        <v/>
      </c>
      <c r="E1228" s="16" t="str">
        <f t="shared" si="19"/>
        <v/>
      </c>
      <c r="F1228" s="15"/>
      <c r="G1228" s="49" t="str">
        <f>IF(AND(NOT(ISERR(FIND('إستعلام عن صنف'!$H$1,A1228&amp;B1228))),F1228&gt;='إستعلام عن صنف'!$H$2,F1228&lt;='إستعلام عن صنف'!$H$3),COUNT($G$1:G1227)+1,"")</f>
        <v/>
      </c>
    </row>
    <row r="1229" spans="1:7" ht="22.5" thickTop="1" thickBot="1">
      <c r="A1229" s="38" t="str">
        <f>IFERROR(INDEX(الرصيد!$A:$A,MATCH(B1229,الرصيد!$B:$B,0)),"")</f>
        <v/>
      </c>
      <c r="B1229" s="15"/>
      <c r="C1229" s="6"/>
      <c r="D1229" s="42" t="str">
        <f>IF(B1229="","",SUMIF(الرصيد!$B$2:$B$1000,B1229,الرصيد!$C$2:$C$1000))</f>
        <v/>
      </c>
      <c r="E1229" s="16" t="str">
        <f t="shared" si="19"/>
        <v/>
      </c>
      <c r="F1229" s="15"/>
      <c r="G1229" s="49" t="str">
        <f>IF(AND(NOT(ISERR(FIND('إستعلام عن صنف'!$H$1,A1229&amp;B1229))),F1229&gt;='إستعلام عن صنف'!$H$2,F1229&lt;='إستعلام عن صنف'!$H$3),COUNT($G$1:G1228)+1,"")</f>
        <v/>
      </c>
    </row>
    <row r="1230" spans="1:7" ht="22.5" thickTop="1" thickBot="1">
      <c r="A1230" s="38" t="str">
        <f>IFERROR(INDEX(الرصيد!$A:$A,MATCH(B1230,الرصيد!$B:$B,0)),"")</f>
        <v/>
      </c>
      <c r="B1230" s="15"/>
      <c r="C1230" s="6"/>
      <c r="D1230" s="42" t="str">
        <f>IF(B1230="","",SUMIF(الرصيد!$B$2:$B$1000,B1230,الرصيد!$C$2:$C$1000))</f>
        <v/>
      </c>
      <c r="E1230" s="16" t="str">
        <f t="shared" si="19"/>
        <v/>
      </c>
      <c r="F1230" s="15"/>
      <c r="G1230" s="49" t="str">
        <f>IF(AND(NOT(ISERR(FIND('إستعلام عن صنف'!$H$1,A1230&amp;B1230))),F1230&gt;='إستعلام عن صنف'!$H$2,F1230&lt;='إستعلام عن صنف'!$H$3),COUNT($G$1:G1229)+1,"")</f>
        <v/>
      </c>
    </row>
    <row r="1231" spans="1:7" ht="22.5" thickTop="1" thickBot="1">
      <c r="A1231" s="38" t="str">
        <f>IFERROR(INDEX(الرصيد!$A:$A,MATCH(B1231,الرصيد!$B:$B,0)),"")</f>
        <v/>
      </c>
      <c r="B1231" s="15"/>
      <c r="C1231" s="6"/>
      <c r="D1231" s="42" t="str">
        <f>IF(B1231="","",SUMIF(الرصيد!$B$2:$B$1000,B1231,الرصيد!$C$2:$C$1000))</f>
        <v/>
      </c>
      <c r="E1231" s="16" t="str">
        <f t="shared" si="19"/>
        <v/>
      </c>
      <c r="F1231" s="15"/>
      <c r="G1231" s="49" t="str">
        <f>IF(AND(NOT(ISERR(FIND('إستعلام عن صنف'!$H$1,A1231&amp;B1231))),F1231&gt;='إستعلام عن صنف'!$H$2,F1231&lt;='إستعلام عن صنف'!$H$3),COUNT($G$1:G1230)+1,"")</f>
        <v/>
      </c>
    </row>
    <row r="1232" spans="1:7" ht="22.5" thickTop="1" thickBot="1">
      <c r="A1232" s="38" t="str">
        <f>IFERROR(INDEX(الرصيد!$A:$A,MATCH(B1232,الرصيد!$B:$B,0)),"")</f>
        <v/>
      </c>
      <c r="B1232" s="15"/>
      <c r="C1232" s="6"/>
      <c r="D1232" s="42" t="str">
        <f>IF(B1232="","",SUMIF(الرصيد!$B$2:$B$1000,B1232,الرصيد!$C$2:$C$1000))</f>
        <v/>
      </c>
      <c r="E1232" s="16" t="str">
        <f t="shared" si="19"/>
        <v/>
      </c>
      <c r="F1232" s="15"/>
      <c r="G1232" s="49" t="str">
        <f>IF(AND(NOT(ISERR(FIND('إستعلام عن صنف'!$H$1,A1232&amp;B1232))),F1232&gt;='إستعلام عن صنف'!$H$2,F1232&lt;='إستعلام عن صنف'!$H$3),COUNT($G$1:G1231)+1,"")</f>
        <v/>
      </c>
    </row>
    <row r="1233" spans="1:7" ht="22.5" thickTop="1" thickBot="1">
      <c r="A1233" s="38" t="str">
        <f>IFERROR(INDEX(الرصيد!$A:$A,MATCH(B1233,الرصيد!$B:$B,0)),"")</f>
        <v/>
      </c>
      <c r="B1233" s="15"/>
      <c r="C1233" s="6"/>
      <c r="D1233" s="42" t="str">
        <f>IF(B1233="","",SUMIF(الرصيد!$B$2:$B$1000,B1233,الرصيد!$C$2:$C$1000))</f>
        <v/>
      </c>
      <c r="E1233" s="16" t="str">
        <f t="shared" si="19"/>
        <v/>
      </c>
      <c r="F1233" s="15"/>
      <c r="G1233" s="49" t="str">
        <f>IF(AND(NOT(ISERR(FIND('إستعلام عن صنف'!$H$1,A1233&amp;B1233))),F1233&gt;='إستعلام عن صنف'!$H$2,F1233&lt;='إستعلام عن صنف'!$H$3),COUNT($G$1:G1232)+1,"")</f>
        <v/>
      </c>
    </row>
    <row r="1234" spans="1:7" ht="22.5" thickTop="1" thickBot="1">
      <c r="A1234" s="38" t="str">
        <f>IFERROR(INDEX(الرصيد!$A:$A,MATCH(B1234,الرصيد!$B:$B,0)),"")</f>
        <v/>
      </c>
      <c r="B1234" s="15"/>
      <c r="C1234" s="6"/>
      <c r="D1234" s="42" t="str">
        <f>IF(B1234="","",SUMIF(الرصيد!$B$2:$B$1000,B1234,الرصيد!$C$2:$C$1000))</f>
        <v/>
      </c>
      <c r="E1234" s="16" t="str">
        <f t="shared" si="19"/>
        <v/>
      </c>
      <c r="F1234" s="15"/>
      <c r="G1234" s="49" t="str">
        <f>IF(AND(NOT(ISERR(FIND('إستعلام عن صنف'!$H$1,A1234&amp;B1234))),F1234&gt;='إستعلام عن صنف'!$H$2,F1234&lt;='إستعلام عن صنف'!$H$3),COUNT($G$1:G1233)+1,"")</f>
        <v/>
      </c>
    </row>
    <row r="1235" spans="1:7" ht="22.5" thickTop="1" thickBot="1">
      <c r="A1235" s="38" t="str">
        <f>IFERROR(INDEX(الرصيد!$A:$A,MATCH(B1235,الرصيد!$B:$B,0)),"")</f>
        <v/>
      </c>
      <c r="B1235" s="15"/>
      <c r="C1235" s="6"/>
      <c r="D1235" s="42" t="str">
        <f>IF(B1235="","",SUMIF(الرصيد!$B$2:$B$1000,B1235,الرصيد!$C$2:$C$1000))</f>
        <v/>
      </c>
      <c r="E1235" s="16" t="str">
        <f t="shared" si="19"/>
        <v/>
      </c>
      <c r="F1235" s="15"/>
      <c r="G1235" s="49" t="str">
        <f>IF(AND(NOT(ISERR(FIND('إستعلام عن صنف'!$H$1,A1235&amp;B1235))),F1235&gt;='إستعلام عن صنف'!$H$2,F1235&lt;='إستعلام عن صنف'!$H$3),COUNT($G$1:G1234)+1,"")</f>
        <v/>
      </c>
    </row>
    <row r="1236" spans="1:7" ht="22.5" thickTop="1" thickBot="1">
      <c r="A1236" s="38" t="str">
        <f>IFERROR(INDEX(الرصيد!$A:$A,MATCH(B1236,الرصيد!$B:$B,0)),"")</f>
        <v/>
      </c>
      <c r="B1236" s="15"/>
      <c r="C1236" s="6"/>
      <c r="D1236" s="42" t="str">
        <f>IF(B1236="","",SUMIF(الرصيد!$B$2:$B$1000,B1236,الرصيد!$C$2:$C$1000))</f>
        <v/>
      </c>
      <c r="E1236" s="16" t="str">
        <f t="shared" si="19"/>
        <v/>
      </c>
      <c r="F1236" s="15"/>
      <c r="G1236" s="49" t="str">
        <f>IF(AND(NOT(ISERR(FIND('إستعلام عن صنف'!$H$1,A1236&amp;B1236))),F1236&gt;='إستعلام عن صنف'!$H$2,F1236&lt;='إستعلام عن صنف'!$H$3),COUNT($G$1:G1235)+1,"")</f>
        <v/>
      </c>
    </row>
    <row r="1237" spans="1:7" ht="22.5" thickTop="1" thickBot="1">
      <c r="A1237" s="38" t="str">
        <f>IFERROR(INDEX(الرصيد!$A:$A,MATCH(B1237,الرصيد!$B:$B,0)),"")</f>
        <v/>
      </c>
      <c r="B1237" s="15"/>
      <c r="C1237" s="6"/>
      <c r="D1237" s="42" t="str">
        <f>IF(B1237="","",SUMIF(الرصيد!$B$2:$B$1000,B1237,الرصيد!$C$2:$C$1000))</f>
        <v/>
      </c>
      <c r="E1237" s="16" t="str">
        <f t="shared" si="19"/>
        <v/>
      </c>
      <c r="F1237" s="15"/>
      <c r="G1237" s="49" t="str">
        <f>IF(AND(NOT(ISERR(FIND('إستعلام عن صنف'!$H$1,A1237&amp;B1237))),F1237&gt;='إستعلام عن صنف'!$H$2,F1237&lt;='إستعلام عن صنف'!$H$3),COUNT($G$1:G1236)+1,"")</f>
        <v/>
      </c>
    </row>
    <row r="1238" spans="1:7" ht="22.5" thickTop="1" thickBot="1">
      <c r="A1238" s="38" t="str">
        <f>IFERROR(INDEX(الرصيد!$A:$A,MATCH(B1238,الرصيد!$B:$B,0)),"")</f>
        <v/>
      </c>
      <c r="B1238" s="15"/>
      <c r="C1238" s="6"/>
      <c r="D1238" s="42" t="str">
        <f>IF(B1238="","",SUMIF(الرصيد!$B$2:$B$1000,B1238,الرصيد!$C$2:$C$1000))</f>
        <v/>
      </c>
      <c r="E1238" s="16" t="str">
        <f t="shared" si="19"/>
        <v/>
      </c>
      <c r="F1238" s="15"/>
      <c r="G1238" s="49" t="str">
        <f>IF(AND(NOT(ISERR(FIND('إستعلام عن صنف'!$H$1,A1238&amp;B1238))),F1238&gt;='إستعلام عن صنف'!$H$2,F1238&lt;='إستعلام عن صنف'!$H$3),COUNT($G$1:G1237)+1,"")</f>
        <v/>
      </c>
    </row>
    <row r="1239" spans="1:7" ht="22.5" thickTop="1" thickBot="1">
      <c r="A1239" s="38" t="str">
        <f>IFERROR(INDEX(الرصيد!$A:$A,MATCH(B1239,الرصيد!$B:$B,0)),"")</f>
        <v/>
      </c>
      <c r="B1239" s="15"/>
      <c r="C1239" s="6"/>
      <c r="D1239" s="42" t="str">
        <f>IF(B1239="","",SUMIF(الرصيد!$B$2:$B$1000,B1239,الرصيد!$C$2:$C$1000))</f>
        <v/>
      </c>
      <c r="E1239" s="16" t="str">
        <f t="shared" si="19"/>
        <v/>
      </c>
      <c r="F1239" s="15"/>
      <c r="G1239" s="49" t="str">
        <f>IF(AND(NOT(ISERR(FIND('إستعلام عن صنف'!$H$1,A1239&amp;B1239))),F1239&gt;='إستعلام عن صنف'!$H$2,F1239&lt;='إستعلام عن صنف'!$H$3),COUNT($G$1:G1238)+1,"")</f>
        <v/>
      </c>
    </row>
    <row r="1240" spans="1:7" ht="22.5" thickTop="1" thickBot="1">
      <c r="A1240" s="38" t="str">
        <f>IFERROR(INDEX(الرصيد!$A:$A,MATCH(B1240,الرصيد!$B:$B,0)),"")</f>
        <v/>
      </c>
      <c r="B1240" s="15"/>
      <c r="C1240" s="6"/>
      <c r="D1240" s="42" t="str">
        <f>IF(B1240="","",SUMIF(الرصيد!$B$2:$B$1000,B1240,الرصيد!$C$2:$C$1000))</f>
        <v/>
      </c>
      <c r="E1240" s="16" t="str">
        <f t="shared" si="19"/>
        <v/>
      </c>
      <c r="F1240" s="15"/>
      <c r="G1240" s="49" t="str">
        <f>IF(AND(NOT(ISERR(FIND('إستعلام عن صنف'!$H$1,A1240&amp;B1240))),F1240&gt;='إستعلام عن صنف'!$H$2,F1240&lt;='إستعلام عن صنف'!$H$3),COUNT($G$1:G1239)+1,"")</f>
        <v/>
      </c>
    </row>
    <row r="1241" spans="1:7" ht="22.5" thickTop="1" thickBot="1">
      <c r="A1241" s="38" t="str">
        <f>IFERROR(INDEX(الرصيد!$A:$A,MATCH(B1241,الرصيد!$B:$B,0)),"")</f>
        <v/>
      </c>
      <c r="B1241" s="15"/>
      <c r="C1241" s="6"/>
      <c r="D1241" s="42" t="str">
        <f>IF(B1241="","",SUMIF(الرصيد!$B$2:$B$1000,B1241,الرصيد!$C$2:$C$1000))</f>
        <v/>
      </c>
      <c r="E1241" s="16" t="str">
        <f t="shared" si="19"/>
        <v/>
      </c>
      <c r="F1241" s="15"/>
      <c r="G1241" s="49" t="str">
        <f>IF(AND(NOT(ISERR(FIND('إستعلام عن صنف'!$H$1,A1241&amp;B1241))),F1241&gt;='إستعلام عن صنف'!$H$2,F1241&lt;='إستعلام عن صنف'!$H$3),COUNT($G$1:G1240)+1,"")</f>
        <v/>
      </c>
    </row>
    <row r="1242" spans="1:7" ht="22.5" thickTop="1" thickBot="1">
      <c r="A1242" s="38" t="str">
        <f>IFERROR(INDEX(الرصيد!$A:$A,MATCH(B1242,الرصيد!$B:$B,0)),"")</f>
        <v/>
      </c>
      <c r="B1242" s="15"/>
      <c r="C1242" s="6"/>
      <c r="D1242" s="42" t="str">
        <f>IF(B1242="","",SUMIF(الرصيد!$B$2:$B$1000,B1242,الرصيد!$C$2:$C$1000))</f>
        <v/>
      </c>
      <c r="E1242" s="16" t="str">
        <f t="shared" si="19"/>
        <v/>
      </c>
      <c r="F1242" s="15"/>
      <c r="G1242" s="49" t="str">
        <f>IF(AND(NOT(ISERR(FIND('إستعلام عن صنف'!$H$1,A1242&amp;B1242))),F1242&gt;='إستعلام عن صنف'!$H$2,F1242&lt;='إستعلام عن صنف'!$H$3),COUNT($G$1:G1241)+1,"")</f>
        <v/>
      </c>
    </row>
    <row r="1243" spans="1:7" ht="22.5" thickTop="1" thickBot="1">
      <c r="A1243" s="38" t="str">
        <f>IFERROR(INDEX(الرصيد!$A:$A,MATCH(B1243,الرصيد!$B:$B,0)),"")</f>
        <v/>
      </c>
      <c r="B1243" s="15"/>
      <c r="C1243" s="6"/>
      <c r="D1243" s="42" t="str">
        <f>IF(B1243="","",SUMIF(الرصيد!$B$2:$B$1000,B1243,الرصيد!$C$2:$C$1000))</f>
        <v/>
      </c>
      <c r="E1243" s="16" t="str">
        <f t="shared" si="19"/>
        <v/>
      </c>
      <c r="F1243" s="15"/>
      <c r="G1243" s="49" t="str">
        <f>IF(AND(NOT(ISERR(FIND('إستعلام عن صنف'!$H$1,A1243&amp;B1243))),F1243&gt;='إستعلام عن صنف'!$H$2,F1243&lt;='إستعلام عن صنف'!$H$3),COUNT($G$1:G1242)+1,"")</f>
        <v/>
      </c>
    </row>
    <row r="1244" spans="1:7" ht="22.5" thickTop="1" thickBot="1">
      <c r="A1244" s="38" t="str">
        <f>IFERROR(INDEX(الرصيد!$A:$A,MATCH(B1244,الرصيد!$B:$B,0)),"")</f>
        <v/>
      </c>
      <c r="B1244" s="15"/>
      <c r="C1244" s="6"/>
      <c r="D1244" s="42" t="str">
        <f>IF(B1244="","",SUMIF(الرصيد!$B$2:$B$1000,B1244,الرصيد!$C$2:$C$1000))</f>
        <v/>
      </c>
      <c r="E1244" s="16" t="str">
        <f t="shared" si="19"/>
        <v/>
      </c>
      <c r="F1244" s="15"/>
      <c r="G1244" s="49" t="str">
        <f>IF(AND(NOT(ISERR(FIND('إستعلام عن صنف'!$H$1,A1244&amp;B1244))),F1244&gt;='إستعلام عن صنف'!$H$2,F1244&lt;='إستعلام عن صنف'!$H$3),COUNT($G$1:G1243)+1,"")</f>
        <v/>
      </c>
    </row>
    <row r="1245" spans="1:7" ht="22.5" thickTop="1" thickBot="1">
      <c r="A1245" s="38" t="str">
        <f>IFERROR(INDEX(الرصيد!$A:$A,MATCH(B1245,الرصيد!$B:$B,0)),"")</f>
        <v/>
      </c>
      <c r="B1245" s="15"/>
      <c r="C1245" s="6"/>
      <c r="D1245" s="42" t="str">
        <f>IF(B1245="","",SUMIF(الرصيد!$B$2:$B$1000,B1245,الرصيد!$C$2:$C$1000))</f>
        <v/>
      </c>
      <c r="E1245" s="16" t="str">
        <f t="shared" si="19"/>
        <v/>
      </c>
      <c r="F1245" s="15"/>
      <c r="G1245" s="49" t="str">
        <f>IF(AND(NOT(ISERR(FIND('إستعلام عن صنف'!$H$1,A1245&amp;B1245))),F1245&gt;='إستعلام عن صنف'!$H$2,F1245&lt;='إستعلام عن صنف'!$H$3),COUNT($G$1:G1244)+1,"")</f>
        <v/>
      </c>
    </row>
    <row r="1246" spans="1:7" ht="22.5" thickTop="1" thickBot="1">
      <c r="A1246" s="38" t="str">
        <f>IFERROR(INDEX(الرصيد!$A:$A,MATCH(B1246,الرصيد!$B:$B,0)),"")</f>
        <v/>
      </c>
      <c r="B1246" s="15"/>
      <c r="C1246" s="6"/>
      <c r="D1246" s="42" t="str">
        <f>IF(B1246="","",SUMIF(الرصيد!$B$2:$B$1000,B1246,الرصيد!$C$2:$C$1000))</f>
        <v/>
      </c>
      <c r="E1246" s="16" t="str">
        <f t="shared" si="19"/>
        <v/>
      </c>
      <c r="F1246" s="15"/>
      <c r="G1246" s="49" t="str">
        <f>IF(AND(NOT(ISERR(FIND('إستعلام عن صنف'!$H$1,A1246&amp;B1246))),F1246&gt;='إستعلام عن صنف'!$H$2,F1246&lt;='إستعلام عن صنف'!$H$3),COUNT($G$1:G1245)+1,"")</f>
        <v/>
      </c>
    </row>
    <row r="1247" spans="1:7" ht="22.5" thickTop="1" thickBot="1">
      <c r="A1247" s="38" t="str">
        <f>IFERROR(INDEX(الرصيد!$A:$A,MATCH(B1247,الرصيد!$B:$B,0)),"")</f>
        <v/>
      </c>
      <c r="B1247" s="15"/>
      <c r="C1247" s="6"/>
      <c r="D1247" s="42" t="str">
        <f>IF(B1247="","",SUMIF(الرصيد!$B$2:$B$1000,B1247,الرصيد!$C$2:$C$1000))</f>
        <v/>
      </c>
      <c r="E1247" s="16" t="str">
        <f t="shared" si="19"/>
        <v/>
      </c>
      <c r="F1247" s="15"/>
      <c r="G1247" s="49" t="str">
        <f>IF(AND(NOT(ISERR(FIND('إستعلام عن صنف'!$H$1,A1247&amp;B1247))),F1247&gt;='إستعلام عن صنف'!$H$2,F1247&lt;='إستعلام عن صنف'!$H$3),COUNT($G$1:G1246)+1,"")</f>
        <v/>
      </c>
    </row>
    <row r="1248" spans="1:7" ht="22.5" thickTop="1" thickBot="1">
      <c r="A1248" s="38" t="str">
        <f>IFERROR(INDEX(الرصيد!$A:$A,MATCH(B1248,الرصيد!$B:$B,0)),"")</f>
        <v/>
      </c>
      <c r="B1248" s="15"/>
      <c r="C1248" s="6"/>
      <c r="D1248" s="42" t="str">
        <f>IF(B1248="","",SUMIF(الرصيد!$B$2:$B$1000,B1248,الرصيد!$C$2:$C$1000))</f>
        <v/>
      </c>
      <c r="E1248" s="16" t="str">
        <f t="shared" si="19"/>
        <v/>
      </c>
      <c r="F1248" s="15"/>
      <c r="G1248" s="49" t="str">
        <f>IF(AND(NOT(ISERR(FIND('إستعلام عن صنف'!$H$1,A1248&amp;B1248))),F1248&gt;='إستعلام عن صنف'!$H$2,F1248&lt;='إستعلام عن صنف'!$H$3),COUNT($G$1:G1247)+1,"")</f>
        <v/>
      </c>
    </row>
    <row r="1249" spans="1:7" ht="22.5" thickTop="1" thickBot="1">
      <c r="A1249" s="38" t="str">
        <f>IFERROR(INDEX(الرصيد!$A:$A,MATCH(B1249,الرصيد!$B:$B,0)),"")</f>
        <v/>
      </c>
      <c r="B1249" s="15"/>
      <c r="C1249" s="6"/>
      <c r="D1249" s="42" t="str">
        <f>IF(B1249="","",SUMIF(الرصيد!$B$2:$B$1000,B1249,الرصيد!$C$2:$C$1000))</f>
        <v/>
      </c>
      <c r="E1249" s="16" t="str">
        <f t="shared" si="19"/>
        <v/>
      </c>
      <c r="F1249" s="15"/>
      <c r="G1249" s="49" t="str">
        <f>IF(AND(NOT(ISERR(FIND('إستعلام عن صنف'!$H$1,A1249&amp;B1249))),F1249&gt;='إستعلام عن صنف'!$H$2,F1249&lt;='إستعلام عن صنف'!$H$3),COUNT($G$1:G1248)+1,"")</f>
        <v/>
      </c>
    </row>
    <row r="1250" spans="1:7" ht="22.5" thickTop="1" thickBot="1">
      <c r="A1250" s="38" t="str">
        <f>IFERROR(INDEX(الرصيد!$A:$A,MATCH(B1250,الرصيد!$B:$B,0)),"")</f>
        <v/>
      </c>
      <c r="B1250" s="15"/>
      <c r="C1250" s="6"/>
      <c r="D1250" s="42" t="str">
        <f>IF(B1250="","",SUMIF(الرصيد!$B$2:$B$1000,B1250,الرصيد!$C$2:$C$1000))</f>
        <v/>
      </c>
      <c r="E1250" s="16" t="str">
        <f t="shared" si="19"/>
        <v/>
      </c>
      <c r="F1250" s="15"/>
      <c r="G1250" s="49" t="str">
        <f>IF(AND(NOT(ISERR(FIND('إستعلام عن صنف'!$H$1,A1250&amp;B1250))),F1250&gt;='إستعلام عن صنف'!$H$2,F1250&lt;='إستعلام عن صنف'!$H$3),COUNT($G$1:G1249)+1,"")</f>
        <v/>
      </c>
    </row>
    <row r="1251" spans="1:7" ht="22.5" thickTop="1" thickBot="1">
      <c r="A1251" s="38" t="str">
        <f>IFERROR(INDEX(الرصيد!$A:$A,MATCH(B1251,الرصيد!$B:$B,0)),"")</f>
        <v/>
      </c>
      <c r="B1251" s="15"/>
      <c r="C1251" s="6"/>
      <c r="D1251" s="42" t="str">
        <f>IF(B1251="","",SUMIF(الرصيد!$B$2:$B$1000,B1251,الرصيد!$C$2:$C$1000))</f>
        <v/>
      </c>
      <c r="E1251" s="16" t="str">
        <f t="shared" si="19"/>
        <v/>
      </c>
      <c r="F1251" s="15"/>
      <c r="G1251" s="49" t="str">
        <f>IF(AND(NOT(ISERR(FIND('إستعلام عن صنف'!$H$1,A1251&amp;B1251))),F1251&gt;='إستعلام عن صنف'!$H$2,F1251&lt;='إستعلام عن صنف'!$H$3),COUNT($G$1:G1250)+1,"")</f>
        <v/>
      </c>
    </row>
    <row r="1252" spans="1:7" ht="22.5" thickTop="1" thickBot="1">
      <c r="A1252" s="38" t="str">
        <f>IFERROR(INDEX(الرصيد!$A:$A,MATCH(B1252,الرصيد!$B:$B,0)),"")</f>
        <v/>
      </c>
      <c r="B1252" s="15"/>
      <c r="C1252" s="6"/>
      <c r="D1252" s="42" t="str">
        <f>IF(B1252="","",SUMIF(الرصيد!$B$2:$B$1000,B1252,الرصيد!$C$2:$C$1000))</f>
        <v/>
      </c>
      <c r="E1252" s="16" t="str">
        <f t="shared" si="19"/>
        <v/>
      </c>
      <c r="F1252" s="15"/>
      <c r="G1252" s="49" t="str">
        <f>IF(AND(NOT(ISERR(FIND('إستعلام عن صنف'!$H$1,A1252&amp;B1252))),F1252&gt;='إستعلام عن صنف'!$H$2,F1252&lt;='إستعلام عن صنف'!$H$3),COUNT($G$1:G1251)+1,"")</f>
        <v/>
      </c>
    </row>
    <row r="1253" spans="1:7" ht="22.5" thickTop="1" thickBot="1">
      <c r="A1253" s="38" t="str">
        <f>IFERROR(INDEX(الرصيد!$A:$A,MATCH(B1253,الرصيد!$B:$B,0)),"")</f>
        <v/>
      </c>
      <c r="B1253" s="15"/>
      <c r="C1253" s="6"/>
      <c r="D1253" s="42" t="str">
        <f>IF(B1253="","",SUMIF(الرصيد!$B$2:$B$1000,B1253,الرصيد!$C$2:$C$1000))</f>
        <v/>
      </c>
      <c r="E1253" s="16" t="str">
        <f t="shared" si="19"/>
        <v/>
      </c>
      <c r="F1253" s="15"/>
      <c r="G1253" s="49" t="str">
        <f>IF(AND(NOT(ISERR(FIND('إستعلام عن صنف'!$H$1,A1253&amp;B1253))),F1253&gt;='إستعلام عن صنف'!$H$2,F1253&lt;='إستعلام عن صنف'!$H$3),COUNT($G$1:G1252)+1,"")</f>
        <v/>
      </c>
    </row>
    <row r="1254" spans="1:7" ht="22.5" thickTop="1" thickBot="1">
      <c r="A1254" s="38" t="str">
        <f>IFERROR(INDEX(الرصيد!$A:$A,MATCH(B1254,الرصيد!$B:$B,0)),"")</f>
        <v/>
      </c>
      <c r="B1254" s="15"/>
      <c r="C1254" s="6"/>
      <c r="D1254" s="42" t="str">
        <f>IF(B1254="","",SUMIF(الرصيد!$B$2:$B$1000,B1254,الرصيد!$C$2:$C$1000))</f>
        <v/>
      </c>
      <c r="E1254" s="16" t="str">
        <f t="shared" si="19"/>
        <v/>
      </c>
      <c r="F1254" s="15"/>
      <c r="G1254" s="49" t="str">
        <f>IF(AND(NOT(ISERR(FIND('إستعلام عن صنف'!$H$1,A1254&amp;B1254))),F1254&gt;='إستعلام عن صنف'!$H$2,F1254&lt;='إستعلام عن صنف'!$H$3),COUNT($G$1:G1253)+1,"")</f>
        <v/>
      </c>
    </row>
    <row r="1255" spans="1:7" ht="22.5" thickTop="1" thickBot="1">
      <c r="A1255" s="38" t="str">
        <f>IFERROR(INDEX(الرصيد!$A:$A,MATCH(B1255,الرصيد!$B:$B,0)),"")</f>
        <v/>
      </c>
      <c r="B1255" s="15"/>
      <c r="C1255" s="6"/>
      <c r="D1255" s="42" t="str">
        <f>IF(B1255="","",SUMIF(الرصيد!$B$2:$B$1000,B1255,الرصيد!$C$2:$C$1000))</f>
        <v/>
      </c>
      <c r="E1255" s="16" t="str">
        <f t="shared" si="19"/>
        <v/>
      </c>
      <c r="F1255" s="15"/>
      <c r="G1255" s="49" t="str">
        <f>IF(AND(NOT(ISERR(FIND('إستعلام عن صنف'!$H$1,A1255&amp;B1255))),F1255&gt;='إستعلام عن صنف'!$H$2,F1255&lt;='إستعلام عن صنف'!$H$3),COUNT($G$1:G1254)+1,"")</f>
        <v/>
      </c>
    </row>
    <row r="1256" spans="1:7" ht="22.5" thickTop="1" thickBot="1">
      <c r="A1256" s="38" t="str">
        <f>IFERROR(INDEX(الرصيد!$A:$A,MATCH(B1256,الرصيد!$B:$B,0)),"")</f>
        <v/>
      </c>
      <c r="B1256" s="15"/>
      <c r="C1256" s="6"/>
      <c r="D1256" s="42" t="str">
        <f>IF(B1256="","",SUMIF(الرصيد!$B$2:$B$1000,B1256,الرصيد!$C$2:$C$1000))</f>
        <v/>
      </c>
      <c r="E1256" s="16" t="str">
        <f t="shared" si="19"/>
        <v/>
      </c>
      <c r="F1256" s="15"/>
      <c r="G1256" s="49" t="str">
        <f>IF(AND(NOT(ISERR(FIND('إستعلام عن صنف'!$H$1,A1256&amp;B1256))),F1256&gt;='إستعلام عن صنف'!$H$2,F1256&lt;='إستعلام عن صنف'!$H$3),COUNT($G$1:G1255)+1,"")</f>
        <v/>
      </c>
    </row>
    <row r="1257" spans="1:7" ht="22.5" thickTop="1" thickBot="1">
      <c r="A1257" s="38" t="str">
        <f>IFERROR(INDEX(الرصيد!$A:$A,MATCH(B1257,الرصيد!$B:$B,0)),"")</f>
        <v/>
      </c>
      <c r="B1257" s="15"/>
      <c r="C1257" s="6"/>
      <c r="D1257" s="42" t="str">
        <f>IF(B1257="","",SUMIF(الرصيد!$B$2:$B$1000,B1257,الرصيد!$C$2:$C$1000))</f>
        <v/>
      </c>
      <c r="E1257" s="16" t="str">
        <f t="shared" si="19"/>
        <v/>
      </c>
      <c r="F1257" s="15"/>
      <c r="G1257" s="49" t="str">
        <f>IF(AND(NOT(ISERR(FIND('إستعلام عن صنف'!$H$1,A1257&amp;B1257))),F1257&gt;='إستعلام عن صنف'!$H$2,F1257&lt;='إستعلام عن صنف'!$H$3),COUNT($G$1:G1256)+1,"")</f>
        <v/>
      </c>
    </row>
    <row r="1258" spans="1:7" ht="22.5" thickTop="1" thickBot="1">
      <c r="A1258" s="38" t="str">
        <f>IFERROR(INDEX(الرصيد!$A:$A,MATCH(B1258,الرصيد!$B:$B,0)),"")</f>
        <v/>
      </c>
      <c r="B1258" s="15"/>
      <c r="C1258" s="6"/>
      <c r="D1258" s="42" t="str">
        <f>IF(B1258="","",SUMIF(الرصيد!$B$2:$B$1000,B1258,الرصيد!$C$2:$C$1000))</f>
        <v/>
      </c>
      <c r="E1258" s="16" t="str">
        <f t="shared" si="19"/>
        <v/>
      </c>
      <c r="F1258" s="15"/>
      <c r="G1258" s="49" t="str">
        <f>IF(AND(NOT(ISERR(FIND('إستعلام عن صنف'!$H$1,A1258&amp;B1258))),F1258&gt;='إستعلام عن صنف'!$H$2,F1258&lt;='إستعلام عن صنف'!$H$3),COUNT($G$1:G1257)+1,"")</f>
        <v/>
      </c>
    </row>
    <row r="1259" spans="1:7" ht="22.5" thickTop="1" thickBot="1">
      <c r="A1259" s="38" t="str">
        <f>IFERROR(INDEX(الرصيد!$A:$A,MATCH(B1259,الرصيد!$B:$B,0)),"")</f>
        <v/>
      </c>
      <c r="B1259" s="15"/>
      <c r="C1259" s="6"/>
      <c r="D1259" s="42" t="str">
        <f>IF(B1259="","",SUMIF(الرصيد!$B$2:$B$1000,B1259,الرصيد!$C$2:$C$1000))</f>
        <v/>
      </c>
      <c r="E1259" s="16" t="str">
        <f t="shared" si="19"/>
        <v/>
      </c>
      <c r="F1259" s="15"/>
      <c r="G1259" s="49" t="str">
        <f>IF(AND(NOT(ISERR(FIND('إستعلام عن صنف'!$H$1,A1259&amp;B1259))),F1259&gt;='إستعلام عن صنف'!$H$2,F1259&lt;='إستعلام عن صنف'!$H$3),COUNT($G$1:G1258)+1,"")</f>
        <v/>
      </c>
    </row>
    <row r="1260" spans="1:7" ht="22.5" thickTop="1" thickBot="1">
      <c r="A1260" s="38" t="str">
        <f>IFERROR(INDEX(الرصيد!$A:$A,MATCH(B1260,الرصيد!$B:$B,0)),"")</f>
        <v/>
      </c>
      <c r="B1260" s="15"/>
      <c r="C1260" s="6"/>
      <c r="D1260" s="42" t="str">
        <f>IF(B1260="","",SUMIF(الرصيد!$B$2:$B$1000,B1260,الرصيد!$C$2:$C$1000))</f>
        <v/>
      </c>
      <c r="E1260" s="16" t="str">
        <f t="shared" si="19"/>
        <v/>
      </c>
      <c r="F1260" s="15"/>
      <c r="G1260" s="49" t="str">
        <f>IF(AND(NOT(ISERR(FIND('إستعلام عن صنف'!$H$1,A1260&amp;B1260))),F1260&gt;='إستعلام عن صنف'!$H$2,F1260&lt;='إستعلام عن صنف'!$H$3),COUNT($G$1:G1259)+1,"")</f>
        <v/>
      </c>
    </row>
    <row r="1261" spans="1:7" ht="22.5" thickTop="1" thickBot="1">
      <c r="A1261" s="38" t="str">
        <f>IFERROR(INDEX(الرصيد!$A:$A,MATCH(B1261,الرصيد!$B:$B,0)),"")</f>
        <v/>
      </c>
      <c r="B1261" s="15"/>
      <c r="C1261" s="6"/>
      <c r="D1261" s="42" t="str">
        <f>IF(B1261="","",SUMIF(الرصيد!$B$2:$B$1000,B1261,الرصيد!$C$2:$C$1000))</f>
        <v/>
      </c>
      <c r="E1261" s="16" t="str">
        <f t="shared" si="19"/>
        <v/>
      </c>
      <c r="F1261" s="15"/>
      <c r="G1261" s="49" t="str">
        <f>IF(AND(NOT(ISERR(FIND('إستعلام عن صنف'!$H$1,A1261&amp;B1261))),F1261&gt;='إستعلام عن صنف'!$H$2,F1261&lt;='إستعلام عن صنف'!$H$3),COUNT($G$1:G1260)+1,"")</f>
        <v/>
      </c>
    </row>
    <row r="1262" spans="1:7" ht="22.5" thickTop="1" thickBot="1">
      <c r="A1262" s="38" t="str">
        <f>IFERROR(INDEX(الرصيد!$A:$A,MATCH(B1262,الرصيد!$B:$B,0)),"")</f>
        <v/>
      </c>
      <c r="B1262" s="15"/>
      <c r="C1262" s="6"/>
      <c r="D1262" s="42" t="str">
        <f>IF(B1262="","",SUMIF(الرصيد!$B$2:$B$1000,B1262,الرصيد!$C$2:$C$1000))</f>
        <v/>
      </c>
      <c r="E1262" s="16" t="str">
        <f t="shared" si="19"/>
        <v/>
      </c>
      <c r="F1262" s="15"/>
      <c r="G1262" s="49" t="str">
        <f>IF(AND(NOT(ISERR(FIND('إستعلام عن صنف'!$H$1,A1262&amp;B1262))),F1262&gt;='إستعلام عن صنف'!$H$2,F1262&lt;='إستعلام عن صنف'!$H$3),COUNT($G$1:G1261)+1,"")</f>
        <v/>
      </c>
    </row>
    <row r="1263" spans="1:7" ht="22.5" thickTop="1" thickBot="1">
      <c r="A1263" s="38" t="str">
        <f>IFERROR(INDEX(الرصيد!$A:$A,MATCH(B1263,الرصيد!$B:$B,0)),"")</f>
        <v/>
      </c>
      <c r="B1263" s="15"/>
      <c r="C1263" s="6"/>
      <c r="D1263" s="42" t="str">
        <f>IF(B1263="","",SUMIF(الرصيد!$B$2:$B$1000,B1263,الرصيد!$C$2:$C$1000))</f>
        <v/>
      </c>
      <c r="E1263" s="16" t="str">
        <f t="shared" si="19"/>
        <v/>
      </c>
      <c r="F1263" s="15"/>
      <c r="G1263" s="49" t="str">
        <f>IF(AND(NOT(ISERR(FIND('إستعلام عن صنف'!$H$1,A1263&amp;B1263))),F1263&gt;='إستعلام عن صنف'!$H$2,F1263&lt;='إستعلام عن صنف'!$H$3),COUNT($G$1:G1262)+1,"")</f>
        <v/>
      </c>
    </row>
    <row r="1264" spans="1:7" ht="22.5" thickTop="1" thickBot="1">
      <c r="A1264" s="38" t="str">
        <f>IFERROR(INDEX(الرصيد!$A:$A,MATCH(B1264,الرصيد!$B:$B,0)),"")</f>
        <v/>
      </c>
      <c r="B1264" s="15"/>
      <c r="C1264" s="6"/>
      <c r="D1264" s="42" t="str">
        <f>IF(B1264="","",SUMIF(الرصيد!$B$2:$B$1000,B1264,الرصيد!$C$2:$C$1000))</f>
        <v/>
      </c>
      <c r="E1264" s="16" t="str">
        <f t="shared" si="19"/>
        <v/>
      </c>
      <c r="F1264" s="15"/>
      <c r="G1264" s="49" t="str">
        <f>IF(AND(NOT(ISERR(FIND('إستعلام عن صنف'!$H$1,A1264&amp;B1264))),F1264&gt;='إستعلام عن صنف'!$H$2,F1264&lt;='إستعلام عن صنف'!$H$3),COUNT($G$1:G1263)+1,"")</f>
        <v/>
      </c>
    </row>
    <row r="1265" spans="1:7" ht="22.5" thickTop="1" thickBot="1">
      <c r="A1265" s="38" t="str">
        <f>IFERROR(INDEX(الرصيد!$A:$A,MATCH(B1265,الرصيد!$B:$B,0)),"")</f>
        <v/>
      </c>
      <c r="B1265" s="15"/>
      <c r="C1265" s="6"/>
      <c r="D1265" s="42" t="str">
        <f>IF(B1265="","",SUMIF(الرصيد!$B$2:$B$1000,B1265,الرصيد!$C$2:$C$1000))</f>
        <v/>
      </c>
      <c r="E1265" s="16" t="str">
        <f t="shared" si="19"/>
        <v/>
      </c>
      <c r="F1265" s="15"/>
      <c r="G1265" s="49" t="str">
        <f>IF(AND(NOT(ISERR(FIND('إستعلام عن صنف'!$H$1,A1265&amp;B1265))),F1265&gt;='إستعلام عن صنف'!$H$2,F1265&lt;='إستعلام عن صنف'!$H$3),COUNT($G$1:G1264)+1,"")</f>
        <v/>
      </c>
    </row>
    <row r="1266" spans="1:7" ht="22.5" thickTop="1" thickBot="1">
      <c r="A1266" s="38" t="str">
        <f>IFERROR(INDEX(الرصيد!$A:$A,MATCH(B1266,الرصيد!$B:$B,0)),"")</f>
        <v/>
      </c>
      <c r="B1266" s="15"/>
      <c r="C1266" s="6"/>
      <c r="D1266" s="42" t="str">
        <f>IF(B1266="","",SUMIF(الرصيد!$B$2:$B$1000,B1266,الرصيد!$C$2:$C$1000))</f>
        <v/>
      </c>
      <c r="E1266" s="16" t="str">
        <f t="shared" si="19"/>
        <v/>
      </c>
      <c r="F1266" s="15"/>
      <c r="G1266" s="49" t="str">
        <f>IF(AND(NOT(ISERR(FIND('إستعلام عن صنف'!$H$1,A1266&amp;B1266))),F1266&gt;='إستعلام عن صنف'!$H$2,F1266&lt;='إستعلام عن صنف'!$H$3),COUNT($G$1:G1265)+1,"")</f>
        <v/>
      </c>
    </row>
    <row r="1267" spans="1:7" ht="22.5" thickTop="1" thickBot="1">
      <c r="A1267" s="38" t="str">
        <f>IFERROR(INDEX(الرصيد!$A:$A,MATCH(B1267,الرصيد!$B:$B,0)),"")</f>
        <v/>
      </c>
      <c r="B1267" s="15"/>
      <c r="C1267" s="6"/>
      <c r="D1267" s="42" t="str">
        <f>IF(B1267="","",SUMIF(الرصيد!$B$2:$B$1000,B1267,الرصيد!$C$2:$C$1000))</f>
        <v/>
      </c>
      <c r="E1267" s="16" t="str">
        <f t="shared" si="19"/>
        <v/>
      </c>
      <c r="F1267" s="15"/>
      <c r="G1267" s="49" t="str">
        <f>IF(AND(NOT(ISERR(FIND('إستعلام عن صنف'!$H$1,A1267&amp;B1267))),F1267&gt;='إستعلام عن صنف'!$H$2,F1267&lt;='إستعلام عن صنف'!$H$3),COUNT($G$1:G1266)+1,"")</f>
        <v/>
      </c>
    </row>
    <row r="1268" spans="1:7" ht="22.5" thickTop="1" thickBot="1">
      <c r="A1268" s="38" t="str">
        <f>IFERROR(INDEX(الرصيد!$A:$A,MATCH(B1268,الرصيد!$B:$B,0)),"")</f>
        <v/>
      </c>
      <c r="B1268" s="15"/>
      <c r="C1268" s="6"/>
      <c r="D1268" s="42" t="str">
        <f>IF(B1268="","",SUMIF(الرصيد!$B$2:$B$1000,B1268,الرصيد!$C$2:$C$1000))</f>
        <v/>
      </c>
      <c r="E1268" s="16" t="str">
        <f t="shared" si="19"/>
        <v/>
      </c>
      <c r="F1268" s="15"/>
      <c r="G1268" s="49" t="str">
        <f>IF(AND(NOT(ISERR(FIND('إستعلام عن صنف'!$H$1,A1268&amp;B1268))),F1268&gt;='إستعلام عن صنف'!$H$2,F1268&lt;='إستعلام عن صنف'!$H$3),COUNT($G$1:G1267)+1,"")</f>
        <v/>
      </c>
    </row>
    <row r="1269" spans="1:7" ht="22.5" thickTop="1" thickBot="1">
      <c r="A1269" s="38" t="str">
        <f>IFERROR(INDEX(الرصيد!$A:$A,MATCH(B1269,الرصيد!$B:$B,0)),"")</f>
        <v/>
      </c>
      <c r="B1269" s="15"/>
      <c r="C1269" s="6"/>
      <c r="D1269" s="42" t="str">
        <f>IF(B1269="","",SUMIF(الرصيد!$B$2:$B$1000,B1269,الرصيد!$C$2:$C$1000))</f>
        <v/>
      </c>
      <c r="E1269" s="16" t="str">
        <f t="shared" si="19"/>
        <v/>
      </c>
      <c r="F1269" s="15"/>
      <c r="G1269" s="49" t="str">
        <f>IF(AND(NOT(ISERR(FIND('إستعلام عن صنف'!$H$1,A1269&amp;B1269))),F1269&gt;='إستعلام عن صنف'!$H$2,F1269&lt;='إستعلام عن صنف'!$H$3),COUNT($G$1:G1268)+1,"")</f>
        <v/>
      </c>
    </row>
    <row r="1270" spans="1:7" ht="22.5" thickTop="1" thickBot="1">
      <c r="A1270" s="38" t="str">
        <f>IFERROR(INDEX(الرصيد!$A:$A,MATCH(B1270,الرصيد!$B:$B,0)),"")</f>
        <v/>
      </c>
      <c r="B1270" s="15"/>
      <c r="C1270" s="6"/>
      <c r="D1270" s="42" t="str">
        <f>IF(B1270="","",SUMIF(الرصيد!$B$2:$B$1000,B1270,الرصيد!$C$2:$C$1000))</f>
        <v/>
      </c>
      <c r="E1270" s="16" t="str">
        <f t="shared" si="19"/>
        <v/>
      </c>
      <c r="F1270" s="15"/>
      <c r="G1270" s="49" t="str">
        <f>IF(AND(NOT(ISERR(FIND('إستعلام عن صنف'!$H$1,A1270&amp;B1270))),F1270&gt;='إستعلام عن صنف'!$H$2,F1270&lt;='إستعلام عن صنف'!$H$3),COUNT($G$1:G1269)+1,"")</f>
        <v/>
      </c>
    </row>
    <row r="1271" spans="1:7" ht="22.5" thickTop="1" thickBot="1">
      <c r="A1271" s="38" t="str">
        <f>IFERROR(INDEX(الرصيد!$A:$A,MATCH(B1271,الرصيد!$B:$B,0)),"")</f>
        <v/>
      </c>
      <c r="B1271" s="15"/>
      <c r="C1271" s="6"/>
      <c r="D1271" s="42" t="str">
        <f>IF(B1271="","",SUMIF(الرصيد!$B$2:$B$1000,B1271,الرصيد!$C$2:$C$1000))</f>
        <v/>
      </c>
      <c r="E1271" s="16" t="str">
        <f t="shared" si="19"/>
        <v/>
      </c>
      <c r="F1271" s="15"/>
      <c r="G1271" s="49" t="str">
        <f>IF(AND(NOT(ISERR(FIND('إستعلام عن صنف'!$H$1,A1271&amp;B1271))),F1271&gt;='إستعلام عن صنف'!$H$2,F1271&lt;='إستعلام عن صنف'!$H$3),COUNT($G$1:G1270)+1,"")</f>
        <v/>
      </c>
    </row>
    <row r="1272" spans="1:7" ht="22.5" thickTop="1" thickBot="1">
      <c r="A1272" s="38" t="str">
        <f>IFERROR(INDEX(الرصيد!$A:$A,MATCH(B1272,الرصيد!$B:$B,0)),"")</f>
        <v/>
      </c>
      <c r="B1272" s="15"/>
      <c r="C1272" s="6"/>
      <c r="D1272" s="42" t="str">
        <f>IF(B1272="","",SUMIF(الرصيد!$B$2:$B$1000,B1272,الرصيد!$C$2:$C$1000))</f>
        <v/>
      </c>
      <c r="E1272" s="16" t="str">
        <f t="shared" si="19"/>
        <v/>
      </c>
      <c r="F1272" s="15"/>
      <c r="G1272" s="49" t="str">
        <f>IF(AND(NOT(ISERR(FIND('إستعلام عن صنف'!$H$1,A1272&amp;B1272))),F1272&gt;='إستعلام عن صنف'!$H$2,F1272&lt;='إستعلام عن صنف'!$H$3),COUNT($G$1:G1271)+1,"")</f>
        <v/>
      </c>
    </row>
    <row r="1273" spans="1:7" ht="22.5" thickTop="1" thickBot="1">
      <c r="A1273" s="38" t="str">
        <f>IFERROR(INDEX(الرصيد!$A:$A,MATCH(B1273,الرصيد!$B:$B,0)),"")</f>
        <v/>
      </c>
      <c r="B1273" s="15"/>
      <c r="C1273" s="6"/>
      <c r="D1273" s="42" t="str">
        <f>IF(B1273="","",SUMIF(الرصيد!$B$2:$B$1000,B1273,الرصيد!$C$2:$C$1000))</f>
        <v/>
      </c>
      <c r="E1273" s="16" t="str">
        <f t="shared" si="19"/>
        <v/>
      </c>
      <c r="F1273" s="15"/>
      <c r="G1273" s="49" t="str">
        <f>IF(AND(NOT(ISERR(FIND('إستعلام عن صنف'!$H$1,A1273&amp;B1273))),F1273&gt;='إستعلام عن صنف'!$H$2,F1273&lt;='إستعلام عن صنف'!$H$3),COUNT($G$1:G1272)+1,"")</f>
        <v/>
      </c>
    </row>
    <row r="1274" spans="1:7" ht="22.5" thickTop="1" thickBot="1">
      <c r="A1274" s="38" t="str">
        <f>IFERROR(INDEX(الرصيد!$A:$A,MATCH(B1274,الرصيد!$B:$B,0)),"")</f>
        <v/>
      </c>
      <c r="B1274" s="15"/>
      <c r="C1274" s="6"/>
      <c r="D1274" s="42" t="str">
        <f>IF(B1274="","",SUMIF(الرصيد!$B$2:$B$1000,B1274,الرصيد!$C$2:$C$1000))</f>
        <v/>
      </c>
      <c r="E1274" s="16" t="str">
        <f t="shared" si="19"/>
        <v/>
      </c>
      <c r="F1274" s="15"/>
      <c r="G1274" s="49" t="str">
        <f>IF(AND(NOT(ISERR(FIND('إستعلام عن صنف'!$H$1,A1274&amp;B1274))),F1274&gt;='إستعلام عن صنف'!$H$2,F1274&lt;='إستعلام عن صنف'!$H$3),COUNT($G$1:G1273)+1,"")</f>
        <v/>
      </c>
    </row>
    <row r="1275" spans="1:7" ht="22.5" thickTop="1" thickBot="1">
      <c r="A1275" s="38" t="str">
        <f>IFERROR(INDEX(الرصيد!$A:$A,MATCH(B1275,الرصيد!$B:$B,0)),"")</f>
        <v/>
      </c>
      <c r="B1275" s="15"/>
      <c r="C1275" s="6"/>
      <c r="D1275" s="42" t="str">
        <f>IF(B1275="","",SUMIF(الرصيد!$B$2:$B$1000,B1275,الرصيد!$C$2:$C$1000))</f>
        <v/>
      </c>
      <c r="E1275" s="16" t="str">
        <f t="shared" si="19"/>
        <v/>
      </c>
      <c r="F1275" s="15"/>
      <c r="G1275" s="49" t="str">
        <f>IF(AND(NOT(ISERR(FIND('إستعلام عن صنف'!$H$1,A1275&amp;B1275))),F1275&gt;='إستعلام عن صنف'!$H$2,F1275&lt;='إستعلام عن صنف'!$H$3),COUNT($G$1:G1274)+1,"")</f>
        <v/>
      </c>
    </row>
    <row r="1276" spans="1:7" ht="22.5" thickTop="1" thickBot="1">
      <c r="A1276" s="38" t="str">
        <f>IFERROR(INDEX(الرصيد!$A:$A,MATCH(B1276,الرصيد!$B:$B,0)),"")</f>
        <v/>
      </c>
      <c r="B1276" s="15"/>
      <c r="C1276" s="6"/>
      <c r="D1276" s="42" t="str">
        <f>IF(B1276="","",SUMIF(الرصيد!$B$2:$B$1000,B1276,الرصيد!$C$2:$C$1000))</f>
        <v/>
      </c>
      <c r="E1276" s="16" t="str">
        <f t="shared" si="19"/>
        <v/>
      </c>
      <c r="F1276" s="15"/>
      <c r="G1276" s="49" t="str">
        <f>IF(AND(NOT(ISERR(FIND('إستعلام عن صنف'!$H$1,A1276&amp;B1276))),F1276&gt;='إستعلام عن صنف'!$H$2,F1276&lt;='إستعلام عن صنف'!$H$3),COUNT($G$1:G1275)+1,"")</f>
        <v/>
      </c>
    </row>
    <row r="1277" spans="1:7" ht="22.5" thickTop="1" thickBot="1">
      <c r="A1277" s="38" t="str">
        <f>IFERROR(INDEX(الرصيد!$A:$A,MATCH(B1277,الرصيد!$B:$B,0)),"")</f>
        <v/>
      </c>
      <c r="B1277" s="15"/>
      <c r="C1277" s="6"/>
      <c r="D1277" s="42" t="str">
        <f>IF(B1277="","",SUMIF(الرصيد!$B$2:$B$1000,B1277,الرصيد!$C$2:$C$1000))</f>
        <v/>
      </c>
      <c r="E1277" s="16" t="str">
        <f t="shared" si="19"/>
        <v/>
      </c>
      <c r="F1277" s="15"/>
      <c r="G1277" s="49" t="str">
        <f>IF(AND(NOT(ISERR(FIND('إستعلام عن صنف'!$H$1,A1277&amp;B1277))),F1277&gt;='إستعلام عن صنف'!$H$2,F1277&lt;='إستعلام عن صنف'!$H$3),COUNT($G$1:G1276)+1,"")</f>
        <v/>
      </c>
    </row>
    <row r="1278" spans="1:7" ht="22.5" thickTop="1" thickBot="1">
      <c r="A1278" s="38" t="str">
        <f>IFERROR(INDEX(الرصيد!$A:$A,MATCH(B1278,الرصيد!$B:$B,0)),"")</f>
        <v/>
      </c>
      <c r="B1278" s="15"/>
      <c r="C1278" s="6"/>
      <c r="D1278" s="42" t="str">
        <f>IF(B1278="","",SUMIF(الرصيد!$B$2:$B$1000,B1278,الرصيد!$C$2:$C$1000))</f>
        <v/>
      </c>
      <c r="E1278" s="16" t="str">
        <f t="shared" si="19"/>
        <v/>
      </c>
      <c r="F1278" s="15"/>
      <c r="G1278" s="49" t="str">
        <f>IF(AND(NOT(ISERR(FIND('إستعلام عن صنف'!$H$1,A1278&amp;B1278))),F1278&gt;='إستعلام عن صنف'!$H$2,F1278&lt;='إستعلام عن صنف'!$H$3),COUNT($G$1:G1277)+1,"")</f>
        <v/>
      </c>
    </row>
    <row r="1279" spans="1:7" ht="22.5" thickTop="1" thickBot="1">
      <c r="A1279" s="38" t="str">
        <f>IFERROR(INDEX(الرصيد!$A:$A,MATCH(B1279,الرصيد!$B:$B,0)),"")</f>
        <v/>
      </c>
      <c r="B1279" s="15"/>
      <c r="C1279" s="6"/>
      <c r="D1279" s="42" t="str">
        <f>IF(B1279="","",SUMIF(الرصيد!$B$2:$B$1000,B1279,الرصيد!$C$2:$C$1000))</f>
        <v/>
      </c>
      <c r="E1279" s="16" t="str">
        <f t="shared" si="19"/>
        <v/>
      </c>
      <c r="F1279" s="15"/>
      <c r="G1279" s="49" t="str">
        <f>IF(AND(NOT(ISERR(FIND('إستعلام عن صنف'!$H$1,A1279&amp;B1279))),F1279&gt;='إستعلام عن صنف'!$H$2,F1279&lt;='إستعلام عن صنف'!$H$3),COUNT($G$1:G1278)+1,"")</f>
        <v/>
      </c>
    </row>
    <row r="1280" spans="1:7" ht="22.5" thickTop="1" thickBot="1">
      <c r="A1280" s="38" t="str">
        <f>IFERROR(INDEX(الرصيد!$A:$A,MATCH(B1280,الرصيد!$B:$B,0)),"")</f>
        <v/>
      </c>
      <c r="B1280" s="15"/>
      <c r="C1280" s="6"/>
      <c r="D1280" s="42" t="str">
        <f>IF(B1280="","",SUMIF(الرصيد!$B$2:$B$1000,B1280,الرصيد!$C$2:$C$1000))</f>
        <v/>
      </c>
      <c r="E1280" s="16" t="str">
        <f t="shared" si="19"/>
        <v/>
      </c>
      <c r="F1280" s="15"/>
      <c r="G1280" s="49" t="str">
        <f>IF(AND(NOT(ISERR(FIND('إستعلام عن صنف'!$H$1,A1280&amp;B1280))),F1280&gt;='إستعلام عن صنف'!$H$2,F1280&lt;='إستعلام عن صنف'!$H$3),COUNT($G$1:G1279)+1,"")</f>
        <v/>
      </c>
    </row>
    <row r="1281" spans="1:7" ht="22.5" thickTop="1" thickBot="1">
      <c r="A1281" s="38" t="str">
        <f>IFERROR(INDEX(الرصيد!$A:$A,MATCH(B1281,الرصيد!$B:$B,0)),"")</f>
        <v/>
      </c>
      <c r="B1281" s="15"/>
      <c r="C1281" s="6"/>
      <c r="D1281" s="42" t="str">
        <f>IF(B1281="","",SUMIF(الرصيد!$B$2:$B$1000,B1281,الرصيد!$C$2:$C$1000))</f>
        <v/>
      </c>
      <c r="E1281" s="16" t="str">
        <f t="shared" si="19"/>
        <v/>
      </c>
      <c r="F1281" s="15"/>
      <c r="G1281" s="49" t="str">
        <f>IF(AND(NOT(ISERR(FIND('إستعلام عن صنف'!$H$1,A1281&amp;B1281))),F1281&gt;='إستعلام عن صنف'!$H$2,F1281&lt;='إستعلام عن صنف'!$H$3),COUNT($G$1:G1280)+1,"")</f>
        <v/>
      </c>
    </row>
    <row r="1282" spans="1:7" ht="22.5" thickTop="1" thickBot="1">
      <c r="A1282" s="38" t="str">
        <f>IFERROR(INDEX(الرصيد!$A:$A,MATCH(B1282,الرصيد!$B:$B,0)),"")</f>
        <v/>
      </c>
      <c r="B1282" s="15"/>
      <c r="C1282" s="6"/>
      <c r="D1282" s="42" t="str">
        <f>IF(B1282="","",SUMIF(الرصيد!$B$2:$B$1000,B1282,الرصيد!$C$2:$C$1000))</f>
        <v/>
      </c>
      <c r="E1282" s="16" t="str">
        <f t="shared" si="19"/>
        <v/>
      </c>
      <c r="F1282" s="15"/>
      <c r="G1282" s="49" t="str">
        <f>IF(AND(NOT(ISERR(FIND('إستعلام عن صنف'!$H$1,A1282&amp;B1282))),F1282&gt;='إستعلام عن صنف'!$H$2,F1282&lt;='إستعلام عن صنف'!$H$3),COUNT($G$1:G1281)+1,"")</f>
        <v/>
      </c>
    </row>
    <row r="1283" spans="1:7" ht="22.5" thickTop="1" thickBot="1">
      <c r="A1283" s="38" t="str">
        <f>IFERROR(INDEX(الرصيد!$A:$A,MATCH(B1283,الرصيد!$B:$B,0)),"")</f>
        <v/>
      </c>
      <c r="B1283" s="15"/>
      <c r="C1283" s="6"/>
      <c r="D1283" s="42" t="str">
        <f>IF(B1283="","",SUMIF(الرصيد!$B$2:$B$1000,B1283,الرصيد!$C$2:$C$1000))</f>
        <v/>
      </c>
      <c r="E1283" s="16" t="str">
        <f t="shared" ref="E1283:E1346" si="20">IF(B1283="","",C1283*D1283)</f>
        <v/>
      </c>
      <c r="F1283" s="15"/>
      <c r="G1283" s="49" t="str">
        <f>IF(AND(NOT(ISERR(FIND('إستعلام عن صنف'!$H$1,A1283&amp;B1283))),F1283&gt;='إستعلام عن صنف'!$H$2,F1283&lt;='إستعلام عن صنف'!$H$3),COUNT($G$1:G1282)+1,"")</f>
        <v/>
      </c>
    </row>
    <row r="1284" spans="1:7" ht="22.5" thickTop="1" thickBot="1">
      <c r="A1284" s="38" t="str">
        <f>IFERROR(INDEX(الرصيد!$A:$A,MATCH(B1284,الرصيد!$B:$B,0)),"")</f>
        <v/>
      </c>
      <c r="B1284" s="15"/>
      <c r="C1284" s="6"/>
      <c r="D1284" s="42" t="str">
        <f>IF(B1284="","",SUMIF(الرصيد!$B$2:$B$1000,B1284,الرصيد!$C$2:$C$1000))</f>
        <v/>
      </c>
      <c r="E1284" s="16" t="str">
        <f t="shared" si="20"/>
        <v/>
      </c>
      <c r="F1284" s="15"/>
      <c r="G1284" s="49" t="str">
        <f>IF(AND(NOT(ISERR(FIND('إستعلام عن صنف'!$H$1,A1284&amp;B1284))),F1284&gt;='إستعلام عن صنف'!$H$2,F1284&lt;='إستعلام عن صنف'!$H$3),COUNT($G$1:G1283)+1,"")</f>
        <v/>
      </c>
    </row>
    <row r="1285" spans="1:7" ht="22.5" thickTop="1" thickBot="1">
      <c r="A1285" s="38" t="str">
        <f>IFERROR(INDEX(الرصيد!$A:$A,MATCH(B1285,الرصيد!$B:$B,0)),"")</f>
        <v/>
      </c>
      <c r="B1285" s="15"/>
      <c r="C1285" s="6"/>
      <c r="D1285" s="42" t="str">
        <f>IF(B1285="","",SUMIF(الرصيد!$B$2:$B$1000,B1285,الرصيد!$C$2:$C$1000))</f>
        <v/>
      </c>
      <c r="E1285" s="16" t="str">
        <f t="shared" si="20"/>
        <v/>
      </c>
      <c r="F1285" s="15"/>
      <c r="G1285" s="49" t="str">
        <f>IF(AND(NOT(ISERR(FIND('إستعلام عن صنف'!$H$1,A1285&amp;B1285))),F1285&gt;='إستعلام عن صنف'!$H$2,F1285&lt;='إستعلام عن صنف'!$H$3),COUNT($G$1:G1284)+1,"")</f>
        <v/>
      </c>
    </row>
    <row r="1286" spans="1:7" ht="22.5" thickTop="1" thickBot="1">
      <c r="A1286" s="38" t="str">
        <f>IFERROR(INDEX(الرصيد!$A:$A,MATCH(B1286,الرصيد!$B:$B,0)),"")</f>
        <v/>
      </c>
      <c r="B1286" s="15"/>
      <c r="C1286" s="6"/>
      <c r="D1286" s="42" t="str">
        <f>IF(B1286="","",SUMIF(الرصيد!$B$2:$B$1000,B1286,الرصيد!$C$2:$C$1000))</f>
        <v/>
      </c>
      <c r="E1286" s="16" t="str">
        <f t="shared" si="20"/>
        <v/>
      </c>
      <c r="F1286" s="15"/>
      <c r="G1286" s="49" t="str">
        <f>IF(AND(NOT(ISERR(FIND('إستعلام عن صنف'!$H$1,A1286&amp;B1286))),F1286&gt;='إستعلام عن صنف'!$H$2,F1286&lt;='إستعلام عن صنف'!$H$3),COUNT($G$1:G1285)+1,"")</f>
        <v/>
      </c>
    </row>
    <row r="1287" spans="1:7" ht="22.5" thickTop="1" thickBot="1">
      <c r="A1287" s="38" t="str">
        <f>IFERROR(INDEX(الرصيد!$A:$A,MATCH(B1287,الرصيد!$B:$B,0)),"")</f>
        <v/>
      </c>
      <c r="B1287" s="15"/>
      <c r="C1287" s="6"/>
      <c r="D1287" s="42" t="str">
        <f>IF(B1287="","",SUMIF(الرصيد!$B$2:$B$1000,B1287,الرصيد!$C$2:$C$1000))</f>
        <v/>
      </c>
      <c r="E1287" s="16" t="str">
        <f t="shared" si="20"/>
        <v/>
      </c>
      <c r="F1287" s="15"/>
      <c r="G1287" s="49" t="str">
        <f>IF(AND(NOT(ISERR(FIND('إستعلام عن صنف'!$H$1,A1287&amp;B1287))),F1287&gt;='إستعلام عن صنف'!$H$2,F1287&lt;='إستعلام عن صنف'!$H$3),COUNT($G$1:G1286)+1,"")</f>
        <v/>
      </c>
    </row>
    <row r="1288" spans="1:7" ht="22.5" thickTop="1" thickBot="1">
      <c r="A1288" s="38" t="str">
        <f>IFERROR(INDEX(الرصيد!$A:$A,MATCH(B1288,الرصيد!$B:$B,0)),"")</f>
        <v/>
      </c>
      <c r="B1288" s="15"/>
      <c r="C1288" s="6"/>
      <c r="D1288" s="42" t="str">
        <f>IF(B1288="","",SUMIF(الرصيد!$B$2:$B$1000,B1288,الرصيد!$C$2:$C$1000))</f>
        <v/>
      </c>
      <c r="E1288" s="16" t="str">
        <f t="shared" si="20"/>
        <v/>
      </c>
      <c r="F1288" s="15"/>
      <c r="G1288" s="49" t="str">
        <f>IF(AND(NOT(ISERR(FIND('إستعلام عن صنف'!$H$1,A1288&amp;B1288))),F1288&gt;='إستعلام عن صنف'!$H$2,F1288&lt;='إستعلام عن صنف'!$H$3),COUNT($G$1:G1287)+1,"")</f>
        <v/>
      </c>
    </row>
    <row r="1289" spans="1:7" ht="22.5" thickTop="1" thickBot="1">
      <c r="A1289" s="38" t="str">
        <f>IFERROR(INDEX(الرصيد!$A:$A,MATCH(B1289,الرصيد!$B:$B,0)),"")</f>
        <v/>
      </c>
      <c r="B1289" s="15"/>
      <c r="C1289" s="6"/>
      <c r="D1289" s="42" t="str">
        <f>IF(B1289="","",SUMIF(الرصيد!$B$2:$B$1000,B1289,الرصيد!$C$2:$C$1000))</f>
        <v/>
      </c>
      <c r="E1289" s="16" t="str">
        <f t="shared" si="20"/>
        <v/>
      </c>
      <c r="F1289" s="15"/>
      <c r="G1289" s="49" t="str">
        <f>IF(AND(NOT(ISERR(FIND('إستعلام عن صنف'!$H$1,A1289&amp;B1289))),F1289&gt;='إستعلام عن صنف'!$H$2,F1289&lt;='إستعلام عن صنف'!$H$3),COUNT($G$1:G1288)+1,"")</f>
        <v/>
      </c>
    </row>
    <row r="1290" spans="1:7" ht="22.5" thickTop="1" thickBot="1">
      <c r="A1290" s="38" t="str">
        <f>IFERROR(INDEX(الرصيد!$A:$A,MATCH(B1290,الرصيد!$B:$B,0)),"")</f>
        <v/>
      </c>
      <c r="B1290" s="15"/>
      <c r="C1290" s="6"/>
      <c r="D1290" s="42" t="str">
        <f>IF(B1290="","",SUMIF(الرصيد!$B$2:$B$1000,B1290,الرصيد!$C$2:$C$1000))</f>
        <v/>
      </c>
      <c r="E1290" s="16" t="str">
        <f t="shared" si="20"/>
        <v/>
      </c>
      <c r="F1290" s="15"/>
      <c r="G1290" s="49" t="str">
        <f>IF(AND(NOT(ISERR(FIND('إستعلام عن صنف'!$H$1,A1290&amp;B1290))),F1290&gt;='إستعلام عن صنف'!$H$2,F1290&lt;='إستعلام عن صنف'!$H$3),COUNT($G$1:G1289)+1,"")</f>
        <v/>
      </c>
    </row>
    <row r="1291" spans="1:7" ht="22.5" thickTop="1" thickBot="1">
      <c r="A1291" s="38" t="str">
        <f>IFERROR(INDEX(الرصيد!$A:$A,MATCH(B1291,الرصيد!$B:$B,0)),"")</f>
        <v/>
      </c>
      <c r="B1291" s="15"/>
      <c r="C1291" s="6"/>
      <c r="D1291" s="42" t="str">
        <f>IF(B1291="","",SUMIF(الرصيد!$B$2:$B$1000,B1291,الرصيد!$C$2:$C$1000))</f>
        <v/>
      </c>
      <c r="E1291" s="16" t="str">
        <f t="shared" si="20"/>
        <v/>
      </c>
      <c r="F1291" s="15"/>
      <c r="G1291" s="49" t="str">
        <f>IF(AND(NOT(ISERR(FIND('إستعلام عن صنف'!$H$1,A1291&amp;B1291))),F1291&gt;='إستعلام عن صنف'!$H$2,F1291&lt;='إستعلام عن صنف'!$H$3),COUNT($G$1:G1290)+1,"")</f>
        <v/>
      </c>
    </row>
    <row r="1292" spans="1:7" ht="22.5" thickTop="1" thickBot="1">
      <c r="A1292" s="38" t="str">
        <f>IFERROR(INDEX(الرصيد!$A:$A,MATCH(B1292,الرصيد!$B:$B,0)),"")</f>
        <v/>
      </c>
      <c r="B1292" s="15"/>
      <c r="C1292" s="6"/>
      <c r="D1292" s="42" t="str">
        <f>IF(B1292="","",SUMIF(الرصيد!$B$2:$B$1000,B1292,الرصيد!$C$2:$C$1000))</f>
        <v/>
      </c>
      <c r="E1292" s="16" t="str">
        <f t="shared" si="20"/>
        <v/>
      </c>
      <c r="F1292" s="15"/>
      <c r="G1292" s="49" t="str">
        <f>IF(AND(NOT(ISERR(FIND('إستعلام عن صنف'!$H$1,A1292&amp;B1292))),F1292&gt;='إستعلام عن صنف'!$H$2,F1292&lt;='إستعلام عن صنف'!$H$3),COUNT($G$1:G1291)+1,"")</f>
        <v/>
      </c>
    </row>
    <row r="1293" spans="1:7" ht="22.5" thickTop="1" thickBot="1">
      <c r="A1293" s="38" t="str">
        <f>IFERROR(INDEX(الرصيد!$A:$A,MATCH(B1293,الرصيد!$B:$B,0)),"")</f>
        <v/>
      </c>
      <c r="B1293" s="15"/>
      <c r="C1293" s="6"/>
      <c r="D1293" s="42" t="str">
        <f>IF(B1293="","",SUMIF(الرصيد!$B$2:$B$1000,B1293,الرصيد!$C$2:$C$1000))</f>
        <v/>
      </c>
      <c r="E1293" s="16" t="str">
        <f t="shared" si="20"/>
        <v/>
      </c>
      <c r="F1293" s="15"/>
      <c r="G1293" s="49" t="str">
        <f>IF(AND(NOT(ISERR(FIND('إستعلام عن صنف'!$H$1,A1293&amp;B1293))),F1293&gt;='إستعلام عن صنف'!$H$2,F1293&lt;='إستعلام عن صنف'!$H$3),COUNT($G$1:G1292)+1,"")</f>
        <v/>
      </c>
    </row>
    <row r="1294" spans="1:7" ht="22.5" thickTop="1" thickBot="1">
      <c r="A1294" s="38" t="str">
        <f>IFERROR(INDEX(الرصيد!$A:$A,MATCH(B1294,الرصيد!$B:$B,0)),"")</f>
        <v/>
      </c>
      <c r="B1294" s="15"/>
      <c r="C1294" s="6"/>
      <c r="D1294" s="42" t="str">
        <f>IF(B1294="","",SUMIF(الرصيد!$B$2:$B$1000,B1294,الرصيد!$C$2:$C$1000))</f>
        <v/>
      </c>
      <c r="E1294" s="16" t="str">
        <f t="shared" si="20"/>
        <v/>
      </c>
      <c r="F1294" s="15"/>
      <c r="G1294" s="49" t="str">
        <f>IF(AND(NOT(ISERR(FIND('إستعلام عن صنف'!$H$1,A1294&amp;B1294))),F1294&gt;='إستعلام عن صنف'!$H$2,F1294&lt;='إستعلام عن صنف'!$H$3),COUNT($G$1:G1293)+1,"")</f>
        <v/>
      </c>
    </row>
    <row r="1295" spans="1:7" ht="22.5" thickTop="1" thickBot="1">
      <c r="A1295" s="38" t="str">
        <f>IFERROR(INDEX(الرصيد!$A:$A,MATCH(B1295,الرصيد!$B:$B,0)),"")</f>
        <v/>
      </c>
      <c r="B1295" s="15"/>
      <c r="C1295" s="6"/>
      <c r="D1295" s="42" t="str">
        <f>IF(B1295="","",SUMIF(الرصيد!$B$2:$B$1000,B1295,الرصيد!$C$2:$C$1000))</f>
        <v/>
      </c>
      <c r="E1295" s="16" t="str">
        <f t="shared" si="20"/>
        <v/>
      </c>
      <c r="F1295" s="15"/>
      <c r="G1295" s="49" t="str">
        <f>IF(AND(NOT(ISERR(FIND('إستعلام عن صنف'!$H$1,A1295&amp;B1295))),F1295&gt;='إستعلام عن صنف'!$H$2,F1295&lt;='إستعلام عن صنف'!$H$3),COUNT($G$1:G1294)+1,"")</f>
        <v/>
      </c>
    </row>
    <row r="1296" spans="1:7" ht="22.5" thickTop="1" thickBot="1">
      <c r="A1296" s="38" t="str">
        <f>IFERROR(INDEX(الرصيد!$A:$A,MATCH(B1296,الرصيد!$B:$B,0)),"")</f>
        <v/>
      </c>
      <c r="B1296" s="15"/>
      <c r="C1296" s="6"/>
      <c r="D1296" s="42" t="str">
        <f>IF(B1296="","",SUMIF(الرصيد!$B$2:$B$1000,B1296,الرصيد!$C$2:$C$1000))</f>
        <v/>
      </c>
      <c r="E1296" s="16" t="str">
        <f t="shared" si="20"/>
        <v/>
      </c>
      <c r="F1296" s="15"/>
      <c r="G1296" s="49" t="str">
        <f>IF(AND(NOT(ISERR(FIND('إستعلام عن صنف'!$H$1,A1296&amp;B1296))),F1296&gt;='إستعلام عن صنف'!$H$2,F1296&lt;='إستعلام عن صنف'!$H$3),COUNT($G$1:G1295)+1,"")</f>
        <v/>
      </c>
    </row>
    <row r="1297" spans="1:7" ht="22.5" thickTop="1" thickBot="1">
      <c r="A1297" s="38" t="str">
        <f>IFERROR(INDEX(الرصيد!$A:$A,MATCH(B1297,الرصيد!$B:$B,0)),"")</f>
        <v/>
      </c>
      <c r="B1297" s="15"/>
      <c r="C1297" s="6"/>
      <c r="D1297" s="42" t="str">
        <f>IF(B1297="","",SUMIF(الرصيد!$B$2:$B$1000,B1297,الرصيد!$C$2:$C$1000))</f>
        <v/>
      </c>
      <c r="E1297" s="16" t="str">
        <f t="shared" si="20"/>
        <v/>
      </c>
      <c r="F1297" s="15"/>
      <c r="G1297" s="49" t="str">
        <f>IF(AND(NOT(ISERR(FIND('إستعلام عن صنف'!$H$1,A1297&amp;B1297))),F1297&gt;='إستعلام عن صنف'!$H$2,F1297&lt;='إستعلام عن صنف'!$H$3),COUNT($G$1:G1296)+1,"")</f>
        <v/>
      </c>
    </row>
    <row r="1298" spans="1:7" ht="22.5" thickTop="1" thickBot="1">
      <c r="A1298" s="38" t="str">
        <f>IFERROR(INDEX(الرصيد!$A:$A,MATCH(B1298,الرصيد!$B:$B,0)),"")</f>
        <v/>
      </c>
      <c r="B1298" s="15"/>
      <c r="C1298" s="6"/>
      <c r="D1298" s="42" t="str">
        <f>IF(B1298="","",SUMIF(الرصيد!$B$2:$B$1000,B1298,الرصيد!$C$2:$C$1000))</f>
        <v/>
      </c>
      <c r="E1298" s="16" t="str">
        <f t="shared" si="20"/>
        <v/>
      </c>
      <c r="F1298" s="15"/>
      <c r="G1298" s="49" t="str">
        <f>IF(AND(NOT(ISERR(FIND('إستعلام عن صنف'!$H$1,A1298&amp;B1298))),F1298&gt;='إستعلام عن صنف'!$H$2,F1298&lt;='إستعلام عن صنف'!$H$3),COUNT($G$1:G1297)+1,"")</f>
        <v/>
      </c>
    </row>
    <row r="1299" spans="1:7" ht="22.5" thickTop="1" thickBot="1">
      <c r="A1299" s="38" t="str">
        <f>IFERROR(INDEX(الرصيد!$A:$A,MATCH(B1299,الرصيد!$B:$B,0)),"")</f>
        <v/>
      </c>
      <c r="B1299" s="15"/>
      <c r="C1299" s="6"/>
      <c r="D1299" s="42" t="str">
        <f>IF(B1299="","",SUMIF(الرصيد!$B$2:$B$1000,B1299,الرصيد!$C$2:$C$1000))</f>
        <v/>
      </c>
      <c r="E1299" s="16" t="str">
        <f t="shared" si="20"/>
        <v/>
      </c>
      <c r="F1299" s="15"/>
      <c r="G1299" s="49" t="str">
        <f>IF(AND(NOT(ISERR(FIND('إستعلام عن صنف'!$H$1,A1299&amp;B1299))),F1299&gt;='إستعلام عن صنف'!$H$2,F1299&lt;='إستعلام عن صنف'!$H$3),COUNT($G$1:G1298)+1,"")</f>
        <v/>
      </c>
    </row>
    <row r="1300" spans="1:7" ht="22.5" thickTop="1" thickBot="1">
      <c r="A1300" s="38" t="str">
        <f>IFERROR(INDEX(الرصيد!$A:$A,MATCH(B1300,الرصيد!$B:$B,0)),"")</f>
        <v/>
      </c>
      <c r="B1300" s="15"/>
      <c r="C1300" s="6"/>
      <c r="D1300" s="42" t="str">
        <f>IF(B1300="","",SUMIF(الرصيد!$B$2:$B$1000,B1300,الرصيد!$C$2:$C$1000))</f>
        <v/>
      </c>
      <c r="E1300" s="16" t="str">
        <f t="shared" si="20"/>
        <v/>
      </c>
      <c r="F1300" s="15"/>
      <c r="G1300" s="49" t="str">
        <f>IF(AND(NOT(ISERR(FIND('إستعلام عن صنف'!$H$1,A1300&amp;B1300))),F1300&gt;='إستعلام عن صنف'!$H$2,F1300&lt;='إستعلام عن صنف'!$H$3),COUNT($G$1:G1299)+1,"")</f>
        <v/>
      </c>
    </row>
    <row r="1301" spans="1:7" ht="22.5" thickTop="1" thickBot="1">
      <c r="A1301" s="38" t="str">
        <f>IFERROR(INDEX(الرصيد!$A:$A,MATCH(B1301,الرصيد!$B:$B,0)),"")</f>
        <v/>
      </c>
      <c r="B1301" s="15"/>
      <c r="C1301" s="6"/>
      <c r="D1301" s="42" t="str">
        <f>IF(B1301="","",SUMIF(الرصيد!$B$2:$B$1000,B1301,الرصيد!$C$2:$C$1000))</f>
        <v/>
      </c>
      <c r="E1301" s="16" t="str">
        <f t="shared" si="20"/>
        <v/>
      </c>
      <c r="F1301" s="15"/>
      <c r="G1301" s="49" t="str">
        <f>IF(AND(NOT(ISERR(FIND('إستعلام عن صنف'!$H$1,A1301&amp;B1301))),F1301&gt;='إستعلام عن صنف'!$H$2,F1301&lt;='إستعلام عن صنف'!$H$3),COUNT($G$1:G1300)+1,"")</f>
        <v/>
      </c>
    </row>
    <row r="1302" spans="1:7" ht="22.5" thickTop="1" thickBot="1">
      <c r="A1302" s="38" t="str">
        <f>IFERROR(INDEX(الرصيد!$A:$A,MATCH(B1302,الرصيد!$B:$B,0)),"")</f>
        <v/>
      </c>
      <c r="B1302" s="15"/>
      <c r="C1302" s="6"/>
      <c r="D1302" s="42" t="str">
        <f>IF(B1302="","",SUMIF(الرصيد!$B$2:$B$1000,B1302,الرصيد!$C$2:$C$1000))</f>
        <v/>
      </c>
      <c r="E1302" s="16" t="str">
        <f t="shared" si="20"/>
        <v/>
      </c>
      <c r="F1302" s="15"/>
      <c r="G1302" s="49" t="str">
        <f>IF(AND(NOT(ISERR(FIND('إستعلام عن صنف'!$H$1,A1302&amp;B1302))),F1302&gt;='إستعلام عن صنف'!$H$2,F1302&lt;='إستعلام عن صنف'!$H$3),COUNT($G$1:G1301)+1,"")</f>
        <v/>
      </c>
    </row>
    <row r="1303" spans="1:7" ht="22.5" thickTop="1" thickBot="1">
      <c r="A1303" s="38" t="str">
        <f>IFERROR(INDEX(الرصيد!$A:$A,MATCH(B1303,الرصيد!$B:$B,0)),"")</f>
        <v/>
      </c>
      <c r="B1303" s="15"/>
      <c r="C1303" s="6"/>
      <c r="D1303" s="42" t="str">
        <f>IF(B1303="","",SUMIF(الرصيد!$B$2:$B$1000,B1303,الرصيد!$C$2:$C$1000))</f>
        <v/>
      </c>
      <c r="E1303" s="16" t="str">
        <f t="shared" si="20"/>
        <v/>
      </c>
      <c r="F1303" s="15"/>
      <c r="G1303" s="49" t="str">
        <f>IF(AND(NOT(ISERR(FIND('إستعلام عن صنف'!$H$1,A1303&amp;B1303))),F1303&gt;='إستعلام عن صنف'!$H$2,F1303&lt;='إستعلام عن صنف'!$H$3),COUNT($G$1:G1302)+1,"")</f>
        <v/>
      </c>
    </row>
    <row r="1304" spans="1:7" ht="22.5" thickTop="1" thickBot="1">
      <c r="A1304" s="38" t="str">
        <f>IFERROR(INDEX(الرصيد!$A:$A,MATCH(B1304,الرصيد!$B:$B,0)),"")</f>
        <v/>
      </c>
      <c r="B1304" s="15"/>
      <c r="C1304" s="6"/>
      <c r="D1304" s="42" t="str">
        <f>IF(B1304="","",SUMIF(الرصيد!$B$2:$B$1000,B1304,الرصيد!$C$2:$C$1000))</f>
        <v/>
      </c>
      <c r="E1304" s="16" t="str">
        <f t="shared" si="20"/>
        <v/>
      </c>
      <c r="F1304" s="15"/>
      <c r="G1304" s="49" t="str">
        <f>IF(AND(NOT(ISERR(FIND('إستعلام عن صنف'!$H$1,A1304&amp;B1304))),F1304&gt;='إستعلام عن صنف'!$H$2,F1304&lt;='إستعلام عن صنف'!$H$3),COUNT($G$1:G1303)+1,"")</f>
        <v/>
      </c>
    </row>
    <row r="1305" spans="1:7" ht="22.5" thickTop="1" thickBot="1">
      <c r="A1305" s="38" t="str">
        <f>IFERROR(INDEX(الرصيد!$A:$A,MATCH(B1305,الرصيد!$B:$B,0)),"")</f>
        <v/>
      </c>
      <c r="B1305" s="15"/>
      <c r="C1305" s="6"/>
      <c r="D1305" s="42" t="str">
        <f>IF(B1305="","",SUMIF(الرصيد!$B$2:$B$1000,B1305,الرصيد!$C$2:$C$1000))</f>
        <v/>
      </c>
      <c r="E1305" s="16" t="str">
        <f t="shared" si="20"/>
        <v/>
      </c>
      <c r="F1305" s="15"/>
      <c r="G1305" s="49" t="str">
        <f>IF(AND(NOT(ISERR(FIND('إستعلام عن صنف'!$H$1,A1305&amp;B1305))),F1305&gt;='إستعلام عن صنف'!$H$2,F1305&lt;='إستعلام عن صنف'!$H$3),COUNT($G$1:G1304)+1,"")</f>
        <v/>
      </c>
    </row>
    <row r="1306" spans="1:7" ht="22.5" thickTop="1" thickBot="1">
      <c r="A1306" s="38" t="str">
        <f>IFERROR(INDEX(الرصيد!$A:$A,MATCH(B1306,الرصيد!$B:$B,0)),"")</f>
        <v/>
      </c>
      <c r="B1306" s="15"/>
      <c r="C1306" s="6"/>
      <c r="D1306" s="42" t="str">
        <f>IF(B1306="","",SUMIF(الرصيد!$B$2:$B$1000,B1306,الرصيد!$C$2:$C$1000))</f>
        <v/>
      </c>
      <c r="E1306" s="16" t="str">
        <f t="shared" si="20"/>
        <v/>
      </c>
      <c r="F1306" s="15"/>
      <c r="G1306" s="49" t="str">
        <f>IF(AND(NOT(ISERR(FIND('إستعلام عن صنف'!$H$1,A1306&amp;B1306))),F1306&gt;='إستعلام عن صنف'!$H$2,F1306&lt;='إستعلام عن صنف'!$H$3),COUNT($G$1:G1305)+1,"")</f>
        <v/>
      </c>
    </row>
    <row r="1307" spans="1:7" ht="22.5" thickTop="1" thickBot="1">
      <c r="A1307" s="38" t="str">
        <f>IFERROR(INDEX(الرصيد!$A:$A,MATCH(B1307,الرصيد!$B:$B,0)),"")</f>
        <v/>
      </c>
      <c r="B1307" s="15"/>
      <c r="C1307" s="6"/>
      <c r="D1307" s="42" t="str">
        <f>IF(B1307="","",SUMIF(الرصيد!$B$2:$B$1000,B1307,الرصيد!$C$2:$C$1000))</f>
        <v/>
      </c>
      <c r="E1307" s="16" t="str">
        <f t="shared" si="20"/>
        <v/>
      </c>
      <c r="F1307" s="15"/>
      <c r="G1307" s="49" t="str">
        <f>IF(AND(NOT(ISERR(FIND('إستعلام عن صنف'!$H$1,A1307&amp;B1307))),F1307&gt;='إستعلام عن صنف'!$H$2,F1307&lt;='إستعلام عن صنف'!$H$3),COUNT($G$1:G1306)+1,"")</f>
        <v/>
      </c>
    </row>
    <row r="1308" spans="1:7" ht="22.5" thickTop="1" thickBot="1">
      <c r="A1308" s="38" t="str">
        <f>IFERROR(INDEX(الرصيد!$A:$A,MATCH(B1308,الرصيد!$B:$B,0)),"")</f>
        <v/>
      </c>
      <c r="B1308" s="15"/>
      <c r="C1308" s="6"/>
      <c r="D1308" s="42" t="str">
        <f>IF(B1308="","",SUMIF(الرصيد!$B$2:$B$1000,B1308,الرصيد!$C$2:$C$1000))</f>
        <v/>
      </c>
      <c r="E1308" s="16" t="str">
        <f t="shared" si="20"/>
        <v/>
      </c>
      <c r="F1308" s="15"/>
      <c r="G1308" s="49" t="str">
        <f>IF(AND(NOT(ISERR(FIND('إستعلام عن صنف'!$H$1,A1308&amp;B1308))),F1308&gt;='إستعلام عن صنف'!$H$2,F1308&lt;='إستعلام عن صنف'!$H$3),COUNT($G$1:G1307)+1,"")</f>
        <v/>
      </c>
    </row>
    <row r="1309" spans="1:7" ht="22.5" thickTop="1" thickBot="1">
      <c r="A1309" s="38" t="str">
        <f>IFERROR(INDEX(الرصيد!$A:$A,MATCH(B1309,الرصيد!$B:$B,0)),"")</f>
        <v/>
      </c>
      <c r="B1309" s="15"/>
      <c r="C1309" s="6"/>
      <c r="D1309" s="42" t="str">
        <f>IF(B1309="","",SUMIF(الرصيد!$B$2:$B$1000,B1309,الرصيد!$C$2:$C$1000))</f>
        <v/>
      </c>
      <c r="E1309" s="16" t="str">
        <f t="shared" si="20"/>
        <v/>
      </c>
      <c r="F1309" s="15"/>
      <c r="G1309" s="49" t="str">
        <f>IF(AND(NOT(ISERR(FIND('إستعلام عن صنف'!$H$1,A1309&amp;B1309))),F1309&gt;='إستعلام عن صنف'!$H$2,F1309&lt;='إستعلام عن صنف'!$H$3),COUNT($G$1:G1308)+1,"")</f>
        <v/>
      </c>
    </row>
    <row r="1310" spans="1:7" ht="22.5" thickTop="1" thickBot="1">
      <c r="A1310" s="38" t="str">
        <f>IFERROR(INDEX(الرصيد!$A:$A,MATCH(B1310,الرصيد!$B:$B,0)),"")</f>
        <v/>
      </c>
      <c r="B1310" s="15"/>
      <c r="C1310" s="6"/>
      <c r="D1310" s="42" t="str">
        <f>IF(B1310="","",SUMIF(الرصيد!$B$2:$B$1000,B1310,الرصيد!$C$2:$C$1000))</f>
        <v/>
      </c>
      <c r="E1310" s="16" t="str">
        <f t="shared" si="20"/>
        <v/>
      </c>
      <c r="F1310" s="15"/>
      <c r="G1310" s="49" t="str">
        <f>IF(AND(NOT(ISERR(FIND('إستعلام عن صنف'!$H$1,A1310&amp;B1310))),F1310&gt;='إستعلام عن صنف'!$H$2,F1310&lt;='إستعلام عن صنف'!$H$3),COUNT($G$1:G1309)+1,"")</f>
        <v/>
      </c>
    </row>
    <row r="1311" spans="1:7" ht="22.5" thickTop="1" thickBot="1">
      <c r="A1311" s="38" t="str">
        <f>IFERROR(INDEX(الرصيد!$A:$A,MATCH(B1311,الرصيد!$B:$B,0)),"")</f>
        <v/>
      </c>
      <c r="B1311" s="15"/>
      <c r="C1311" s="6"/>
      <c r="D1311" s="42" t="str">
        <f>IF(B1311="","",SUMIF(الرصيد!$B$2:$B$1000,B1311,الرصيد!$C$2:$C$1000))</f>
        <v/>
      </c>
      <c r="E1311" s="16" t="str">
        <f t="shared" si="20"/>
        <v/>
      </c>
      <c r="F1311" s="15"/>
      <c r="G1311" s="49" t="str">
        <f>IF(AND(NOT(ISERR(FIND('إستعلام عن صنف'!$H$1,A1311&amp;B1311))),F1311&gt;='إستعلام عن صنف'!$H$2,F1311&lt;='إستعلام عن صنف'!$H$3),COUNT($G$1:G1310)+1,"")</f>
        <v/>
      </c>
    </row>
    <row r="1312" spans="1:7" ht="22.5" thickTop="1" thickBot="1">
      <c r="A1312" s="38" t="str">
        <f>IFERROR(INDEX(الرصيد!$A:$A,MATCH(B1312,الرصيد!$B:$B,0)),"")</f>
        <v/>
      </c>
      <c r="B1312" s="15"/>
      <c r="C1312" s="6"/>
      <c r="D1312" s="42" t="str">
        <f>IF(B1312="","",SUMIF(الرصيد!$B$2:$B$1000,B1312,الرصيد!$C$2:$C$1000))</f>
        <v/>
      </c>
      <c r="E1312" s="16" t="str">
        <f t="shared" si="20"/>
        <v/>
      </c>
      <c r="F1312" s="15"/>
      <c r="G1312" s="49" t="str">
        <f>IF(AND(NOT(ISERR(FIND('إستعلام عن صنف'!$H$1,A1312&amp;B1312))),F1312&gt;='إستعلام عن صنف'!$H$2,F1312&lt;='إستعلام عن صنف'!$H$3),COUNT($G$1:G1311)+1,"")</f>
        <v/>
      </c>
    </row>
    <row r="1313" spans="1:7" ht="22.5" thickTop="1" thickBot="1">
      <c r="A1313" s="38" t="str">
        <f>IFERROR(INDEX(الرصيد!$A:$A,MATCH(B1313,الرصيد!$B:$B,0)),"")</f>
        <v/>
      </c>
      <c r="B1313" s="15"/>
      <c r="C1313" s="6"/>
      <c r="D1313" s="42" t="str">
        <f>IF(B1313="","",SUMIF(الرصيد!$B$2:$B$1000,B1313,الرصيد!$C$2:$C$1000))</f>
        <v/>
      </c>
      <c r="E1313" s="16" t="str">
        <f t="shared" si="20"/>
        <v/>
      </c>
      <c r="F1313" s="15"/>
      <c r="G1313" s="49" t="str">
        <f>IF(AND(NOT(ISERR(FIND('إستعلام عن صنف'!$H$1,A1313&amp;B1313))),F1313&gt;='إستعلام عن صنف'!$H$2,F1313&lt;='إستعلام عن صنف'!$H$3),COUNT($G$1:G1312)+1,"")</f>
        <v/>
      </c>
    </row>
    <row r="1314" spans="1:7" ht="22.5" thickTop="1" thickBot="1">
      <c r="A1314" s="38" t="str">
        <f>IFERROR(INDEX(الرصيد!$A:$A,MATCH(B1314,الرصيد!$B:$B,0)),"")</f>
        <v/>
      </c>
      <c r="B1314" s="15"/>
      <c r="C1314" s="6"/>
      <c r="D1314" s="42" t="str">
        <f>IF(B1314="","",SUMIF(الرصيد!$B$2:$B$1000,B1314,الرصيد!$C$2:$C$1000))</f>
        <v/>
      </c>
      <c r="E1314" s="16" t="str">
        <f t="shared" si="20"/>
        <v/>
      </c>
      <c r="F1314" s="15"/>
      <c r="G1314" s="49" t="str">
        <f>IF(AND(NOT(ISERR(FIND('إستعلام عن صنف'!$H$1,A1314&amp;B1314))),F1314&gt;='إستعلام عن صنف'!$H$2,F1314&lt;='إستعلام عن صنف'!$H$3),COUNT($G$1:G1313)+1,"")</f>
        <v/>
      </c>
    </row>
    <row r="1315" spans="1:7" ht="22.5" thickTop="1" thickBot="1">
      <c r="A1315" s="38" t="str">
        <f>IFERROR(INDEX(الرصيد!$A:$A,MATCH(B1315,الرصيد!$B:$B,0)),"")</f>
        <v/>
      </c>
      <c r="B1315" s="15"/>
      <c r="C1315" s="6"/>
      <c r="D1315" s="42" t="str">
        <f>IF(B1315="","",SUMIF(الرصيد!$B$2:$B$1000,B1315,الرصيد!$C$2:$C$1000))</f>
        <v/>
      </c>
      <c r="E1315" s="16" t="str">
        <f t="shared" si="20"/>
        <v/>
      </c>
      <c r="F1315" s="15"/>
      <c r="G1315" s="49" t="str">
        <f>IF(AND(NOT(ISERR(FIND('إستعلام عن صنف'!$H$1,A1315&amp;B1315))),F1315&gt;='إستعلام عن صنف'!$H$2,F1315&lt;='إستعلام عن صنف'!$H$3),COUNT($G$1:G1314)+1,"")</f>
        <v/>
      </c>
    </row>
    <row r="1316" spans="1:7" ht="22.5" thickTop="1" thickBot="1">
      <c r="A1316" s="38" t="str">
        <f>IFERROR(INDEX(الرصيد!$A:$A,MATCH(B1316,الرصيد!$B:$B,0)),"")</f>
        <v/>
      </c>
      <c r="B1316" s="15"/>
      <c r="C1316" s="6"/>
      <c r="D1316" s="42" t="str">
        <f>IF(B1316="","",SUMIF(الرصيد!$B$2:$B$1000,B1316,الرصيد!$C$2:$C$1000))</f>
        <v/>
      </c>
      <c r="E1316" s="16" t="str">
        <f t="shared" si="20"/>
        <v/>
      </c>
      <c r="F1316" s="15"/>
      <c r="G1316" s="49" t="str">
        <f>IF(AND(NOT(ISERR(FIND('إستعلام عن صنف'!$H$1,A1316&amp;B1316))),F1316&gt;='إستعلام عن صنف'!$H$2,F1316&lt;='إستعلام عن صنف'!$H$3),COUNT($G$1:G1315)+1,"")</f>
        <v/>
      </c>
    </row>
    <row r="1317" spans="1:7" ht="22.5" thickTop="1" thickBot="1">
      <c r="A1317" s="38" t="str">
        <f>IFERROR(INDEX(الرصيد!$A:$A,MATCH(B1317,الرصيد!$B:$B,0)),"")</f>
        <v/>
      </c>
      <c r="B1317" s="15"/>
      <c r="C1317" s="6"/>
      <c r="D1317" s="42" t="str">
        <f>IF(B1317="","",SUMIF(الرصيد!$B$2:$B$1000,B1317,الرصيد!$C$2:$C$1000))</f>
        <v/>
      </c>
      <c r="E1317" s="16" t="str">
        <f t="shared" si="20"/>
        <v/>
      </c>
      <c r="F1317" s="15"/>
      <c r="G1317" s="49" t="str">
        <f>IF(AND(NOT(ISERR(FIND('إستعلام عن صنف'!$H$1,A1317&amp;B1317))),F1317&gt;='إستعلام عن صنف'!$H$2,F1317&lt;='إستعلام عن صنف'!$H$3),COUNT($G$1:G1316)+1,"")</f>
        <v/>
      </c>
    </row>
    <row r="1318" spans="1:7" ht="22.5" thickTop="1" thickBot="1">
      <c r="A1318" s="38" t="str">
        <f>IFERROR(INDEX(الرصيد!$A:$A,MATCH(B1318,الرصيد!$B:$B,0)),"")</f>
        <v/>
      </c>
      <c r="B1318" s="15"/>
      <c r="C1318" s="6"/>
      <c r="D1318" s="42" t="str">
        <f>IF(B1318="","",SUMIF(الرصيد!$B$2:$B$1000,B1318,الرصيد!$C$2:$C$1000))</f>
        <v/>
      </c>
      <c r="E1318" s="16" t="str">
        <f t="shared" si="20"/>
        <v/>
      </c>
      <c r="F1318" s="15"/>
      <c r="G1318" s="49" t="str">
        <f>IF(AND(NOT(ISERR(FIND('إستعلام عن صنف'!$H$1,A1318&amp;B1318))),F1318&gt;='إستعلام عن صنف'!$H$2,F1318&lt;='إستعلام عن صنف'!$H$3),COUNT($G$1:G1317)+1,"")</f>
        <v/>
      </c>
    </row>
    <row r="1319" spans="1:7" ht="22.5" thickTop="1" thickBot="1">
      <c r="A1319" s="38" t="str">
        <f>IFERROR(INDEX(الرصيد!$A:$A,MATCH(B1319,الرصيد!$B:$B,0)),"")</f>
        <v/>
      </c>
      <c r="B1319" s="15"/>
      <c r="C1319" s="6"/>
      <c r="D1319" s="42" t="str">
        <f>IF(B1319="","",SUMIF(الرصيد!$B$2:$B$1000,B1319,الرصيد!$C$2:$C$1000))</f>
        <v/>
      </c>
      <c r="E1319" s="16" t="str">
        <f t="shared" si="20"/>
        <v/>
      </c>
      <c r="F1319" s="15"/>
      <c r="G1319" s="49" t="str">
        <f>IF(AND(NOT(ISERR(FIND('إستعلام عن صنف'!$H$1,A1319&amp;B1319))),F1319&gt;='إستعلام عن صنف'!$H$2,F1319&lt;='إستعلام عن صنف'!$H$3),COUNT($G$1:G1318)+1,"")</f>
        <v/>
      </c>
    </row>
    <row r="1320" spans="1:7" ht="22.5" thickTop="1" thickBot="1">
      <c r="A1320" s="38" t="str">
        <f>IFERROR(INDEX(الرصيد!$A:$A,MATCH(B1320,الرصيد!$B:$B,0)),"")</f>
        <v/>
      </c>
      <c r="B1320" s="15"/>
      <c r="C1320" s="6"/>
      <c r="D1320" s="42" t="str">
        <f>IF(B1320="","",SUMIF(الرصيد!$B$2:$B$1000,B1320,الرصيد!$C$2:$C$1000))</f>
        <v/>
      </c>
      <c r="E1320" s="16" t="str">
        <f t="shared" si="20"/>
        <v/>
      </c>
      <c r="F1320" s="15"/>
      <c r="G1320" s="49" t="str">
        <f>IF(AND(NOT(ISERR(FIND('إستعلام عن صنف'!$H$1,A1320&amp;B1320))),F1320&gt;='إستعلام عن صنف'!$H$2,F1320&lt;='إستعلام عن صنف'!$H$3),COUNT($G$1:G1319)+1,"")</f>
        <v/>
      </c>
    </row>
    <row r="1321" spans="1:7" ht="22.5" thickTop="1" thickBot="1">
      <c r="A1321" s="38" t="str">
        <f>IFERROR(INDEX(الرصيد!$A:$A,MATCH(B1321,الرصيد!$B:$B,0)),"")</f>
        <v/>
      </c>
      <c r="B1321" s="15"/>
      <c r="C1321" s="6"/>
      <c r="D1321" s="42" t="str">
        <f>IF(B1321="","",SUMIF(الرصيد!$B$2:$B$1000,B1321,الرصيد!$C$2:$C$1000))</f>
        <v/>
      </c>
      <c r="E1321" s="16" t="str">
        <f t="shared" si="20"/>
        <v/>
      </c>
      <c r="F1321" s="15"/>
      <c r="G1321" s="49" t="str">
        <f>IF(AND(NOT(ISERR(FIND('إستعلام عن صنف'!$H$1,A1321&amp;B1321))),F1321&gt;='إستعلام عن صنف'!$H$2,F1321&lt;='إستعلام عن صنف'!$H$3),COUNT($G$1:G1320)+1,"")</f>
        <v/>
      </c>
    </row>
    <row r="1322" spans="1:7" ht="22.5" thickTop="1" thickBot="1">
      <c r="A1322" s="38" t="str">
        <f>IFERROR(INDEX(الرصيد!$A:$A,MATCH(B1322,الرصيد!$B:$B,0)),"")</f>
        <v/>
      </c>
      <c r="B1322" s="15"/>
      <c r="C1322" s="6"/>
      <c r="D1322" s="42" t="str">
        <f>IF(B1322="","",SUMIF(الرصيد!$B$2:$B$1000,B1322,الرصيد!$C$2:$C$1000))</f>
        <v/>
      </c>
      <c r="E1322" s="16" t="str">
        <f t="shared" si="20"/>
        <v/>
      </c>
      <c r="F1322" s="15"/>
      <c r="G1322" s="49" t="str">
        <f>IF(AND(NOT(ISERR(FIND('إستعلام عن صنف'!$H$1,A1322&amp;B1322))),F1322&gt;='إستعلام عن صنف'!$H$2,F1322&lt;='إستعلام عن صنف'!$H$3),COUNT($G$1:G1321)+1,"")</f>
        <v/>
      </c>
    </row>
    <row r="1323" spans="1:7" ht="22.5" thickTop="1" thickBot="1">
      <c r="A1323" s="38" t="str">
        <f>IFERROR(INDEX(الرصيد!$A:$A,MATCH(B1323,الرصيد!$B:$B,0)),"")</f>
        <v/>
      </c>
      <c r="B1323" s="15"/>
      <c r="C1323" s="6"/>
      <c r="D1323" s="42" t="str">
        <f>IF(B1323="","",SUMIF(الرصيد!$B$2:$B$1000,B1323,الرصيد!$C$2:$C$1000))</f>
        <v/>
      </c>
      <c r="E1323" s="16" t="str">
        <f t="shared" si="20"/>
        <v/>
      </c>
      <c r="F1323" s="15"/>
      <c r="G1323" s="49" t="str">
        <f>IF(AND(NOT(ISERR(FIND('إستعلام عن صنف'!$H$1,A1323&amp;B1323))),F1323&gt;='إستعلام عن صنف'!$H$2,F1323&lt;='إستعلام عن صنف'!$H$3),COUNT($G$1:G1322)+1,"")</f>
        <v/>
      </c>
    </row>
    <row r="1324" spans="1:7" ht="22.5" thickTop="1" thickBot="1">
      <c r="A1324" s="38" t="str">
        <f>IFERROR(INDEX(الرصيد!$A:$A,MATCH(B1324,الرصيد!$B:$B,0)),"")</f>
        <v/>
      </c>
      <c r="B1324" s="15"/>
      <c r="C1324" s="6"/>
      <c r="D1324" s="42" t="str">
        <f>IF(B1324="","",SUMIF(الرصيد!$B$2:$B$1000,B1324,الرصيد!$C$2:$C$1000))</f>
        <v/>
      </c>
      <c r="E1324" s="16" t="str">
        <f t="shared" si="20"/>
        <v/>
      </c>
      <c r="F1324" s="15"/>
      <c r="G1324" s="49" t="str">
        <f>IF(AND(NOT(ISERR(FIND('إستعلام عن صنف'!$H$1,A1324&amp;B1324))),F1324&gt;='إستعلام عن صنف'!$H$2,F1324&lt;='إستعلام عن صنف'!$H$3),COUNT($G$1:G1323)+1,"")</f>
        <v/>
      </c>
    </row>
    <row r="1325" spans="1:7" ht="22.5" thickTop="1" thickBot="1">
      <c r="A1325" s="38" t="str">
        <f>IFERROR(INDEX(الرصيد!$A:$A,MATCH(B1325,الرصيد!$B:$B,0)),"")</f>
        <v/>
      </c>
      <c r="B1325" s="15"/>
      <c r="C1325" s="6"/>
      <c r="D1325" s="42" t="str">
        <f>IF(B1325="","",SUMIF(الرصيد!$B$2:$B$1000,B1325,الرصيد!$C$2:$C$1000))</f>
        <v/>
      </c>
      <c r="E1325" s="16" t="str">
        <f t="shared" si="20"/>
        <v/>
      </c>
      <c r="F1325" s="15"/>
      <c r="G1325" s="49" t="str">
        <f>IF(AND(NOT(ISERR(FIND('إستعلام عن صنف'!$H$1,A1325&amp;B1325))),F1325&gt;='إستعلام عن صنف'!$H$2,F1325&lt;='إستعلام عن صنف'!$H$3),COUNT($G$1:G1324)+1,"")</f>
        <v/>
      </c>
    </row>
    <row r="1326" spans="1:7" ht="22.5" thickTop="1" thickBot="1">
      <c r="A1326" s="38" t="str">
        <f>IFERROR(INDEX(الرصيد!$A:$A,MATCH(B1326,الرصيد!$B:$B,0)),"")</f>
        <v/>
      </c>
      <c r="B1326" s="15"/>
      <c r="C1326" s="6"/>
      <c r="D1326" s="42" t="str">
        <f>IF(B1326="","",SUMIF(الرصيد!$B$2:$B$1000,B1326,الرصيد!$C$2:$C$1000))</f>
        <v/>
      </c>
      <c r="E1326" s="16" t="str">
        <f t="shared" si="20"/>
        <v/>
      </c>
      <c r="F1326" s="15"/>
      <c r="G1326" s="49" t="str">
        <f>IF(AND(NOT(ISERR(FIND('إستعلام عن صنف'!$H$1,A1326&amp;B1326))),F1326&gt;='إستعلام عن صنف'!$H$2,F1326&lt;='إستعلام عن صنف'!$H$3),COUNT($G$1:G1325)+1,"")</f>
        <v/>
      </c>
    </row>
    <row r="1327" spans="1:7" ht="22.5" thickTop="1" thickBot="1">
      <c r="A1327" s="38" t="str">
        <f>IFERROR(INDEX(الرصيد!$A:$A,MATCH(B1327,الرصيد!$B:$B,0)),"")</f>
        <v/>
      </c>
      <c r="B1327" s="15"/>
      <c r="C1327" s="6"/>
      <c r="D1327" s="42" t="str">
        <f>IF(B1327="","",SUMIF(الرصيد!$B$2:$B$1000,B1327,الرصيد!$C$2:$C$1000))</f>
        <v/>
      </c>
      <c r="E1327" s="16" t="str">
        <f t="shared" si="20"/>
        <v/>
      </c>
      <c r="F1327" s="15"/>
      <c r="G1327" s="49" t="str">
        <f>IF(AND(NOT(ISERR(FIND('إستعلام عن صنف'!$H$1,A1327&amp;B1327))),F1327&gt;='إستعلام عن صنف'!$H$2,F1327&lt;='إستعلام عن صنف'!$H$3),COUNT($G$1:G1326)+1,"")</f>
        <v/>
      </c>
    </row>
    <row r="1328" spans="1:7" ht="22.5" thickTop="1" thickBot="1">
      <c r="A1328" s="38" t="str">
        <f>IFERROR(INDEX(الرصيد!$A:$A,MATCH(B1328,الرصيد!$B:$B,0)),"")</f>
        <v/>
      </c>
      <c r="B1328" s="15"/>
      <c r="C1328" s="6"/>
      <c r="D1328" s="42" t="str">
        <f>IF(B1328="","",SUMIF(الرصيد!$B$2:$B$1000,B1328,الرصيد!$C$2:$C$1000))</f>
        <v/>
      </c>
      <c r="E1328" s="16" t="str">
        <f t="shared" si="20"/>
        <v/>
      </c>
      <c r="F1328" s="15"/>
      <c r="G1328" s="49" t="str">
        <f>IF(AND(NOT(ISERR(FIND('إستعلام عن صنف'!$H$1,A1328&amp;B1328))),F1328&gt;='إستعلام عن صنف'!$H$2,F1328&lt;='إستعلام عن صنف'!$H$3),COUNT($G$1:G1327)+1,"")</f>
        <v/>
      </c>
    </row>
    <row r="1329" spans="1:7" ht="22.5" thickTop="1" thickBot="1">
      <c r="A1329" s="38" t="str">
        <f>IFERROR(INDEX(الرصيد!$A:$A,MATCH(B1329,الرصيد!$B:$B,0)),"")</f>
        <v/>
      </c>
      <c r="B1329" s="15"/>
      <c r="C1329" s="6"/>
      <c r="D1329" s="42" t="str">
        <f>IF(B1329="","",SUMIF(الرصيد!$B$2:$B$1000,B1329,الرصيد!$C$2:$C$1000))</f>
        <v/>
      </c>
      <c r="E1329" s="16" t="str">
        <f t="shared" si="20"/>
        <v/>
      </c>
      <c r="F1329" s="15"/>
      <c r="G1329" s="49" t="str">
        <f>IF(AND(NOT(ISERR(FIND('إستعلام عن صنف'!$H$1,A1329&amp;B1329))),F1329&gt;='إستعلام عن صنف'!$H$2,F1329&lt;='إستعلام عن صنف'!$H$3),COUNT($G$1:G1328)+1,"")</f>
        <v/>
      </c>
    </row>
    <row r="1330" spans="1:7" ht="22.5" thickTop="1" thickBot="1">
      <c r="A1330" s="38" t="str">
        <f>IFERROR(INDEX(الرصيد!$A:$A,MATCH(B1330,الرصيد!$B:$B,0)),"")</f>
        <v/>
      </c>
      <c r="B1330" s="15"/>
      <c r="C1330" s="6"/>
      <c r="D1330" s="42" t="str">
        <f>IF(B1330="","",SUMIF(الرصيد!$B$2:$B$1000,B1330,الرصيد!$C$2:$C$1000))</f>
        <v/>
      </c>
      <c r="E1330" s="16" t="str">
        <f t="shared" si="20"/>
        <v/>
      </c>
      <c r="F1330" s="15"/>
      <c r="G1330" s="49" t="str">
        <f>IF(AND(NOT(ISERR(FIND('إستعلام عن صنف'!$H$1,A1330&amp;B1330))),F1330&gt;='إستعلام عن صنف'!$H$2,F1330&lt;='إستعلام عن صنف'!$H$3),COUNT($G$1:G1329)+1,"")</f>
        <v/>
      </c>
    </row>
    <row r="1331" spans="1:7" ht="22.5" thickTop="1" thickBot="1">
      <c r="A1331" s="38" t="str">
        <f>IFERROR(INDEX(الرصيد!$A:$A,MATCH(B1331,الرصيد!$B:$B,0)),"")</f>
        <v/>
      </c>
      <c r="B1331" s="15"/>
      <c r="C1331" s="6"/>
      <c r="D1331" s="42" t="str">
        <f>IF(B1331="","",SUMIF(الرصيد!$B$2:$B$1000,B1331,الرصيد!$C$2:$C$1000))</f>
        <v/>
      </c>
      <c r="E1331" s="16" t="str">
        <f t="shared" si="20"/>
        <v/>
      </c>
      <c r="F1331" s="15"/>
      <c r="G1331" s="49" t="str">
        <f>IF(AND(NOT(ISERR(FIND('إستعلام عن صنف'!$H$1,A1331&amp;B1331))),F1331&gt;='إستعلام عن صنف'!$H$2,F1331&lt;='إستعلام عن صنف'!$H$3),COUNT($G$1:G1330)+1,"")</f>
        <v/>
      </c>
    </row>
    <row r="1332" spans="1:7" ht="22.5" thickTop="1" thickBot="1">
      <c r="A1332" s="38" t="str">
        <f>IFERROR(INDEX(الرصيد!$A:$A,MATCH(B1332,الرصيد!$B:$B,0)),"")</f>
        <v/>
      </c>
      <c r="B1332" s="15"/>
      <c r="C1332" s="6"/>
      <c r="D1332" s="42" t="str">
        <f>IF(B1332="","",SUMIF(الرصيد!$B$2:$B$1000,B1332,الرصيد!$C$2:$C$1000))</f>
        <v/>
      </c>
      <c r="E1332" s="16" t="str">
        <f t="shared" si="20"/>
        <v/>
      </c>
      <c r="F1332" s="15"/>
      <c r="G1332" s="49" t="str">
        <f>IF(AND(NOT(ISERR(FIND('إستعلام عن صنف'!$H$1,A1332&amp;B1332))),F1332&gt;='إستعلام عن صنف'!$H$2,F1332&lt;='إستعلام عن صنف'!$H$3),COUNT($G$1:G1331)+1,"")</f>
        <v/>
      </c>
    </row>
    <row r="1333" spans="1:7" ht="22.5" thickTop="1" thickBot="1">
      <c r="A1333" s="38" t="str">
        <f>IFERROR(INDEX(الرصيد!$A:$A,MATCH(B1333,الرصيد!$B:$B,0)),"")</f>
        <v/>
      </c>
      <c r="B1333" s="15"/>
      <c r="C1333" s="6"/>
      <c r="D1333" s="42" t="str">
        <f>IF(B1333="","",SUMIF(الرصيد!$B$2:$B$1000,B1333,الرصيد!$C$2:$C$1000))</f>
        <v/>
      </c>
      <c r="E1333" s="16" t="str">
        <f t="shared" si="20"/>
        <v/>
      </c>
      <c r="F1333" s="15"/>
      <c r="G1333" s="49" t="str">
        <f>IF(AND(NOT(ISERR(FIND('إستعلام عن صنف'!$H$1,A1333&amp;B1333))),F1333&gt;='إستعلام عن صنف'!$H$2,F1333&lt;='إستعلام عن صنف'!$H$3),COUNT($G$1:G1332)+1,"")</f>
        <v/>
      </c>
    </row>
    <row r="1334" spans="1:7" ht="22.5" thickTop="1" thickBot="1">
      <c r="A1334" s="38" t="str">
        <f>IFERROR(INDEX(الرصيد!$A:$A,MATCH(B1334,الرصيد!$B:$B,0)),"")</f>
        <v/>
      </c>
      <c r="B1334" s="15"/>
      <c r="C1334" s="6"/>
      <c r="D1334" s="42" t="str">
        <f>IF(B1334="","",SUMIF(الرصيد!$B$2:$B$1000,B1334,الرصيد!$C$2:$C$1000))</f>
        <v/>
      </c>
      <c r="E1334" s="16" t="str">
        <f t="shared" si="20"/>
        <v/>
      </c>
      <c r="F1334" s="15"/>
      <c r="G1334" s="49" t="str">
        <f>IF(AND(NOT(ISERR(FIND('إستعلام عن صنف'!$H$1,A1334&amp;B1334))),F1334&gt;='إستعلام عن صنف'!$H$2,F1334&lt;='إستعلام عن صنف'!$H$3),COUNT($G$1:G1333)+1,"")</f>
        <v/>
      </c>
    </row>
    <row r="1335" spans="1:7" ht="22.5" thickTop="1" thickBot="1">
      <c r="A1335" s="38" t="str">
        <f>IFERROR(INDEX(الرصيد!$A:$A,MATCH(B1335,الرصيد!$B:$B,0)),"")</f>
        <v/>
      </c>
      <c r="B1335" s="15"/>
      <c r="C1335" s="6"/>
      <c r="D1335" s="42" t="str">
        <f>IF(B1335="","",SUMIF(الرصيد!$B$2:$B$1000,B1335,الرصيد!$C$2:$C$1000))</f>
        <v/>
      </c>
      <c r="E1335" s="16" t="str">
        <f t="shared" si="20"/>
        <v/>
      </c>
      <c r="F1335" s="15"/>
      <c r="G1335" s="49" t="str">
        <f>IF(AND(NOT(ISERR(FIND('إستعلام عن صنف'!$H$1,A1335&amp;B1335))),F1335&gt;='إستعلام عن صنف'!$H$2,F1335&lt;='إستعلام عن صنف'!$H$3),COUNT($G$1:G1334)+1,"")</f>
        <v/>
      </c>
    </row>
    <row r="1336" spans="1:7" ht="22.5" thickTop="1" thickBot="1">
      <c r="A1336" s="38" t="str">
        <f>IFERROR(INDEX(الرصيد!$A:$A,MATCH(B1336,الرصيد!$B:$B,0)),"")</f>
        <v/>
      </c>
      <c r="B1336" s="15"/>
      <c r="C1336" s="6"/>
      <c r="D1336" s="42" t="str">
        <f>IF(B1336="","",SUMIF(الرصيد!$B$2:$B$1000,B1336,الرصيد!$C$2:$C$1000))</f>
        <v/>
      </c>
      <c r="E1336" s="16" t="str">
        <f t="shared" si="20"/>
        <v/>
      </c>
      <c r="F1336" s="15"/>
      <c r="G1336" s="49" t="str">
        <f>IF(AND(NOT(ISERR(FIND('إستعلام عن صنف'!$H$1,A1336&amp;B1336))),F1336&gt;='إستعلام عن صنف'!$H$2,F1336&lt;='إستعلام عن صنف'!$H$3),COUNT($G$1:G1335)+1,"")</f>
        <v/>
      </c>
    </row>
    <row r="1337" spans="1:7" ht="22.5" thickTop="1" thickBot="1">
      <c r="A1337" s="38" t="str">
        <f>IFERROR(INDEX(الرصيد!$A:$A,MATCH(B1337,الرصيد!$B:$B,0)),"")</f>
        <v/>
      </c>
      <c r="B1337" s="15"/>
      <c r="C1337" s="6"/>
      <c r="D1337" s="42" t="str">
        <f>IF(B1337="","",SUMIF(الرصيد!$B$2:$B$1000,B1337,الرصيد!$C$2:$C$1000))</f>
        <v/>
      </c>
      <c r="E1337" s="16" t="str">
        <f t="shared" si="20"/>
        <v/>
      </c>
      <c r="F1337" s="15"/>
      <c r="G1337" s="49" t="str">
        <f>IF(AND(NOT(ISERR(FIND('إستعلام عن صنف'!$H$1,A1337&amp;B1337))),F1337&gt;='إستعلام عن صنف'!$H$2,F1337&lt;='إستعلام عن صنف'!$H$3),COUNT($G$1:G1336)+1,"")</f>
        <v/>
      </c>
    </row>
    <row r="1338" spans="1:7" ht="22.5" thickTop="1" thickBot="1">
      <c r="A1338" s="38" t="str">
        <f>IFERROR(INDEX(الرصيد!$A:$A,MATCH(B1338,الرصيد!$B:$B,0)),"")</f>
        <v/>
      </c>
      <c r="B1338" s="15"/>
      <c r="C1338" s="6"/>
      <c r="D1338" s="42" t="str">
        <f>IF(B1338="","",SUMIF(الرصيد!$B$2:$B$1000,B1338,الرصيد!$C$2:$C$1000))</f>
        <v/>
      </c>
      <c r="E1338" s="16" t="str">
        <f t="shared" si="20"/>
        <v/>
      </c>
      <c r="F1338" s="15"/>
      <c r="G1338" s="49" t="str">
        <f>IF(AND(NOT(ISERR(FIND('إستعلام عن صنف'!$H$1,A1338&amp;B1338))),F1338&gt;='إستعلام عن صنف'!$H$2,F1338&lt;='إستعلام عن صنف'!$H$3),COUNT($G$1:G1337)+1,"")</f>
        <v/>
      </c>
    </row>
    <row r="1339" spans="1:7" ht="22.5" thickTop="1" thickBot="1">
      <c r="A1339" s="38" t="str">
        <f>IFERROR(INDEX(الرصيد!$A:$A,MATCH(B1339,الرصيد!$B:$B,0)),"")</f>
        <v/>
      </c>
      <c r="B1339" s="15"/>
      <c r="C1339" s="6"/>
      <c r="D1339" s="42" t="str">
        <f>IF(B1339="","",SUMIF(الرصيد!$B$2:$B$1000,B1339,الرصيد!$C$2:$C$1000))</f>
        <v/>
      </c>
      <c r="E1339" s="16" t="str">
        <f t="shared" si="20"/>
        <v/>
      </c>
      <c r="F1339" s="15"/>
      <c r="G1339" s="49" t="str">
        <f>IF(AND(NOT(ISERR(FIND('إستعلام عن صنف'!$H$1,A1339&amp;B1339))),F1339&gt;='إستعلام عن صنف'!$H$2,F1339&lt;='إستعلام عن صنف'!$H$3),COUNT($G$1:G1338)+1,"")</f>
        <v/>
      </c>
    </row>
    <row r="1340" spans="1:7" ht="22.5" thickTop="1" thickBot="1">
      <c r="A1340" s="38" t="str">
        <f>IFERROR(INDEX(الرصيد!$A:$A,MATCH(B1340,الرصيد!$B:$B,0)),"")</f>
        <v/>
      </c>
      <c r="B1340" s="15"/>
      <c r="C1340" s="6"/>
      <c r="D1340" s="42" t="str">
        <f>IF(B1340="","",SUMIF(الرصيد!$B$2:$B$1000,B1340,الرصيد!$C$2:$C$1000))</f>
        <v/>
      </c>
      <c r="E1340" s="16" t="str">
        <f t="shared" si="20"/>
        <v/>
      </c>
      <c r="F1340" s="15"/>
      <c r="G1340" s="49" t="str">
        <f>IF(AND(NOT(ISERR(FIND('إستعلام عن صنف'!$H$1,A1340&amp;B1340))),F1340&gt;='إستعلام عن صنف'!$H$2,F1340&lt;='إستعلام عن صنف'!$H$3),COUNT($G$1:G1339)+1,"")</f>
        <v/>
      </c>
    </row>
    <row r="1341" spans="1:7" ht="22.5" thickTop="1" thickBot="1">
      <c r="A1341" s="38" t="str">
        <f>IFERROR(INDEX(الرصيد!$A:$A,MATCH(B1341,الرصيد!$B:$B,0)),"")</f>
        <v/>
      </c>
      <c r="B1341" s="15"/>
      <c r="C1341" s="6"/>
      <c r="D1341" s="42" t="str">
        <f>IF(B1341="","",SUMIF(الرصيد!$B$2:$B$1000,B1341,الرصيد!$C$2:$C$1000))</f>
        <v/>
      </c>
      <c r="E1341" s="16" t="str">
        <f t="shared" si="20"/>
        <v/>
      </c>
      <c r="F1341" s="15"/>
      <c r="G1341" s="49" t="str">
        <f>IF(AND(NOT(ISERR(FIND('إستعلام عن صنف'!$H$1,A1341&amp;B1341))),F1341&gt;='إستعلام عن صنف'!$H$2,F1341&lt;='إستعلام عن صنف'!$H$3),COUNT($G$1:G1340)+1,"")</f>
        <v/>
      </c>
    </row>
    <row r="1342" spans="1:7" ht="22.5" thickTop="1" thickBot="1">
      <c r="A1342" s="38" t="str">
        <f>IFERROR(INDEX(الرصيد!$A:$A,MATCH(B1342,الرصيد!$B:$B,0)),"")</f>
        <v/>
      </c>
      <c r="B1342" s="15"/>
      <c r="C1342" s="6"/>
      <c r="D1342" s="42" t="str">
        <f>IF(B1342="","",SUMIF(الرصيد!$B$2:$B$1000,B1342,الرصيد!$C$2:$C$1000))</f>
        <v/>
      </c>
      <c r="E1342" s="16" t="str">
        <f t="shared" si="20"/>
        <v/>
      </c>
      <c r="F1342" s="15"/>
      <c r="G1342" s="49" t="str">
        <f>IF(AND(NOT(ISERR(FIND('إستعلام عن صنف'!$H$1,A1342&amp;B1342))),F1342&gt;='إستعلام عن صنف'!$H$2,F1342&lt;='إستعلام عن صنف'!$H$3),COUNT($G$1:G1341)+1,"")</f>
        <v/>
      </c>
    </row>
    <row r="1343" spans="1:7" ht="22.5" thickTop="1" thickBot="1">
      <c r="A1343" s="38" t="str">
        <f>IFERROR(INDEX(الرصيد!$A:$A,MATCH(B1343,الرصيد!$B:$B,0)),"")</f>
        <v/>
      </c>
      <c r="B1343" s="15"/>
      <c r="C1343" s="6"/>
      <c r="D1343" s="42" t="str">
        <f>IF(B1343="","",SUMIF(الرصيد!$B$2:$B$1000,B1343,الرصيد!$C$2:$C$1000))</f>
        <v/>
      </c>
      <c r="E1343" s="16" t="str">
        <f t="shared" si="20"/>
        <v/>
      </c>
      <c r="F1343" s="15"/>
      <c r="G1343" s="49" t="str">
        <f>IF(AND(NOT(ISERR(FIND('إستعلام عن صنف'!$H$1,A1343&amp;B1343))),F1343&gt;='إستعلام عن صنف'!$H$2,F1343&lt;='إستعلام عن صنف'!$H$3),COUNT($G$1:G1342)+1,"")</f>
        <v/>
      </c>
    </row>
    <row r="1344" spans="1:7" ht="22.5" thickTop="1" thickBot="1">
      <c r="A1344" s="38" t="str">
        <f>IFERROR(INDEX(الرصيد!$A:$A,MATCH(B1344,الرصيد!$B:$B,0)),"")</f>
        <v/>
      </c>
      <c r="B1344" s="15"/>
      <c r="C1344" s="6"/>
      <c r="D1344" s="42" t="str">
        <f>IF(B1344="","",SUMIF(الرصيد!$B$2:$B$1000,B1344,الرصيد!$C$2:$C$1000))</f>
        <v/>
      </c>
      <c r="E1344" s="16" t="str">
        <f t="shared" si="20"/>
        <v/>
      </c>
      <c r="F1344" s="15"/>
      <c r="G1344" s="49" t="str">
        <f>IF(AND(NOT(ISERR(FIND('إستعلام عن صنف'!$H$1,A1344&amp;B1344))),F1344&gt;='إستعلام عن صنف'!$H$2,F1344&lt;='إستعلام عن صنف'!$H$3),COUNT($G$1:G1343)+1,"")</f>
        <v/>
      </c>
    </row>
    <row r="1345" spans="1:7" ht="22.5" thickTop="1" thickBot="1">
      <c r="A1345" s="38" t="str">
        <f>IFERROR(INDEX(الرصيد!$A:$A,MATCH(B1345,الرصيد!$B:$B,0)),"")</f>
        <v/>
      </c>
      <c r="B1345" s="15"/>
      <c r="C1345" s="6"/>
      <c r="D1345" s="42" t="str">
        <f>IF(B1345="","",SUMIF(الرصيد!$B$2:$B$1000,B1345,الرصيد!$C$2:$C$1000))</f>
        <v/>
      </c>
      <c r="E1345" s="16" t="str">
        <f t="shared" si="20"/>
        <v/>
      </c>
      <c r="F1345" s="15"/>
      <c r="G1345" s="49" t="str">
        <f>IF(AND(NOT(ISERR(FIND('إستعلام عن صنف'!$H$1,A1345&amp;B1345))),F1345&gt;='إستعلام عن صنف'!$H$2,F1345&lt;='إستعلام عن صنف'!$H$3),COUNT($G$1:G1344)+1,"")</f>
        <v/>
      </c>
    </row>
    <row r="1346" spans="1:7" ht="22.5" thickTop="1" thickBot="1">
      <c r="A1346" s="38" t="str">
        <f>IFERROR(INDEX(الرصيد!$A:$A,MATCH(B1346,الرصيد!$B:$B,0)),"")</f>
        <v/>
      </c>
      <c r="B1346" s="15"/>
      <c r="C1346" s="6"/>
      <c r="D1346" s="42" t="str">
        <f>IF(B1346="","",SUMIF(الرصيد!$B$2:$B$1000,B1346,الرصيد!$C$2:$C$1000))</f>
        <v/>
      </c>
      <c r="E1346" s="16" t="str">
        <f t="shared" si="20"/>
        <v/>
      </c>
      <c r="F1346" s="15"/>
      <c r="G1346" s="49" t="str">
        <f>IF(AND(NOT(ISERR(FIND('إستعلام عن صنف'!$H$1,A1346&amp;B1346))),F1346&gt;='إستعلام عن صنف'!$H$2,F1346&lt;='إستعلام عن صنف'!$H$3),COUNT($G$1:G1345)+1,"")</f>
        <v/>
      </c>
    </row>
    <row r="1347" spans="1:7" ht="22.5" thickTop="1" thickBot="1">
      <c r="A1347" s="38" t="str">
        <f>IFERROR(INDEX(الرصيد!$A:$A,MATCH(B1347,الرصيد!$B:$B,0)),"")</f>
        <v/>
      </c>
      <c r="B1347" s="15"/>
      <c r="C1347" s="6"/>
      <c r="D1347" s="42" t="str">
        <f>IF(B1347="","",SUMIF(الرصيد!$B$2:$B$1000,B1347,الرصيد!$C$2:$C$1000))</f>
        <v/>
      </c>
      <c r="E1347" s="16" t="str">
        <f t="shared" ref="E1347:E1410" si="21">IF(B1347="","",C1347*D1347)</f>
        <v/>
      </c>
      <c r="F1347" s="15"/>
      <c r="G1347" s="49" t="str">
        <f>IF(AND(NOT(ISERR(FIND('إستعلام عن صنف'!$H$1,A1347&amp;B1347))),F1347&gt;='إستعلام عن صنف'!$H$2,F1347&lt;='إستعلام عن صنف'!$H$3),COUNT($G$1:G1346)+1,"")</f>
        <v/>
      </c>
    </row>
    <row r="1348" spans="1:7" ht="22.5" thickTop="1" thickBot="1">
      <c r="A1348" s="38" t="str">
        <f>IFERROR(INDEX(الرصيد!$A:$A,MATCH(B1348,الرصيد!$B:$B,0)),"")</f>
        <v/>
      </c>
      <c r="B1348" s="15"/>
      <c r="C1348" s="6"/>
      <c r="D1348" s="42" t="str">
        <f>IF(B1348="","",SUMIF(الرصيد!$B$2:$B$1000,B1348,الرصيد!$C$2:$C$1000))</f>
        <v/>
      </c>
      <c r="E1348" s="16" t="str">
        <f t="shared" si="21"/>
        <v/>
      </c>
      <c r="F1348" s="15"/>
      <c r="G1348" s="49" t="str">
        <f>IF(AND(NOT(ISERR(FIND('إستعلام عن صنف'!$H$1,A1348&amp;B1348))),F1348&gt;='إستعلام عن صنف'!$H$2,F1348&lt;='إستعلام عن صنف'!$H$3),COUNT($G$1:G1347)+1,"")</f>
        <v/>
      </c>
    </row>
    <row r="1349" spans="1:7" ht="22.5" thickTop="1" thickBot="1">
      <c r="A1349" s="38" t="str">
        <f>IFERROR(INDEX(الرصيد!$A:$A,MATCH(B1349,الرصيد!$B:$B,0)),"")</f>
        <v/>
      </c>
      <c r="B1349" s="15"/>
      <c r="C1349" s="6"/>
      <c r="D1349" s="42" t="str">
        <f>IF(B1349="","",SUMIF(الرصيد!$B$2:$B$1000,B1349,الرصيد!$C$2:$C$1000))</f>
        <v/>
      </c>
      <c r="E1349" s="16" t="str">
        <f t="shared" si="21"/>
        <v/>
      </c>
      <c r="F1349" s="15"/>
      <c r="G1349" s="49" t="str">
        <f>IF(AND(NOT(ISERR(FIND('إستعلام عن صنف'!$H$1,A1349&amp;B1349))),F1349&gt;='إستعلام عن صنف'!$H$2,F1349&lt;='إستعلام عن صنف'!$H$3),COUNT($G$1:G1348)+1,"")</f>
        <v/>
      </c>
    </row>
    <row r="1350" spans="1:7" ht="22.5" thickTop="1" thickBot="1">
      <c r="A1350" s="38" t="str">
        <f>IFERROR(INDEX(الرصيد!$A:$A,MATCH(B1350,الرصيد!$B:$B,0)),"")</f>
        <v/>
      </c>
      <c r="B1350" s="15"/>
      <c r="C1350" s="6"/>
      <c r="D1350" s="42" t="str">
        <f>IF(B1350="","",SUMIF(الرصيد!$B$2:$B$1000,B1350,الرصيد!$C$2:$C$1000))</f>
        <v/>
      </c>
      <c r="E1350" s="16" t="str">
        <f t="shared" si="21"/>
        <v/>
      </c>
      <c r="F1350" s="15"/>
      <c r="G1350" s="49" t="str">
        <f>IF(AND(NOT(ISERR(FIND('إستعلام عن صنف'!$H$1,A1350&amp;B1350))),F1350&gt;='إستعلام عن صنف'!$H$2,F1350&lt;='إستعلام عن صنف'!$H$3),COUNT($G$1:G1349)+1,"")</f>
        <v/>
      </c>
    </row>
    <row r="1351" spans="1:7" ht="22.5" thickTop="1" thickBot="1">
      <c r="A1351" s="38" t="str">
        <f>IFERROR(INDEX(الرصيد!$A:$A,MATCH(B1351,الرصيد!$B:$B,0)),"")</f>
        <v/>
      </c>
      <c r="B1351" s="15"/>
      <c r="C1351" s="6"/>
      <c r="D1351" s="42" t="str">
        <f>IF(B1351="","",SUMIF(الرصيد!$B$2:$B$1000,B1351,الرصيد!$C$2:$C$1000))</f>
        <v/>
      </c>
      <c r="E1351" s="16" t="str">
        <f t="shared" si="21"/>
        <v/>
      </c>
      <c r="F1351" s="15"/>
      <c r="G1351" s="49" t="str">
        <f>IF(AND(NOT(ISERR(FIND('إستعلام عن صنف'!$H$1,A1351&amp;B1351))),F1351&gt;='إستعلام عن صنف'!$H$2,F1351&lt;='إستعلام عن صنف'!$H$3),COUNT($G$1:G1350)+1,"")</f>
        <v/>
      </c>
    </row>
    <row r="1352" spans="1:7" ht="22.5" thickTop="1" thickBot="1">
      <c r="A1352" s="38" t="str">
        <f>IFERROR(INDEX(الرصيد!$A:$A,MATCH(B1352,الرصيد!$B:$B,0)),"")</f>
        <v/>
      </c>
      <c r="B1352" s="15"/>
      <c r="C1352" s="6"/>
      <c r="D1352" s="42" t="str">
        <f>IF(B1352="","",SUMIF(الرصيد!$B$2:$B$1000,B1352,الرصيد!$C$2:$C$1000))</f>
        <v/>
      </c>
      <c r="E1352" s="16" t="str">
        <f t="shared" si="21"/>
        <v/>
      </c>
      <c r="F1352" s="15"/>
      <c r="G1352" s="49" t="str">
        <f>IF(AND(NOT(ISERR(FIND('إستعلام عن صنف'!$H$1,A1352&amp;B1352))),F1352&gt;='إستعلام عن صنف'!$H$2,F1352&lt;='إستعلام عن صنف'!$H$3),COUNT($G$1:G1351)+1,"")</f>
        <v/>
      </c>
    </row>
    <row r="1353" spans="1:7" ht="22.5" thickTop="1" thickBot="1">
      <c r="A1353" s="38" t="str">
        <f>IFERROR(INDEX(الرصيد!$A:$A,MATCH(B1353,الرصيد!$B:$B,0)),"")</f>
        <v/>
      </c>
      <c r="B1353" s="15"/>
      <c r="C1353" s="6"/>
      <c r="D1353" s="42" t="str">
        <f>IF(B1353="","",SUMIF(الرصيد!$B$2:$B$1000,B1353,الرصيد!$C$2:$C$1000))</f>
        <v/>
      </c>
      <c r="E1353" s="16" t="str">
        <f t="shared" si="21"/>
        <v/>
      </c>
      <c r="F1353" s="15"/>
      <c r="G1353" s="49" t="str">
        <f>IF(AND(NOT(ISERR(FIND('إستعلام عن صنف'!$H$1,A1353&amp;B1353))),F1353&gt;='إستعلام عن صنف'!$H$2,F1353&lt;='إستعلام عن صنف'!$H$3),COUNT($G$1:G1352)+1,"")</f>
        <v/>
      </c>
    </row>
    <row r="1354" spans="1:7" ht="22.5" thickTop="1" thickBot="1">
      <c r="A1354" s="38" t="str">
        <f>IFERROR(INDEX(الرصيد!$A:$A,MATCH(B1354,الرصيد!$B:$B,0)),"")</f>
        <v/>
      </c>
      <c r="B1354" s="15"/>
      <c r="C1354" s="6"/>
      <c r="D1354" s="42" t="str">
        <f>IF(B1354="","",SUMIF(الرصيد!$B$2:$B$1000,B1354,الرصيد!$C$2:$C$1000))</f>
        <v/>
      </c>
      <c r="E1354" s="16" t="str">
        <f t="shared" si="21"/>
        <v/>
      </c>
      <c r="F1354" s="15"/>
      <c r="G1354" s="49" t="str">
        <f>IF(AND(NOT(ISERR(FIND('إستعلام عن صنف'!$H$1,A1354&amp;B1354))),F1354&gt;='إستعلام عن صنف'!$H$2,F1354&lt;='إستعلام عن صنف'!$H$3),COUNT($G$1:G1353)+1,"")</f>
        <v/>
      </c>
    </row>
    <row r="1355" spans="1:7" ht="22.5" thickTop="1" thickBot="1">
      <c r="A1355" s="38" t="str">
        <f>IFERROR(INDEX(الرصيد!$A:$A,MATCH(B1355,الرصيد!$B:$B,0)),"")</f>
        <v/>
      </c>
      <c r="B1355" s="15"/>
      <c r="C1355" s="6"/>
      <c r="D1355" s="42" t="str">
        <f>IF(B1355="","",SUMIF(الرصيد!$B$2:$B$1000,B1355,الرصيد!$C$2:$C$1000))</f>
        <v/>
      </c>
      <c r="E1355" s="16" t="str">
        <f t="shared" si="21"/>
        <v/>
      </c>
      <c r="F1355" s="15"/>
      <c r="G1355" s="49" t="str">
        <f>IF(AND(NOT(ISERR(FIND('إستعلام عن صنف'!$H$1,A1355&amp;B1355))),F1355&gt;='إستعلام عن صنف'!$H$2,F1355&lt;='إستعلام عن صنف'!$H$3),COUNT($G$1:G1354)+1,"")</f>
        <v/>
      </c>
    </row>
    <row r="1356" spans="1:7" ht="22.5" thickTop="1" thickBot="1">
      <c r="A1356" s="38" t="str">
        <f>IFERROR(INDEX(الرصيد!$A:$A,MATCH(B1356,الرصيد!$B:$B,0)),"")</f>
        <v/>
      </c>
      <c r="B1356" s="15"/>
      <c r="C1356" s="6"/>
      <c r="D1356" s="42" t="str">
        <f>IF(B1356="","",SUMIF(الرصيد!$B$2:$B$1000,B1356,الرصيد!$C$2:$C$1000))</f>
        <v/>
      </c>
      <c r="E1356" s="16" t="str">
        <f t="shared" si="21"/>
        <v/>
      </c>
      <c r="F1356" s="15"/>
      <c r="G1356" s="49" t="str">
        <f>IF(AND(NOT(ISERR(FIND('إستعلام عن صنف'!$H$1,A1356&amp;B1356))),F1356&gt;='إستعلام عن صنف'!$H$2,F1356&lt;='إستعلام عن صنف'!$H$3),COUNT($G$1:G1355)+1,"")</f>
        <v/>
      </c>
    </row>
    <row r="1357" spans="1:7" ht="22.5" thickTop="1" thickBot="1">
      <c r="A1357" s="38" t="str">
        <f>IFERROR(INDEX(الرصيد!$A:$A,MATCH(B1357,الرصيد!$B:$B,0)),"")</f>
        <v/>
      </c>
      <c r="B1357" s="15"/>
      <c r="C1357" s="6"/>
      <c r="D1357" s="42" t="str">
        <f>IF(B1357="","",SUMIF(الرصيد!$B$2:$B$1000,B1357,الرصيد!$C$2:$C$1000))</f>
        <v/>
      </c>
      <c r="E1357" s="16" t="str">
        <f t="shared" si="21"/>
        <v/>
      </c>
      <c r="F1357" s="15"/>
      <c r="G1357" s="49" t="str">
        <f>IF(AND(NOT(ISERR(FIND('إستعلام عن صنف'!$H$1,A1357&amp;B1357))),F1357&gt;='إستعلام عن صنف'!$H$2,F1357&lt;='إستعلام عن صنف'!$H$3),COUNT($G$1:G1356)+1,"")</f>
        <v/>
      </c>
    </row>
    <row r="1358" spans="1:7" ht="22.5" thickTop="1" thickBot="1">
      <c r="A1358" s="38" t="str">
        <f>IFERROR(INDEX(الرصيد!$A:$A,MATCH(B1358,الرصيد!$B:$B,0)),"")</f>
        <v/>
      </c>
      <c r="B1358" s="15"/>
      <c r="C1358" s="6"/>
      <c r="D1358" s="42" t="str">
        <f>IF(B1358="","",SUMIF(الرصيد!$B$2:$B$1000,B1358,الرصيد!$C$2:$C$1000))</f>
        <v/>
      </c>
      <c r="E1358" s="16" t="str">
        <f t="shared" si="21"/>
        <v/>
      </c>
      <c r="F1358" s="15"/>
      <c r="G1358" s="49" t="str">
        <f>IF(AND(NOT(ISERR(FIND('إستعلام عن صنف'!$H$1,A1358&amp;B1358))),F1358&gt;='إستعلام عن صنف'!$H$2,F1358&lt;='إستعلام عن صنف'!$H$3),COUNT($G$1:G1357)+1,"")</f>
        <v/>
      </c>
    </row>
    <row r="1359" spans="1:7" ht="22.5" thickTop="1" thickBot="1">
      <c r="A1359" s="38" t="str">
        <f>IFERROR(INDEX(الرصيد!$A:$A,MATCH(B1359,الرصيد!$B:$B,0)),"")</f>
        <v/>
      </c>
      <c r="B1359" s="15"/>
      <c r="C1359" s="6"/>
      <c r="D1359" s="42" t="str">
        <f>IF(B1359="","",SUMIF(الرصيد!$B$2:$B$1000,B1359,الرصيد!$C$2:$C$1000))</f>
        <v/>
      </c>
      <c r="E1359" s="16" t="str">
        <f t="shared" si="21"/>
        <v/>
      </c>
      <c r="F1359" s="15"/>
      <c r="G1359" s="49" t="str">
        <f>IF(AND(NOT(ISERR(FIND('إستعلام عن صنف'!$H$1,A1359&amp;B1359))),F1359&gt;='إستعلام عن صنف'!$H$2,F1359&lt;='إستعلام عن صنف'!$H$3),COUNT($G$1:G1358)+1,"")</f>
        <v/>
      </c>
    </row>
    <row r="1360" spans="1:7" ht="22.5" thickTop="1" thickBot="1">
      <c r="A1360" s="38" t="str">
        <f>IFERROR(INDEX(الرصيد!$A:$A,MATCH(B1360,الرصيد!$B:$B,0)),"")</f>
        <v/>
      </c>
      <c r="B1360" s="15"/>
      <c r="C1360" s="6"/>
      <c r="D1360" s="42" t="str">
        <f>IF(B1360="","",SUMIF(الرصيد!$B$2:$B$1000,B1360,الرصيد!$C$2:$C$1000))</f>
        <v/>
      </c>
      <c r="E1360" s="16" t="str">
        <f t="shared" si="21"/>
        <v/>
      </c>
      <c r="F1360" s="15"/>
      <c r="G1360" s="49" t="str">
        <f>IF(AND(NOT(ISERR(FIND('إستعلام عن صنف'!$H$1,A1360&amp;B1360))),F1360&gt;='إستعلام عن صنف'!$H$2,F1360&lt;='إستعلام عن صنف'!$H$3),COUNT($G$1:G1359)+1,"")</f>
        <v/>
      </c>
    </row>
    <row r="1361" spans="1:7" ht="22.5" thickTop="1" thickBot="1">
      <c r="A1361" s="38" t="str">
        <f>IFERROR(INDEX(الرصيد!$A:$A,MATCH(B1361,الرصيد!$B:$B,0)),"")</f>
        <v/>
      </c>
      <c r="B1361" s="15"/>
      <c r="C1361" s="6"/>
      <c r="D1361" s="42" t="str">
        <f>IF(B1361="","",SUMIF(الرصيد!$B$2:$B$1000,B1361,الرصيد!$C$2:$C$1000))</f>
        <v/>
      </c>
      <c r="E1361" s="16" t="str">
        <f t="shared" si="21"/>
        <v/>
      </c>
      <c r="F1361" s="15"/>
      <c r="G1361" s="49" t="str">
        <f>IF(AND(NOT(ISERR(FIND('إستعلام عن صنف'!$H$1,A1361&amp;B1361))),F1361&gt;='إستعلام عن صنف'!$H$2,F1361&lt;='إستعلام عن صنف'!$H$3),COUNT($G$1:G1360)+1,"")</f>
        <v/>
      </c>
    </row>
    <row r="1362" spans="1:7" ht="22.5" thickTop="1" thickBot="1">
      <c r="A1362" s="38" t="str">
        <f>IFERROR(INDEX(الرصيد!$A:$A,MATCH(B1362,الرصيد!$B:$B,0)),"")</f>
        <v/>
      </c>
      <c r="B1362" s="15"/>
      <c r="C1362" s="6"/>
      <c r="D1362" s="42" t="str">
        <f>IF(B1362="","",SUMIF(الرصيد!$B$2:$B$1000,B1362,الرصيد!$C$2:$C$1000))</f>
        <v/>
      </c>
      <c r="E1362" s="16" t="str">
        <f t="shared" si="21"/>
        <v/>
      </c>
      <c r="F1362" s="15"/>
      <c r="G1362" s="49" t="str">
        <f>IF(AND(NOT(ISERR(FIND('إستعلام عن صنف'!$H$1,A1362&amp;B1362))),F1362&gt;='إستعلام عن صنف'!$H$2,F1362&lt;='إستعلام عن صنف'!$H$3),COUNT($G$1:G1361)+1,"")</f>
        <v/>
      </c>
    </row>
    <row r="1363" spans="1:7" ht="22.5" thickTop="1" thickBot="1">
      <c r="A1363" s="38" t="str">
        <f>IFERROR(INDEX(الرصيد!$A:$A,MATCH(B1363,الرصيد!$B:$B,0)),"")</f>
        <v/>
      </c>
      <c r="B1363" s="15"/>
      <c r="C1363" s="6"/>
      <c r="D1363" s="42" t="str">
        <f>IF(B1363="","",SUMIF(الرصيد!$B$2:$B$1000,B1363,الرصيد!$C$2:$C$1000))</f>
        <v/>
      </c>
      <c r="E1363" s="16" t="str">
        <f t="shared" si="21"/>
        <v/>
      </c>
      <c r="F1363" s="15"/>
      <c r="G1363" s="49" t="str">
        <f>IF(AND(NOT(ISERR(FIND('إستعلام عن صنف'!$H$1,A1363&amp;B1363))),F1363&gt;='إستعلام عن صنف'!$H$2,F1363&lt;='إستعلام عن صنف'!$H$3),COUNT($G$1:G1362)+1,"")</f>
        <v/>
      </c>
    </row>
    <row r="1364" spans="1:7" ht="22.5" thickTop="1" thickBot="1">
      <c r="A1364" s="38" t="str">
        <f>IFERROR(INDEX(الرصيد!$A:$A,MATCH(B1364,الرصيد!$B:$B,0)),"")</f>
        <v/>
      </c>
      <c r="B1364" s="15"/>
      <c r="C1364" s="6"/>
      <c r="D1364" s="42" t="str">
        <f>IF(B1364="","",SUMIF(الرصيد!$B$2:$B$1000,B1364,الرصيد!$C$2:$C$1000))</f>
        <v/>
      </c>
      <c r="E1364" s="16" t="str">
        <f t="shared" si="21"/>
        <v/>
      </c>
      <c r="F1364" s="15"/>
      <c r="G1364" s="49" t="str">
        <f>IF(AND(NOT(ISERR(FIND('إستعلام عن صنف'!$H$1,A1364&amp;B1364))),F1364&gt;='إستعلام عن صنف'!$H$2,F1364&lt;='إستعلام عن صنف'!$H$3),COUNT($G$1:G1363)+1,"")</f>
        <v/>
      </c>
    </row>
    <row r="1365" spans="1:7" ht="22.5" thickTop="1" thickBot="1">
      <c r="A1365" s="38" t="str">
        <f>IFERROR(INDEX(الرصيد!$A:$A,MATCH(B1365,الرصيد!$B:$B,0)),"")</f>
        <v/>
      </c>
      <c r="B1365" s="15"/>
      <c r="C1365" s="6"/>
      <c r="D1365" s="42" t="str">
        <f>IF(B1365="","",SUMIF(الرصيد!$B$2:$B$1000,B1365,الرصيد!$C$2:$C$1000))</f>
        <v/>
      </c>
      <c r="E1365" s="16" t="str">
        <f t="shared" si="21"/>
        <v/>
      </c>
      <c r="F1365" s="15"/>
      <c r="G1365" s="49" t="str">
        <f>IF(AND(NOT(ISERR(FIND('إستعلام عن صنف'!$H$1,A1365&amp;B1365))),F1365&gt;='إستعلام عن صنف'!$H$2,F1365&lt;='إستعلام عن صنف'!$H$3),COUNT($G$1:G1364)+1,"")</f>
        <v/>
      </c>
    </row>
    <row r="1366" spans="1:7" ht="22.5" thickTop="1" thickBot="1">
      <c r="A1366" s="38" t="str">
        <f>IFERROR(INDEX(الرصيد!$A:$A,MATCH(B1366,الرصيد!$B:$B,0)),"")</f>
        <v/>
      </c>
      <c r="B1366" s="15"/>
      <c r="C1366" s="6"/>
      <c r="D1366" s="42" t="str">
        <f>IF(B1366="","",SUMIF(الرصيد!$B$2:$B$1000,B1366,الرصيد!$C$2:$C$1000))</f>
        <v/>
      </c>
      <c r="E1366" s="16" t="str">
        <f t="shared" si="21"/>
        <v/>
      </c>
      <c r="F1366" s="15"/>
      <c r="G1366" s="49" t="str">
        <f>IF(AND(NOT(ISERR(FIND('إستعلام عن صنف'!$H$1,A1366&amp;B1366))),F1366&gt;='إستعلام عن صنف'!$H$2,F1366&lt;='إستعلام عن صنف'!$H$3),COUNT($G$1:G1365)+1,"")</f>
        <v/>
      </c>
    </row>
    <row r="1367" spans="1:7" ht="22.5" thickTop="1" thickBot="1">
      <c r="A1367" s="38" t="str">
        <f>IFERROR(INDEX(الرصيد!$A:$A,MATCH(B1367,الرصيد!$B:$B,0)),"")</f>
        <v/>
      </c>
      <c r="B1367" s="15"/>
      <c r="C1367" s="6"/>
      <c r="D1367" s="42" t="str">
        <f>IF(B1367="","",SUMIF(الرصيد!$B$2:$B$1000,B1367,الرصيد!$C$2:$C$1000))</f>
        <v/>
      </c>
      <c r="E1367" s="16" t="str">
        <f t="shared" si="21"/>
        <v/>
      </c>
      <c r="F1367" s="15"/>
      <c r="G1367" s="49" t="str">
        <f>IF(AND(NOT(ISERR(FIND('إستعلام عن صنف'!$H$1,A1367&amp;B1367))),F1367&gt;='إستعلام عن صنف'!$H$2,F1367&lt;='إستعلام عن صنف'!$H$3),COUNT($G$1:G1366)+1,"")</f>
        <v/>
      </c>
    </row>
    <row r="1368" spans="1:7" ht="22.5" thickTop="1" thickBot="1">
      <c r="A1368" s="38" t="str">
        <f>IFERROR(INDEX(الرصيد!$A:$A,MATCH(B1368,الرصيد!$B:$B,0)),"")</f>
        <v/>
      </c>
      <c r="B1368" s="15"/>
      <c r="C1368" s="6"/>
      <c r="D1368" s="42" t="str">
        <f>IF(B1368="","",SUMIF(الرصيد!$B$2:$B$1000,B1368,الرصيد!$C$2:$C$1000))</f>
        <v/>
      </c>
      <c r="E1368" s="16" t="str">
        <f t="shared" si="21"/>
        <v/>
      </c>
      <c r="F1368" s="15"/>
      <c r="G1368" s="49" t="str">
        <f>IF(AND(NOT(ISERR(FIND('إستعلام عن صنف'!$H$1,A1368&amp;B1368))),F1368&gt;='إستعلام عن صنف'!$H$2,F1368&lt;='إستعلام عن صنف'!$H$3),COUNT($G$1:G1367)+1,"")</f>
        <v/>
      </c>
    </row>
    <row r="1369" spans="1:7" ht="22.5" thickTop="1" thickBot="1">
      <c r="A1369" s="38" t="str">
        <f>IFERROR(INDEX(الرصيد!$A:$A,MATCH(B1369,الرصيد!$B:$B,0)),"")</f>
        <v/>
      </c>
      <c r="B1369" s="15"/>
      <c r="C1369" s="6"/>
      <c r="D1369" s="42" t="str">
        <f>IF(B1369="","",SUMIF(الرصيد!$B$2:$B$1000,B1369,الرصيد!$C$2:$C$1000))</f>
        <v/>
      </c>
      <c r="E1369" s="16" t="str">
        <f t="shared" si="21"/>
        <v/>
      </c>
      <c r="F1369" s="15"/>
      <c r="G1369" s="49" t="str">
        <f>IF(AND(NOT(ISERR(FIND('إستعلام عن صنف'!$H$1,A1369&amp;B1369))),F1369&gt;='إستعلام عن صنف'!$H$2,F1369&lt;='إستعلام عن صنف'!$H$3),COUNT($G$1:G1368)+1,"")</f>
        <v/>
      </c>
    </row>
    <row r="1370" spans="1:7" ht="22.5" thickTop="1" thickBot="1">
      <c r="A1370" s="38" t="str">
        <f>IFERROR(INDEX(الرصيد!$A:$A,MATCH(B1370,الرصيد!$B:$B,0)),"")</f>
        <v/>
      </c>
      <c r="B1370" s="15"/>
      <c r="C1370" s="6"/>
      <c r="D1370" s="42" t="str">
        <f>IF(B1370="","",SUMIF(الرصيد!$B$2:$B$1000,B1370,الرصيد!$C$2:$C$1000))</f>
        <v/>
      </c>
      <c r="E1370" s="16" t="str">
        <f t="shared" si="21"/>
        <v/>
      </c>
      <c r="F1370" s="15"/>
      <c r="G1370" s="49" t="str">
        <f>IF(AND(NOT(ISERR(FIND('إستعلام عن صنف'!$H$1,A1370&amp;B1370))),F1370&gt;='إستعلام عن صنف'!$H$2,F1370&lt;='إستعلام عن صنف'!$H$3),COUNT($G$1:G1369)+1,"")</f>
        <v/>
      </c>
    </row>
    <row r="1371" spans="1:7" ht="22.5" thickTop="1" thickBot="1">
      <c r="A1371" s="38" t="str">
        <f>IFERROR(INDEX(الرصيد!$A:$A,MATCH(B1371,الرصيد!$B:$B,0)),"")</f>
        <v/>
      </c>
      <c r="B1371" s="15"/>
      <c r="C1371" s="6"/>
      <c r="D1371" s="42" t="str">
        <f>IF(B1371="","",SUMIF(الرصيد!$B$2:$B$1000,B1371,الرصيد!$C$2:$C$1000))</f>
        <v/>
      </c>
      <c r="E1371" s="16" t="str">
        <f t="shared" si="21"/>
        <v/>
      </c>
      <c r="F1371" s="15"/>
      <c r="G1371" s="49" t="str">
        <f>IF(AND(NOT(ISERR(FIND('إستعلام عن صنف'!$H$1,A1371&amp;B1371))),F1371&gt;='إستعلام عن صنف'!$H$2,F1371&lt;='إستعلام عن صنف'!$H$3),COUNT($G$1:G1370)+1,"")</f>
        <v/>
      </c>
    </row>
    <row r="1372" spans="1:7" ht="22.5" thickTop="1" thickBot="1">
      <c r="A1372" s="38" t="str">
        <f>IFERROR(INDEX(الرصيد!$A:$A,MATCH(B1372,الرصيد!$B:$B,0)),"")</f>
        <v/>
      </c>
      <c r="B1372" s="15"/>
      <c r="C1372" s="6"/>
      <c r="D1372" s="42" t="str">
        <f>IF(B1372="","",SUMIF(الرصيد!$B$2:$B$1000,B1372,الرصيد!$C$2:$C$1000))</f>
        <v/>
      </c>
      <c r="E1372" s="16" t="str">
        <f t="shared" si="21"/>
        <v/>
      </c>
      <c r="F1372" s="15"/>
      <c r="G1372" s="49" t="str">
        <f>IF(AND(NOT(ISERR(FIND('إستعلام عن صنف'!$H$1,A1372&amp;B1372))),F1372&gt;='إستعلام عن صنف'!$H$2,F1372&lt;='إستعلام عن صنف'!$H$3),COUNT($G$1:G1371)+1,"")</f>
        <v/>
      </c>
    </row>
    <row r="1373" spans="1:7" ht="22.5" thickTop="1" thickBot="1">
      <c r="A1373" s="38" t="str">
        <f>IFERROR(INDEX(الرصيد!$A:$A,MATCH(B1373,الرصيد!$B:$B,0)),"")</f>
        <v/>
      </c>
      <c r="B1373" s="15"/>
      <c r="C1373" s="6"/>
      <c r="D1373" s="42" t="str">
        <f>IF(B1373="","",SUMIF(الرصيد!$B$2:$B$1000,B1373,الرصيد!$C$2:$C$1000))</f>
        <v/>
      </c>
      <c r="E1373" s="16" t="str">
        <f t="shared" si="21"/>
        <v/>
      </c>
      <c r="F1373" s="15"/>
      <c r="G1373" s="49" t="str">
        <f>IF(AND(NOT(ISERR(FIND('إستعلام عن صنف'!$H$1,A1373&amp;B1373))),F1373&gt;='إستعلام عن صنف'!$H$2,F1373&lt;='إستعلام عن صنف'!$H$3),COUNT($G$1:G1372)+1,"")</f>
        <v/>
      </c>
    </row>
    <row r="1374" spans="1:7" ht="22.5" thickTop="1" thickBot="1">
      <c r="A1374" s="38" t="str">
        <f>IFERROR(INDEX(الرصيد!$A:$A,MATCH(B1374,الرصيد!$B:$B,0)),"")</f>
        <v/>
      </c>
      <c r="B1374" s="15"/>
      <c r="C1374" s="6"/>
      <c r="D1374" s="42" t="str">
        <f>IF(B1374="","",SUMIF(الرصيد!$B$2:$B$1000,B1374,الرصيد!$C$2:$C$1000))</f>
        <v/>
      </c>
      <c r="E1374" s="16" t="str">
        <f t="shared" si="21"/>
        <v/>
      </c>
      <c r="F1374" s="15"/>
      <c r="G1374" s="49" t="str">
        <f>IF(AND(NOT(ISERR(FIND('إستعلام عن صنف'!$H$1,A1374&amp;B1374))),F1374&gt;='إستعلام عن صنف'!$H$2,F1374&lt;='إستعلام عن صنف'!$H$3),COUNT($G$1:G1373)+1,"")</f>
        <v/>
      </c>
    </row>
    <row r="1375" spans="1:7" ht="22.5" thickTop="1" thickBot="1">
      <c r="A1375" s="38" t="str">
        <f>IFERROR(INDEX(الرصيد!$A:$A,MATCH(B1375,الرصيد!$B:$B,0)),"")</f>
        <v/>
      </c>
      <c r="B1375" s="15"/>
      <c r="C1375" s="6"/>
      <c r="D1375" s="42" t="str">
        <f>IF(B1375="","",SUMIF(الرصيد!$B$2:$B$1000,B1375,الرصيد!$C$2:$C$1000))</f>
        <v/>
      </c>
      <c r="E1375" s="16" t="str">
        <f t="shared" si="21"/>
        <v/>
      </c>
      <c r="F1375" s="15"/>
      <c r="G1375" s="49" t="str">
        <f>IF(AND(NOT(ISERR(FIND('إستعلام عن صنف'!$H$1,A1375&amp;B1375))),F1375&gt;='إستعلام عن صنف'!$H$2,F1375&lt;='إستعلام عن صنف'!$H$3),COUNT($G$1:G1374)+1,"")</f>
        <v/>
      </c>
    </row>
    <row r="1376" spans="1:7" ht="22.5" thickTop="1" thickBot="1">
      <c r="A1376" s="38" t="str">
        <f>IFERROR(INDEX(الرصيد!$A:$A,MATCH(B1376,الرصيد!$B:$B,0)),"")</f>
        <v/>
      </c>
      <c r="B1376" s="15"/>
      <c r="C1376" s="6"/>
      <c r="D1376" s="42" t="str">
        <f>IF(B1376="","",SUMIF(الرصيد!$B$2:$B$1000,B1376,الرصيد!$C$2:$C$1000))</f>
        <v/>
      </c>
      <c r="E1376" s="16" t="str">
        <f t="shared" si="21"/>
        <v/>
      </c>
      <c r="F1376" s="15"/>
      <c r="G1376" s="49" t="str">
        <f>IF(AND(NOT(ISERR(FIND('إستعلام عن صنف'!$H$1,A1376&amp;B1376))),F1376&gt;='إستعلام عن صنف'!$H$2,F1376&lt;='إستعلام عن صنف'!$H$3),COUNT($G$1:G1375)+1,"")</f>
        <v/>
      </c>
    </row>
    <row r="1377" spans="1:7" ht="22.5" thickTop="1" thickBot="1">
      <c r="A1377" s="38" t="str">
        <f>IFERROR(INDEX(الرصيد!$A:$A,MATCH(B1377,الرصيد!$B:$B,0)),"")</f>
        <v/>
      </c>
      <c r="B1377" s="15"/>
      <c r="C1377" s="6"/>
      <c r="D1377" s="42" t="str">
        <f>IF(B1377="","",SUMIF(الرصيد!$B$2:$B$1000,B1377,الرصيد!$C$2:$C$1000))</f>
        <v/>
      </c>
      <c r="E1377" s="16" t="str">
        <f t="shared" si="21"/>
        <v/>
      </c>
      <c r="F1377" s="15"/>
      <c r="G1377" s="49" t="str">
        <f>IF(AND(NOT(ISERR(FIND('إستعلام عن صنف'!$H$1,A1377&amp;B1377))),F1377&gt;='إستعلام عن صنف'!$H$2,F1377&lt;='إستعلام عن صنف'!$H$3),COUNT($G$1:G1376)+1,"")</f>
        <v/>
      </c>
    </row>
    <row r="1378" spans="1:7" ht="22.5" thickTop="1" thickBot="1">
      <c r="A1378" s="38" t="str">
        <f>IFERROR(INDEX(الرصيد!$A:$A,MATCH(B1378,الرصيد!$B:$B,0)),"")</f>
        <v/>
      </c>
      <c r="B1378" s="15"/>
      <c r="C1378" s="6"/>
      <c r="D1378" s="42" t="str">
        <f>IF(B1378="","",SUMIF(الرصيد!$B$2:$B$1000,B1378,الرصيد!$C$2:$C$1000))</f>
        <v/>
      </c>
      <c r="E1378" s="16" t="str">
        <f t="shared" si="21"/>
        <v/>
      </c>
      <c r="F1378" s="15"/>
      <c r="G1378" s="49" t="str">
        <f>IF(AND(NOT(ISERR(FIND('إستعلام عن صنف'!$H$1,A1378&amp;B1378))),F1378&gt;='إستعلام عن صنف'!$H$2,F1378&lt;='إستعلام عن صنف'!$H$3),COUNT($G$1:G1377)+1,"")</f>
        <v/>
      </c>
    </row>
    <row r="1379" spans="1:7" ht="22.5" thickTop="1" thickBot="1">
      <c r="A1379" s="38" t="str">
        <f>IFERROR(INDEX(الرصيد!$A:$A,MATCH(B1379,الرصيد!$B:$B,0)),"")</f>
        <v/>
      </c>
      <c r="B1379" s="15"/>
      <c r="C1379" s="6"/>
      <c r="D1379" s="42" t="str">
        <f>IF(B1379="","",SUMIF(الرصيد!$B$2:$B$1000,B1379,الرصيد!$C$2:$C$1000))</f>
        <v/>
      </c>
      <c r="E1379" s="16" t="str">
        <f t="shared" si="21"/>
        <v/>
      </c>
      <c r="F1379" s="15"/>
      <c r="G1379" s="49" t="str">
        <f>IF(AND(NOT(ISERR(FIND('إستعلام عن صنف'!$H$1,A1379&amp;B1379))),F1379&gt;='إستعلام عن صنف'!$H$2,F1379&lt;='إستعلام عن صنف'!$H$3),COUNT($G$1:G1378)+1,"")</f>
        <v/>
      </c>
    </row>
    <row r="1380" spans="1:7" ht="22.5" thickTop="1" thickBot="1">
      <c r="A1380" s="38" t="str">
        <f>IFERROR(INDEX(الرصيد!$A:$A,MATCH(B1380,الرصيد!$B:$B,0)),"")</f>
        <v/>
      </c>
      <c r="B1380" s="15"/>
      <c r="C1380" s="6"/>
      <c r="D1380" s="42" t="str">
        <f>IF(B1380="","",SUMIF(الرصيد!$B$2:$B$1000,B1380,الرصيد!$C$2:$C$1000))</f>
        <v/>
      </c>
      <c r="E1380" s="16" t="str">
        <f t="shared" si="21"/>
        <v/>
      </c>
      <c r="F1380" s="15"/>
      <c r="G1380" s="49" t="str">
        <f>IF(AND(NOT(ISERR(FIND('إستعلام عن صنف'!$H$1,A1380&amp;B1380))),F1380&gt;='إستعلام عن صنف'!$H$2,F1380&lt;='إستعلام عن صنف'!$H$3),COUNT($G$1:G1379)+1,"")</f>
        <v/>
      </c>
    </row>
    <row r="1381" spans="1:7" ht="22.5" thickTop="1" thickBot="1">
      <c r="A1381" s="38" t="str">
        <f>IFERROR(INDEX(الرصيد!$A:$A,MATCH(B1381,الرصيد!$B:$B,0)),"")</f>
        <v/>
      </c>
      <c r="B1381" s="15"/>
      <c r="C1381" s="6"/>
      <c r="D1381" s="42" t="str">
        <f>IF(B1381="","",SUMIF(الرصيد!$B$2:$B$1000,B1381,الرصيد!$C$2:$C$1000))</f>
        <v/>
      </c>
      <c r="E1381" s="16" t="str">
        <f t="shared" si="21"/>
        <v/>
      </c>
      <c r="F1381" s="15"/>
      <c r="G1381" s="49" t="str">
        <f>IF(AND(NOT(ISERR(FIND('إستعلام عن صنف'!$H$1,A1381&amp;B1381))),F1381&gt;='إستعلام عن صنف'!$H$2,F1381&lt;='إستعلام عن صنف'!$H$3),COUNT($G$1:G1380)+1,"")</f>
        <v/>
      </c>
    </row>
    <row r="1382" spans="1:7" ht="22.5" thickTop="1" thickBot="1">
      <c r="A1382" s="38" t="str">
        <f>IFERROR(INDEX(الرصيد!$A:$A,MATCH(B1382,الرصيد!$B:$B,0)),"")</f>
        <v/>
      </c>
      <c r="B1382" s="15"/>
      <c r="C1382" s="6"/>
      <c r="D1382" s="42" t="str">
        <f>IF(B1382="","",SUMIF(الرصيد!$B$2:$B$1000,B1382,الرصيد!$C$2:$C$1000))</f>
        <v/>
      </c>
      <c r="E1382" s="16" t="str">
        <f t="shared" si="21"/>
        <v/>
      </c>
      <c r="F1382" s="15"/>
      <c r="G1382" s="49" t="str">
        <f>IF(AND(NOT(ISERR(FIND('إستعلام عن صنف'!$H$1,A1382&amp;B1382))),F1382&gt;='إستعلام عن صنف'!$H$2,F1382&lt;='إستعلام عن صنف'!$H$3),COUNT($G$1:G1381)+1,"")</f>
        <v/>
      </c>
    </row>
    <row r="1383" spans="1:7" ht="22.5" thickTop="1" thickBot="1">
      <c r="A1383" s="38" t="str">
        <f>IFERROR(INDEX(الرصيد!$A:$A,MATCH(B1383,الرصيد!$B:$B,0)),"")</f>
        <v/>
      </c>
      <c r="B1383" s="15"/>
      <c r="C1383" s="6"/>
      <c r="D1383" s="42" t="str">
        <f>IF(B1383="","",SUMIF(الرصيد!$B$2:$B$1000,B1383,الرصيد!$C$2:$C$1000))</f>
        <v/>
      </c>
      <c r="E1383" s="16" t="str">
        <f t="shared" si="21"/>
        <v/>
      </c>
      <c r="F1383" s="15"/>
      <c r="G1383" s="49" t="str">
        <f>IF(AND(NOT(ISERR(FIND('إستعلام عن صنف'!$H$1,A1383&amp;B1383))),F1383&gt;='إستعلام عن صنف'!$H$2,F1383&lt;='إستعلام عن صنف'!$H$3),COUNT($G$1:G1382)+1,"")</f>
        <v/>
      </c>
    </row>
    <row r="1384" spans="1:7" ht="22.5" thickTop="1" thickBot="1">
      <c r="A1384" s="38" t="str">
        <f>IFERROR(INDEX(الرصيد!$A:$A,MATCH(B1384,الرصيد!$B:$B,0)),"")</f>
        <v/>
      </c>
      <c r="B1384" s="15"/>
      <c r="C1384" s="6"/>
      <c r="D1384" s="42" t="str">
        <f>IF(B1384="","",SUMIF(الرصيد!$B$2:$B$1000,B1384,الرصيد!$C$2:$C$1000))</f>
        <v/>
      </c>
      <c r="E1384" s="16" t="str">
        <f t="shared" si="21"/>
        <v/>
      </c>
      <c r="F1384" s="15"/>
      <c r="G1384" s="49" t="str">
        <f>IF(AND(NOT(ISERR(FIND('إستعلام عن صنف'!$H$1,A1384&amp;B1384))),F1384&gt;='إستعلام عن صنف'!$H$2,F1384&lt;='إستعلام عن صنف'!$H$3),COUNT($G$1:G1383)+1,"")</f>
        <v/>
      </c>
    </row>
    <row r="1385" spans="1:7" ht="22.5" thickTop="1" thickBot="1">
      <c r="A1385" s="38" t="str">
        <f>IFERROR(INDEX(الرصيد!$A:$A,MATCH(B1385,الرصيد!$B:$B,0)),"")</f>
        <v/>
      </c>
      <c r="B1385" s="15"/>
      <c r="C1385" s="6"/>
      <c r="D1385" s="42" t="str">
        <f>IF(B1385="","",SUMIF(الرصيد!$B$2:$B$1000,B1385,الرصيد!$C$2:$C$1000))</f>
        <v/>
      </c>
      <c r="E1385" s="16" t="str">
        <f t="shared" si="21"/>
        <v/>
      </c>
      <c r="F1385" s="15"/>
      <c r="G1385" s="49" t="str">
        <f>IF(AND(NOT(ISERR(FIND('إستعلام عن صنف'!$H$1,A1385&amp;B1385))),F1385&gt;='إستعلام عن صنف'!$H$2,F1385&lt;='إستعلام عن صنف'!$H$3),COUNT($G$1:G1384)+1,"")</f>
        <v/>
      </c>
    </row>
    <row r="1386" spans="1:7" ht="22.5" thickTop="1" thickBot="1">
      <c r="A1386" s="38" t="str">
        <f>IFERROR(INDEX(الرصيد!$A:$A,MATCH(B1386,الرصيد!$B:$B,0)),"")</f>
        <v/>
      </c>
      <c r="B1386" s="15"/>
      <c r="C1386" s="6"/>
      <c r="D1386" s="42" t="str">
        <f>IF(B1386="","",SUMIF(الرصيد!$B$2:$B$1000,B1386,الرصيد!$C$2:$C$1000))</f>
        <v/>
      </c>
      <c r="E1386" s="16" t="str">
        <f t="shared" si="21"/>
        <v/>
      </c>
      <c r="F1386" s="15"/>
      <c r="G1386" s="49" t="str">
        <f>IF(AND(NOT(ISERR(FIND('إستعلام عن صنف'!$H$1,A1386&amp;B1386))),F1386&gt;='إستعلام عن صنف'!$H$2,F1386&lt;='إستعلام عن صنف'!$H$3),COUNT($G$1:G1385)+1,"")</f>
        <v/>
      </c>
    </row>
    <row r="1387" spans="1:7" ht="22.5" thickTop="1" thickBot="1">
      <c r="A1387" s="38" t="str">
        <f>IFERROR(INDEX(الرصيد!$A:$A,MATCH(B1387,الرصيد!$B:$B,0)),"")</f>
        <v/>
      </c>
      <c r="B1387" s="15"/>
      <c r="C1387" s="6"/>
      <c r="D1387" s="42" t="str">
        <f>IF(B1387="","",SUMIF(الرصيد!$B$2:$B$1000,B1387,الرصيد!$C$2:$C$1000))</f>
        <v/>
      </c>
      <c r="E1387" s="16" t="str">
        <f t="shared" si="21"/>
        <v/>
      </c>
      <c r="F1387" s="15"/>
      <c r="G1387" s="49" t="str">
        <f>IF(AND(NOT(ISERR(FIND('إستعلام عن صنف'!$H$1,A1387&amp;B1387))),F1387&gt;='إستعلام عن صنف'!$H$2,F1387&lt;='إستعلام عن صنف'!$H$3),COUNT($G$1:G1386)+1,"")</f>
        <v/>
      </c>
    </row>
    <row r="1388" spans="1:7" ht="22.5" thickTop="1" thickBot="1">
      <c r="A1388" s="38" t="str">
        <f>IFERROR(INDEX(الرصيد!$A:$A,MATCH(B1388,الرصيد!$B:$B,0)),"")</f>
        <v/>
      </c>
      <c r="B1388" s="15"/>
      <c r="C1388" s="6"/>
      <c r="D1388" s="42" t="str">
        <f>IF(B1388="","",SUMIF(الرصيد!$B$2:$B$1000,B1388,الرصيد!$C$2:$C$1000))</f>
        <v/>
      </c>
      <c r="E1388" s="16" t="str">
        <f t="shared" si="21"/>
        <v/>
      </c>
      <c r="F1388" s="15"/>
      <c r="G1388" s="49" t="str">
        <f>IF(AND(NOT(ISERR(FIND('إستعلام عن صنف'!$H$1,A1388&amp;B1388))),F1388&gt;='إستعلام عن صنف'!$H$2,F1388&lt;='إستعلام عن صنف'!$H$3),COUNT($G$1:G1387)+1,"")</f>
        <v/>
      </c>
    </row>
    <row r="1389" spans="1:7" ht="22.5" thickTop="1" thickBot="1">
      <c r="A1389" s="38" t="str">
        <f>IFERROR(INDEX(الرصيد!$A:$A,MATCH(B1389,الرصيد!$B:$B,0)),"")</f>
        <v/>
      </c>
      <c r="B1389" s="15"/>
      <c r="C1389" s="6"/>
      <c r="D1389" s="42" t="str">
        <f>IF(B1389="","",SUMIF(الرصيد!$B$2:$B$1000,B1389,الرصيد!$C$2:$C$1000))</f>
        <v/>
      </c>
      <c r="E1389" s="16" t="str">
        <f t="shared" si="21"/>
        <v/>
      </c>
      <c r="F1389" s="15"/>
      <c r="G1389" s="49" t="str">
        <f>IF(AND(NOT(ISERR(FIND('إستعلام عن صنف'!$H$1,A1389&amp;B1389))),F1389&gt;='إستعلام عن صنف'!$H$2,F1389&lt;='إستعلام عن صنف'!$H$3),COUNT($G$1:G1388)+1,"")</f>
        <v/>
      </c>
    </row>
    <row r="1390" spans="1:7" ht="22.5" thickTop="1" thickBot="1">
      <c r="A1390" s="38" t="str">
        <f>IFERROR(INDEX(الرصيد!$A:$A,MATCH(B1390,الرصيد!$B:$B,0)),"")</f>
        <v/>
      </c>
      <c r="B1390" s="15"/>
      <c r="C1390" s="6"/>
      <c r="D1390" s="42" t="str">
        <f>IF(B1390="","",SUMIF(الرصيد!$B$2:$B$1000,B1390,الرصيد!$C$2:$C$1000))</f>
        <v/>
      </c>
      <c r="E1390" s="16" t="str">
        <f t="shared" si="21"/>
        <v/>
      </c>
      <c r="F1390" s="15"/>
      <c r="G1390" s="49" t="str">
        <f>IF(AND(NOT(ISERR(FIND('إستعلام عن صنف'!$H$1,A1390&amp;B1390))),F1390&gt;='إستعلام عن صنف'!$H$2,F1390&lt;='إستعلام عن صنف'!$H$3),COUNT($G$1:G1389)+1,"")</f>
        <v/>
      </c>
    </row>
    <row r="1391" spans="1:7" ht="22.5" thickTop="1" thickBot="1">
      <c r="A1391" s="38" t="str">
        <f>IFERROR(INDEX(الرصيد!$A:$A,MATCH(B1391,الرصيد!$B:$B,0)),"")</f>
        <v/>
      </c>
      <c r="B1391" s="15"/>
      <c r="C1391" s="6"/>
      <c r="D1391" s="42" t="str">
        <f>IF(B1391="","",SUMIF(الرصيد!$B$2:$B$1000,B1391,الرصيد!$C$2:$C$1000))</f>
        <v/>
      </c>
      <c r="E1391" s="16" t="str">
        <f t="shared" si="21"/>
        <v/>
      </c>
      <c r="F1391" s="15"/>
      <c r="G1391" s="49" t="str">
        <f>IF(AND(NOT(ISERR(FIND('إستعلام عن صنف'!$H$1,A1391&amp;B1391))),F1391&gt;='إستعلام عن صنف'!$H$2,F1391&lt;='إستعلام عن صنف'!$H$3),COUNT($G$1:G1390)+1,"")</f>
        <v/>
      </c>
    </row>
    <row r="1392" spans="1:7" ht="22.5" thickTop="1" thickBot="1">
      <c r="A1392" s="38" t="str">
        <f>IFERROR(INDEX(الرصيد!$A:$A,MATCH(B1392,الرصيد!$B:$B,0)),"")</f>
        <v/>
      </c>
      <c r="B1392" s="15"/>
      <c r="C1392" s="6"/>
      <c r="D1392" s="42" t="str">
        <f>IF(B1392="","",SUMIF(الرصيد!$B$2:$B$1000,B1392,الرصيد!$C$2:$C$1000))</f>
        <v/>
      </c>
      <c r="E1392" s="16" t="str">
        <f t="shared" si="21"/>
        <v/>
      </c>
      <c r="F1392" s="15"/>
      <c r="G1392" s="49" t="str">
        <f>IF(AND(NOT(ISERR(FIND('إستعلام عن صنف'!$H$1,A1392&amp;B1392))),F1392&gt;='إستعلام عن صنف'!$H$2,F1392&lt;='إستعلام عن صنف'!$H$3),COUNT($G$1:G1391)+1,"")</f>
        <v/>
      </c>
    </row>
    <row r="1393" spans="1:7" ht="22.5" thickTop="1" thickBot="1">
      <c r="A1393" s="38" t="str">
        <f>IFERROR(INDEX(الرصيد!$A:$A,MATCH(B1393,الرصيد!$B:$B,0)),"")</f>
        <v/>
      </c>
      <c r="B1393" s="15"/>
      <c r="C1393" s="6"/>
      <c r="D1393" s="42" t="str">
        <f>IF(B1393="","",SUMIF(الرصيد!$B$2:$B$1000,B1393,الرصيد!$C$2:$C$1000))</f>
        <v/>
      </c>
      <c r="E1393" s="16" t="str">
        <f t="shared" si="21"/>
        <v/>
      </c>
      <c r="F1393" s="15"/>
      <c r="G1393" s="49" t="str">
        <f>IF(AND(NOT(ISERR(FIND('إستعلام عن صنف'!$H$1,A1393&amp;B1393))),F1393&gt;='إستعلام عن صنف'!$H$2,F1393&lt;='إستعلام عن صنف'!$H$3),COUNT($G$1:G1392)+1,"")</f>
        <v/>
      </c>
    </row>
    <row r="1394" spans="1:7" ht="22.5" thickTop="1" thickBot="1">
      <c r="A1394" s="38" t="str">
        <f>IFERROR(INDEX(الرصيد!$A:$A,MATCH(B1394,الرصيد!$B:$B,0)),"")</f>
        <v/>
      </c>
      <c r="B1394" s="15"/>
      <c r="C1394" s="6"/>
      <c r="D1394" s="42" t="str">
        <f>IF(B1394="","",SUMIF(الرصيد!$B$2:$B$1000,B1394,الرصيد!$C$2:$C$1000))</f>
        <v/>
      </c>
      <c r="E1394" s="16" t="str">
        <f t="shared" si="21"/>
        <v/>
      </c>
      <c r="F1394" s="15"/>
      <c r="G1394" s="49" t="str">
        <f>IF(AND(NOT(ISERR(FIND('إستعلام عن صنف'!$H$1,A1394&amp;B1394))),F1394&gt;='إستعلام عن صنف'!$H$2,F1394&lt;='إستعلام عن صنف'!$H$3),COUNT($G$1:G1393)+1,"")</f>
        <v/>
      </c>
    </row>
    <row r="1395" spans="1:7" ht="22.5" thickTop="1" thickBot="1">
      <c r="A1395" s="38" t="str">
        <f>IFERROR(INDEX(الرصيد!$A:$A,MATCH(B1395,الرصيد!$B:$B,0)),"")</f>
        <v/>
      </c>
      <c r="B1395" s="15"/>
      <c r="C1395" s="6"/>
      <c r="D1395" s="42" t="str">
        <f>IF(B1395="","",SUMIF(الرصيد!$B$2:$B$1000,B1395,الرصيد!$C$2:$C$1000))</f>
        <v/>
      </c>
      <c r="E1395" s="16" t="str">
        <f t="shared" si="21"/>
        <v/>
      </c>
      <c r="F1395" s="15"/>
      <c r="G1395" s="49" t="str">
        <f>IF(AND(NOT(ISERR(FIND('إستعلام عن صنف'!$H$1,A1395&amp;B1395))),F1395&gt;='إستعلام عن صنف'!$H$2,F1395&lt;='إستعلام عن صنف'!$H$3),COUNT($G$1:G1394)+1,"")</f>
        <v/>
      </c>
    </row>
    <row r="1396" spans="1:7" ht="22.5" thickTop="1" thickBot="1">
      <c r="A1396" s="38" t="str">
        <f>IFERROR(INDEX(الرصيد!$A:$A,MATCH(B1396,الرصيد!$B:$B,0)),"")</f>
        <v/>
      </c>
      <c r="B1396" s="15"/>
      <c r="C1396" s="6"/>
      <c r="D1396" s="42" t="str">
        <f>IF(B1396="","",SUMIF(الرصيد!$B$2:$B$1000,B1396,الرصيد!$C$2:$C$1000))</f>
        <v/>
      </c>
      <c r="E1396" s="16" t="str">
        <f t="shared" si="21"/>
        <v/>
      </c>
      <c r="F1396" s="15"/>
      <c r="G1396" s="49" t="str">
        <f>IF(AND(NOT(ISERR(FIND('إستعلام عن صنف'!$H$1,A1396&amp;B1396))),F1396&gt;='إستعلام عن صنف'!$H$2,F1396&lt;='إستعلام عن صنف'!$H$3),COUNT($G$1:G1395)+1,"")</f>
        <v/>
      </c>
    </row>
    <row r="1397" spans="1:7" ht="22.5" thickTop="1" thickBot="1">
      <c r="A1397" s="38" t="str">
        <f>IFERROR(INDEX(الرصيد!$A:$A,MATCH(B1397,الرصيد!$B:$B,0)),"")</f>
        <v/>
      </c>
      <c r="B1397" s="15"/>
      <c r="C1397" s="6"/>
      <c r="D1397" s="42" t="str">
        <f>IF(B1397="","",SUMIF(الرصيد!$B$2:$B$1000,B1397,الرصيد!$C$2:$C$1000))</f>
        <v/>
      </c>
      <c r="E1397" s="16" t="str">
        <f t="shared" si="21"/>
        <v/>
      </c>
      <c r="F1397" s="15"/>
      <c r="G1397" s="49" t="str">
        <f>IF(AND(NOT(ISERR(FIND('إستعلام عن صنف'!$H$1,A1397&amp;B1397))),F1397&gt;='إستعلام عن صنف'!$H$2,F1397&lt;='إستعلام عن صنف'!$H$3),COUNT($G$1:G1396)+1,"")</f>
        <v/>
      </c>
    </row>
    <row r="1398" spans="1:7" ht="22.5" thickTop="1" thickBot="1">
      <c r="A1398" s="38" t="str">
        <f>IFERROR(INDEX(الرصيد!$A:$A,MATCH(B1398,الرصيد!$B:$B,0)),"")</f>
        <v/>
      </c>
      <c r="B1398" s="15"/>
      <c r="C1398" s="6"/>
      <c r="D1398" s="42" t="str">
        <f>IF(B1398="","",SUMIF(الرصيد!$B$2:$B$1000,B1398,الرصيد!$C$2:$C$1000))</f>
        <v/>
      </c>
      <c r="E1398" s="16" t="str">
        <f t="shared" si="21"/>
        <v/>
      </c>
      <c r="F1398" s="15"/>
      <c r="G1398" s="49" t="str">
        <f>IF(AND(NOT(ISERR(FIND('إستعلام عن صنف'!$H$1,A1398&amp;B1398))),F1398&gt;='إستعلام عن صنف'!$H$2,F1398&lt;='إستعلام عن صنف'!$H$3),COUNT($G$1:G1397)+1,"")</f>
        <v/>
      </c>
    </row>
    <row r="1399" spans="1:7" ht="22.5" thickTop="1" thickBot="1">
      <c r="A1399" s="38" t="str">
        <f>IFERROR(INDEX(الرصيد!$A:$A,MATCH(B1399,الرصيد!$B:$B,0)),"")</f>
        <v/>
      </c>
      <c r="B1399" s="15"/>
      <c r="C1399" s="6"/>
      <c r="D1399" s="42" t="str">
        <f>IF(B1399="","",SUMIF(الرصيد!$B$2:$B$1000,B1399,الرصيد!$C$2:$C$1000))</f>
        <v/>
      </c>
      <c r="E1399" s="16" t="str">
        <f t="shared" si="21"/>
        <v/>
      </c>
      <c r="F1399" s="15"/>
      <c r="G1399" s="49" t="str">
        <f>IF(AND(NOT(ISERR(FIND('إستعلام عن صنف'!$H$1,A1399&amp;B1399))),F1399&gt;='إستعلام عن صنف'!$H$2,F1399&lt;='إستعلام عن صنف'!$H$3),COUNT($G$1:G1398)+1,"")</f>
        <v/>
      </c>
    </row>
    <row r="1400" spans="1:7" ht="22.5" thickTop="1" thickBot="1">
      <c r="A1400" s="38" t="str">
        <f>IFERROR(INDEX(الرصيد!$A:$A,MATCH(B1400,الرصيد!$B:$B,0)),"")</f>
        <v/>
      </c>
      <c r="B1400" s="15"/>
      <c r="C1400" s="6"/>
      <c r="D1400" s="42" t="str">
        <f>IF(B1400="","",SUMIF(الرصيد!$B$2:$B$1000,B1400,الرصيد!$C$2:$C$1000))</f>
        <v/>
      </c>
      <c r="E1400" s="16" t="str">
        <f t="shared" si="21"/>
        <v/>
      </c>
      <c r="F1400" s="15"/>
      <c r="G1400" s="49" t="str">
        <f>IF(AND(NOT(ISERR(FIND('إستعلام عن صنف'!$H$1,A1400&amp;B1400))),F1400&gt;='إستعلام عن صنف'!$H$2,F1400&lt;='إستعلام عن صنف'!$H$3),COUNT($G$1:G1399)+1,"")</f>
        <v/>
      </c>
    </row>
    <row r="1401" spans="1:7" ht="22.5" thickTop="1" thickBot="1">
      <c r="A1401" s="38" t="str">
        <f>IFERROR(INDEX(الرصيد!$A:$A,MATCH(B1401,الرصيد!$B:$B,0)),"")</f>
        <v/>
      </c>
      <c r="B1401" s="15"/>
      <c r="C1401" s="6"/>
      <c r="D1401" s="42" t="str">
        <f>IF(B1401="","",SUMIF(الرصيد!$B$2:$B$1000,B1401,الرصيد!$C$2:$C$1000))</f>
        <v/>
      </c>
      <c r="E1401" s="16" t="str">
        <f t="shared" si="21"/>
        <v/>
      </c>
      <c r="F1401" s="15"/>
      <c r="G1401" s="49" t="str">
        <f>IF(AND(NOT(ISERR(FIND('إستعلام عن صنف'!$H$1,A1401&amp;B1401))),F1401&gt;='إستعلام عن صنف'!$H$2,F1401&lt;='إستعلام عن صنف'!$H$3),COUNT($G$1:G1400)+1,"")</f>
        <v/>
      </c>
    </row>
    <row r="1402" spans="1:7" ht="22.5" thickTop="1" thickBot="1">
      <c r="A1402" s="38" t="str">
        <f>IFERROR(INDEX(الرصيد!$A:$A,MATCH(B1402,الرصيد!$B:$B,0)),"")</f>
        <v/>
      </c>
      <c r="B1402" s="15"/>
      <c r="C1402" s="6"/>
      <c r="D1402" s="42" t="str">
        <f>IF(B1402="","",SUMIF(الرصيد!$B$2:$B$1000,B1402,الرصيد!$C$2:$C$1000))</f>
        <v/>
      </c>
      <c r="E1402" s="16" t="str">
        <f t="shared" si="21"/>
        <v/>
      </c>
      <c r="F1402" s="15"/>
      <c r="G1402" s="49" t="str">
        <f>IF(AND(NOT(ISERR(FIND('إستعلام عن صنف'!$H$1,A1402&amp;B1402))),F1402&gt;='إستعلام عن صنف'!$H$2,F1402&lt;='إستعلام عن صنف'!$H$3),COUNT($G$1:G1401)+1,"")</f>
        <v/>
      </c>
    </row>
    <row r="1403" spans="1:7" ht="22.5" thickTop="1" thickBot="1">
      <c r="A1403" s="38" t="str">
        <f>IFERROR(INDEX(الرصيد!$A:$A,MATCH(B1403,الرصيد!$B:$B,0)),"")</f>
        <v/>
      </c>
      <c r="B1403" s="15"/>
      <c r="C1403" s="6"/>
      <c r="D1403" s="42" t="str">
        <f>IF(B1403="","",SUMIF(الرصيد!$B$2:$B$1000,B1403,الرصيد!$C$2:$C$1000))</f>
        <v/>
      </c>
      <c r="E1403" s="16" t="str">
        <f t="shared" si="21"/>
        <v/>
      </c>
      <c r="F1403" s="15"/>
      <c r="G1403" s="49" t="str">
        <f>IF(AND(NOT(ISERR(FIND('إستعلام عن صنف'!$H$1,A1403&amp;B1403))),F1403&gt;='إستعلام عن صنف'!$H$2,F1403&lt;='إستعلام عن صنف'!$H$3),COUNT($G$1:G1402)+1,"")</f>
        <v/>
      </c>
    </row>
    <row r="1404" spans="1:7" ht="22.5" thickTop="1" thickBot="1">
      <c r="A1404" s="38" t="str">
        <f>IFERROR(INDEX(الرصيد!$A:$A,MATCH(B1404,الرصيد!$B:$B,0)),"")</f>
        <v/>
      </c>
      <c r="B1404" s="15"/>
      <c r="C1404" s="6"/>
      <c r="D1404" s="42" t="str">
        <f>IF(B1404="","",SUMIF(الرصيد!$B$2:$B$1000,B1404,الرصيد!$C$2:$C$1000))</f>
        <v/>
      </c>
      <c r="E1404" s="16" t="str">
        <f t="shared" si="21"/>
        <v/>
      </c>
      <c r="F1404" s="15"/>
      <c r="G1404" s="49" t="str">
        <f>IF(AND(NOT(ISERR(FIND('إستعلام عن صنف'!$H$1,A1404&amp;B1404))),F1404&gt;='إستعلام عن صنف'!$H$2,F1404&lt;='إستعلام عن صنف'!$H$3),COUNT($G$1:G1403)+1,"")</f>
        <v/>
      </c>
    </row>
    <row r="1405" spans="1:7" ht="22.5" thickTop="1" thickBot="1">
      <c r="A1405" s="38" t="str">
        <f>IFERROR(INDEX(الرصيد!$A:$A,MATCH(B1405,الرصيد!$B:$B,0)),"")</f>
        <v/>
      </c>
      <c r="B1405" s="15"/>
      <c r="C1405" s="6"/>
      <c r="D1405" s="42" t="str">
        <f>IF(B1405="","",SUMIF(الرصيد!$B$2:$B$1000,B1405,الرصيد!$C$2:$C$1000))</f>
        <v/>
      </c>
      <c r="E1405" s="16" t="str">
        <f t="shared" si="21"/>
        <v/>
      </c>
      <c r="F1405" s="15"/>
      <c r="G1405" s="49" t="str">
        <f>IF(AND(NOT(ISERR(FIND('إستعلام عن صنف'!$H$1,A1405&amp;B1405))),F1405&gt;='إستعلام عن صنف'!$H$2,F1405&lt;='إستعلام عن صنف'!$H$3),COUNT($G$1:G1404)+1,"")</f>
        <v/>
      </c>
    </row>
    <row r="1406" spans="1:7" ht="22.5" thickTop="1" thickBot="1">
      <c r="A1406" s="38" t="str">
        <f>IFERROR(INDEX(الرصيد!$A:$A,MATCH(B1406,الرصيد!$B:$B,0)),"")</f>
        <v/>
      </c>
      <c r="B1406" s="15"/>
      <c r="C1406" s="6"/>
      <c r="D1406" s="42" t="str">
        <f>IF(B1406="","",SUMIF(الرصيد!$B$2:$B$1000,B1406,الرصيد!$C$2:$C$1000))</f>
        <v/>
      </c>
      <c r="E1406" s="16" t="str">
        <f t="shared" si="21"/>
        <v/>
      </c>
      <c r="F1406" s="15"/>
      <c r="G1406" s="49" t="str">
        <f>IF(AND(NOT(ISERR(FIND('إستعلام عن صنف'!$H$1,A1406&amp;B1406))),F1406&gt;='إستعلام عن صنف'!$H$2,F1406&lt;='إستعلام عن صنف'!$H$3),COUNT($G$1:G1405)+1,"")</f>
        <v/>
      </c>
    </row>
    <row r="1407" spans="1:7" ht="22.5" thickTop="1" thickBot="1">
      <c r="A1407" s="38" t="str">
        <f>IFERROR(INDEX(الرصيد!$A:$A,MATCH(B1407,الرصيد!$B:$B,0)),"")</f>
        <v/>
      </c>
      <c r="B1407" s="15"/>
      <c r="C1407" s="6"/>
      <c r="D1407" s="42" t="str">
        <f>IF(B1407="","",SUMIF(الرصيد!$B$2:$B$1000,B1407,الرصيد!$C$2:$C$1000))</f>
        <v/>
      </c>
      <c r="E1407" s="16" t="str">
        <f t="shared" si="21"/>
        <v/>
      </c>
      <c r="F1407" s="15"/>
      <c r="G1407" s="49" t="str">
        <f>IF(AND(NOT(ISERR(FIND('إستعلام عن صنف'!$H$1,A1407&amp;B1407))),F1407&gt;='إستعلام عن صنف'!$H$2,F1407&lt;='إستعلام عن صنف'!$H$3),COUNT($G$1:G1406)+1,"")</f>
        <v/>
      </c>
    </row>
    <row r="1408" spans="1:7" ht="22.5" thickTop="1" thickBot="1">
      <c r="A1408" s="38" t="str">
        <f>IFERROR(INDEX(الرصيد!$A:$A,MATCH(B1408,الرصيد!$B:$B,0)),"")</f>
        <v/>
      </c>
      <c r="B1408" s="15"/>
      <c r="C1408" s="6"/>
      <c r="D1408" s="42" t="str">
        <f>IF(B1408="","",SUMIF(الرصيد!$B$2:$B$1000,B1408,الرصيد!$C$2:$C$1000))</f>
        <v/>
      </c>
      <c r="E1408" s="16" t="str">
        <f t="shared" si="21"/>
        <v/>
      </c>
      <c r="F1408" s="15"/>
      <c r="G1408" s="49" t="str">
        <f>IF(AND(NOT(ISERR(FIND('إستعلام عن صنف'!$H$1,A1408&amp;B1408))),F1408&gt;='إستعلام عن صنف'!$H$2,F1408&lt;='إستعلام عن صنف'!$H$3),COUNT($G$1:G1407)+1,"")</f>
        <v/>
      </c>
    </row>
    <row r="1409" spans="1:7" ht="22.5" thickTop="1" thickBot="1">
      <c r="A1409" s="38" t="str">
        <f>IFERROR(INDEX(الرصيد!$A:$A,MATCH(B1409,الرصيد!$B:$B,0)),"")</f>
        <v/>
      </c>
      <c r="B1409" s="15"/>
      <c r="C1409" s="6"/>
      <c r="D1409" s="42" t="str">
        <f>IF(B1409="","",SUMIF(الرصيد!$B$2:$B$1000,B1409,الرصيد!$C$2:$C$1000))</f>
        <v/>
      </c>
      <c r="E1409" s="16" t="str">
        <f t="shared" si="21"/>
        <v/>
      </c>
      <c r="F1409" s="15"/>
      <c r="G1409" s="49" t="str">
        <f>IF(AND(NOT(ISERR(FIND('إستعلام عن صنف'!$H$1,A1409&amp;B1409))),F1409&gt;='إستعلام عن صنف'!$H$2,F1409&lt;='إستعلام عن صنف'!$H$3),COUNT($G$1:G1408)+1,"")</f>
        <v/>
      </c>
    </row>
    <row r="1410" spans="1:7" ht="22.5" thickTop="1" thickBot="1">
      <c r="A1410" s="38" t="str">
        <f>IFERROR(INDEX(الرصيد!$A:$A,MATCH(B1410,الرصيد!$B:$B,0)),"")</f>
        <v/>
      </c>
      <c r="B1410" s="15"/>
      <c r="C1410" s="6"/>
      <c r="D1410" s="42" t="str">
        <f>IF(B1410="","",SUMIF(الرصيد!$B$2:$B$1000,B1410,الرصيد!$C$2:$C$1000))</f>
        <v/>
      </c>
      <c r="E1410" s="16" t="str">
        <f t="shared" si="21"/>
        <v/>
      </c>
      <c r="F1410" s="15"/>
      <c r="G1410" s="49" t="str">
        <f>IF(AND(NOT(ISERR(FIND('إستعلام عن صنف'!$H$1,A1410&amp;B1410))),F1410&gt;='إستعلام عن صنف'!$H$2,F1410&lt;='إستعلام عن صنف'!$H$3),COUNT($G$1:G1409)+1,"")</f>
        <v/>
      </c>
    </row>
    <row r="1411" spans="1:7" ht="22.5" thickTop="1" thickBot="1">
      <c r="A1411" s="38" t="str">
        <f>IFERROR(INDEX(الرصيد!$A:$A,MATCH(B1411,الرصيد!$B:$B,0)),"")</f>
        <v/>
      </c>
      <c r="B1411" s="15"/>
      <c r="C1411" s="6"/>
      <c r="D1411" s="42" t="str">
        <f>IF(B1411="","",SUMIF(الرصيد!$B$2:$B$1000,B1411,الرصيد!$C$2:$C$1000))</f>
        <v/>
      </c>
      <c r="E1411" s="16" t="str">
        <f t="shared" ref="E1411:E1474" si="22">IF(B1411="","",C1411*D1411)</f>
        <v/>
      </c>
      <c r="F1411" s="15"/>
      <c r="G1411" s="49" t="str">
        <f>IF(AND(NOT(ISERR(FIND('إستعلام عن صنف'!$H$1,A1411&amp;B1411))),F1411&gt;='إستعلام عن صنف'!$H$2,F1411&lt;='إستعلام عن صنف'!$H$3),COUNT($G$1:G1410)+1,"")</f>
        <v/>
      </c>
    </row>
    <row r="1412" spans="1:7" ht="22.5" thickTop="1" thickBot="1">
      <c r="A1412" s="38" t="str">
        <f>IFERROR(INDEX(الرصيد!$A:$A,MATCH(B1412,الرصيد!$B:$B,0)),"")</f>
        <v/>
      </c>
      <c r="B1412" s="15"/>
      <c r="C1412" s="6"/>
      <c r="D1412" s="42" t="str">
        <f>IF(B1412="","",SUMIF(الرصيد!$B$2:$B$1000,B1412,الرصيد!$C$2:$C$1000))</f>
        <v/>
      </c>
      <c r="E1412" s="16" t="str">
        <f t="shared" si="22"/>
        <v/>
      </c>
      <c r="F1412" s="15"/>
      <c r="G1412" s="49" t="str">
        <f>IF(AND(NOT(ISERR(FIND('إستعلام عن صنف'!$H$1,A1412&amp;B1412))),F1412&gt;='إستعلام عن صنف'!$H$2,F1412&lt;='إستعلام عن صنف'!$H$3),COUNT($G$1:G1411)+1,"")</f>
        <v/>
      </c>
    </row>
    <row r="1413" spans="1:7" ht="22.5" thickTop="1" thickBot="1">
      <c r="A1413" s="38" t="str">
        <f>IFERROR(INDEX(الرصيد!$A:$A,MATCH(B1413,الرصيد!$B:$B,0)),"")</f>
        <v/>
      </c>
      <c r="B1413" s="15"/>
      <c r="C1413" s="6"/>
      <c r="D1413" s="42" t="str">
        <f>IF(B1413="","",SUMIF(الرصيد!$B$2:$B$1000,B1413,الرصيد!$C$2:$C$1000))</f>
        <v/>
      </c>
      <c r="E1413" s="16" t="str">
        <f t="shared" si="22"/>
        <v/>
      </c>
      <c r="F1413" s="15"/>
      <c r="G1413" s="49" t="str">
        <f>IF(AND(NOT(ISERR(FIND('إستعلام عن صنف'!$H$1,A1413&amp;B1413))),F1413&gt;='إستعلام عن صنف'!$H$2,F1413&lt;='إستعلام عن صنف'!$H$3),COUNT($G$1:G1412)+1,"")</f>
        <v/>
      </c>
    </row>
    <row r="1414" spans="1:7" ht="22.5" thickTop="1" thickBot="1">
      <c r="A1414" s="38" t="str">
        <f>IFERROR(INDEX(الرصيد!$A:$A,MATCH(B1414,الرصيد!$B:$B,0)),"")</f>
        <v/>
      </c>
      <c r="B1414" s="15"/>
      <c r="C1414" s="6"/>
      <c r="D1414" s="42" t="str">
        <f>IF(B1414="","",SUMIF(الرصيد!$B$2:$B$1000,B1414,الرصيد!$C$2:$C$1000))</f>
        <v/>
      </c>
      <c r="E1414" s="16" t="str">
        <f t="shared" si="22"/>
        <v/>
      </c>
      <c r="F1414" s="15"/>
      <c r="G1414" s="49" t="str">
        <f>IF(AND(NOT(ISERR(FIND('إستعلام عن صنف'!$H$1,A1414&amp;B1414))),F1414&gt;='إستعلام عن صنف'!$H$2,F1414&lt;='إستعلام عن صنف'!$H$3),COUNT($G$1:G1413)+1,"")</f>
        <v/>
      </c>
    </row>
    <row r="1415" spans="1:7" ht="22.5" thickTop="1" thickBot="1">
      <c r="A1415" s="38" t="str">
        <f>IFERROR(INDEX(الرصيد!$A:$A,MATCH(B1415,الرصيد!$B:$B,0)),"")</f>
        <v/>
      </c>
      <c r="B1415" s="15"/>
      <c r="C1415" s="6"/>
      <c r="D1415" s="42" t="str">
        <f>IF(B1415="","",SUMIF(الرصيد!$B$2:$B$1000,B1415,الرصيد!$C$2:$C$1000))</f>
        <v/>
      </c>
      <c r="E1415" s="16" t="str">
        <f t="shared" si="22"/>
        <v/>
      </c>
      <c r="F1415" s="15"/>
      <c r="G1415" s="49" t="str">
        <f>IF(AND(NOT(ISERR(FIND('إستعلام عن صنف'!$H$1,A1415&amp;B1415))),F1415&gt;='إستعلام عن صنف'!$H$2,F1415&lt;='إستعلام عن صنف'!$H$3),COUNT($G$1:G1414)+1,"")</f>
        <v/>
      </c>
    </row>
    <row r="1416" spans="1:7" ht="22.5" thickTop="1" thickBot="1">
      <c r="A1416" s="38" t="str">
        <f>IFERROR(INDEX(الرصيد!$A:$A,MATCH(B1416,الرصيد!$B:$B,0)),"")</f>
        <v/>
      </c>
      <c r="B1416" s="15"/>
      <c r="C1416" s="6"/>
      <c r="D1416" s="42" t="str">
        <f>IF(B1416="","",SUMIF(الرصيد!$B$2:$B$1000,B1416,الرصيد!$C$2:$C$1000))</f>
        <v/>
      </c>
      <c r="E1416" s="16" t="str">
        <f t="shared" si="22"/>
        <v/>
      </c>
      <c r="F1416" s="15"/>
      <c r="G1416" s="49" t="str">
        <f>IF(AND(NOT(ISERR(FIND('إستعلام عن صنف'!$H$1,A1416&amp;B1416))),F1416&gt;='إستعلام عن صنف'!$H$2,F1416&lt;='إستعلام عن صنف'!$H$3),COUNT($G$1:G1415)+1,"")</f>
        <v/>
      </c>
    </row>
    <row r="1417" spans="1:7" ht="22.5" thickTop="1" thickBot="1">
      <c r="A1417" s="38" t="str">
        <f>IFERROR(INDEX(الرصيد!$A:$A,MATCH(B1417,الرصيد!$B:$B,0)),"")</f>
        <v/>
      </c>
      <c r="B1417" s="15"/>
      <c r="C1417" s="6"/>
      <c r="D1417" s="42" t="str">
        <f>IF(B1417="","",SUMIF(الرصيد!$B$2:$B$1000,B1417,الرصيد!$C$2:$C$1000))</f>
        <v/>
      </c>
      <c r="E1417" s="16" t="str">
        <f t="shared" si="22"/>
        <v/>
      </c>
      <c r="F1417" s="15"/>
      <c r="G1417" s="49" t="str">
        <f>IF(AND(NOT(ISERR(FIND('إستعلام عن صنف'!$H$1,A1417&amp;B1417))),F1417&gt;='إستعلام عن صنف'!$H$2,F1417&lt;='إستعلام عن صنف'!$H$3),COUNT($G$1:G1416)+1,"")</f>
        <v/>
      </c>
    </row>
    <row r="1418" spans="1:7" ht="22.5" thickTop="1" thickBot="1">
      <c r="A1418" s="38" t="str">
        <f>IFERROR(INDEX(الرصيد!$A:$A,MATCH(B1418,الرصيد!$B:$B,0)),"")</f>
        <v/>
      </c>
      <c r="B1418" s="15"/>
      <c r="C1418" s="6"/>
      <c r="D1418" s="42" t="str">
        <f>IF(B1418="","",SUMIF(الرصيد!$B$2:$B$1000,B1418,الرصيد!$C$2:$C$1000))</f>
        <v/>
      </c>
      <c r="E1418" s="16" t="str">
        <f t="shared" si="22"/>
        <v/>
      </c>
      <c r="F1418" s="15"/>
      <c r="G1418" s="49" t="str">
        <f>IF(AND(NOT(ISERR(FIND('إستعلام عن صنف'!$H$1,A1418&amp;B1418))),F1418&gt;='إستعلام عن صنف'!$H$2,F1418&lt;='إستعلام عن صنف'!$H$3),COUNT($G$1:G1417)+1,"")</f>
        <v/>
      </c>
    </row>
    <row r="1419" spans="1:7" ht="22.5" thickTop="1" thickBot="1">
      <c r="A1419" s="38" t="str">
        <f>IFERROR(INDEX(الرصيد!$A:$A,MATCH(B1419,الرصيد!$B:$B,0)),"")</f>
        <v/>
      </c>
      <c r="B1419" s="15"/>
      <c r="C1419" s="6"/>
      <c r="D1419" s="42" t="str">
        <f>IF(B1419="","",SUMIF(الرصيد!$B$2:$B$1000,B1419,الرصيد!$C$2:$C$1000))</f>
        <v/>
      </c>
      <c r="E1419" s="16" t="str">
        <f t="shared" si="22"/>
        <v/>
      </c>
      <c r="F1419" s="15"/>
      <c r="G1419" s="49" t="str">
        <f>IF(AND(NOT(ISERR(FIND('إستعلام عن صنف'!$H$1,A1419&amp;B1419))),F1419&gt;='إستعلام عن صنف'!$H$2,F1419&lt;='إستعلام عن صنف'!$H$3),COUNT($G$1:G1418)+1,"")</f>
        <v/>
      </c>
    </row>
    <row r="1420" spans="1:7" ht="22.5" thickTop="1" thickBot="1">
      <c r="A1420" s="38" t="str">
        <f>IFERROR(INDEX(الرصيد!$A:$A,MATCH(B1420,الرصيد!$B:$B,0)),"")</f>
        <v/>
      </c>
      <c r="B1420" s="15"/>
      <c r="C1420" s="6"/>
      <c r="D1420" s="42" t="str">
        <f>IF(B1420="","",SUMIF(الرصيد!$B$2:$B$1000,B1420,الرصيد!$C$2:$C$1000))</f>
        <v/>
      </c>
      <c r="E1420" s="16" t="str">
        <f t="shared" si="22"/>
        <v/>
      </c>
      <c r="F1420" s="15"/>
      <c r="G1420" s="49" t="str">
        <f>IF(AND(NOT(ISERR(FIND('إستعلام عن صنف'!$H$1,A1420&amp;B1420))),F1420&gt;='إستعلام عن صنف'!$H$2,F1420&lt;='إستعلام عن صنف'!$H$3),COUNT($G$1:G1419)+1,"")</f>
        <v/>
      </c>
    </row>
    <row r="1421" spans="1:7" ht="22.5" thickTop="1" thickBot="1">
      <c r="A1421" s="38" t="str">
        <f>IFERROR(INDEX(الرصيد!$A:$A,MATCH(B1421,الرصيد!$B:$B,0)),"")</f>
        <v/>
      </c>
      <c r="B1421" s="15"/>
      <c r="C1421" s="6"/>
      <c r="D1421" s="42" t="str">
        <f>IF(B1421="","",SUMIF(الرصيد!$B$2:$B$1000,B1421,الرصيد!$C$2:$C$1000))</f>
        <v/>
      </c>
      <c r="E1421" s="16" t="str">
        <f t="shared" si="22"/>
        <v/>
      </c>
      <c r="F1421" s="15"/>
      <c r="G1421" s="49" t="str">
        <f>IF(AND(NOT(ISERR(FIND('إستعلام عن صنف'!$H$1,A1421&amp;B1421))),F1421&gt;='إستعلام عن صنف'!$H$2,F1421&lt;='إستعلام عن صنف'!$H$3),COUNT($G$1:G1420)+1,"")</f>
        <v/>
      </c>
    </row>
    <row r="1422" spans="1:7" ht="22.5" thickTop="1" thickBot="1">
      <c r="A1422" s="38" t="str">
        <f>IFERROR(INDEX(الرصيد!$A:$A,MATCH(B1422,الرصيد!$B:$B,0)),"")</f>
        <v/>
      </c>
      <c r="B1422" s="15"/>
      <c r="C1422" s="6"/>
      <c r="D1422" s="42" t="str">
        <f>IF(B1422="","",SUMIF(الرصيد!$B$2:$B$1000,B1422,الرصيد!$C$2:$C$1000))</f>
        <v/>
      </c>
      <c r="E1422" s="16" t="str">
        <f t="shared" si="22"/>
        <v/>
      </c>
      <c r="F1422" s="15"/>
      <c r="G1422" s="49" t="str">
        <f>IF(AND(NOT(ISERR(FIND('إستعلام عن صنف'!$H$1,A1422&amp;B1422))),F1422&gt;='إستعلام عن صنف'!$H$2,F1422&lt;='إستعلام عن صنف'!$H$3),COUNT($G$1:G1421)+1,"")</f>
        <v/>
      </c>
    </row>
    <row r="1423" spans="1:7" ht="22.5" thickTop="1" thickBot="1">
      <c r="A1423" s="38" t="str">
        <f>IFERROR(INDEX(الرصيد!$A:$A,MATCH(B1423,الرصيد!$B:$B,0)),"")</f>
        <v/>
      </c>
      <c r="B1423" s="15"/>
      <c r="C1423" s="6"/>
      <c r="D1423" s="42" t="str">
        <f>IF(B1423="","",SUMIF(الرصيد!$B$2:$B$1000,B1423,الرصيد!$C$2:$C$1000))</f>
        <v/>
      </c>
      <c r="E1423" s="16" t="str">
        <f t="shared" si="22"/>
        <v/>
      </c>
      <c r="F1423" s="15"/>
      <c r="G1423" s="49" t="str">
        <f>IF(AND(NOT(ISERR(FIND('إستعلام عن صنف'!$H$1,A1423&amp;B1423))),F1423&gt;='إستعلام عن صنف'!$H$2,F1423&lt;='إستعلام عن صنف'!$H$3),COUNT($G$1:G1422)+1,"")</f>
        <v/>
      </c>
    </row>
    <row r="1424" spans="1:7" ht="22.5" thickTop="1" thickBot="1">
      <c r="A1424" s="38" t="str">
        <f>IFERROR(INDEX(الرصيد!$A:$A,MATCH(B1424,الرصيد!$B:$B,0)),"")</f>
        <v/>
      </c>
      <c r="B1424" s="15"/>
      <c r="C1424" s="6"/>
      <c r="D1424" s="42" t="str">
        <f>IF(B1424="","",SUMIF(الرصيد!$B$2:$B$1000,B1424,الرصيد!$C$2:$C$1000))</f>
        <v/>
      </c>
      <c r="E1424" s="16" t="str">
        <f t="shared" si="22"/>
        <v/>
      </c>
      <c r="F1424" s="15"/>
      <c r="G1424" s="49" t="str">
        <f>IF(AND(NOT(ISERR(FIND('إستعلام عن صنف'!$H$1,A1424&amp;B1424))),F1424&gt;='إستعلام عن صنف'!$H$2,F1424&lt;='إستعلام عن صنف'!$H$3),COUNT($G$1:G1423)+1,"")</f>
        <v/>
      </c>
    </row>
    <row r="1425" spans="1:7" ht="22.5" thickTop="1" thickBot="1">
      <c r="A1425" s="38" t="str">
        <f>IFERROR(INDEX(الرصيد!$A:$A,MATCH(B1425,الرصيد!$B:$B,0)),"")</f>
        <v/>
      </c>
      <c r="B1425" s="15"/>
      <c r="C1425" s="6"/>
      <c r="D1425" s="42" t="str">
        <f>IF(B1425="","",SUMIF(الرصيد!$B$2:$B$1000,B1425,الرصيد!$C$2:$C$1000))</f>
        <v/>
      </c>
      <c r="E1425" s="16" t="str">
        <f t="shared" si="22"/>
        <v/>
      </c>
      <c r="F1425" s="15"/>
      <c r="G1425" s="49" t="str">
        <f>IF(AND(NOT(ISERR(FIND('إستعلام عن صنف'!$H$1,A1425&amp;B1425))),F1425&gt;='إستعلام عن صنف'!$H$2,F1425&lt;='إستعلام عن صنف'!$H$3),COUNT($G$1:G1424)+1,"")</f>
        <v/>
      </c>
    </row>
    <row r="1426" spans="1:7" ht="22.5" thickTop="1" thickBot="1">
      <c r="A1426" s="38" t="str">
        <f>IFERROR(INDEX(الرصيد!$A:$A,MATCH(B1426,الرصيد!$B:$B,0)),"")</f>
        <v/>
      </c>
      <c r="B1426" s="15"/>
      <c r="C1426" s="6"/>
      <c r="D1426" s="42" t="str">
        <f>IF(B1426="","",SUMIF(الرصيد!$B$2:$B$1000,B1426,الرصيد!$C$2:$C$1000))</f>
        <v/>
      </c>
      <c r="E1426" s="16" t="str">
        <f t="shared" si="22"/>
        <v/>
      </c>
      <c r="F1426" s="15"/>
      <c r="G1426" s="49" t="str">
        <f>IF(AND(NOT(ISERR(FIND('إستعلام عن صنف'!$H$1,A1426&amp;B1426))),F1426&gt;='إستعلام عن صنف'!$H$2,F1426&lt;='إستعلام عن صنف'!$H$3),COUNT($G$1:G1425)+1,"")</f>
        <v/>
      </c>
    </row>
    <row r="1427" spans="1:7" ht="22.5" thickTop="1" thickBot="1">
      <c r="A1427" s="38" t="str">
        <f>IFERROR(INDEX(الرصيد!$A:$A,MATCH(B1427,الرصيد!$B:$B,0)),"")</f>
        <v/>
      </c>
      <c r="B1427" s="15"/>
      <c r="C1427" s="6"/>
      <c r="D1427" s="42" t="str">
        <f>IF(B1427="","",SUMIF(الرصيد!$B$2:$B$1000,B1427,الرصيد!$C$2:$C$1000))</f>
        <v/>
      </c>
      <c r="E1427" s="16" t="str">
        <f t="shared" si="22"/>
        <v/>
      </c>
      <c r="F1427" s="15"/>
      <c r="G1427" s="49" t="str">
        <f>IF(AND(NOT(ISERR(FIND('إستعلام عن صنف'!$H$1,A1427&amp;B1427))),F1427&gt;='إستعلام عن صنف'!$H$2,F1427&lt;='إستعلام عن صنف'!$H$3),COUNT($G$1:G1426)+1,"")</f>
        <v/>
      </c>
    </row>
    <row r="1428" spans="1:7" ht="22.5" thickTop="1" thickBot="1">
      <c r="A1428" s="38" t="str">
        <f>IFERROR(INDEX(الرصيد!$A:$A,MATCH(B1428,الرصيد!$B:$B,0)),"")</f>
        <v/>
      </c>
      <c r="B1428" s="15"/>
      <c r="C1428" s="6"/>
      <c r="D1428" s="42" t="str">
        <f>IF(B1428="","",SUMIF(الرصيد!$B$2:$B$1000,B1428,الرصيد!$C$2:$C$1000))</f>
        <v/>
      </c>
      <c r="E1428" s="16" t="str">
        <f t="shared" si="22"/>
        <v/>
      </c>
      <c r="F1428" s="15"/>
      <c r="G1428" s="49" t="str">
        <f>IF(AND(NOT(ISERR(FIND('إستعلام عن صنف'!$H$1,A1428&amp;B1428))),F1428&gt;='إستعلام عن صنف'!$H$2,F1428&lt;='إستعلام عن صنف'!$H$3),COUNT($G$1:G1427)+1,"")</f>
        <v/>
      </c>
    </row>
    <row r="1429" spans="1:7" ht="22.5" thickTop="1" thickBot="1">
      <c r="A1429" s="38" t="str">
        <f>IFERROR(INDEX(الرصيد!$A:$A,MATCH(B1429,الرصيد!$B:$B,0)),"")</f>
        <v/>
      </c>
      <c r="B1429" s="15"/>
      <c r="C1429" s="6"/>
      <c r="D1429" s="42" t="str">
        <f>IF(B1429="","",SUMIF(الرصيد!$B$2:$B$1000,B1429,الرصيد!$C$2:$C$1000))</f>
        <v/>
      </c>
      <c r="E1429" s="16" t="str">
        <f t="shared" si="22"/>
        <v/>
      </c>
      <c r="F1429" s="15"/>
      <c r="G1429" s="49" t="str">
        <f>IF(AND(NOT(ISERR(FIND('إستعلام عن صنف'!$H$1,A1429&amp;B1429))),F1429&gt;='إستعلام عن صنف'!$H$2,F1429&lt;='إستعلام عن صنف'!$H$3),COUNT($G$1:G1428)+1,"")</f>
        <v/>
      </c>
    </row>
    <row r="1430" spans="1:7" ht="22.5" thickTop="1" thickBot="1">
      <c r="A1430" s="38" t="str">
        <f>IFERROR(INDEX(الرصيد!$A:$A,MATCH(B1430,الرصيد!$B:$B,0)),"")</f>
        <v/>
      </c>
      <c r="B1430" s="15"/>
      <c r="C1430" s="6"/>
      <c r="D1430" s="42" t="str">
        <f>IF(B1430="","",SUMIF(الرصيد!$B$2:$B$1000,B1430,الرصيد!$C$2:$C$1000))</f>
        <v/>
      </c>
      <c r="E1430" s="16" t="str">
        <f t="shared" si="22"/>
        <v/>
      </c>
      <c r="F1430" s="15"/>
      <c r="G1430" s="49" t="str">
        <f>IF(AND(NOT(ISERR(FIND('إستعلام عن صنف'!$H$1,A1430&amp;B1430))),F1430&gt;='إستعلام عن صنف'!$H$2,F1430&lt;='إستعلام عن صنف'!$H$3),COUNT($G$1:G1429)+1,"")</f>
        <v/>
      </c>
    </row>
    <row r="1431" spans="1:7" ht="22.5" thickTop="1" thickBot="1">
      <c r="A1431" s="38" t="str">
        <f>IFERROR(INDEX(الرصيد!$A:$A,MATCH(B1431,الرصيد!$B:$B,0)),"")</f>
        <v/>
      </c>
      <c r="B1431" s="15"/>
      <c r="C1431" s="6"/>
      <c r="D1431" s="42" t="str">
        <f>IF(B1431="","",SUMIF(الرصيد!$B$2:$B$1000,B1431,الرصيد!$C$2:$C$1000))</f>
        <v/>
      </c>
      <c r="E1431" s="16" t="str">
        <f t="shared" si="22"/>
        <v/>
      </c>
      <c r="F1431" s="15"/>
      <c r="G1431" s="49" t="str">
        <f>IF(AND(NOT(ISERR(FIND('إستعلام عن صنف'!$H$1,A1431&amp;B1431))),F1431&gt;='إستعلام عن صنف'!$H$2,F1431&lt;='إستعلام عن صنف'!$H$3),COUNT($G$1:G1430)+1,"")</f>
        <v/>
      </c>
    </row>
    <row r="1432" spans="1:7" ht="22.5" thickTop="1" thickBot="1">
      <c r="A1432" s="38" t="str">
        <f>IFERROR(INDEX(الرصيد!$A:$A,MATCH(B1432,الرصيد!$B:$B,0)),"")</f>
        <v/>
      </c>
      <c r="B1432" s="15"/>
      <c r="C1432" s="6"/>
      <c r="D1432" s="42" t="str">
        <f>IF(B1432="","",SUMIF(الرصيد!$B$2:$B$1000,B1432,الرصيد!$C$2:$C$1000))</f>
        <v/>
      </c>
      <c r="E1432" s="16" t="str">
        <f t="shared" si="22"/>
        <v/>
      </c>
      <c r="F1432" s="15"/>
      <c r="G1432" s="49" t="str">
        <f>IF(AND(NOT(ISERR(FIND('إستعلام عن صنف'!$H$1,A1432&amp;B1432))),F1432&gt;='إستعلام عن صنف'!$H$2,F1432&lt;='إستعلام عن صنف'!$H$3),COUNT($G$1:G1431)+1,"")</f>
        <v/>
      </c>
    </row>
    <row r="1433" spans="1:7" ht="22.5" thickTop="1" thickBot="1">
      <c r="A1433" s="38" t="str">
        <f>IFERROR(INDEX(الرصيد!$A:$A,MATCH(B1433,الرصيد!$B:$B,0)),"")</f>
        <v/>
      </c>
      <c r="B1433" s="15"/>
      <c r="C1433" s="6"/>
      <c r="D1433" s="42" t="str">
        <f>IF(B1433="","",SUMIF(الرصيد!$B$2:$B$1000,B1433,الرصيد!$C$2:$C$1000))</f>
        <v/>
      </c>
      <c r="E1433" s="16" t="str">
        <f t="shared" si="22"/>
        <v/>
      </c>
      <c r="F1433" s="15"/>
      <c r="G1433" s="49" t="str">
        <f>IF(AND(NOT(ISERR(FIND('إستعلام عن صنف'!$H$1,A1433&amp;B1433))),F1433&gt;='إستعلام عن صنف'!$H$2,F1433&lt;='إستعلام عن صنف'!$H$3),COUNT($G$1:G1432)+1,"")</f>
        <v/>
      </c>
    </row>
    <row r="1434" spans="1:7" ht="22.5" thickTop="1" thickBot="1">
      <c r="A1434" s="38" t="str">
        <f>IFERROR(INDEX(الرصيد!$A:$A,MATCH(B1434,الرصيد!$B:$B,0)),"")</f>
        <v/>
      </c>
      <c r="B1434" s="15"/>
      <c r="C1434" s="6"/>
      <c r="D1434" s="42" t="str">
        <f>IF(B1434="","",SUMIF(الرصيد!$B$2:$B$1000,B1434,الرصيد!$C$2:$C$1000))</f>
        <v/>
      </c>
      <c r="E1434" s="16" t="str">
        <f t="shared" si="22"/>
        <v/>
      </c>
      <c r="F1434" s="15"/>
      <c r="G1434" s="49" t="str">
        <f>IF(AND(NOT(ISERR(FIND('إستعلام عن صنف'!$H$1,A1434&amp;B1434))),F1434&gt;='إستعلام عن صنف'!$H$2,F1434&lt;='إستعلام عن صنف'!$H$3),COUNT($G$1:G1433)+1,"")</f>
        <v/>
      </c>
    </row>
    <row r="1435" spans="1:7" ht="22.5" thickTop="1" thickBot="1">
      <c r="A1435" s="38" t="str">
        <f>IFERROR(INDEX(الرصيد!$A:$A,MATCH(B1435,الرصيد!$B:$B,0)),"")</f>
        <v/>
      </c>
      <c r="B1435" s="15"/>
      <c r="C1435" s="6"/>
      <c r="D1435" s="42" t="str">
        <f>IF(B1435="","",SUMIF(الرصيد!$B$2:$B$1000,B1435,الرصيد!$C$2:$C$1000))</f>
        <v/>
      </c>
      <c r="E1435" s="16" t="str">
        <f t="shared" si="22"/>
        <v/>
      </c>
      <c r="F1435" s="15"/>
      <c r="G1435" s="49" t="str">
        <f>IF(AND(NOT(ISERR(FIND('إستعلام عن صنف'!$H$1,A1435&amp;B1435))),F1435&gt;='إستعلام عن صنف'!$H$2,F1435&lt;='إستعلام عن صنف'!$H$3),COUNT($G$1:G1434)+1,"")</f>
        <v/>
      </c>
    </row>
    <row r="1436" spans="1:7" ht="22.5" thickTop="1" thickBot="1">
      <c r="A1436" s="38" t="str">
        <f>IFERROR(INDEX(الرصيد!$A:$A,MATCH(B1436,الرصيد!$B:$B,0)),"")</f>
        <v/>
      </c>
      <c r="B1436" s="15"/>
      <c r="C1436" s="6"/>
      <c r="D1436" s="42" t="str">
        <f>IF(B1436="","",SUMIF(الرصيد!$B$2:$B$1000,B1436,الرصيد!$C$2:$C$1000))</f>
        <v/>
      </c>
      <c r="E1436" s="16" t="str">
        <f t="shared" si="22"/>
        <v/>
      </c>
      <c r="F1436" s="15"/>
      <c r="G1436" s="49" t="str">
        <f>IF(AND(NOT(ISERR(FIND('إستعلام عن صنف'!$H$1,A1436&amp;B1436))),F1436&gt;='إستعلام عن صنف'!$H$2,F1436&lt;='إستعلام عن صنف'!$H$3),COUNT($G$1:G1435)+1,"")</f>
        <v/>
      </c>
    </row>
    <row r="1437" spans="1:7" ht="22.5" thickTop="1" thickBot="1">
      <c r="A1437" s="38" t="str">
        <f>IFERROR(INDEX(الرصيد!$A:$A,MATCH(B1437,الرصيد!$B:$B,0)),"")</f>
        <v/>
      </c>
      <c r="B1437" s="15"/>
      <c r="C1437" s="6"/>
      <c r="D1437" s="42" t="str">
        <f>IF(B1437="","",SUMIF(الرصيد!$B$2:$B$1000,B1437,الرصيد!$C$2:$C$1000))</f>
        <v/>
      </c>
      <c r="E1437" s="16" t="str">
        <f t="shared" si="22"/>
        <v/>
      </c>
      <c r="F1437" s="15"/>
      <c r="G1437" s="49" t="str">
        <f>IF(AND(NOT(ISERR(FIND('إستعلام عن صنف'!$H$1,A1437&amp;B1437))),F1437&gt;='إستعلام عن صنف'!$H$2,F1437&lt;='إستعلام عن صنف'!$H$3),COUNT($G$1:G1436)+1,"")</f>
        <v/>
      </c>
    </row>
    <row r="1438" spans="1:7" ht="22.5" thickTop="1" thickBot="1">
      <c r="A1438" s="38" t="str">
        <f>IFERROR(INDEX(الرصيد!$A:$A,MATCH(B1438,الرصيد!$B:$B,0)),"")</f>
        <v/>
      </c>
      <c r="B1438" s="15"/>
      <c r="C1438" s="6"/>
      <c r="D1438" s="42" t="str">
        <f>IF(B1438="","",SUMIF(الرصيد!$B$2:$B$1000,B1438,الرصيد!$C$2:$C$1000))</f>
        <v/>
      </c>
      <c r="E1438" s="16" t="str">
        <f t="shared" si="22"/>
        <v/>
      </c>
      <c r="F1438" s="15"/>
      <c r="G1438" s="49" t="str">
        <f>IF(AND(NOT(ISERR(FIND('إستعلام عن صنف'!$H$1,A1438&amp;B1438))),F1438&gt;='إستعلام عن صنف'!$H$2,F1438&lt;='إستعلام عن صنف'!$H$3),COUNT($G$1:G1437)+1,"")</f>
        <v/>
      </c>
    </row>
    <row r="1439" spans="1:7" ht="22.5" thickTop="1" thickBot="1">
      <c r="A1439" s="38" t="str">
        <f>IFERROR(INDEX(الرصيد!$A:$A,MATCH(B1439,الرصيد!$B:$B,0)),"")</f>
        <v/>
      </c>
      <c r="B1439" s="15"/>
      <c r="C1439" s="6"/>
      <c r="D1439" s="42" t="str">
        <f>IF(B1439="","",SUMIF(الرصيد!$B$2:$B$1000,B1439,الرصيد!$C$2:$C$1000))</f>
        <v/>
      </c>
      <c r="E1439" s="16" t="str">
        <f t="shared" si="22"/>
        <v/>
      </c>
      <c r="F1439" s="15"/>
      <c r="G1439" s="49" t="str">
        <f>IF(AND(NOT(ISERR(FIND('إستعلام عن صنف'!$H$1,A1439&amp;B1439))),F1439&gt;='إستعلام عن صنف'!$H$2,F1439&lt;='إستعلام عن صنف'!$H$3),COUNT($G$1:G1438)+1,"")</f>
        <v/>
      </c>
    </row>
    <row r="1440" spans="1:7" ht="22.5" thickTop="1" thickBot="1">
      <c r="A1440" s="38" t="str">
        <f>IFERROR(INDEX(الرصيد!$A:$A,MATCH(B1440,الرصيد!$B:$B,0)),"")</f>
        <v/>
      </c>
      <c r="B1440" s="15"/>
      <c r="C1440" s="6"/>
      <c r="D1440" s="42" t="str">
        <f>IF(B1440="","",SUMIF(الرصيد!$B$2:$B$1000,B1440,الرصيد!$C$2:$C$1000))</f>
        <v/>
      </c>
      <c r="E1440" s="16" t="str">
        <f t="shared" si="22"/>
        <v/>
      </c>
      <c r="F1440" s="15"/>
      <c r="G1440" s="49" t="str">
        <f>IF(AND(NOT(ISERR(FIND('إستعلام عن صنف'!$H$1,A1440&amp;B1440))),F1440&gt;='إستعلام عن صنف'!$H$2,F1440&lt;='إستعلام عن صنف'!$H$3),COUNT($G$1:G1439)+1,"")</f>
        <v/>
      </c>
    </row>
    <row r="1441" spans="1:7" ht="22.5" thickTop="1" thickBot="1">
      <c r="A1441" s="38" t="str">
        <f>IFERROR(INDEX(الرصيد!$A:$A,MATCH(B1441,الرصيد!$B:$B,0)),"")</f>
        <v/>
      </c>
      <c r="B1441" s="15"/>
      <c r="C1441" s="6"/>
      <c r="D1441" s="42" t="str">
        <f>IF(B1441="","",SUMIF(الرصيد!$B$2:$B$1000,B1441,الرصيد!$C$2:$C$1000))</f>
        <v/>
      </c>
      <c r="E1441" s="16" t="str">
        <f t="shared" si="22"/>
        <v/>
      </c>
      <c r="F1441" s="15"/>
      <c r="G1441" s="49" t="str">
        <f>IF(AND(NOT(ISERR(FIND('إستعلام عن صنف'!$H$1,A1441&amp;B1441))),F1441&gt;='إستعلام عن صنف'!$H$2,F1441&lt;='إستعلام عن صنف'!$H$3),COUNT($G$1:G1440)+1,"")</f>
        <v/>
      </c>
    </row>
    <row r="1442" spans="1:7" ht="22.5" thickTop="1" thickBot="1">
      <c r="A1442" s="38" t="str">
        <f>IFERROR(INDEX(الرصيد!$A:$A,MATCH(B1442,الرصيد!$B:$B,0)),"")</f>
        <v/>
      </c>
      <c r="B1442" s="15"/>
      <c r="C1442" s="6"/>
      <c r="D1442" s="42" t="str">
        <f>IF(B1442="","",SUMIF(الرصيد!$B$2:$B$1000,B1442,الرصيد!$C$2:$C$1000))</f>
        <v/>
      </c>
      <c r="E1442" s="16" t="str">
        <f t="shared" si="22"/>
        <v/>
      </c>
      <c r="F1442" s="15"/>
      <c r="G1442" s="49" t="str">
        <f>IF(AND(NOT(ISERR(FIND('إستعلام عن صنف'!$H$1,A1442&amp;B1442))),F1442&gt;='إستعلام عن صنف'!$H$2,F1442&lt;='إستعلام عن صنف'!$H$3),COUNT($G$1:G1441)+1,"")</f>
        <v/>
      </c>
    </row>
    <row r="1443" spans="1:7" ht="22.5" thickTop="1" thickBot="1">
      <c r="A1443" s="38" t="str">
        <f>IFERROR(INDEX(الرصيد!$A:$A,MATCH(B1443,الرصيد!$B:$B,0)),"")</f>
        <v/>
      </c>
      <c r="B1443" s="15"/>
      <c r="C1443" s="6"/>
      <c r="D1443" s="42" t="str">
        <f>IF(B1443="","",SUMIF(الرصيد!$B$2:$B$1000,B1443,الرصيد!$C$2:$C$1000))</f>
        <v/>
      </c>
      <c r="E1443" s="16" t="str">
        <f t="shared" si="22"/>
        <v/>
      </c>
      <c r="F1443" s="15"/>
      <c r="G1443" s="49" t="str">
        <f>IF(AND(NOT(ISERR(FIND('إستعلام عن صنف'!$H$1,A1443&amp;B1443))),F1443&gt;='إستعلام عن صنف'!$H$2,F1443&lt;='إستعلام عن صنف'!$H$3),COUNT($G$1:G1442)+1,"")</f>
        <v/>
      </c>
    </row>
    <row r="1444" spans="1:7" ht="22.5" thickTop="1" thickBot="1">
      <c r="A1444" s="38" t="str">
        <f>IFERROR(INDEX(الرصيد!$A:$A,MATCH(B1444,الرصيد!$B:$B,0)),"")</f>
        <v/>
      </c>
      <c r="B1444" s="15"/>
      <c r="C1444" s="6"/>
      <c r="D1444" s="42" t="str">
        <f>IF(B1444="","",SUMIF(الرصيد!$B$2:$B$1000,B1444,الرصيد!$C$2:$C$1000))</f>
        <v/>
      </c>
      <c r="E1444" s="16" t="str">
        <f t="shared" si="22"/>
        <v/>
      </c>
      <c r="F1444" s="15"/>
      <c r="G1444" s="49" t="str">
        <f>IF(AND(NOT(ISERR(FIND('إستعلام عن صنف'!$H$1,A1444&amp;B1444))),F1444&gt;='إستعلام عن صنف'!$H$2,F1444&lt;='إستعلام عن صنف'!$H$3),COUNT($G$1:G1443)+1,"")</f>
        <v/>
      </c>
    </row>
    <row r="1445" spans="1:7" ht="22.5" thickTop="1" thickBot="1">
      <c r="A1445" s="38" t="str">
        <f>IFERROR(INDEX(الرصيد!$A:$A,MATCH(B1445,الرصيد!$B:$B,0)),"")</f>
        <v/>
      </c>
      <c r="B1445" s="15"/>
      <c r="C1445" s="6"/>
      <c r="D1445" s="42" t="str">
        <f>IF(B1445="","",SUMIF(الرصيد!$B$2:$B$1000,B1445,الرصيد!$C$2:$C$1000))</f>
        <v/>
      </c>
      <c r="E1445" s="16" t="str">
        <f t="shared" si="22"/>
        <v/>
      </c>
      <c r="F1445" s="15"/>
      <c r="G1445" s="49" t="str">
        <f>IF(AND(NOT(ISERR(FIND('إستعلام عن صنف'!$H$1,A1445&amp;B1445))),F1445&gt;='إستعلام عن صنف'!$H$2,F1445&lt;='إستعلام عن صنف'!$H$3),COUNT($G$1:G1444)+1,"")</f>
        <v/>
      </c>
    </row>
    <row r="1446" spans="1:7" ht="22.5" thickTop="1" thickBot="1">
      <c r="A1446" s="38" t="str">
        <f>IFERROR(INDEX(الرصيد!$A:$A,MATCH(B1446,الرصيد!$B:$B,0)),"")</f>
        <v/>
      </c>
      <c r="B1446" s="15"/>
      <c r="C1446" s="6"/>
      <c r="D1446" s="42" t="str">
        <f>IF(B1446="","",SUMIF(الرصيد!$B$2:$B$1000,B1446,الرصيد!$C$2:$C$1000))</f>
        <v/>
      </c>
      <c r="E1446" s="16" t="str">
        <f t="shared" si="22"/>
        <v/>
      </c>
      <c r="F1446" s="15"/>
      <c r="G1446" s="49" t="str">
        <f>IF(AND(NOT(ISERR(FIND('إستعلام عن صنف'!$H$1,A1446&amp;B1446))),F1446&gt;='إستعلام عن صنف'!$H$2,F1446&lt;='إستعلام عن صنف'!$H$3),COUNT($G$1:G1445)+1,"")</f>
        <v/>
      </c>
    </row>
    <row r="1447" spans="1:7" ht="22.5" thickTop="1" thickBot="1">
      <c r="A1447" s="38" t="str">
        <f>IFERROR(INDEX(الرصيد!$A:$A,MATCH(B1447,الرصيد!$B:$B,0)),"")</f>
        <v/>
      </c>
      <c r="B1447" s="15"/>
      <c r="C1447" s="6"/>
      <c r="D1447" s="42" t="str">
        <f>IF(B1447="","",SUMIF(الرصيد!$B$2:$B$1000,B1447,الرصيد!$C$2:$C$1000))</f>
        <v/>
      </c>
      <c r="E1447" s="16" t="str">
        <f t="shared" si="22"/>
        <v/>
      </c>
      <c r="F1447" s="15"/>
      <c r="G1447" s="49" t="str">
        <f>IF(AND(NOT(ISERR(FIND('إستعلام عن صنف'!$H$1,A1447&amp;B1447))),F1447&gt;='إستعلام عن صنف'!$H$2,F1447&lt;='إستعلام عن صنف'!$H$3),COUNT($G$1:G1446)+1,"")</f>
        <v/>
      </c>
    </row>
    <row r="1448" spans="1:7" ht="22.5" thickTop="1" thickBot="1">
      <c r="A1448" s="38" t="str">
        <f>IFERROR(INDEX(الرصيد!$A:$A,MATCH(B1448,الرصيد!$B:$B,0)),"")</f>
        <v/>
      </c>
      <c r="B1448" s="15"/>
      <c r="C1448" s="6"/>
      <c r="D1448" s="42" t="str">
        <f>IF(B1448="","",SUMIF(الرصيد!$B$2:$B$1000,B1448,الرصيد!$C$2:$C$1000))</f>
        <v/>
      </c>
      <c r="E1448" s="16" t="str">
        <f t="shared" si="22"/>
        <v/>
      </c>
      <c r="F1448" s="15"/>
      <c r="G1448" s="49" t="str">
        <f>IF(AND(NOT(ISERR(FIND('إستعلام عن صنف'!$H$1,A1448&amp;B1448))),F1448&gt;='إستعلام عن صنف'!$H$2,F1448&lt;='إستعلام عن صنف'!$H$3),COUNT($G$1:G1447)+1,"")</f>
        <v/>
      </c>
    </row>
    <row r="1449" spans="1:7" ht="22.5" thickTop="1" thickBot="1">
      <c r="A1449" s="38" t="str">
        <f>IFERROR(INDEX(الرصيد!$A:$A,MATCH(B1449,الرصيد!$B:$B,0)),"")</f>
        <v/>
      </c>
      <c r="B1449" s="15"/>
      <c r="C1449" s="6"/>
      <c r="D1449" s="42" t="str">
        <f>IF(B1449="","",SUMIF(الرصيد!$B$2:$B$1000,B1449,الرصيد!$C$2:$C$1000))</f>
        <v/>
      </c>
      <c r="E1449" s="16" t="str">
        <f t="shared" si="22"/>
        <v/>
      </c>
      <c r="F1449" s="15"/>
      <c r="G1449" s="49" t="str">
        <f>IF(AND(NOT(ISERR(FIND('إستعلام عن صنف'!$H$1,A1449&amp;B1449))),F1449&gt;='إستعلام عن صنف'!$H$2,F1449&lt;='إستعلام عن صنف'!$H$3),COUNT($G$1:G1448)+1,"")</f>
        <v/>
      </c>
    </row>
    <row r="1450" spans="1:7" ht="22.5" thickTop="1" thickBot="1">
      <c r="A1450" s="38" t="str">
        <f>IFERROR(INDEX(الرصيد!$A:$A,MATCH(B1450,الرصيد!$B:$B,0)),"")</f>
        <v/>
      </c>
      <c r="B1450" s="15"/>
      <c r="C1450" s="6"/>
      <c r="D1450" s="42" t="str">
        <f>IF(B1450="","",SUMIF(الرصيد!$B$2:$B$1000,B1450,الرصيد!$C$2:$C$1000))</f>
        <v/>
      </c>
      <c r="E1450" s="16" t="str">
        <f t="shared" si="22"/>
        <v/>
      </c>
      <c r="F1450" s="15"/>
      <c r="G1450" s="49" t="str">
        <f>IF(AND(NOT(ISERR(FIND('إستعلام عن صنف'!$H$1,A1450&amp;B1450))),F1450&gt;='إستعلام عن صنف'!$H$2,F1450&lt;='إستعلام عن صنف'!$H$3),COUNT($G$1:G1449)+1,"")</f>
        <v/>
      </c>
    </row>
    <row r="1451" spans="1:7" ht="22.5" thickTop="1" thickBot="1">
      <c r="A1451" s="38" t="str">
        <f>IFERROR(INDEX(الرصيد!$A:$A,MATCH(B1451,الرصيد!$B:$B,0)),"")</f>
        <v/>
      </c>
      <c r="B1451" s="15"/>
      <c r="C1451" s="6"/>
      <c r="D1451" s="42" t="str">
        <f>IF(B1451="","",SUMIF(الرصيد!$B$2:$B$1000,B1451,الرصيد!$C$2:$C$1000))</f>
        <v/>
      </c>
      <c r="E1451" s="16" t="str">
        <f t="shared" si="22"/>
        <v/>
      </c>
      <c r="F1451" s="15"/>
      <c r="G1451" s="49" t="str">
        <f>IF(AND(NOT(ISERR(FIND('إستعلام عن صنف'!$H$1,A1451&amp;B1451))),F1451&gt;='إستعلام عن صنف'!$H$2,F1451&lt;='إستعلام عن صنف'!$H$3),COUNT($G$1:G1450)+1,"")</f>
        <v/>
      </c>
    </row>
    <row r="1452" spans="1:7" ht="22.5" thickTop="1" thickBot="1">
      <c r="A1452" s="38" t="str">
        <f>IFERROR(INDEX(الرصيد!$A:$A,MATCH(B1452,الرصيد!$B:$B,0)),"")</f>
        <v/>
      </c>
      <c r="B1452" s="15"/>
      <c r="C1452" s="6"/>
      <c r="D1452" s="42" t="str">
        <f>IF(B1452="","",SUMIF(الرصيد!$B$2:$B$1000,B1452,الرصيد!$C$2:$C$1000))</f>
        <v/>
      </c>
      <c r="E1452" s="16" t="str">
        <f t="shared" si="22"/>
        <v/>
      </c>
      <c r="F1452" s="15"/>
      <c r="G1452" s="49" t="str">
        <f>IF(AND(NOT(ISERR(FIND('إستعلام عن صنف'!$H$1,A1452&amp;B1452))),F1452&gt;='إستعلام عن صنف'!$H$2,F1452&lt;='إستعلام عن صنف'!$H$3),COUNT($G$1:G1451)+1,"")</f>
        <v/>
      </c>
    </row>
    <row r="1453" spans="1:7" ht="22.5" thickTop="1" thickBot="1">
      <c r="A1453" s="38" t="str">
        <f>IFERROR(INDEX(الرصيد!$A:$A,MATCH(B1453,الرصيد!$B:$B,0)),"")</f>
        <v/>
      </c>
      <c r="B1453" s="15"/>
      <c r="C1453" s="6"/>
      <c r="D1453" s="42" t="str">
        <f>IF(B1453="","",SUMIF(الرصيد!$B$2:$B$1000,B1453,الرصيد!$C$2:$C$1000))</f>
        <v/>
      </c>
      <c r="E1453" s="16" t="str">
        <f t="shared" si="22"/>
        <v/>
      </c>
      <c r="F1453" s="15"/>
      <c r="G1453" s="49" t="str">
        <f>IF(AND(NOT(ISERR(FIND('إستعلام عن صنف'!$H$1,A1453&amp;B1453))),F1453&gt;='إستعلام عن صنف'!$H$2,F1453&lt;='إستعلام عن صنف'!$H$3),COUNT($G$1:G1452)+1,"")</f>
        <v/>
      </c>
    </row>
    <row r="1454" spans="1:7" ht="22.5" thickTop="1" thickBot="1">
      <c r="A1454" s="38" t="str">
        <f>IFERROR(INDEX(الرصيد!$A:$A,MATCH(B1454,الرصيد!$B:$B,0)),"")</f>
        <v/>
      </c>
      <c r="B1454" s="15"/>
      <c r="C1454" s="6"/>
      <c r="D1454" s="42" t="str">
        <f>IF(B1454="","",SUMIF(الرصيد!$B$2:$B$1000,B1454,الرصيد!$C$2:$C$1000))</f>
        <v/>
      </c>
      <c r="E1454" s="16" t="str">
        <f t="shared" si="22"/>
        <v/>
      </c>
      <c r="F1454" s="15"/>
      <c r="G1454" s="49" t="str">
        <f>IF(AND(NOT(ISERR(FIND('إستعلام عن صنف'!$H$1,A1454&amp;B1454))),F1454&gt;='إستعلام عن صنف'!$H$2,F1454&lt;='إستعلام عن صنف'!$H$3),COUNT($G$1:G1453)+1,"")</f>
        <v/>
      </c>
    </row>
    <row r="1455" spans="1:7" ht="22.5" thickTop="1" thickBot="1">
      <c r="A1455" s="38" t="str">
        <f>IFERROR(INDEX(الرصيد!$A:$A,MATCH(B1455,الرصيد!$B:$B,0)),"")</f>
        <v/>
      </c>
      <c r="B1455" s="15"/>
      <c r="C1455" s="6"/>
      <c r="D1455" s="42" t="str">
        <f>IF(B1455="","",SUMIF(الرصيد!$B$2:$B$1000,B1455,الرصيد!$C$2:$C$1000))</f>
        <v/>
      </c>
      <c r="E1455" s="16" t="str">
        <f t="shared" si="22"/>
        <v/>
      </c>
      <c r="F1455" s="15"/>
      <c r="G1455" s="49" t="str">
        <f>IF(AND(NOT(ISERR(FIND('إستعلام عن صنف'!$H$1,A1455&amp;B1455))),F1455&gt;='إستعلام عن صنف'!$H$2,F1455&lt;='إستعلام عن صنف'!$H$3),COUNT($G$1:G1454)+1,"")</f>
        <v/>
      </c>
    </row>
    <row r="1456" spans="1:7" ht="22.5" thickTop="1" thickBot="1">
      <c r="A1456" s="38" t="str">
        <f>IFERROR(INDEX(الرصيد!$A:$A,MATCH(B1456,الرصيد!$B:$B,0)),"")</f>
        <v/>
      </c>
      <c r="B1456" s="15"/>
      <c r="C1456" s="6"/>
      <c r="D1456" s="42" t="str">
        <f>IF(B1456="","",SUMIF(الرصيد!$B$2:$B$1000,B1456,الرصيد!$C$2:$C$1000))</f>
        <v/>
      </c>
      <c r="E1456" s="16" t="str">
        <f t="shared" si="22"/>
        <v/>
      </c>
      <c r="F1456" s="15"/>
      <c r="G1456" s="49" t="str">
        <f>IF(AND(NOT(ISERR(FIND('إستعلام عن صنف'!$H$1,A1456&amp;B1456))),F1456&gt;='إستعلام عن صنف'!$H$2,F1456&lt;='إستعلام عن صنف'!$H$3),COUNT($G$1:G1455)+1,"")</f>
        <v/>
      </c>
    </row>
    <row r="1457" spans="1:7" ht="22.5" thickTop="1" thickBot="1">
      <c r="A1457" s="38" t="str">
        <f>IFERROR(INDEX(الرصيد!$A:$A,MATCH(B1457,الرصيد!$B:$B,0)),"")</f>
        <v/>
      </c>
      <c r="B1457" s="15"/>
      <c r="C1457" s="6"/>
      <c r="D1457" s="42" t="str">
        <f>IF(B1457="","",SUMIF(الرصيد!$B$2:$B$1000,B1457,الرصيد!$C$2:$C$1000))</f>
        <v/>
      </c>
      <c r="E1457" s="16" t="str">
        <f t="shared" si="22"/>
        <v/>
      </c>
      <c r="F1457" s="15"/>
      <c r="G1457" s="49" t="str">
        <f>IF(AND(NOT(ISERR(FIND('إستعلام عن صنف'!$H$1,A1457&amp;B1457))),F1457&gt;='إستعلام عن صنف'!$H$2,F1457&lt;='إستعلام عن صنف'!$H$3),COUNT($G$1:G1456)+1,"")</f>
        <v/>
      </c>
    </row>
    <row r="1458" spans="1:7" ht="22.5" thickTop="1" thickBot="1">
      <c r="A1458" s="38" t="str">
        <f>IFERROR(INDEX(الرصيد!$A:$A,MATCH(B1458,الرصيد!$B:$B,0)),"")</f>
        <v/>
      </c>
      <c r="B1458" s="15"/>
      <c r="C1458" s="6"/>
      <c r="D1458" s="42" t="str">
        <f>IF(B1458="","",SUMIF(الرصيد!$B$2:$B$1000,B1458,الرصيد!$C$2:$C$1000))</f>
        <v/>
      </c>
      <c r="E1458" s="16" t="str">
        <f t="shared" si="22"/>
        <v/>
      </c>
      <c r="F1458" s="15"/>
      <c r="G1458" s="49" t="str">
        <f>IF(AND(NOT(ISERR(FIND('إستعلام عن صنف'!$H$1,A1458&amp;B1458))),F1458&gt;='إستعلام عن صنف'!$H$2,F1458&lt;='إستعلام عن صنف'!$H$3),COUNT($G$1:G1457)+1,"")</f>
        <v/>
      </c>
    </row>
    <row r="1459" spans="1:7" ht="22.5" thickTop="1" thickBot="1">
      <c r="A1459" s="38" t="str">
        <f>IFERROR(INDEX(الرصيد!$A:$A,MATCH(B1459,الرصيد!$B:$B,0)),"")</f>
        <v/>
      </c>
      <c r="B1459" s="15"/>
      <c r="C1459" s="6"/>
      <c r="D1459" s="42" t="str">
        <f>IF(B1459="","",SUMIF(الرصيد!$B$2:$B$1000,B1459,الرصيد!$C$2:$C$1000))</f>
        <v/>
      </c>
      <c r="E1459" s="16" t="str">
        <f t="shared" si="22"/>
        <v/>
      </c>
      <c r="F1459" s="15"/>
      <c r="G1459" s="49" t="str">
        <f>IF(AND(NOT(ISERR(FIND('إستعلام عن صنف'!$H$1,A1459&amp;B1459))),F1459&gt;='إستعلام عن صنف'!$H$2,F1459&lt;='إستعلام عن صنف'!$H$3),COUNT($G$1:G1458)+1,"")</f>
        <v/>
      </c>
    </row>
    <row r="1460" spans="1:7" ht="22.5" thickTop="1" thickBot="1">
      <c r="A1460" s="38" t="str">
        <f>IFERROR(INDEX(الرصيد!$A:$A,MATCH(B1460,الرصيد!$B:$B,0)),"")</f>
        <v/>
      </c>
      <c r="B1460" s="15"/>
      <c r="C1460" s="6"/>
      <c r="D1460" s="42" t="str">
        <f>IF(B1460="","",SUMIF(الرصيد!$B$2:$B$1000,B1460,الرصيد!$C$2:$C$1000))</f>
        <v/>
      </c>
      <c r="E1460" s="16" t="str">
        <f t="shared" si="22"/>
        <v/>
      </c>
      <c r="F1460" s="15"/>
      <c r="G1460" s="49" t="str">
        <f>IF(AND(NOT(ISERR(FIND('إستعلام عن صنف'!$H$1,A1460&amp;B1460))),F1460&gt;='إستعلام عن صنف'!$H$2,F1460&lt;='إستعلام عن صنف'!$H$3),COUNT($G$1:G1459)+1,"")</f>
        <v/>
      </c>
    </row>
    <row r="1461" spans="1:7" ht="22.5" thickTop="1" thickBot="1">
      <c r="A1461" s="38" t="str">
        <f>IFERROR(INDEX(الرصيد!$A:$A,MATCH(B1461,الرصيد!$B:$B,0)),"")</f>
        <v/>
      </c>
      <c r="B1461" s="15"/>
      <c r="C1461" s="6"/>
      <c r="D1461" s="42" t="str">
        <f>IF(B1461="","",SUMIF(الرصيد!$B$2:$B$1000,B1461,الرصيد!$C$2:$C$1000))</f>
        <v/>
      </c>
      <c r="E1461" s="16" t="str">
        <f t="shared" si="22"/>
        <v/>
      </c>
      <c r="F1461" s="15"/>
      <c r="G1461" s="49" t="str">
        <f>IF(AND(NOT(ISERR(FIND('إستعلام عن صنف'!$H$1,A1461&amp;B1461))),F1461&gt;='إستعلام عن صنف'!$H$2,F1461&lt;='إستعلام عن صنف'!$H$3),COUNT($G$1:G1460)+1,"")</f>
        <v/>
      </c>
    </row>
    <row r="1462" spans="1:7" ht="22.5" thickTop="1" thickBot="1">
      <c r="A1462" s="38" t="str">
        <f>IFERROR(INDEX(الرصيد!$A:$A,MATCH(B1462,الرصيد!$B:$B,0)),"")</f>
        <v/>
      </c>
      <c r="B1462" s="15"/>
      <c r="C1462" s="6"/>
      <c r="D1462" s="42" t="str">
        <f>IF(B1462="","",SUMIF(الرصيد!$B$2:$B$1000,B1462,الرصيد!$C$2:$C$1000))</f>
        <v/>
      </c>
      <c r="E1462" s="16" t="str">
        <f t="shared" si="22"/>
        <v/>
      </c>
      <c r="F1462" s="15"/>
      <c r="G1462" s="49" t="str">
        <f>IF(AND(NOT(ISERR(FIND('إستعلام عن صنف'!$H$1,A1462&amp;B1462))),F1462&gt;='إستعلام عن صنف'!$H$2,F1462&lt;='إستعلام عن صنف'!$H$3),COUNT($G$1:G1461)+1,"")</f>
        <v/>
      </c>
    </row>
    <row r="1463" spans="1:7" ht="22.5" thickTop="1" thickBot="1">
      <c r="A1463" s="38" t="str">
        <f>IFERROR(INDEX(الرصيد!$A:$A,MATCH(B1463,الرصيد!$B:$B,0)),"")</f>
        <v/>
      </c>
      <c r="B1463" s="15"/>
      <c r="C1463" s="6"/>
      <c r="D1463" s="42" t="str">
        <f>IF(B1463="","",SUMIF(الرصيد!$B$2:$B$1000,B1463,الرصيد!$C$2:$C$1000))</f>
        <v/>
      </c>
      <c r="E1463" s="16" t="str">
        <f t="shared" si="22"/>
        <v/>
      </c>
      <c r="F1463" s="15"/>
      <c r="G1463" s="49" t="str">
        <f>IF(AND(NOT(ISERR(FIND('إستعلام عن صنف'!$H$1,A1463&amp;B1463))),F1463&gt;='إستعلام عن صنف'!$H$2,F1463&lt;='إستعلام عن صنف'!$H$3),COUNT($G$1:G1462)+1,"")</f>
        <v/>
      </c>
    </row>
    <row r="1464" spans="1:7" ht="22.5" thickTop="1" thickBot="1">
      <c r="A1464" s="38" t="str">
        <f>IFERROR(INDEX(الرصيد!$A:$A,MATCH(B1464,الرصيد!$B:$B,0)),"")</f>
        <v/>
      </c>
      <c r="B1464" s="15"/>
      <c r="C1464" s="6"/>
      <c r="D1464" s="42" t="str">
        <f>IF(B1464="","",SUMIF(الرصيد!$B$2:$B$1000,B1464,الرصيد!$C$2:$C$1000))</f>
        <v/>
      </c>
      <c r="E1464" s="16" t="str">
        <f t="shared" si="22"/>
        <v/>
      </c>
      <c r="F1464" s="15"/>
      <c r="G1464" s="49" t="str">
        <f>IF(AND(NOT(ISERR(FIND('إستعلام عن صنف'!$H$1,A1464&amp;B1464))),F1464&gt;='إستعلام عن صنف'!$H$2,F1464&lt;='إستعلام عن صنف'!$H$3),COUNT($G$1:G1463)+1,"")</f>
        <v/>
      </c>
    </row>
    <row r="1465" spans="1:7" ht="22.5" thickTop="1" thickBot="1">
      <c r="A1465" s="38" t="str">
        <f>IFERROR(INDEX(الرصيد!$A:$A,MATCH(B1465,الرصيد!$B:$B,0)),"")</f>
        <v/>
      </c>
      <c r="B1465" s="15"/>
      <c r="C1465" s="6"/>
      <c r="D1465" s="42" t="str">
        <f>IF(B1465="","",SUMIF(الرصيد!$B$2:$B$1000,B1465,الرصيد!$C$2:$C$1000))</f>
        <v/>
      </c>
      <c r="E1465" s="16" t="str">
        <f t="shared" si="22"/>
        <v/>
      </c>
      <c r="F1465" s="15"/>
      <c r="G1465" s="49" t="str">
        <f>IF(AND(NOT(ISERR(FIND('إستعلام عن صنف'!$H$1,A1465&amp;B1465))),F1465&gt;='إستعلام عن صنف'!$H$2,F1465&lt;='إستعلام عن صنف'!$H$3),COUNT($G$1:G1464)+1,"")</f>
        <v/>
      </c>
    </row>
    <row r="1466" spans="1:7" ht="22.5" thickTop="1" thickBot="1">
      <c r="A1466" s="38" t="str">
        <f>IFERROR(INDEX(الرصيد!$A:$A,MATCH(B1466,الرصيد!$B:$B,0)),"")</f>
        <v/>
      </c>
      <c r="B1466" s="15"/>
      <c r="C1466" s="6"/>
      <c r="D1466" s="42" t="str">
        <f>IF(B1466="","",SUMIF(الرصيد!$B$2:$B$1000,B1466,الرصيد!$C$2:$C$1000))</f>
        <v/>
      </c>
      <c r="E1466" s="16" t="str">
        <f t="shared" si="22"/>
        <v/>
      </c>
      <c r="F1466" s="15"/>
      <c r="G1466" s="49" t="str">
        <f>IF(AND(NOT(ISERR(FIND('إستعلام عن صنف'!$H$1,A1466&amp;B1466))),F1466&gt;='إستعلام عن صنف'!$H$2,F1466&lt;='إستعلام عن صنف'!$H$3),COUNT($G$1:G1465)+1,"")</f>
        <v/>
      </c>
    </row>
    <row r="1467" spans="1:7" ht="22.5" thickTop="1" thickBot="1">
      <c r="A1467" s="38" t="str">
        <f>IFERROR(INDEX(الرصيد!$A:$A,MATCH(B1467,الرصيد!$B:$B,0)),"")</f>
        <v/>
      </c>
      <c r="B1467" s="15"/>
      <c r="C1467" s="6"/>
      <c r="D1467" s="42" t="str">
        <f>IF(B1467="","",SUMIF(الرصيد!$B$2:$B$1000,B1467,الرصيد!$C$2:$C$1000))</f>
        <v/>
      </c>
      <c r="E1467" s="16" t="str">
        <f t="shared" si="22"/>
        <v/>
      </c>
      <c r="F1467" s="15"/>
      <c r="G1467" s="49" t="str">
        <f>IF(AND(NOT(ISERR(FIND('إستعلام عن صنف'!$H$1,A1467&amp;B1467))),F1467&gt;='إستعلام عن صنف'!$H$2,F1467&lt;='إستعلام عن صنف'!$H$3),COUNT($G$1:G1466)+1,"")</f>
        <v/>
      </c>
    </row>
    <row r="1468" spans="1:7" ht="22.5" thickTop="1" thickBot="1">
      <c r="A1468" s="38" t="str">
        <f>IFERROR(INDEX(الرصيد!$A:$A,MATCH(B1468,الرصيد!$B:$B,0)),"")</f>
        <v/>
      </c>
      <c r="B1468" s="15"/>
      <c r="C1468" s="6"/>
      <c r="D1468" s="42" t="str">
        <f>IF(B1468="","",SUMIF(الرصيد!$B$2:$B$1000,B1468,الرصيد!$C$2:$C$1000))</f>
        <v/>
      </c>
      <c r="E1468" s="16" t="str">
        <f t="shared" si="22"/>
        <v/>
      </c>
      <c r="F1468" s="15"/>
      <c r="G1468" s="49" t="str">
        <f>IF(AND(NOT(ISERR(FIND('إستعلام عن صنف'!$H$1,A1468&amp;B1468))),F1468&gt;='إستعلام عن صنف'!$H$2,F1468&lt;='إستعلام عن صنف'!$H$3),COUNT($G$1:G1467)+1,"")</f>
        <v/>
      </c>
    </row>
    <row r="1469" spans="1:7" ht="22.5" thickTop="1" thickBot="1">
      <c r="A1469" s="38" t="str">
        <f>IFERROR(INDEX(الرصيد!$A:$A,MATCH(B1469,الرصيد!$B:$B,0)),"")</f>
        <v/>
      </c>
      <c r="B1469" s="15"/>
      <c r="C1469" s="6"/>
      <c r="D1469" s="42" t="str">
        <f>IF(B1469="","",SUMIF(الرصيد!$B$2:$B$1000,B1469,الرصيد!$C$2:$C$1000))</f>
        <v/>
      </c>
      <c r="E1469" s="16" t="str">
        <f t="shared" si="22"/>
        <v/>
      </c>
      <c r="F1469" s="15"/>
      <c r="G1469" s="49" t="str">
        <f>IF(AND(NOT(ISERR(FIND('إستعلام عن صنف'!$H$1,A1469&amp;B1469))),F1469&gt;='إستعلام عن صنف'!$H$2,F1469&lt;='إستعلام عن صنف'!$H$3),COUNT($G$1:G1468)+1,"")</f>
        <v/>
      </c>
    </row>
    <row r="1470" spans="1:7" ht="22.5" thickTop="1" thickBot="1">
      <c r="A1470" s="38" t="str">
        <f>IFERROR(INDEX(الرصيد!$A:$A,MATCH(B1470,الرصيد!$B:$B,0)),"")</f>
        <v/>
      </c>
      <c r="B1470" s="15"/>
      <c r="C1470" s="6"/>
      <c r="D1470" s="42" t="str">
        <f>IF(B1470="","",SUMIF(الرصيد!$B$2:$B$1000,B1470,الرصيد!$C$2:$C$1000))</f>
        <v/>
      </c>
      <c r="E1470" s="16" t="str">
        <f t="shared" si="22"/>
        <v/>
      </c>
      <c r="F1470" s="15"/>
      <c r="G1470" s="49" t="str">
        <f>IF(AND(NOT(ISERR(FIND('إستعلام عن صنف'!$H$1,A1470&amp;B1470))),F1470&gt;='إستعلام عن صنف'!$H$2,F1470&lt;='إستعلام عن صنف'!$H$3),COUNT($G$1:G1469)+1,"")</f>
        <v/>
      </c>
    </row>
    <row r="1471" spans="1:7" ht="22.5" thickTop="1" thickBot="1">
      <c r="A1471" s="38" t="str">
        <f>IFERROR(INDEX(الرصيد!$A:$A,MATCH(B1471,الرصيد!$B:$B,0)),"")</f>
        <v/>
      </c>
      <c r="B1471" s="15"/>
      <c r="C1471" s="6"/>
      <c r="D1471" s="42" t="str">
        <f>IF(B1471="","",SUMIF(الرصيد!$B$2:$B$1000,B1471,الرصيد!$C$2:$C$1000))</f>
        <v/>
      </c>
      <c r="E1471" s="16" t="str">
        <f t="shared" si="22"/>
        <v/>
      </c>
      <c r="F1471" s="15"/>
      <c r="G1471" s="49" t="str">
        <f>IF(AND(NOT(ISERR(FIND('إستعلام عن صنف'!$H$1,A1471&amp;B1471))),F1471&gt;='إستعلام عن صنف'!$H$2,F1471&lt;='إستعلام عن صنف'!$H$3),COUNT($G$1:G1470)+1,"")</f>
        <v/>
      </c>
    </row>
    <row r="1472" spans="1:7" ht="22.5" thickTop="1" thickBot="1">
      <c r="A1472" s="38" t="str">
        <f>IFERROR(INDEX(الرصيد!$A:$A,MATCH(B1472,الرصيد!$B:$B,0)),"")</f>
        <v/>
      </c>
      <c r="B1472" s="15"/>
      <c r="C1472" s="6"/>
      <c r="D1472" s="42" t="str">
        <f>IF(B1472="","",SUMIF(الرصيد!$B$2:$B$1000,B1472,الرصيد!$C$2:$C$1000))</f>
        <v/>
      </c>
      <c r="E1472" s="16" t="str">
        <f t="shared" si="22"/>
        <v/>
      </c>
      <c r="F1472" s="15"/>
      <c r="G1472" s="49" t="str">
        <f>IF(AND(NOT(ISERR(FIND('إستعلام عن صنف'!$H$1,A1472&amp;B1472))),F1472&gt;='إستعلام عن صنف'!$H$2,F1472&lt;='إستعلام عن صنف'!$H$3),COUNT($G$1:G1471)+1,"")</f>
        <v/>
      </c>
    </row>
    <row r="1473" spans="1:7" ht="22.5" thickTop="1" thickBot="1">
      <c r="A1473" s="38" t="str">
        <f>IFERROR(INDEX(الرصيد!$A:$A,MATCH(B1473,الرصيد!$B:$B,0)),"")</f>
        <v/>
      </c>
      <c r="B1473" s="15"/>
      <c r="C1473" s="6"/>
      <c r="D1473" s="42" t="str">
        <f>IF(B1473="","",SUMIF(الرصيد!$B$2:$B$1000,B1473,الرصيد!$C$2:$C$1000))</f>
        <v/>
      </c>
      <c r="E1473" s="16" t="str">
        <f t="shared" si="22"/>
        <v/>
      </c>
      <c r="F1473" s="15"/>
      <c r="G1473" s="49" t="str">
        <f>IF(AND(NOT(ISERR(FIND('إستعلام عن صنف'!$H$1,A1473&amp;B1473))),F1473&gt;='إستعلام عن صنف'!$H$2,F1473&lt;='إستعلام عن صنف'!$H$3),COUNT($G$1:G1472)+1,"")</f>
        <v/>
      </c>
    </row>
    <row r="1474" spans="1:7" ht="22.5" thickTop="1" thickBot="1">
      <c r="A1474" s="38" t="str">
        <f>IFERROR(INDEX(الرصيد!$A:$A,MATCH(B1474,الرصيد!$B:$B,0)),"")</f>
        <v/>
      </c>
      <c r="B1474" s="15"/>
      <c r="C1474" s="6"/>
      <c r="D1474" s="42" t="str">
        <f>IF(B1474="","",SUMIF(الرصيد!$B$2:$B$1000,B1474,الرصيد!$C$2:$C$1000))</f>
        <v/>
      </c>
      <c r="E1474" s="16" t="str">
        <f t="shared" si="22"/>
        <v/>
      </c>
      <c r="F1474" s="15"/>
      <c r="G1474" s="49" t="str">
        <f>IF(AND(NOT(ISERR(FIND('إستعلام عن صنف'!$H$1,A1474&amp;B1474))),F1474&gt;='إستعلام عن صنف'!$H$2,F1474&lt;='إستعلام عن صنف'!$H$3),COUNT($G$1:G1473)+1,"")</f>
        <v/>
      </c>
    </row>
    <row r="1475" spans="1:7" ht="22.5" thickTop="1" thickBot="1">
      <c r="A1475" s="38" t="str">
        <f>IFERROR(INDEX(الرصيد!$A:$A,MATCH(B1475,الرصيد!$B:$B,0)),"")</f>
        <v/>
      </c>
      <c r="B1475" s="15"/>
      <c r="C1475" s="6"/>
      <c r="D1475" s="42" t="str">
        <f>IF(B1475="","",SUMIF(الرصيد!$B$2:$B$1000,B1475,الرصيد!$C$2:$C$1000))</f>
        <v/>
      </c>
      <c r="E1475" s="16" t="str">
        <f t="shared" ref="E1475:E1538" si="23">IF(B1475="","",C1475*D1475)</f>
        <v/>
      </c>
      <c r="F1475" s="15"/>
      <c r="G1475" s="49" t="str">
        <f>IF(AND(NOT(ISERR(FIND('إستعلام عن صنف'!$H$1,A1475&amp;B1475))),F1475&gt;='إستعلام عن صنف'!$H$2,F1475&lt;='إستعلام عن صنف'!$H$3),COUNT($G$1:G1474)+1,"")</f>
        <v/>
      </c>
    </row>
    <row r="1476" spans="1:7" ht="22.5" thickTop="1" thickBot="1">
      <c r="A1476" s="38" t="str">
        <f>IFERROR(INDEX(الرصيد!$A:$A,MATCH(B1476,الرصيد!$B:$B,0)),"")</f>
        <v/>
      </c>
      <c r="B1476" s="15"/>
      <c r="C1476" s="6"/>
      <c r="D1476" s="42" t="str">
        <f>IF(B1476="","",SUMIF(الرصيد!$B$2:$B$1000,B1476,الرصيد!$C$2:$C$1000))</f>
        <v/>
      </c>
      <c r="E1476" s="16" t="str">
        <f t="shared" si="23"/>
        <v/>
      </c>
      <c r="F1476" s="15"/>
      <c r="G1476" s="49" t="str">
        <f>IF(AND(NOT(ISERR(FIND('إستعلام عن صنف'!$H$1,A1476&amp;B1476))),F1476&gt;='إستعلام عن صنف'!$H$2,F1476&lt;='إستعلام عن صنف'!$H$3),COUNT($G$1:G1475)+1,"")</f>
        <v/>
      </c>
    </row>
    <row r="1477" spans="1:7" ht="22.5" thickTop="1" thickBot="1">
      <c r="A1477" s="38" t="str">
        <f>IFERROR(INDEX(الرصيد!$A:$A,MATCH(B1477,الرصيد!$B:$B,0)),"")</f>
        <v/>
      </c>
      <c r="B1477" s="15"/>
      <c r="C1477" s="6"/>
      <c r="D1477" s="42" t="str">
        <f>IF(B1477="","",SUMIF(الرصيد!$B$2:$B$1000,B1477,الرصيد!$C$2:$C$1000))</f>
        <v/>
      </c>
      <c r="E1477" s="16" t="str">
        <f t="shared" si="23"/>
        <v/>
      </c>
      <c r="F1477" s="15"/>
      <c r="G1477" s="49" t="str">
        <f>IF(AND(NOT(ISERR(FIND('إستعلام عن صنف'!$H$1,A1477&amp;B1477))),F1477&gt;='إستعلام عن صنف'!$H$2,F1477&lt;='إستعلام عن صنف'!$H$3),COUNT($G$1:G1476)+1,"")</f>
        <v/>
      </c>
    </row>
    <row r="1478" spans="1:7" ht="22.5" thickTop="1" thickBot="1">
      <c r="A1478" s="38" t="str">
        <f>IFERROR(INDEX(الرصيد!$A:$A,MATCH(B1478,الرصيد!$B:$B,0)),"")</f>
        <v/>
      </c>
      <c r="B1478" s="15"/>
      <c r="C1478" s="6"/>
      <c r="D1478" s="42" t="str">
        <f>IF(B1478="","",SUMIF(الرصيد!$B$2:$B$1000,B1478,الرصيد!$C$2:$C$1000))</f>
        <v/>
      </c>
      <c r="E1478" s="16" t="str">
        <f t="shared" si="23"/>
        <v/>
      </c>
      <c r="F1478" s="15"/>
      <c r="G1478" s="49" t="str">
        <f>IF(AND(NOT(ISERR(FIND('إستعلام عن صنف'!$H$1,A1478&amp;B1478))),F1478&gt;='إستعلام عن صنف'!$H$2,F1478&lt;='إستعلام عن صنف'!$H$3),COUNT($G$1:G1477)+1,"")</f>
        <v/>
      </c>
    </row>
    <row r="1479" spans="1:7" ht="22.5" thickTop="1" thickBot="1">
      <c r="A1479" s="38" t="str">
        <f>IFERROR(INDEX(الرصيد!$A:$A,MATCH(B1479,الرصيد!$B:$B,0)),"")</f>
        <v/>
      </c>
      <c r="B1479" s="15"/>
      <c r="C1479" s="6"/>
      <c r="D1479" s="42" t="str">
        <f>IF(B1479="","",SUMIF(الرصيد!$B$2:$B$1000,B1479,الرصيد!$C$2:$C$1000))</f>
        <v/>
      </c>
      <c r="E1479" s="16" t="str">
        <f t="shared" si="23"/>
        <v/>
      </c>
      <c r="F1479" s="15"/>
      <c r="G1479" s="49" t="str">
        <f>IF(AND(NOT(ISERR(FIND('إستعلام عن صنف'!$H$1,A1479&amp;B1479))),F1479&gt;='إستعلام عن صنف'!$H$2,F1479&lt;='إستعلام عن صنف'!$H$3),COUNT($G$1:G1478)+1,"")</f>
        <v/>
      </c>
    </row>
    <row r="1480" spans="1:7" ht="22.5" thickTop="1" thickBot="1">
      <c r="A1480" s="38" t="str">
        <f>IFERROR(INDEX(الرصيد!$A:$A,MATCH(B1480,الرصيد!$B:$B,0)),"")</f>
        <v/>
      </c>
      <c r="B1480" s="15"/>
      <c r="C1480" s="6"/>
      <c r="D1480" s="42" t="str">
        <f>IF(B1480="","",SUMIF(الرصيد!$B$2:$B$1000,B1480,الرصيد!$C$2:$C$1000))</f>
        <v/>
      </c>
      <c r="E1480" s="16" t="str">
        <f t="shared" si="23"/>
        <v/>
      </c>
      <c r="F1480" s="15"/>
      <c r="G1480" s="49" t="str">
        <f>IF(AND(NOT(ISERR(FIND('إستعلام عن صنف'!$H$1,A1480&amp;B1480))),F1480&gt;='إستعلام عن صنف'!$H$2,F1480&lt;='إستعلام عن صنف'!$H$3),COUNT($G$1:G1479)+1,"")</f>
        <v/>
      </c>
    </row>
    <row r="1481" spans="1:7" ht="22.5" thickTop="1" thickBot="1">
      <c r="A1481" s="38" t="str">
        <f>IFERROR(INDEX(الرصيد!$A:$A,MATCH(B1481,الرصيد!$B:$B,0)),"")</f>
        <v/>
      </c>
      <c r="B1481" s="15"/>
      <c r="C1481" s="6"/>
      <c r="D1481" s="42" t="str">
        <f>IF(B1481="","",SUMIF(الرصيد!$B$2:$B$1000,B1481,الرصيد!$C$2:$C$1000))</f>
        <v/>
      </c>
      <c r="E1481" s="16" t="str">
        <f t="shared" si="23"/>
        <v/>
      </c>
      <c r="F1481" s="15"/>
      <c r="G1481" s="49" t="str">
        <f>IF(AND(NOT(ISERR(FIND('إستعلام عن صنف'!$H$1,A1481&amp;B1481))),F1481&gt;='إستعلام عن صنف'!$H$2,F1481&lt;='إستعلام عن صنف'!$H$3),COUNT($G$1:G1480)+1,"")</f>
        <v/>
      </c>
    </row>
    <row r="1482" spans="1:7" ht="22.5" thickTop="1" thickBot="1">
      <c r="A1482" s="38" t="str">
        <f>IFERROR(INDEX(الرصيد!$A:$A,MATCH(B1482,الرصيد!$B:$B,0)),"")</f>
        <v/>
      </c>
      <c r="B1482" s="15"/>
      <c r="C1482" s="6"/>
      <c r="D1482" s="42" t="str">
        <f>IF(B1482="","",SUMIF(الرصيد!$B$2:$B$1000,B1482,الرصيد!$C$2:$C$1000))</f>
        <v/>
      </c>
      <c r="E1482" s="16" t="str">
        <f t="shared" si="23"/>
        <v/>
      </c>
      <c r="F1482" s="15"/>
      <c r="G1482" s="49" t="str">
        <f>IF(AND(NOT(ISERR(FIND('إستعلام عن صنف'!$H$1,A1482&amp;B1482))),F1482&gt;='إستعلام عن صنف'!$H$2,F1482&lt;='إستعلام عن صنف'!$H$3),COUNT($G$1:G1481)+1,"")</f>
        <v/>
      </c>
    </row>
    <row r="1483" spans="1:7" ht="22.5" thickTop="1" thickBot="1">
      <c r="A1483" s="38" t="str">
        <f>IFERROR(INDEX(الرصيد!$A:$A,MATCH(B1483,الرصيد!$B:$B,0)),"")</f>
        <v/>
      </c>
      <c r="B1483" s="15"/>
      <c r="C1483" s="6"/>
      <c r="D1483" s="42" t="str">
        <f>IF(B1483="","",SUMIF(الرصيد!$B$2:$B$1000,B1483,الرصيد!$C$2:$C$1000))</f>
        <v/>
      </c>
      <c r="E1483" s="16" t="str">
        <f t="shared" si="23"/>
        <v/>
      </c>
      <c r="F1483" s="15"/>
      <c r="G1483" s="49" t="str">
        <f>IF(AND(NOT(ISERR(FIND('إستعلام عن صنف'!$H$1,A1483&amp;B1483))),F1483&gt;='إستعلام عن صنف'!$H$2,F1483&lt;='إستعلام عن صنف'!$H$3),COUNT($G$1:G1482)+1,"")</f>
        <v/>
      </c>
    </row>
    <row r="1484" spans="1:7" ht="22.5" thickTop="1" thickBot="1">
      <c r="A1484" s="38" t="str">
        <f>IFERROR(INDEX(الرصيد!$A:$A,MATCH(B1484,الرصيد!$B:$B,0)),"")</f>
        <v/>
      </c>
      <c r="B1484" s="15"/>
      <c r="C1484" s="6"/>
      <c r="D1484" s="42" t="str">
        <f>IF(B1484="","",SUMIF(الرصيد!$B$2:$B$1000,B1484,الرصيد!$C$2:$C$1000))</f>
        <v/>
      </c>
      <c r="E1484" s="16" t="str">
        <f t="shared" si="23"/>
        <v/>
      </c>
      <c r="F1484" s="15"/>
      <c r="G1484" s="49" t="str">
        <f>IF(AND(NOT(ISERR(FIND('إستعلام عن صنف'!$H$1,A1484&amp;B1484))),F1484&gt;='إستعلام عن صنف'!$H$2,F1484&lt;='إستعلام عن صنف'!$H$3),COUNT($G$1:G1483)+1,"")</f>
        <v/>
      </c>
    </row>
    <row r="1485" spans="1:7" ht="22.5" thickTop="1" thickBot="1">
      <c r="A1485" s="38" t="str">
        <f>IFERROR(INDEX(الرصيد!$A:$A,MATCH(B1485,الرصيد!$B:$B,0)),"")</f>
        <v/>
      </c>
      <c r="B1485" s="15"/>
      <c r="C1485" s="6"/>
      <c r="D1485" s="42" t="str">
        <f>IF(B1485="","",SUMIF(الرصيد!$B$2:$B$1000,B1485,الرصيد!$C$2:$C$1000))</f>
        <v/>
      </c>
      <c r="E1485" s="16" t="str">
        <f t="shared" si="23"/>
        <v/>
      </c>
      <c r="F1485" s="15"/>
      <c r="G1485" s="49" t="str">
        <f>IF(AND(NOT(ISERR(FIND('إستعلام عن صنف'!$H$1,A1485&amp;B1485))),F1485&gt;='إستعلام عن صنف'!$H$2,F1485&lt;='إستعلام عن صنف'!$H$3),COUNT($G$1:G1484)+1,"")</f>
        <v/>
      </c>
    </row>
    <row r="1486" spans="1:7" ht="22.5" thickTop="1" thickBot="1">
      <c r="A1486" s="38" t="str">
        <f>IFERROR(INDEX(الرصيد!$A:$A,MATCH(B1486,الرصيد!$B:$B,0)),"")</f>
        <v/>
      </c>
      <c r="B1486" s="15"/>
      <c r="C1486" s="6"/>
      <c r="D1486" s="42" t="str">
        <f>IF(B1486="","",SUMIF(الرصيد!$B$2:$B$1000,B1486,الرصيد!$C$2:$C$1000))</f>
        <v/>
      </c>
      <c r="E1486" s="16" t="str">
        <f t="shared" si="23"/>
        <v/>
      </c>
      <c r="F1486" s="15"/>
      <c r="G1486" s="49" t="str">
        <f>IF(AND(NOT(ISERR(FIND('إستعلام عن صنف'!$H$1,A1486&amp;B1486))),F1486&gt;='إستعلام عن صنف'!$H$2,F1486&lt;='إستعلام عن صنف'!$H$3),COUNT($G$1:G1485)+1,"")</f>
        <v/>
      </c>
    </row>
    <row r="1487" spans="1:7" ht="22.5" thickTop="1" thickBot="1">
      <c r="A1487" s="38" t="str">
        <f>IFERROR(INDEX(الرصيد!$A:$A,MATCH(B1487,الرصيد!$B:$B,0)),"")</f>
        <v/>
      </c>
      <c r="B1487" s="15"/>
      <c r="C1487" s="6"/>
      <c r="D1487" s="42" t="str">
        <f>IF(B1487="","",SUMIF(الرصيد!$B$2:$B$1000,B1487,الرصيد!$C$2:$C$1000))</f>
        <v/>
      </c>
      <c r="E1487" s="16" t="str">
        <f t="shared" si="23"/>
        <v/>
      </c>
      <c r="F1487" s="15"/>
      <c r="G1487" s="49" t="str">
        <f>IF(AND(NOT(ISERR(FIND('إستعلام عن صنف'!$H$1,A1487&amp;B1487))),F1487&gt;='إستعلام عن صنف'!$H$2,F1487&lt;='إستعلام عن صنف'!$H$3),COUNT($G$1:G1486)+1,"")</f>
        <v/>
      </c>
    </row>
    <row r="1488" spans="1:7" ht="22.5" thickTop="1" thickBot="1">
      <c r="A1488" s="38" t="str">
        <f>IFERROR(INDEX(الرصيد!$A:$A,MATCH(B1488,الرصيد!$B:$B,0)),"")</f>
        <v/>
      </c>
      <c r="B1488" s="15"/>
      <c r="C1488" s="6"/>
      <c r="D1488" s="42" t="str">
        <f>IF(B1488="","",SUMIF(الرصيد!$B$2:$B$1000,B1488,الرصيد!$C$2:$C$1000))</f>
        <v/>
      </c>
      <c r="E1488" s="16" t="str">
        <f t="shared" si="23"/>
        <v/>
      </c>
      <c r="F1488" s="15"/>
      <c r="G1488" s="49" t="str">
        <f>IF(AND(NOT(ISERR(FIND('إستعلام عن صنف'!$H$1,A1488&amp;B1488))),F1488&gt;='إستعلام عن صنف'!$H$2,F1488&lt;='إستعلام عن صنف'!$H$3),COUNT($G$1:G1487)+1,"")</f>
        <v/>
      </c>
    </row>
    <row r="1489" spans="1:7" ht="22.5" thickTop="1" thickBot="1">
      <c r="A1489" s="38" t="str">
        <f>IFERROR(INDEX(الرصيد!$A:$A,MATCH(B1489,الرصيد!$B:$B,0)),"")</f>
        <v/>
      </c>
      <c r="B1489" s="15"/>
      <c r="C1489" s="6"/>
      <c r="D1489" s="42" t="str">
        <f>IF(B1489="","",SUMIF(الرصيد!$B$2:$B$1000,B1489,الرصيد!$C$2:$C$1000))</f>
        <v/>
      </c>
      <c r="E1489" s="16" t="str">
        <f t="shared" si="23"/>
        <v/>
      </c>
      <c r="F1489" s="15"/>
      <c r="G1489" s="49" t="str">
        <f>IF(AND(NOT(ISERR(FIND('إستعلام عن صنف'!$H$1,A1489&amp;B1489))),F1489&gt;='إستعلام عن صنف'!$H$2,F1489&lt;='إستعلام عن صنف'!$H$3),COUNT($G$1:G1488)+1,"")</f>
        <v/>
      </c>
    </row>
    <row r="1490" spans="1:7" ht="22.5" thickTop="1" thickBot="1">
      <c r="A1490" s="38" t="str">
        <f>IFERROR(INDEX(الرصيد!$A:$A,MATCH(B1490,الرصيد!$B:$B,0)),"")</f>
        <v/>
      </c>
      <c r="B1490" s="15"/>
      <c r="C1490" s="6"/>
      <c r="D1490" s="42" t="str">
        <f>IF(B1490="","",SUMIF(الرصيد!$B$2:$B$1000,B1490,الرصيد!$C$2:$C$1000))</f>
        <v/>
      </c>
      <c r="E1490" s="16" t="str">
        <f t="shared" si="23"/>
        <v/>
      </c>
      <c r="F1490" s="15"/>
      <c r="G1490" s="49" t="str">
        <f>IF(AND(NOT(ISERR(FIND('إستعلام عن صنف'!$H$1,A1490&amp;B1490))),F1490&gt;='إستعلام عن صنف'!$H$2,F1490&lt;='إستعلام عن صنف'!$H$3),COUNT($G$1:G1489)+1,"")</f>
        <v/>
      </c>
    </row>
    <row r="1491" spans="1:7" ht="22.5" thickTop="1" thickBot="1">
      <c r="A1491" s="38" t="str">
        <f>IFERROR(INDEX(الرصيد!$A:$A,MATCH(B1491,الرصيد!$B:$B,0)),"")</f>
        <v/>
      </c>
      <c r="B1491" s="15"/>
      <c r="C1491" s="6"/>
      <c r="D1491" s="42" t="str">
        <f>IF(B1491="","",SUMIF(الرصيد!$B$2:$B$1000,B1491,الرصيد!$C$2:$C$1000))</f>
        <v/>
      </c>
      <c r="E1491" s="16" t="str">
        <f t="shared" si="23"/>
        <v/>
      </c>
      <c r="F1491" s="15"/>
      <c r="G1491" s="49" t="str">
        <f>IF(AND(NOT(ISERR(FIND('إستعلام عن صنف'!$H$1,A1491&amp;B1491))),F1491&gt;='إستعلام عن صنف'!$H$2,F1491&lt;='إستعلام عن صنف'!$H$3),COUNT($G$1:G1490)+1,"")</f>
        <v/>
      </c>
    </row>
    <row r="1492" spans="1:7" ht="22.5" thickTop="1" thickBot="1">
      <c r="A1492" s="38" t="str">
        <f>IFERROR(INDEX(الرصيد!$A:$A,MATCH(B1492,الرصيد!$B:$B,0)),"")</f>
        <v/>
      </c>
      <c r="B1492" s="15"/>
      <c r="C1492" s="6"/>
      <c r="D1492" s="42" t="str">
        <f>IF(B1492="","",SUMIF(الرصيد!$B$2:$B$1000,B1492,الرصيد!$C$2:$C$1000))</f>
        <v/>
      </c>
      <c r="E1492" s="16" t="str">
        <f t="shared" si="23"/>
        <v/>
      </c>
      <c r="F1492" s="15"/>
      <c r="G1492" s="49" t="str">
        <f>IF(AND(NOT(ISERR(FIND('إستعلام عن صنف'!$H$1,A1492&amp;B1492))),F1492&gt;='إستعلام عن صنف'!$H$2,F1492&lt;='إستعلام عن صنف'!$H$3),COUNT($G$1:G1491)+1,"")</f>
        <v/>
      </c>
    </row>
    <row r="1493" spans="1:7" ht="22.5" thickTop="1" thickBot="1">
      <c r="A1493" s="38" t="str">
        <f>IFERROR(INDEX(الرصيد!$A:$A,MATCH(B1493,الرصيد!$B:$B,0)),"")</f>
        <v/>
      </c>
      <c r="B1493" s="15"/>
      <c r="C1493" s="6"/>
      <c r="D1493" s="42" t="str">
        <f>IF(B1493="","",SUMIF(الرصيد!$B$2:$B$1000,B1493,الرصيد!$C$2:$C$1000))</f>
        <v/>
      </c>
      <c r="E1493" s="16" t="str">
        <f t="shared" si="23"/>
        <v/>
      </c>
      <c r="F1493" s="15"/>
      <c r="G1493" s="49" t="str">
        <f>IF(AND(NOT(ISERR(FIND('إستعلام عن صنف'!$H$1,A1493&amp;B1493))),F1493&gt;='إستعلام عن صنف'!$H$2,F1493&lt;='إستعلام عن صنف'!$H$3),COUNT($G$1:G1492)+1,"")</f>
        <v/>
      </c>
    </row>
    <row r="1494" spans="1:7" ht="22.5" thickTop="1" thickBot="1">
      <c r="A1494" s="38" t="str">
        <f>IFERROR(INDEX(الرصيد!$A:$A,MATCH(B1494,الرصيد!$B:$B,0)),"")</f>
        <v/>
      </c>
      <c r="B1494" s="15"/>
      <c r="C1494" s="6"/>
      <c r="D1494" s="42" t="str">
        <f>IF(B1494="","",SUMIF(الرصيد!$B$2:$B$1000,B1494,الرصيد!$C$2:$C$1000))</f>
        <v/>
      </c>
      <c r="E1494" s="16" t="str">
        <f t="shared" si="23"/>
        <v/>
      </c>
      <c r="F1494" s="15"/>
      <c r="G1494" s="49" t="str">
        <f>IF(AND(NOT(ISERR(FIND('إستعلام عن صنف'!$H$1,A1494&amp;B1494))),F1494&gt;='إستعلام عن صنف'!$H$2,F1494&lt;='إستعلام عن صنف'!$H$3),COUNT($G$1:G1493)+1,"")</f>
        <v/>
      </c>
    </row>
    <row r="1495" spans="1:7" ht="22.5" thickTop="1" thickBot="1">
      <c r="A1495" s="38" t="str">
        <f>IFERROR(INDEX(الرصيد!$A:$A,MATCH(B1495,الرصيد!$B:$B,0)),"")</f>
        <v/>
      </c>
      <c r="B1495" s="15"/>
      <c r="C1495" s="6"/>
      <c r="D1495" s="42" t="str">
        <f>IF(B1495="","",SUMIF(الرصيد!$B$2:$B$1000,B1495,الرصيد!$C$2:$C$1000))</f>
        <v/>
      </c>
      <c r="E1495" s="16" t="str">
        <f t="shared" si="23"/>
        <v/>
      </c>
      <c r="F1495" s="15"/>
      <c r="G1495" s="49" t="str">
        <f>IF(AND(NOT(ISERR(FIND('إستعلام عن صنف'!$H$1,A1495&amp;B1495))),F1495&gt;='إستعلام عن صنف'!$H$2,F1495&lt;='إستعلام عن صنف'!$H$3),COUNT($G$1:G1494)+1,"")</f>
        <v/>
      </c>
    </row>
    <row r="1496" spans="1:7" ht="22.5" thickTop="1" thickBot="1">
      <c r="A1496" s="38" t="str">
        <f>IFERROR(INDEX(الرصيد!$A:$A,MATCH(B1496,الرصيد!$B:$B,0)),"")</f>
        <v/>
      </c>
      <c r="B1496" s="15"/>
      <c r="C1496" s="6"/>
      <c r="D1496" s="42" t="str">
        <f>IF(B1496="","",SUMIF(الرصيد!$B$2:$B$1000,B1496,الرصيد!$C$2:$C$1000))</f>
        <v/>
      </c>
      <c r="E1496" s="16" t="str">
        <f t="shared" si="23"/>
        <v/>
      </c>
      <c r="F1496" s="15"/>
      <c r="G1496" s="49" t="str">
        <f>IF(AND(NOT(ISERR(FIND('إستعلام عن صنف'!$H$1,A1496&amp;B1496))),F1496&gt;='إستعلام عن صنف'!$H$2,F1496&lt;='إستعلام عن صنف'!$H$3),COUNT($G$1:G1495)+1,"")</f>
        <v/>
      </c>
    </row>
    <row r="1497" spans="1:7" ht="22.5" thickTop="1" thickBot="1">
      <c r="A1497" s="38" t="str">
        <f>IFERROR(INDEX(الرصيد!$A:$A,MATCH(B1497,الرصيد!$B:$B,0)),"")</f>
        <v/>
      </c>
      <c r="B1497" s="15"/>
      <c r="C1497" s="6"/>
      <c r="D1497" s="42" t="str">
        <f>IF(B1497="","",SUMIF(الرصيد!$B$2:$B$1000,B1497,الرصيد!$C$2:$C$1000))</f>
        <v/>
      </c>
      <c r="E1497" s="16" t="str">
        <f t="shared" si="23"/>
        <v/>
      </c>
      <c r="F1497" s="15"/>
      <c r="G1497" s="49" t="str">
        <f>IF(AND(NOT(ISERR(FIND('إستعلام عن صنف'!$H$1,A1497&amp;B1497))),F1497&gt;='إستعلام عن صنف'!$H$2,F1497&lt;='إستعلام عن صنف'!$H$3),COUNT($G$1:G1496)+1,"")</f>
        <v/>
      </c>
    </row>
    <row r="1498" spans="1:7" ht="22.5" thickTop="1" thickBot="1">
      <c r="A1498" s="38" t="str">
        <f>IFERROR(INDEX(الرصيد!$A:$A,MATCH(B1498,الرصيد!$B:$B,0)),"")</f>
        <v/>
      </c>
      <c r="B1498" s="15"/>
      <c r="C1498" s="6"/>
      <c r="D1498" s="42" t="str">
        <f>IF(B1498="","",SUMIF(الرصيد!$B$2:$B$1000,B1498,الرصيد!$C$2:$C$1000))</f>
        <v/>
      </c>
      <c r="E1498" s="16" t="str">
        <f t="shared" si="23"/>
        <v/>
      </c>
      <c r="F1498" s="15"/>
      <c r="G1498" s="49" t="str">
        <f>IF(AND(NOT(ISERR(FIND('إستعلام عن صنف'!$H$1,A1498&amp;B1498))),F1498&gt;='إستعلام عن صنف'!$H$2,F1498&lt;='إستعلام عن صنف'!$H$3),COUNT($G$1:G1497)+1,"")</f>
        <v/>
      </c>
    </row>
    <row r="1499" spans="1:7" ht="22.5" thickTop="1" thickBot="1">
      <c r="A1499" s="38" t="str">
        <f>IFERROR(INDEX(الرصيد!$A:$A,MATCH(B1499,الرصيد!$B:$B,0)),"")</f>
        <v/>
      </c>
      <c r="B1499" s="15"/>
      <c r="C1499" s="6"/>
      <c r="D1499" s="42" t="str">
        <f>IF(B1499="","",SUMIF(الرصيد!$B$2:$B$1000,B1499,الرصيد!$C$2:$C$1000))</f>
        <v/>
      </c>
      <c r="E1499" s="16" t="str">
        <f t="shared" si="23"/>
        <v/>
      </c>
      <c r="F1499" s="15"/>
      <c r="G1499" s="49" t="str">
        <f>IF(AND(NOT(ISERR(FIND('إستعلام عن صنف'!$H$1,A1499&amp;B1499))),F1499&gt;='إستعلام عن صنف'!$H$2,F1499&lt;='إستعلام عن صنف'!$H$3),COUNT($G$1:G1498)+1,"")</f>
        <v/>
      </c>
    </row>
    <row r="1500" spans="1:7" ht="22.5" thickTop="1" thickBot="1">
      <c r="A1500" s="38" t="str">
        <f>IFERROR(INDEX(الرصيد!$A:$A,MATCH(B1500,الرصيد!$B:$B,0)),"")</f>
        <v/>
      </c>
      <c r="B1500" s="15"/>
      <c r="C1500" s="6"/>
      <c r="D1500" s="42" t="str">
        <f>IF(B1500="","",SUMIF(الرصيد!$B$2:$B$1000,B1500,الرصيد!$C$2:$C$1000))</f>
        <v/>
      </c>
      <c r="E1500" s="16" t="str">
        <f t="shared" si="23"/>
        <v/>
      </c>
      <c r="F1500" s="15"/>
      <c r="G1500" s="49" t="str">
        <f>IF(AND(NOT(ISERR(FIND('إستعلام عن صنف'!$H$1,A1500&amp;B1500))),F1500&gt;='إستعلام عن صنف'!$H$2,F1500&lt;='إستعلام عن صنف'!$H$3),COUNT($G$1:G1499)+1,"")</f>
        <v/>
      </c>
    </row>
    <row r="1501" spans="1:7" ht="22.5" thickTop="1" thickBot="1">
      <c r="A1501" s="38" t="str">
        <f>IFERROR(INDEX(الرصيد!$A:$A,MATCH(B1501,الرصيد!$B:$B,0)),"")</f>
        <v/>
      </c>
      <c r="B1501" s="15"/>
      <c r="C1501" s="6"/>
      <c r="D1501" s="42" t="str">
        <f>IF(B1501="","",SUMIF(الرصيد!$B$2:$B$1000,B1501,الرصيد!$C$2:$C$1000))</f>
        <v/>
      </c>
      <c r="E1501" s="16" t="str">
        <f t="shared" si="23"/>
        <v/>
      </c>
      <c r="F1501" s="15"/>
      <c r="G1501" s="49" t="str">
        <f>IF(AND(NOT(ISERR(FIND('إستعلام عن صنف'!$H$1,A1501&amp;B1501))),F1501&gt;='إستعلام عن صنف'!$H$2,F1501&lt;='إستعلام عن صنف'!$H$3),COUNT($G$1:G1500)+1,"")</f>
        <v/>
      </c>
    </row>
    <row r="1502" spans="1:7" ht="22.5" thickTop="1" thickBot="1">
      <c r="A1502" s="38" t="str">
        <f>IFERROR(INDEX(الرصيد!$A:$A,MATCH(B1502,الرصيد!$B:$B,0)),"")</f>
        <v/>
      </c>
      <c r="B1502" s="15"/>
      <c r="C1502" s="6"/>
      <c r="D1502" s="42" t="str">
        <f>IF(B1502="","",SUMIF(الرصيد!$B$2:$B$1000,B1502,الرصيد!$C$2:$C$1000))</f>
        <v/>
      </c>
      <c r="E1502" s="16" t="str">
        <f t="shared" si="23"/>
        <v/>
      </c>
      <c r="F1502" s="15"/>
      <c r="G1502" s="49" t="str">
        <f>IF(AND(NOT(ISERR(FIND('إستعلام عن صنف'!$H$1,A1502&amp;B1502))),F1502&gt;='إستعلام عن صنف'!$H$2,F1502&lt;='إستعلام عن صنف'!$H$3),COUNT($G$1:G1501)+1,"")</f>
        <v/>
      </c>
    </row>
    <row r="1503" spans="1:7" ht="22.5" thickTop="1" thickBot="1">
      <c r="A1503" s="38" t="str">
        <f>IFERROR(INDEX(الرصيد!$A:$A,MATCH(B1503,الرصيد!$B:$B,0)),"")</f>
        <v/>
      </c>
      <c r="B1503" s="15"/>
      <c r="C1503" s="6"/>
      <c r="D1503" s="42" t="str">
        <f>IF(B1503="","",SUMIF(الرصيد!$B$2:$B$1000,B1503,الرصيد!$C$2:$C$1000))</f>
        <v/>
      </c>
      <c r="E1503" s="16" t="str">
        <f t="shared" si="23"/>
        <v/>
      </c>
      <c r="F1503" s="15"/>
      <c r="G1503" s="49" t="str">
        <f>IF(AND(NOT(ISERR(FIND('إستعلام عن صنف'!$H$1,A1503&amp;B1503))),F1503&gt;='إستعلام عن صنف'!$H$2,F1503&lt;='إستعلام عن صنف'!$H$3),COUNT($G$1:G1502)+1,"")</f>
        <v/>
      </c>
    </row>
    <row r="1504" spans="1:7" ht="22.5" thickTop="1" thickBot="1">
      <c r="A1504" s="38" t="str">
        <f>IFERROR(INDEX(الرصيد!$A:$A,MATCH(B1504,الرصيد!$B:$B,0)),"")</f>
        <v/>
      </c>
      <c r="B1504" s="15"/>
      <c r="C1504" s="6"/>
      <c r="D1504" s="42" t="str">
        <f>IF(B1504="","",SUMIF(الرصيد!$B$2:$B$1000,B1504,الرصيد!$C$2:$C$1000))</f>
        <v/>
      </c>
      <c r="E1504" s="16" t="str">
        <f t="shared" si="23"/>
        <v/>
      </c>
      <c r="F1504" s="15"/>
      <c r="G1504" s="49" t="str">
        <f>IF(AND(NOT(ISERR(FIND('إستعلام عن صنف'!$H$1,A1504&amp;B1504))),F1504&gt;='إستعلام عن صنف'!$H$2,F1504&lt;='إستعلام عن صنف'!$H$3),COUNT($G$1:G1503)+1,"")</f>
        <v/>
      </c>
    </row>
    <row r="1505" spans="1:7" ht="22.5" thickTop="1" thickBot="1">
      <c r="A1505" s="38" t="str">
        <f>IFERROR(INDEX(الرصيد!$A:$A,MATCH(B1505,الرصيد!$B:$B,0)),"")</f>
        <v/>
      </c>
      <c r="B1505" s="15"/>
      <c r="C1505" s="6"/>
      <c r="D1505" s="42" t="str">
        <f>IF(B1505="","",SUMIF(الرصيد!$B$2:$B$1000,B1505,الرصيد!$C$2:$C$1000))</f>
        <v/>
      </c>
      <c r="E1505" s="16" t="str">
        <f t="shared" si="23"/>
        <v/>
      </c>
      <c r="F1505" s="15"/>
      <c r="G1505" s="49" t="str">
        <f>IF(AND(NOT(ISERR(FIND('إستعلام عن صنف'!$H$1,A1505&amp;B1505))),F1505&gt;='إستعلام عن صنف'!$H$2,F1505&lt;='إستعلام عن صنف'!$H$3),COUNT($G$1:G1504)+1,"")</f>
        <v/>
      </c>
    </row>
    <row r="1506" spans="1:7" ht="22.5" thickTop="1" thickBot="1">
      <c r="A1506" s="38" t="str">
        <f>IFERROR(INDEX(الرصيد!$A:$A,MATCH(B1506,الرصيد!$B:$B,0)),"")</f>
        <v/>
      </c>
      <c r="B1506" s="15"/>
      <c r="C1506" s="6"/>
      <c r="D1506" s="42" t="str">
        <f>IF(B1506="","",SUMIF(الرصيد!$B$2:$B$1000,B1506,الرصيد!$C$2:$C$1000))</f>
        <v/>
      </c>
      <c r="E1506" s="16" t="str">
        <f t="shared" si="23"/>
        <v/>
      </c>
      <c r="F1506" s="15"/>
      <c r="G1506" s="49" t="str">
        <f>IF(AND(NOT(ISERR(FIND('إستعلام عن صنف'!$H$1,A1506&amp;B1506))),F1506&gt;='إستعلام عن صنف'!$H$2,F1506&lt;='إستعلام عن صنف'!$H$3),COUNT($G$1:G1505)+1,"")</f>
        <v/>
      </c>
    </row>
    <row r="1507" spans="1:7" ht="22.5" thickTop="1" thickBot="1">
      <c r="A1507" s="38" t="str">
        <f>IFERROR(INDEX(الرصيد!$A:$A,MATCH(B1507,الرصيد!$B:$B,0)),"")</f>
        <v/>
      </c>
      <c r="B1507" s="15"/>
      <c r="C1507" s="6"/>
      <c r="D1507" s="42" t="str">
        <f>IF(B1507="","",SUMIF(الرصيد!$B$2:$B$1000,B1507,الرصيد!$C$2:$C$1000))</f>
        <v/>
      </c>
      <c r="E1507" s="16" t="str">
        <f t="shared" si="23"/>
        <v/>
      </c>
      <c r="F1507" s="15"/>
      <c r="G1507" s="49" t="str">
        <f>IF(AND(NOT(ISERR(FIND('إستعلام عن صنف'!$H$1,A1507&amp;B1507))),F1507&gt;='إستعلام عن صنف'!$H$2,F1507&lt;='إستعلام عن صنف'!$H$3),COUNT($G$1:G1506)+1,"")</f>
        <v/>
      </c>
    </row>
    <row r="1508" spans="1:7" ht="22.5" thickTop="1" thickBot="1">
      <c r="A1508" s="38" t="str">
        <f>IFERROR(INDEX(الرصيد!$A:$A,MATCH(B1508,الرصيد!$B:$B,0)),"")</f>
        <v/>
      </c>
      <c r="B1508" s="15"/>
      <c r="C1508" s="6"/>
      <c r="D1508" s="42" t="str">
        <f>IF(B1508="","",SUMIF(الرصيد!$B$2:$B$1000,B1508,الرصيد!$C$2:$C$1000))</f>
        <v/>
      </c>
      <c r="E1508" s="16" t="str">
        <f t="shared" si="23"/>
        <v/>
      </c>
      <c r="F1508" s="15"/>
      <c r="G1508" s="49" t="str">
        <f>IF(AND(NOT(ISERR(FIND('إستعلام عن صنف'!$H$1,A1508&amp;B1508))),F1508&gt;='إستعلام عن صنف'!$H$2,F1508&lt;='إستعلام عن صنف'!$H$3),COUNT($G$1:G1507)+1,"")</f>
        <v/>
      </c>
    </row>
    <row r="1509" spans="1:7" ht="22.5" thickTop="1" thickBot="1">
      <c r="A1509" s="38" t="str">
        <f>IFERROR(INDEX(الرصيد!$A:$A,MATCH(B1509,الرصيد!$B:$B,0)),"")</f>
        <v/>
      </c>
      <c r="B1509" s="15"/>
      <c r="C1509" s="6"/>
      <c r="D1509" s="42" t="str">
        <f>IF(B1509="","",SUMIF(الرصيد!$B$2:$B$1000,B1509,الرصيد!$C$2:$C$1000))</f>
        <v/>
      </c>
      <c r="E1509" s="16" t="str">
        <f t="shared" si="23"/>
        <v/>
      </c>
      <c r="F1509" s="15"/>
      <c r="G1509" s="49" t="str">
        <f>IF(AND(NOT(ISERR(FIND('إستعلام عن صنف'!$H$1,A1509&amp;B1509))),F1509&gt;='إستعلام عن صنف'!$H$2,F1509&lt;='إستعلام عن صنف'!$H$3),COUNT($G$1:G1508)+1,"")</f>
        <v/>
      </c>
    </row>
    <row r="1510" spans="1:7" ht="22.5" thickTop="1" thickBot="1">
      <c r="A1510" s="38" t="str">
        <f>IFERROR(INDEX(الرصيد!$A:$A,MATCH(B1510,الرصيد!$B:$B,0)),"")</f>
        <v/>
      </c>
      <c r="B1510" s="15"/>
      <c r="C1510" s="6"/>
      <c r="D1510" s="42" t="str">
        <f>IF(B1510="","",SUMIF(الرصيد!$B$2:$B$1000,B1510,الرصيد!$C$2:$C$1000))</f>
        <v/>
      </c>
      <c r="E1510" s="16" t="str">
        <f t="shared" si="23"/>
        <v/>
      </c>
      <c r="F1510" s="15"/>
      <c r="G1510" s="49" t="str">
        <f>IF(AND(NOT(ISERR(FIND('إستعلام عن صنف'!$H$1,A1510&amp;B1510))),F1510&gt;='إستعلام عن صنف'!$H$2,F1510&lt;='إستعلام عن صنف'!$H$3),COUNT($G$1:G1509)+1,"")</f>
        <v/>
      </c>
    </row>
    <row r="1511" spans="1:7" ht="22.5" thickTop="1" thickBot="1">
      <c r="A1511" s="38" t="str">
        <f>IFERROR(INDEX(الرصيد!$A:$A,MATCH(B1511,الرصيد!$B:$B,0)),"")</f>
        <v/>
      </c>
      <c r="B1511" s="15"/>
      <c r="C1511" s="6"/>
      <c r="D1511" s="42" t="str">
        <f>IF(B1511="","",SUMIF(الرصيد!$B$2:$B$1000,B1511,الرصيد!$C$2:$C$1000))</f>
        <v/>
      </c>
      <c r="E1511" s="16" t="str">
        <f t="shared" si="23"/>
        <v/>
      </c>
      <c r="F1511" s="15"/>
      <c r="G1511" s="49" t="str">
        <f>IF(AND(NOT(ISERR(FIND('إستعلام عن صنف'!$H$1,A1511&amp;B1511))),F1511&gt;='إستعلام عن صنف'!$H$2,F1511&lt;='إستعلام عن صنف'!$H$3),COUNT($G$1:G1510)+1,"")</f>
        <v/>
      </c>
    </row>
    <row r="1512" spans="1:7" ht="22.5" thickTop="1" thickBot="1">
      <c r="A1512" s="38" t="str">
        <f>IFERROR(INDEX(الرصيد!$A:$A,MATCH(B1512,الرصيد!$B:$B,0)),"")</f>
        <v/>
      </c>
      <c r="B1512" s="15"/>
      <c r="C1512" s="6"/>
      <c r="D1512" s="42" t="str">
        <f>IF(B1512="","",SUMIF(الرصيد!$B$2:$B$1000,B1512,الرصيد!$C$2:$C$1000))</f>
        <v/>
      </c>
      <c r="E1512" s="16" t="str">
        <f t="shared" si="23"/>
        <v/>
      </c>
      <c r="F1512" s="15"/>
      <c r="G1512" s="49" t="str">
        <f>IF(AND(NOT(ISERR(FIND('إستعلام عن صنف'!$H$1,A1512&amp;B1512))),F1512&gt;='إستعلام عن صنف'!$H$2,F1512&lt;='إستعلام عن صنف'!$H$3),COUNT($G$1:G1511)+1,"")</f>
        <v/>
      </c>
    </row>
    <row r="1513" spans="1:7" ht="22.5" thickTop="1" thickBot="1">
      <c r="A1513" s="38" t="str">
        <f>IFERROR(INDEX(الرصيد!$A:$A,MATCH(B1513,الرصيد!$B:$B,0)),"")</f>
        <v/>
      </c>
      <c r="B1513" s="15"/>
      <c r="C1513" s="6"/>
      <c r="D1513" s="42" t="str">
        <f>IF(B1513="","",SUMIF(الرصيد!$B$2:$B$1000,B1513,الرصيد!$C$2:$C$1000))</f>
        <v/>
      </c>
      <c r="E1513" s="16" t="str">
        <f t="shared" si="23"/>
        <v/>
      </c>
      <c r="F1513" s="15"/>
      <c r="G1513" s="49" t="str">
        <f>IF(AND(NOT(ISERR(FIND('إستعلام عن صنف'!$H$1,A1513&amp;B1513))),F1513&gt;='إستعلام عن صنف'!$H$2,F1513&lt;='إستعلام عن صنف'!$H$3),COUNT($G$1:G1512)+1,"")</f>
        <v/>
      </c>
    </row>
    <row r="1514" spans="1:7" ht="22.5" thickTop="1" thickBot="1">
      <c r="A1514" s="38" t="str">
        <f>IFERROR(INDEX(الرصيد!$A:$A,MATCH(B1514,الرصيد!$B:$B,0)),"")</f>
        <v/>
      </c>
      <c r="B1514" s="15"/>
      <c r="C1514" s="6"/>
      <c r="D1514" s="42" t="str">
        <f>IF(B1514="","",SUMIF(الرصيد!$B$2:$B$1000,B1514,الرصيد!$C$2:$C$1000))</f>
        <v/>
      </c>
      <c r="E1514" s="16" t="str">
        <f t="shared" si="23"/>
        <v/>
      </c>
      <c r="F1514" s="15"/>
      <c r="G1514" s="49" t="str">
        <f>IF(AND(NOT(ISERR(FIND('إستعلام عن صنف'!$H$1,A1514&amp;B1514))),F1514&gt;='إستعلام عن صنف'!$H$2,F1514&lt;='إستعلام عن صنف'!$H$3),COUNT($G$1:G1513)+1,"")</f>
        <v/>
      </c>
    </row>
    <row r="1515" spans="1:7" ht="22.5" thickTop="1" thickBot="1">
      <c r="A1515" s="38" t="str">
        <f>IFERROR(INDEX(الرصيد!$A:$A,MATCH(B1515,الرصيد!$B:$B,0)),"")</f>
        <v/>
      </c>
      <c r="B1515" s="15"/>
      <c r="C1515" s="6"/>
      <c r="D1515" s="42" t="str">
        <f>IF(B1515="","",SUMIF(الرصيد!$B$2:$B$1000,B1515,الرصيد!$C$2:$C$1000))</f>
        <v/>
      </c>
      <c r="E1515" s="16" t="str">
        <f t="shared" si="23"/>
        <v/>
      </c>
      <c r="F1515" s="15"/>
      <c r="G1515" s="49" t="str">
        <f>IF(AND(NOT(ISERR(FIND('إستعلام عن صنف'!$H$1,A1515&amp;B1515))),F1515&gt;='إستعلام عن صنف'!$H$2,F1515&lt;='إستعلام عن صنف'!$H$3),COUNT($G$1:G1514)+1,"")</f>
        <v/>
      </c>
    </row>
    <row r="1516" spans="1:7" ht="22.5" thickTop="1" thickBot="1">
      <c r="A1516" s="38" t="str">
        <f>IFERROR(INDEX(الرصيد!$A:$A,MATCH(B1516,الرصيد!$B:$B,0)),"")</f>
        <v/>
      </c>
      <c r="B1516" s="15"/>
      <c r="C1516" s="6"/>
      <c r="D1516" s="42" t="str">
        <f>IF(B1516="","",SUMIF(الرصيد!$B$2:$B$1000,B1516,الرصيد!$C$2:$C$1000))</f>
        <v/>
      </c>
      <c r="E1516" s="16" t="str">
        <f t="shared" si="23"/>
        <v/>
      </c>
      <c r="F1516" s="15"/>
      <c r="G1516" s="49" t="str">
        <f>IF(AND(NOT(ISERR(FIND('إستعلام عن صنف'!$H$1,A1516&amp;B1516))),F1516&gt;='إستعلام عن صنف'!$H$2,F1516&lt;='إستعلام عن صنف'!$H$3),COUNT($G$1:G1515)+1,"")</f>
        <v/>
      </c>
    </row>
    <row r="1517" spans="1:7" ht="22.5" thickTop="1" thickBot="1">
      <c r="A1517" s="38" t="str">
        <f>IFERROR(INDEX(الرصيد!$A:$A,MATCH(B1517,الرصيد!$B:$B,0)),"")</f>
        <v/>
      </c>
      <c r="B1517" s="15"/>
      <c r="C1517" s="6"/>
      <c r="D1517" s="42" t="str">
        <f>IF(B1517="","",SUMIF(الرصيد!$B$2:$B$1000,B1517,الرصيد!$C$2:$C$1000))</f>
        <v/>
      </c>
      <c r="E1517" s="16" t="str">
        <f t="shared" si="23"/>
        <v/>
      </c>
      <c r="F1517" s="15"/>
      <c r="G1517" s="49" t="str">
        <f>IF(AND(NOT(ISERR(FIND('إستعلام عن صنف'!$H$1,A1517&amp;B1517))),F1517&gt;='إستعلام عن صنف'!$H$2,F1517&lt;='إستعلام عن صنف'!$H$3),COUNT($G$1:G1516)+1,"")</f>
        <v/>
      </c>
    </row>
    <row r="1518" spans="1:7" ht="22.5" thickTop="1" thickBot="1">
      <c r="A1518" s="38" t="str">
        <f>IFERROR(INDEX(الرصيد!$A:$A,MATCH(B1518,الرصيد!$B:$B,0)),"")</f>
        <v/>
      </c>
      <c r="B1518" s="15"/>
      <c r="C1518" s="6"/>
      <c r="D1518" s="42" t="str">
        <f>IF(B1518="","",SUMIF(الرصيد!$B$2:$B$1000,B1518,الرصيد!$C$2:$C$1000))</f>
        <v/>
      </c>
      <c r="E1518" s="16" t="str">
        <f t="shared" si="23"/>
        <v/>
      </c>
      <c r="F1518" s="15"/>
      <c r="G1518" s="49" t="str">
        <f>IF(AND(NOT(ISERR(FIND('إستعلام عن صنف'!$H$1,A1518&amp;B1518))),F1518&gt;='إستعلام عن صنف'!$H$2,F1518&lt;='إستعلام عن صنف'!$H$3),COUNT($G$1:G1517)+1,"")</f>
        <v/>
      </c>
    </row>
    <row r="1519" spans="1:7" ht="22.5" thickTop="1" thickBot="1">
      <c r="A1519" s="38" t="str">
        <f>IFERROR(INDEX(الرصيد!$A:$A,MATCH(B1519,الرصيد!$B:$B,0)),"")</f>
        <v/>
      </c>
      <c r="B1519" s="15"/>
      <c r="C1519" s="6"/>
      <c r="D1519" s="42" t="str">
        <f>IF(B1519="","",SUMIF(الرصيد!$B$2:$B$1000,B1519,الرصيد!$C$2:$C$1000))</f>
        <v/>
      </c>
      <c r="E1519" s="16" t="str">
        <f t="shared" si="23"/>
        <v/>
      </c>
      <c r="F1519" s="15"/>
      <c r="G1519" s="49" t="str">
        <f>IF(AND(NOT(ISERR(FIND('إستعلام عن صنف'!$H$1,A1519&amp;B1519))),F1519&gt;='إستعلام عن صنف'!$H$2,F1519&lt;='إستعلام عن صنف'!$H$3),COUNT($G$1:G1518)+1,"")</f>
        <v/>
      </c>
    </row>
    <row r="1520" spans="1:7" ht="22.5" thickTop="1" thickBot="1">
      <c r="A1520" s="38" t="str">
        <f>IFERROR(INDEX(الرصيد!$A:$A,MATCH(B1520,الرصيد!$B:$B,0)),"")</f>
        <v/>
      </c>
      <c r="B1520" s="15"/>
      <c r="C1520" s="6"/>
      <c r="D1520" s="42" t="str">
        <f>IF(B1520="","",SUMIF(الرصيد!$B$2:$B$1000,B1520,الرصيد!$C$2:$C$1000))</f>
        <v/>
      </c>
      <c r="E1520" s="16" t="str">
        <f t="shared" si="23"/>
        <v/>
      </c>
      <c r="F1520" s="15"/>
      <c r="G1520" s="49" t="str">
        <f>IF(AND(NOT(ISERR(FIND('إستعلام عن صنف'!$H$1,A1520&amp;B1520))),F1520&gt;='إستعلام عن صنف'!$H$2,F1520&lt;='إستعلام عن صنف'!$H$3),COUNT($G$1:G1519)+1,"")</f>
        <v/>
      </c>
    </row>
    <row r="1521" spans="1:7" ht="22.5" thickTop="1" thickBot="1">
      <c r="A1521" s="38" t="str">
        <f>IFERROR(INDEX(الرصيد!$A:$A,MATCH(B1521,الرصيد!$B:$B,0)),"")</f>
        <v/>
      </c>
      <c r="B1521" s="15"/>
      <c r="C1521" s="6"/>
      <c r="D1521" s="42" t="str">
        <f>IF(B1521="","",SUMIF(الرصيد!$B$2:$B$1000,B1521,الرصيد!$C$2:$C$1000))</f>
        <v/>
      </c>
      <c r="E1521" s="16" t="str">
        <f t="shared" si="23"/>
        <v/>
      </c>
      <c r="F1521" s="15"/>
      <c r="G1521" s="49" t="str">
        <f>IF(AND(NOT(ISERR(FIND('إستعلام عن صنف'!$H$1,A1521&amp;B1521))),F1521&gt;='إستعلام عن صنف'!$H$2,F1521&lt;='إستعلام عن صنف'!$H$3),COUNT($G$1:G1520)+1,"")</f>
        <v/>
      </c>
    </row>
    <row r="1522" spans="1:7" ht="22.5" thickTop="1" thickBot="1">
      <c r="A1522" s="38" t="str">
        <f>IFERROR(INDEX(الرصيد!$A:$A,MATCH(B1522,الرصيد!$B:$B,0)),"")</f>
        <v/>
      </c>
      <c r="B1522" s="15"/>
      <c r="C1522" s="6"/>
      <c r="D1522" s="42" t="str">
        <f>IF(B1522="","",SUMIF(الرصيد!$B$2:$B$1000,B1522,الرصيد!$C$2:$C$1000))</f>
        <v/>
      </c>
      <c r="E1522" s="16" t="str">
        <f t="shared" si="23"/>
        <v/>
      </c>
      <c r="F1522" s="15"/>
      <c r="G1522" s="49" t="str">
        <f>IF(AND(NOT(ISERR(FIND('إستعلام عن صنف'!$H$1,A1522&amp;B1522))),F1522&gt;='إستعلام عن صنف'!$H$2,F1522&lt;='إستعلام عن صنف'!$H$3),COUNT($G$1:G1521)+1,"")</f>
        <v/>
      </c>
    </row>
    <row r="1523" spans="1:7" ht="22.5" thickTop="1" thickBot="1">
      <c r="A1523" s="38" t="str">
        <f>IFERROR(INDEX(الرصيد!$A:$A,MATCH(B1523,الرصيد!$B:$B,0)),"")</f>
        <v/>
      </c>
      <c r="B1523" s="15"/>
      <c r="C1523" s="6"/>
      <c r="D1523" s="42" t="str">
        <f>IF(B1523="","",SUMIF(الرصيد!$B$2:$B$1000,B1523,الرصيد!$C$2:$C$1000))</f>
        <v/>
      </c>
      <c r="E1523" s="16" t="str">
        <f t="shared" si="23"/>
        <v/>
      </c>
      <c r="F1523" s="15"/>
      <c r="G1523" s="49" t="str">
        <f>IF(AND(NOT(ISERR(FIND('إستعلام عن صنف'!$H$1,A1523&amp;B1523))),F1523&gt;='إستعلام عن صنف'!$H$2,F1523&lt;='إستعلام عن صنف'!$H$3),COUNT($G$1:G1522)+1,"")</f>
        <v/>
      </c>
    </row>
    <row r="1524" spans="1:7" ht="22.5" thickTop="1" thickBot="1">
      <c r="A1524" s="38" t="str">
        <f>IFERROR(INDEX(الرصيد!$A:$A,MATCH(B1524,الرصيد!$B:$B,0)),"")</f>
        <v/>
      </c>
      <c r="B1524" s="15"/>
      <c r="C1524" s="6"/>
      <c r="D1524" s="42" t="str">
        <f>IF(B1524="","",SUMIF(الرصيد!$B$2:$B$1000,B1524,الرصيد!$C$2:$C$1000))</f>
        <v/>
      </c>
      <c r="E1524" s="16" t="str">
        <f t="shared" si="23"/>
        <v/>
      </c>
      <c r="F1524" s="15"/>
      <c r="G1524" s="49" t="str">
        <f>IF(AND(NOT(ISERR(FIND('إستعلام عن صنف'!$H$1,A1524&amp;B1524))),F1524&gt;='إستعلام عن صنف'!$H$2,F1524&lt;='إستعلام عن صنف'!$H$3),COUNT($G$1:G1523)+1,"")</f>
        <v/>
      </c>
    </row>
    <row r="1525" spans="1:7" ht="22.5" thickTop="1" thickBot="1">
      <c r="A1525" s="38" t="str">
        <f>IFERROR(INDEX(الرصيد!$A:$A,MATCH(B1525,الرصيد!$B:$B,0)),"")</f>
        <v/>
      </c>
      <c r="B1525" s="15"/>
      <c r="C1525" s="6"/>
      <c r="D1525" s="42" t="str">
        <f>IF(B1525="","",SUMIF(الرصيد!$B$2:$B$1000,B1525,الرصيد!$C$2:$C$1000))</f>
        <v/>
      </c>
      <c r="E1525" s="16" t="str">
        <f t="shared" si="23"/>
        <v/>
      </c>
      <c r="F1525" s="15"/>
      <c r="G1525" s="49" t="str">
        <f>IF(AND(NOT(ISERR(FIND('إستعلام عن صنف'!$H$1,A1525&amp;B1525))),F1525&gt;='إستعلام عن صنف'!$H$2,F1525&lt;='إستعلام عن صنف'!$H$3),COUNT($G$1:G1524)+1,"")</f>
        <v/>
      </c>
    </row>
    <row r="1526" spans="1:7" ht="22.5" thickTop="1" thickBot="1">
      <c r="A1526" s="38" t="str">
        <f>IFERROR(INDEX(الرصيد!$A:$A,MATCH(B1526,الرصيد!$B:$B,0)),"")</f>
        <v/>
      </c>
      <c r="B1526" s="15"/>
      <c r="C1526" s="6"/>
      <c r="D1526" s="42" t="str">
        <f>IF(B1526="","",SUMIF(الرصيد!$B$2:$B$1000,B1526,الرصيد!$C$2:$C$1000))</f>
        <v/>
      </c>
      <c r="E1526" s="16" t="str">
        <f t="shared" si="23"/>
        <v/>
      </c>
      <c r="F1526" s="15"/>
      <c r="G1526" s="49" t="str">
        <f>IF(AND(NOT(ISERR(FIND('إستعلام عن صنف'!$H$1,A1526&amp;B1526))),F1526&gt;='إستعلام عن صنف'!$H$2,F1526&lt;='إستعلام عن صنف'!$H$3),COUNT($G$1:G1525)+1,"")</f>
        <v/>
      </c>
    </row>
    <row r="1527" spans="1:7" ht="22.5" thickTop="1" thickBot="1">
      <c r="A1527" s="38" t="str">
        <f>IFERROR(INDEX(الرصيد!$A:$A,MATCH(B1527,الرصيد!$B:$B,0)),"")</f>
        <v/>
      </c>
      <c r="B1527" s="15"/>
      <c r="C1527" s="6"/>
      <c r="D1527" s="42" t="str">
        <f>IF(B1527="","",SUMIF(الرصيد!$B$2:$B$1000,B1527,الرصيد!$C$2:$C$1000))</f>
        <v/>
      </c>
      <c r="E1527" s="16" t="str">
        <f t="shared" si="23"/>
        <v/>
      </c>
      <c r="F1527" s="15"/>
      <c r="G1527" s="49" t="str">
        <f>IF(AND(NOT(ISERR(FIND('إستعلام عن صنف'!$H$1,A1527&amp;B1527))),F1527&gt;='إستعلام عن صنف'!$H$2,F1527&lt;='إستعلام عن صنف'!$H$3),COUNT($G$1:G1526)+1,"")</f>
        <v/>
      </c>
    </row>
    <row r="1528" spans="1:7" ht="22.5" thickTop="1" thickBot="1">
      <c r="A1528" s="38" t="str">
        <f>IFERROR(INDEX(الرصيد!$A:$A,MATCH(B1528,الرصيد!$B:$B,0)),"")</f>
        <v/>
      </c>
      <c r="B1528" s="15"/>
      <c r="C1528" s="6"/>
      <c r="D1528" s="42" t="str">
        <f>IF(B1528="","",SUMIF(الرصيد!$B$2:$B$1000,B1528,الرصيد!$C$2:$C$1000))</f>
        <v/>
      </c>
      <c r="E1528" s="16" t="str">
        <f t="shared" si="23"/>
        <v/>
      </c>
      <c r="F1528" s="15"/>
      <c r="G1528" s="49" t="str">
        <f>IF(AND(NOT(ISERR(FIND('إستعلام عن صنف'!$H$1,A1528&amp;B1528))),F1528&gt;='إستعلام عن صنف'!$H$2,F1528&lt;='إستعلام عن صنف'!$H$3),COUNT($G$1:G1527)+1,"")</f>
        <v/>
      </c>
    </row>
    <row r="1529" spans="1:7" ht="22.5" thickTop="1" thickBot="1">
      <c r="A1529" s="38" t="str">
        <f>IFERROR(INDEX(الرصيد!$A:$A,MATCH(B1529,الرصيد!$B:$B,0)),"")</f>
        <v/>
      </c>
      <c r="B1529" s="15"/>
      <c r="C1529" s="6"/>
      <c r="D1529" s="42" t="str">
        <f>IF(B1529="","",SUMIF(الرصيد!$B$2:$B$1000,B1529,الرصيد!$C$2:$C$1000))</f>
        <v/>
      </c>
      <c r="E1529" s="16" t="str">
        <f t="shared" si="23"/>
        <v/>
      </c>
      <c r="F1529" s="15"/>
      <c r="G1529" s="49" t="str">
        <f>IF(AND(NOT(ISERR(FIND('إستعلام عن صنف'!$H$1,A1529&amp;B1529))),F1529&gt;='إستعلام عن صنف'!$H$2,F1529&lt;='إستعلام عن صنف'!$H$3),COUNT($G$1:G1528)+1,"")</f>
        <v/>
      </c>
    </row>
    <row r="1530" spans="1:7" ht="22.5" thickTop="1" thickBot="1">
      <c r="A1530" s="38" t="str">
        <f>IFERROR(INDEX(الرصيد!$A:$A,MATCH(B1530,الرصيد!$B:$B,0)),"")</f>
        <v/>
      </c>
      <c r="B1530" s="15"/>
      <c r="C1530" s="6"/>
      <c r="D1530" s="42" t="str">
        <f>IF(B1530="","",SUMIF(الرصيد!$B$2:$B$1000,B1530,الرصيد!$C$2:$C$1000))</f>
        <v/>
      </c>
      <c r="E1530" s="16" t="str">
        <f t="shared" si="23"/>
        <v/>
      </c>
      <c r="F1530" s="15"/>
      <c r="G1530" s="49" t="str">
        <f>IF(AND(NOT(ISERR(FIND('إستعلام عن صنف'!$H$1,A1530&amp;B1530))),F1530&gt;='إستعلام عن صنف'!$H$2,F1530&lt;='إستعلام عن صنف'!$H$3),COUNT($G$1:G1529)+1,"")</f>
        <v/>
      </c>
    </row>
    <row r="1531" spans="1:7" ht="22.5" thickTop="1" thickBot="1">
      <c r="A1531" s="38" t="str">
        <f>IFERROR(INDEX(الرصيد!$A:$A,MATCH(B1531,الرصيد!$B:$B,0)),"")</f>
        <v/>
      </c>
      <c r="B1531" s="15"/>
      <c r="C1531" s="6"/>
      <c r="D1531" s="42" t="str">
        <f>IF(B1531="","",SUMIF(الرصيد!$B$2:$B$1000,B1531,الرصيد!$C$2:$C$1000))</f>
        <v/>
      </c>
      <c r="E1531" s="16" t="str">
        <f t="shared" si="23"/>
        <v/>
      </c>
      <c r="F1531" s="15"/>
      <c r="G1531" s="49" t="str">
        <f>IF(AND(NOT(ISERR(FIND('إستعلام عن صنف'!$H$1,A1531&amp;B1531))),F1531&gt;='إستعلام عن صنف'!$H$2,F1531&lt;='إستعلام عن صنف'!$H$3),COUNT($G$1:G1530)+1,"")</f>
        <v/>
      </c>
    </row>
    <row r="1532" spans="1:7" ht="22.5" thickTop="1" thickBot="1">
      <c r="A1532" s="38" t="str">
        <f>IFERROR(INDEX(الرصيد!$A:$A,MATCH(B1532,الرصيد!$B:$B,0)),"")</f>
        <v/>
      </c>
      <c r="B1532" s="15"/>
      <c r="C1532" s="6"/>
      <c r="D1532" s="42" t="str">
        <f>IF(B1532="","",SUMIF(الرصيد!$B$2:$B$1000,B1532,الرصيد!$C$2:$C$1000))</f>
        <v/>
      </c>
      <c r="E1532" s="16" t="str">
        <f t="shared" si="23"/>
        <v/>
      </c>
      <c r="F1532" s="15"/>
      <c r="G1532" s="49" t="str">
        <f>IF(AND(NOT(ISERR(FIND('إستعلام عن صنف'!$H$1,A1532&amp;B1532))),F1532&gt;='إستعلام عن صنف'!$H$2,F1532&lt;='إستعلام عن صنف'!$H$3),COUNT($G$1:G1531)+1,"")</f>
        <v/>
      </c>
    </row>
    <row r="1533" spans="1:7" ht="22.5" thickTop="1" thickBot="1">
      <c r="A1533" s="38" t="str">
        <f>IFERROR(INDEX(الرصيد!$A:$A,MATCH(B1533,الرصيد!$B:$B,0)),"")</f>
        <v/>
      </c>
      <c r="B1533" s="15"/>
      <c r="C1533" s="6"/>
      <c r="D1533" s="42" t="str">
        <f>IF(B1533="","",SUMIF(الرصيد!$B$2:$B$1000,B1533,الرصيد!$C$2:$C$1000))</f>
        <v/>
      </c>
      <c r="E1533" s="16" t="str">
        <f t="shared" si="23"/>
        <v/>
      </c>
      <c r="F1533" s="15"/>
      <c r="G1533" s="49" t="str">
        <f>IF(AND(NOT(ISERR(FIND('إستعلام عن صنف'!$H$1,A1533&amp;B1533))),F1533&gt;='إستعلام عن صنف'!$H$2,F1533&lt;='إستعلام عن صنف'!$H$3),COUNT($G$1:G1532)+1,"")</f>
        <v/>
      </c>
    </row>
    <row r="1534" spans="1:7" ht="22.5" thickTop="1" thickBot="1">
      <c r="A1534" s="38" t="str">
        <f>IFERROR(INDEX(الرصيد!$A:$A,MATCH(B1534,الرصيد!$B:$B,0)),"")</f>
        <v/>
      </c>
      <c r="B1534" s="15"/>
      <c r="C1534" s="6"/>
      <c r="D1534" s="42" t="str">
        <f>IF(B1534="","",SUMIF(الرصيد!$B$2:$B$1000,B1534,الرصيد!$C$2:$C$1000))</f>
        <v/>
      </c>
      <c r="E1534" s="16" t="str">
        <f t="shared" si="23"/>
        <v/>
      </c>
      <c r="F1534" s="15"/>
      <c r="G1534" s="49" t="str">
        <f>IF(AND(NOT(ISERR(FIND('إستعلام عن صنف'!$H$1,A1534&amp;B1534))),F1534&gt;='إستعلام عن صنف'!$H$2,F1534&lt;='إستعلام عن صنف'!$H$3),COUNT($G$1:G1533)+1,"")</f>
        <v/>
      </c>
    </row>
    <row r="1535" spans="1:7" ht="22.5" thickTop="1" thickBot="1">
      <c r="A1535" s="38" t="str">
        <f>IFERROR(INDEX(الرصيد!$A:$A,MATCH(B1535,الرصيد!$B:$B,0)),"")</f>
        <v/>
      </c>
      <c r="B1535" s="15"/>
      <c r="C1535" s="6"/>
      <c r="D1535" s="42" t="str">
        <f>IF(B1535="","",SUMIF(الرصيد!$B$2:$B$1000,B1535,الرصيد!$C$2:$C$1000))</f>
        <v/>
      </c>
      <c r="E1535" s="16" t="str">
        <f t="shared" si="23"/>
        <v/>
      </c>
      <c r="F1535" s="15"/>
      <c r="G1535" s="49" t="str">
        <f>IF(AND(NOT(ISERR(FIND('إستعلام عن صنف'!$H$1,A1535&amp;B1535))),F1535&gt;='إستعلام عن صنف'!$H$2,F1535&lt;='إستعلام عن صنف'!$H$3),COUNT($G$1:G1534)+1,"")</f>
        <v/>
      </c>
    </row>
    <row r="1536" spans="1:7" ht="22.5" thickTop="1" thickBot="1">
      <c r="A1536" s="38" t="str">
        <f>IFERROR(INDEX(الرصيد!$A:$A,MATCH(B1536,الرصيد!$B:$B,0)),"")</f>
        <v/>
      </c>
      <c r="B1536" s="15"/>
      <c r="C1536" s="6"/>
      <c r="D1536" s="42" t="str">
        <f>IF(B1536="","",SUMIF(الرصيد!$B$2:$B$1000,B1536,الرصيد!$C$2:$C$1000))</f>
        <v/>
      </c>
      <c r="E1536" s="16" t="str">
        <f t="shared" si="23"/>
        <v/>
      </c>
      <c r="F1536" s="15"/>
      <c r="G1536" s="49" t="str">
        <f>IF(AND(NOT(ISERR(FIND('إستعلام عن صنف'!$H$1,A1536&amp;B1536))),F1536&gt;='إستعلام عن صنف'!$H$2,F1536&lt;='إستعلام عن صنف'!$H$3),COUNT($G$1:G1535)+1,"")</f>
        <v/>
      </c>
    </row>
    <row r="1537" spans="1:7" ht="22.5" thickTop="1" thickBot="1">
      <c r="A1537" s="38" t="str">
        <f>IFERROR(INDEX(الرصيد!$A:$A,MATCH(B1537,الرصيد!$B:$B,0)),"")</f>
        <v/>
      </c>
      <c r="B1537" s="15"/>
      <c r="C1537" s="6"/>
      <c r="D1537" s="42" t="str">
        <f>IF(B1537="","",SUMIF(الرصيد!$B$2:$B$1000,B1537,الرصيد!$C$2:$C$1000))</f>
        <v/>
      </c>
      <c r="E1537" s="16" t="str">
        <f t="shared" si="23"/>
        <v/>
      </c>
      <c r="F1537" s="15"/>
      <c r="G1537" s="49" t="str">
        <f>IF(AND(NOT(ISERR(FIND('إستعلام عن صنف'!$H$1,A1537&amp;B1537))),F1537&gt;='إستعلام عن صنف'!$H$2,F1537&lt;='إستعلام عن صنف'!$H$3),COUNT($G$1:G1536)+1,"")</f>
        <v/>
      </c>
    </row>
    <row r="1538" spans="1:7" ht="22.5" thickTop="1" thickBot="1">
      <c r="A1538" s="38" t="str">
        <f>IFERROR(INDEX(الرصيد!$A:$A,MATCH(B1538,الرصيد!$B:$B,0)),"")</f>
        <v/>
      </c>
      <c r="B1538" s="15"/>
      <c r="C1538" s="6"/>
      <c r="D1538" s="42" t="str">
        <f>IF(B1538="","",SUMIF(الرصيد!$B$2:$B$1000,B1538,الرصيد!$C$2:$C$1000))</f>
        <v/>
      </c>
      <c r="E1538" s="16" t="str">
        <f t="shared" si="23"/>
        <v/>
      </c>
      <c r="F1538" s="15"/>
      <c r="G1538" s="49" t="str">
        <f>IF(AND(NOT(ISERR(FIND('إستعلام عن صنف'!$H$1,A1538&amp;B1538))),F1538&gt;='إستعلام عن صنف'!$H$2,F1538&lt;='إستعلام عن صنف'!$H$3),COUNT($G$1:G1537)+1,"")</f>
        <v/>
      </c>
    </row>
    <row r="1539" spans="1:7" ht="22.5" thickTop="1" thickBot="1">
      <c r="A1539" s="38" t="str">
        <f>IFERROR(INDEX(الرصيد!$A:$A,MATCH(B1539,الرصيد!$B:$B,0)),"")</f>
        <v/>
      </c>
      <c r="B1539" s="15"/>
      <c r="C1539" s="6"/>
      <c r="D1539" s="42" t="str">
        <f>IF(B1539="","",SUMIF(الرصيد!$B$2:$B$1000,B1539,الرصيد!$C$2:$C$1000))</f>
        <v/>
      </c>
      <c r="E1539" s="16" t="str">
        <f t="shared" ref="E1539:E1602" si="24">IF(B1539="","",C1539*D1539)</f>
        <v/>
      </c>
      <c r="F1539" s="15"/>
      <c r="G1539" s="49" t="str">
        <f>IF(AND(NOT(ISERR(FIND('إستعلام عن صنف'!$H$1,A1539&amp;B1539))),F1539&gt;='إستعلام عن صنف'!$H$2,F1539&lt;='إستعلام عن صنف'!$H$3),COUNT($G$1:G1538)+1,"")</f>
        <v/>
      </c>
    </row>
    <row r="1540" spans="1:7" ht="22.5" thickTop="1" thickBot="1">
      <c r="A1540" s="38" t="str">
        <f>IFERROR(INDEX(الرصيد!$A:$A,MATCH(B1540,الرصيد!$B:$B,0)),"")</f>
        <v/>
      </c>
      <c r="B1540" s="15"/>
      <c r="C1540" s="6"/>
      <c r="D1540" s="42" t="str">
        <f>IF(B1540="","",SUMIF(الرصيد!$B$2:$B$1000,B1540,الرصيد!$C$2:$C$1000))</f>
        <v/>
      </c>
      <c r="E1540" s="16" t="str">
        <f t="shared" si="24"/>
        <v/>
      </c>
      <c r="F1540" s="15"/>
      <c r="G1540" s="49" t="str">
        <f>IF(AND(NOT(ISERR(FIND('إستعلام عن صنف'!$H$1,A1540&amp;B1540))),F1540&gt;='إستعلام عن صنف'!$H$2,F1540&lt;='إستعلام عن صنف'!$H$3),COUNT($G$1:G1539)+1,"")</f>
        <v/>
      </c>
    </row>
    <row r="1541" spans="1:7" ht="22.5" thickTop="1" thickBot="1">
      <c r="A1541" s="38" t="str">
        <f>IFERROR(INDEX(الرصيد!$A:$A,MATCH(B1541,الرصيد!$B:$B,0)),"")</f>
        <v/>
      </c>
      <c r="B1541" s="15"/>
      <c r="C1541" s="6"/>
      <c r="D1541" s="42" t="str">
        <f>IF(B1541="","",SUMIF(الرصيد!$B$2:$B$1000,B1541,الرصيد!$C$2:$C$1000))</f>
        <v/>
      </c>
      <c r="E1541" s="16" t="str">
        <f t="shared" si="24"/>
        <v/>
      </c>
      <c r="F1541" s="15"/>
      <c r="G1541" s="49" t="str">
        <f>IF(AND(NOT(ISERR(FIND('إستعلام عن صنف'!$H$1,A1541&amp;B1541))),F1541&gt;='إستعلام عن صنف'!$H$2,F1541&lt;='إستعلام عن صنف'!$H$3),COUNT($G$1:G1540)+1,"")</f>
        <v/>
      </c>
    </row>
    <row r="1542" spans="1:7" ht="22.5" thickTop="1" thickBot="1">
      <c r="A1542" s="38" t="str">
        <f>IFERROR(INDEX(الرصيد!$A:$A,MATCH(B1542,الرصيد!$B:$B,0)),"")</f>
        <v/>
      </c>
      <c r="B1542" s="15"/>
      <c r="C1542" s="6"/>
      <c r="D1542" s="42" t="str">
        <f>IF(B1542="","",SUMIF(الرصيد!$B$2:$B$1000,B1542,الرصيد!$C$2:$C$1000))</f>
        <v/>
      </c>
      <c r="E1542" s="16" t="str">
        <f t="shared" si="24"/>
        <v/>
      </c>
      <c r="F1542" s="15"/>
      <c r="G1542" s="49" t="str">
        <f>IF(AND(NOT(ISERR(FIND('إستعلام عن صنف'!$H$1,A1542&amp;B1542))),F1542&gt;='إستعلام عن صنف'!$H$2,F1542&lt;='إستعلام عن صنف'!$H$3),COUNT($G$1:G1541)+1,"")</f>
        <v/>
      </c>
    </row>
    <row r="1543" spans="1:7" ht="22.5" thickTop="1" thickBot="1">
      <c r="A1543" s="38" t="str">
        <f>IFERROR(INDEX(الرصيد!$A:$A,MATCH(B1543,الرصيد!$B:$B,0)),"")</f>
        <v/>
      </c>
      <c r="B1543" s="15"/>
      <c r="C1543" s="6"/>
      <c r="D1543" s="42" t="str">
        <f>IF(B1543="","",SUMIF(الرصيد!$B$2:$B$1000,B1543,الرصيد!$C$2:$C$1000))</f>
        <v/>
      </c>
      <c r="E1543" s="16" t="str">
        <f t="shared" si="24"/>
        <v/>
      </c>
      <c r="F1543" s="15"/>
      <c r="G1543" s="49" t="str">
        <f>IF(AND(NOT(ISERR(FIND('إستعلام عن صنف'!$H$1,A1543&amp;B1543))),F1543&gt;='إستعلام عن صنف'!$H$2,F1543&lt;='إستعلام عن صنف'!$H$3),COUNT($G$1:G1542)+1,"")</f>
        <v/>
      </c>
    </row>
    <row r="1544" spans="1:7" ht="22.5" thickTop="1" thickBot="1">
      <c r="A1544" s="38" t="str">
        <f>IFERROR(INDEX(الرصيد!$A:$A,MATCH(B1544,الرصيد!$B:$B,0)),"")</f>
        <v/>
      </c>
      <c r="B1544" s="15"/>
      <c r="C1544" s="6"/>
      <c r="D1544" s="42" t="str">
        <f>IF(B1544="","",SUMIF(الرصيد!$B$2:$B$1000,B1544,الرصيد!$C$2:$C$1000))</f>
        <v/>
      </c>
      <c r="E1544" s="16" t="str">
        <f t="shared" si="24"/>
        <v/>
      </c>
      <c r="F1544" s="15"/>
      <c r="G1544" s="49" t="str">
        <f>IF(AND(NOT(ISERR(FIND('إستعلام عن صنف'!$H$1,A1544&amp;B1544))),F1544&gt;='إستعلام عن صنف'!$H$2,F1544&lt;='إستعلام عن صنف'!$H$3),COUNT($G$1:G1543)+1,"")</f>
        <v/>
      </c>
    </row>
    <row r="1545" spans="1:7" ht="22.5" thickTop="1" thickBot="1">
      <c r="A1545" s="38" t="str">
        <f>IFERROR(INDEX(الرصيد!$A:$A,MATCH(B1545,الرصيد!$B:$B,0)),"")</f>
        <v/>
      </c>
      <c r="B1545" s="15"/>
      <c r="C1545" s="6"/>
      <c r="D1545" s="42" t="str">
        <f>IF(B1545="","",SUMIF(الرصيد!$B$2:$B$1000,B1545,الرصيد!$C$2:$C$1000))</f>
        <v/>
      </c>
      <c r="E1545" s="16" t="str">
        <f t="shared" si="24"/>
        <v/>
      </c>
      <c r="F1545" s="15"/>
      <c r="G1545" s="49" t="str">
        <f>IF(AND(NOT(ISERR(FIND('إستعلام عن صنف'!$H$1,A1545&amp;B1545))),F1545&gt;='إستعلام عن صنف'!$H$2,F1545&lt;='إستعلام عن صنف'!$H$3),COUNT($G$1:G1544)+1,"")</f>
        <v/>
      </c>
    </row>
    <row r="1546" spans="1:7" ht="22.5" thickTop="1" thickBot="1">
      <c r="A1546" s="38" t="str">
        <f>IFERROR(INDEX(الرصيد!$A:$A,MATCH(B1546,الرصيد!$B:$B,0)),"")</f>
        <v/>
      </c>
      <c r="B1546" s="15"/>
      <c r="C1546" s="6"/>
      <c r="D1546" s="42" t="str">
        <f>IF(B1546="","",SUMIF(الرصيد!$B$2:$B$1000,B1546,الرصيد!$C$2:$C$1000))</f>
        <v/>
      </c>
      <c r="E1546" s="16" t="str">
        <f t="shared" si="24"/>
        <v/>
      </c>
      <c r="F1546" s="15"/>
      <c r="G1546" s="49" t="str">
        <f>IF(AND(NOT(ISERR(FIND('إستعلام عن صنف'!$H$1,A1546&amp;B1546))),F1546&gt;='إستعلام عن صنف'!$H$2,F1546&lt;='إستعلام عن صنف'!$H$3),COUNT($G$1:G1545)+1,"")</f>
        <v/>
      </c>
    </row>
    <row r="1547" spans="1:7" ht="22.5" thickTop="1" thickBot="1">
      <c r="A1547" s="38" t="str">
        <f>IFERROR(INDEX(الرصيد!$A:$A,MATCH(B1547,الرصيد!$B:$B,0)),"")</f>
        <v/>
      </c>
      <c r="B1547" s="15"/>
      <c r="C1547" s="6"/>
      <c r="D1547" s="42" t="str">
        <f>IF(B1547="","",SUMIF(الرصيد!$B$2:$B$1000,B1547,الرصيد!$C$2:$C$1000))</f>
        <v/>
      </c>
      <c r="E1547" s="16" t="str">
        <f t="shared" si="24"/>
        <v/>
      </c>
      <c r="F1547" s="15"/>
      <c r="G1547" s="49" t="str">
        <f>IF(AND(NOT(ISERR(FIND('إستعلام عن صنف'!$H$1,A1547&amp;B1547))),F1547&gt;='إستعلام عن صنف'!$H$2,F1547&lt;='إستعلام عن صنف'!$H$3),COUNT($G$1:G1546)+1,"")</f>
        <v/>
      </c>
    </row>
    <row r="1548" spans="1:7" ht="22.5" thickTop="1" thickBot="1">
      <c r="A1548" s="38" t="str">
        <f>IFERROR(INDEX(الرصيد!$A:$A,MATCH(B1548,الرصيد!$B:$B,0)),"")</f>
        <v/>
      </c>
      <c r="B1548" s="15"/>
      <c r="C1548" s="6"/>
      <c r="D1548" s="42" t="str">
        <f>IF(B1548="","",SUMIF(الرصيد!$B$2:$B$1000,B1548,الرصيد!$C$2:$C$1000))</f>
        <v/>
      </c>
      <c r="E1548" s="16" t="str">
        <f t="shared" si="24"/>
        <v/>
      </c>
      <c r="F1548" s="15"/>
      <c r="G1548" s="49" t="str">
        <f>IF(AND(NOT(ISERR(FIND('إستعلام عن صنف'!$H$1,A1548&amp;B1548))),F1548&gt;='إستعلام عن صنف'!$H$2,F1548&lt;='إستعلام عن صنف'!$H$3),COUNT($G$1:G1547)+1,"")</f>
        <v/>
      </c>
    </row>
    <row r="1549" spans="1:7" ht="22.5" thickTop="1" thickBot="1">
      <c r="A1549" s="38" t="str">
        <f>IFERROR(INDEX(الرصيد!$A:$A,MATCH(B1549,الرصيد!$B:$B,0)),"")</f>
        <v/>
      </c>
      <c r="B1549" s="15"/>
      <c r="C1549" s="6"/>
      <c r="D1549" s="42" t="str">
        <f>IF(B1549="","",SUMIF(الرصيد!$B$2:$B$1000,B1549,الرصيد!$C$2:$C$1000))</f>
        <v/>
      </c>
      <c r="E1549" s="16" t="str">
        <f t="shared" si="24"/>
        <v/>
      </c>
      <c r="F1549" s="15"/>
      <c r="G1549" s="49" t="str">
        <f>IF(AND(NOT(ISERR(FIND('إستعلام عن صنف'!$H$1,A1549&amp;B1549))),F1549&gt;='إستعلام عن صنف'!$H$2,F1549&lt;='إستعلام عن صنف'!$H$3),COUNT($G$1:G1548)+1,"")</f>
        <v/>
      </c>
    </row>
    <row r="1550" spans="1:7" ht="22.5" thickTop="1" thickBot="1">
      <c r="A1550" s="38" t="str">
        <f>IFERROR(INDEX(الرصيد!$A:$A,MATCH(B1550,الرصيد!$B:$B,0)),"")</f>
        <v/>
      </c>
      <c r="B1550" s="15"/>
      <c r="C1550" s="6"/>
      <c r="D1550" s="42" t="str">
        <f>IF(B1550="","",SUMIF(الرصيد!$B$2:$B$1000,B1550,الرصيد!$C$2:$C$1000))</f>
        <v/>
      </c>
      <c r="E1550" s="16" t="str">
        <f t="shared" si="24"/>
        <v/>
      </c>
      <c r="F1550" s="15"/>
      <c r="G1550" s="49" t="str">
        <f>IF(AND(NOT(ISERR(FIND('إستعلام عن صنف'!$H$1,A1550&amp;B1550))),F1550&gt;='إستعلام عن صنف'!$H$2,F1550&lt;='إستعلام عن صنف'!$H$3),COUNT($G$1:G1549)+1,"")</f>
        <v/>
      </c>
    </row>
    <row r="1551" spans="1:7" ht="22.5" thickTop="1" thickBot="1">
      <c r="A1551" s="38" t="str">
        <f>IFERROR(INDEX(الرصيد!$A:$A,MATCH(B1551,الرصيد!$B:$B,0)),"")</f>
        <v/>
      </c>
      <c r="B1551" s="15"/>
      <c r="C1551" s="6"/>
      <c r="D1551" s="42" t="str">
        <f>IF(B1551="","",SUMIF(الرصيد!$B$2:$B$1000,B1551,الرصيد!$C$2:$C$1000))</f>
        <v/>
      </c>
      <c r="E1551" s="16" t="str">
        <f t="shared" si="24"/>
        <v/>
      </c>
      <c r="F1551" s="15"/>
      <c r="G1551" s="49" t="str">
        <f>IF(AND(NOT(ISERR(FIND('إستعلام عن صنف'!$H$1,A1551&amp;B1551))),F1551&gt;='إستعلام عن صنف'!$H$2,F1551&lt;='إستعلام عن صنف'!$H$3),COUNT($G$1:G1550)+1,"")</f>
        <v/>
      </c>
    </row>
    <row r="1552" spans="1:7" ht="22.5" thickTop="1" thickBot="1">
      <c r="A1552" s="38" t="str">
        <f>IFERROR(INDEX(الرصيد!$A:$A,MATCH(B1552,الرصيد!$B:$B,0)),"")</f>
        <v/>
      </c>
      <c r="B1552" s="15"/>
      <c r="C1552" s="6"/>
      <c r="D1552" s="42" t="str">
        <f>IF(B1552="","",SUMIF(الرصيد!$B$2:$B$1000,B1552,الرصيد!$C$2:$C$1000))</f>
        <v/>
      </c>
      <c r="E1552" s="16" t="str">
        <f t="shared" si="24"/>
        <v/>
      </c>
      <c r="F1552" s="15"/>
      <c r="G1552" s="49" t="str">
        <f>IF(AND(NOT(ISERR(FIND('إستعلام عن صنف'!$H$1,A1552&amp;B1552))),F1552&gt;='إستعلام عن صنف'!$H$2,F1552&lt;='إستعلام عن صنف'!$H$3),COUNT($G$1:G1551)+1,"")</f>
        <v/>
      </c>
    </row>
    <row r="1553" spans="1:7" ht="22.5" thickTop="1" thickBot="1">
      <c r="A1553" s="38" t="str">
        <f>IFERROR(INDEX(الرصيد!$A:$A,MATCH(B1553,الرصيد!$B:$B,0)),"")</f>
        <v/>
      </c>
      <c r="B1553" s="15"/>
      <c r="C1553" s="6"/>
      <c r="D1553" s="42" t="str">
        <f>IF(B1553="","",SUMIF(الرصيد!$B$2:$B$1000,B1553,الرصيد!$C$2:$C$1000))</f>
        <v/>
      </c>
      <c r="E1553" s="16" t="str">
        <f t="shared" si="24"/>
        <v/>
      </c>
      <c r="F1553" s="15"/>
      <c r="G1553" s="49" t="str">
        <f>IF(AND(NOT(ISERR(FIND('إستعلام عن صنف'!$H$1,A1553&amp;B1553))),F1553&gt;='إستعلام عن صنف'!$H$2,F1553&lt;='إستعلام عن صنف'!$H$3),COUNT($G$1:G1552)+1,"")</f>
        <v/>
      </c>
    </row>
    <row r="1554" spans="1:7" ht="22.5" thickTop="1" thickBot="1">
      <c r="A1554" s="38" t="str">
        <f>IFERROR(INDEX(الرصيد!$A:$A,MATCH(B1554,الرصيد!$B:$B,0)),"")</f>
        <v/>
      </c>
      <c r="B1554" s="15"/>
      <c r="C1554" s="6"/>
      <c r="D1554" s="42" t="str">
        <f>IF(B1554="","",SUMIF(الرصيد!$B$2:$B$1000,B1554,الرصيد!$C$2:$C$1000))</f>
        <v/>
      </c>
      <c r="E1554" s="16" t="str">
        <f t="shared" si="24"/>
        <v/>
      </c>
      <c r="F1554" s="15"/>
      <c r="G1554" s="49" t="str">
        <f>IF(AND(NOT(ISERR(FIND('إستعلام عن صنف'!$H$1,A1554&amp;B1554))),F1554&gt;='إستعلام عن صنف'!$H$2,F1554&lt;='إستعلام عن صنف'!$H$3),COUNT($G$1:G1553)+1,"")</f>
        <v/>
      </c>
    </row>
    <row r="1555" spans="1:7" ht="22.5" thickTop="1" thickBot="1">
      <c r="A1555" s="38" t="str">
        <f>IFERROR(INDEX(الرصيد!$A:$A,MATCH(B1555,الرصيد!$B:$B,0)),"")</f>
        <v/>
      </c>
      <c r="B1555" s="15"/>
      <c r="C1555" s="6"/>
      <c r="D1555" s="42" t="str">
        <f>IF(B1555="","",SUMIF(الرصيد!$B$2:$B$1000,B1555,الرصيد!$C$2:$C$1000))</f>
        <v/>
      </c>
      <c r="E1555" s="16" t="str">
        <f t="shared" si="24"/>
        <v/>
      </c>
      <c r="F1555" s="15"/>
      <c r="G1555" s="49" t="str">
        <f>IF(AND(NOT(ISERR(FIND('إستعلام عن صنف'!$H$1,A1555&amp;B1555))),F1555&gt;='إستعلام عن صنف'!$H$2,F1555&lt;='إستعلام عن صنف'!$H$3),COUNT($G$1:G1554)+1,"")</f>
        <v/>
      </c>
    </row>
    <row r="1556" spans="1:7" ht="22.5" thickTop="1" thickBot="1">
      <c r="A1556" s="38" t="str">
        <f>IFERROR(INDEX(الرصيد!$A:$A,MATCH(B1556,الرصيد!$B:$B,0)),"")</f>
        <v/>
      </c>
      <c r="B1556" s="15"/>
      <c r="C1556" s="6"/>
      <c r="D1556" s="42" t="str">
        <f>IF(B1556="","",SUMIF(الرصيد!$B$2:$B$1000,B1556,الرصيد!$C$2:$C$1000))</f>
        <v/>
      </c>
      <c r="E1556" s="16" t="str">
        <f t="shared" si="24"/>
        <v/>
      </c>
      <c r="F1556" s="15"/>
      <c r="G1556" s="49" t="str">
        <f>IF(AND(NOT(ISERR(FIND('إستعلام عن صنف'!$H$1,A1556&amp;B1556))),F1556&gt;='إستعلام عن صنف'!$H$2,F1556&lt;='إستعلام عن صنف'!$H$3),COUNT($G$1:G1555)+1,"")</f>
        <v/>
      </c>
    </row>
    <row r="1557" spans="1:7" ht="22.5" thickTop="1" thickBot="1">
      <c r="A1557" s="38" t="str">
        <f>IFERROR(INDEX(الرصيد!$A:$A,MATCH(B1557,الرصيد!$B:$B,0)),"")</f>
        <v/>
      </c>
      <c r="B1557" s="15"/>
      <c r="C1557" s="6"/>
      <c r="D1557" s="42" t="str">
        <f>IF(B1557="","",SUMIF(الرصيد!$B$2:$B$1000,B1557,الرصيد!$C$2:$C$1000))</f>
        <v/>
      </c>
      <c r="E1557" s="16" t="str">
        <f t="shared" si="24"/>
        <v/>
      </c>
      <c r="F1557" s="15"/>
      <c r="G1557" s="49" t="str">
        <f>IF(AND(NOT(ISERR(FIND('إستعلام عن صنف'!$H$1,A1557&amp;B1557))),F1557&gt;='إستعلام عن صنف'!$H$2,F1557&lt;='إستعلام عن صنف'!$H$3),COUNT($G$1:G1556)+1,"")</f>
        <v/>
      </c>
    </row>
    <row r="1558" spans="1:7" ht="22.5" thickTop="1" thickBot="1">
      <c r="A1558" s="38" t="str">
        <f>IFERROR(INDEX(الرصيد!$A:$A,MATCH(B1558,الرصيد!$B:$B,0)),"")</f>
        <v/>
      </c>
      <c r="B1558" s="15"/>
      <c r="C1558" s="6"/>
      <c r="D1558" s="42" t="str">
        <f>IF(B1558="","",SUMIF(الرصيد!$B$2:$B$1000,B1558,الرصيد!$C$2:$C$1000))</f>
        <v/>
      </c>
      <c r="E1558" s="16" t="str">
        <f t="shared" si="24"/>
        <v/>
      </c>
      <c r="F1558" s="15"/>
      <c r="G1558" s="49" t="str">
        <f>IF(AND(NOT(ISERR(FIND('إستعلام عن صنف'!$H$1,A1558&amp;B1558))),F1558&gt;='إستعلام عن صنف'!$H$2,F1558&lt;='إستعلام عن صنف'!$H$3),COUNT($G$1:G1557)+1,"")</f>
        <v/>
      </c>
    </row>
    <row r="1559" spans="1:7" ht="22.5" thickTop="1" thickBot="1">
      <c r="A1559" s="38" t="str">
        <f>IFERROR(INDEX(الرصيد!$A:$A,MATCH(B1559,الرصيد!$B:$B,0)),"")</f>
        <v/>
      </c>
      <c r="B1559" s="15"/>
      <c r="C1559" s="6"/>
      <c r="D1559" s="42" t="str">
        <f>IF(B1559="","",SUMIF(الرصيد!$B$2:$B$1000,B1559,الرصيد!$C$2:$C$1000))</f>
        <v/>
      </c>
      <c r="E1559" s="16" t="str">
        <f t="shared" si="24"/>
        <v/>
      </c>
      <c r="F1559" s="15"/>
      <c r="G1559" s="49" t="str">
        <f>IF(AND(NOT(ISERR(FIND('إستعلام عن صنف'!$H$1,A1559&amp;B1559))),F1559&gt;='إستعلام عن صنف'!$H$2,F1559&lt;='إستعلام عن صنف'!$H$3),COUNT($G$1:G1558)+1,"")</f>
        <v/>
      </c>
    </row>
    <row r="1560" spans="1:7" ht="22.5" thickTop="1" thickBot="1">
      <c r="A1560" s="38" t="str">
        <f>IFERROR(INDEX(الرصيد!$A:$A,MATCH(B1560,الرصيد!$B:$B,0)),"")</f>
        <v/>
      </c>
      <c r="B1560" s="15"/>
      <c r="C1560" s="6"/>
      <c r="D1560" s="42" t="str">
        <f>IF(B1560="","",SUMIF(الرصيد!$B$2:$B$1000,B1560,الرصيد!$C$2:$C$1000))</f>
        <v/>
      </c>
      <c r="E1560" s="16" t="str">
        <f t="shared" si="24"/>
        <v/>
      </c>
      <c r="F1560" s="15"/>
      <c r="G1560" s="49" t="str">
        <f>IF(AND(NOT(ISERR(FIND('إستعلام عن صنف'!$H$1,A1560&amp;B1560))),F1560&gt;='إستعلام عن صنف'!$H$2,F1560&lt;='إستعلام عن صنف'!$H$3),COUNT($G$1:G1559)+1,"")</f>
        <v/>
      </c>
    </row>
    <row r="1561" spans="1:7" ht="22.5" thickTop="1" thickBot="1">
      <c r="A1561" s="38" t="str">
        <f>IFERROR(INDEX(الرصيد!$A:$A,MATCH(B1561,الرصيد!$B:$B,0)),"")</f>
        <v/>
      </c>
      <c r="B1561" s="15"/>
      <c r="C1561" s="6"/>
      <c r="D1561" s="42" t="str">
        <f>IF(B1561="","",SUMIF(الرصيد!$B$2:$B$1000,B1561,الرصيد!$C$2:$C$1000))</f>
        <v/>
      </c>
      <c r="E1561" s="16" t="str">
        <f t="shared" si="24"/>
        <v/>
      </c>
      <c r="F1561" s="15"/>
      <c r="G1561" s="49" t="str">
        <f>IF(AND(NOT(ISERR(FIND('إستعلام عن صنف'!$H$1,A1561&amp;B1561))),F1561&gt;='إستعلام عن صنف'!$H$2,F1561&lt;='إستعلام عن صنف'!$H$3),COUNT($G$1:G1560)+1,"")</f>
        <v/>
      </c>
    </row>
    <row r="1562" spans="1:7" ht="22.5" thickTop="1" thickBot="1">
      <c r="A1562" s="38" t="str">
        <f>IFERROR(INDEX(الرصيد!$A:$A,MATCH(B1562,الرصيد!$B:$B,0)),"")</f>
        <v/>
      </c>
      <c r="B1562" s="15"/>
      <c r="C1562" s="6"/>
      <c r="D1562" s="42" t="str">
        <f>IF(B1562="","",SUMIF(الرصيد!$B$2:$B$1000,B1562,الرصيد!$C$2:$C$1000))</f>
        <v/>
      </c>
      <c r="E1562" s="16" t="str">
        <f t="shared" si="24"/>
        <v/>
      </c>
      <c r="F1562" s="15"/>
      <c r="G1562" s="49" t="str">
        <f>IF(AND(NOT(ISERR(FIND('إستعلام عن صنف'!$H$1,A1562&amp;B1562))),F1562&gt;='إستعلام عن صنف'!$H$2,F1562&lt;='إستعلام عن صنف'!$H$3),COUNT($G$1:G1561)+1,"")</f>
        <v/>
      </c>
    </row>
    <row r="1563" spans="1:7" ht="22.5" thickTop="1" thickBot="1">
      <c r="A1563" s="38" t="str">
        <f>IFERROR(INDEX(الرصيد!$A:$A,MATCH(B1563,الرصيد!$B:$B,0)),"")</f>
        <v/>
      </c>
      <c r="B1563" s="15"/>
      <c r="C1563" s="6"/>
      <c r="D1563" s="42" t="str">
        <f>IF(B1563="","",SUMIF(الرصيد!$B$2:$B$1000,B1563,الرصيد!$C$2:$C$1000))</f>
        <v/>
      </c>
      <c r="E1563" s="16" t="str">
        <f t="shared" si="24"/>
        <v/>
      </c>
      <c r="F1563" s="15"/>
      <c r="G1563" s="49" t="str">
        <f>IF(AND(NOT(ISERR(FIND('إستعلام عن صنف'!$H$1,A1563&amp;B1563))),F1563&gt;='إستعلام عن صنف'!$H$2,F1563&lt;='إستعلام عن صنف'!$H$3),COUNT($G$1:G1562)+1,"")</f>
        <v/>
      </c>
    </row>
    <row r="1564" spans="1:7" ht="22.5" thickTop="1" thickBot="1">
      <c r="A1564" s="38" t="str">
        <f>IFERROR(INDEX(الرصيد!$A:$A,MATCH(B1564,الرصيد!$B:$B,0)),"")</f>
        <v/>
      </c>
      <c r="B1564" s="15"/>
      <c r="C1564" s="6"/>
      <c r="D1564" s="42" t="str">
        <f>IF(B1564="","",SUMIF(الرصيد!$B$2:$B$1000,B1564,الرصيد!$C$2:$C$1000))</f>
        <v/>
      </c>
      <c r="E1564" s="16" t="str">
        <f t="shared" si="24"/>
        <v/>
      </c>
      <c r="F1564" s="15"/>
      <c r="G1564" s="49" t="str">
        <f>IF(AND(NOT(ISERR(FIND('إستعلام عن صنف'!$H$1,A1564&amp;B1564))),F1564&gt;='إستعلام عن صنف'!$H$2,F1564&lt;='إستعلام عن صنف'!$H$3),COUNT($G$1:G1563)+1,"")</f>
        <v/>
      </c>
    </row>
    <row r="1565" spans="1:7" ht="22.5" thickTop="1" thickBot="1">
      <c r="A1565" s="38" t="str">
        <f>IFERROR(INDEX(الرصيد!$A:$A,MATCH(B1565,الرصيد!$B:$B,0)),"")</f>
        <v/>
      </c>
      <c r="B1565" s="15"/>
      <c r="C1565" s="6"/>
      <c r="D1565" s="42" t="str">
        <f>IF(B1565="","",SUMIF(الرصيد!$B$2:$B$1000,B1565,الرصيد!$C$2:$C$1000))</f>
        <v/>
      </c>
      <c r="E1565" s="16" t="str">
        <f t="shared" si="24"/>
        <v/>
      </c>
      <c r="F1565" s="15"/>
      <c r="G1565" s="49" t="str">
        <f>IF(AND(NOT(ISERR(FIND('إستعلام عن صنف'!$H$1,A1565&amp;B1565))),F1565&gt;='إستعلام عن صنف'!$H$2,F1565&lt;='إستعلام عن صنف'!$H$3),COUNT($G$1:G1564)+1,"")</f>
        <v/>
      </c>
    </row>
    <row r="1566" spans="1:7" ht="22.5" thickTop="1" thickBot="1">
      <c r="A1566" s="38" t="str">
        <f>IFERROR(INDEX(الرصيد!$A:$A,MATCH(B1566,الرصيد!$B:$B,0)),"")</f>
        <v/>
      </c>
      <c r="B1566" s="15"/>
      <c r="C1566" s="6"/>
      <c r="D1566" s="42" t="str">
        <f>IF(B1566="","",SUMIF(الرصيد!$B$2:$B$1000,B1566,الرصيد!$C$2:$C$1000))</f>
        <v/>
      </c>
      <c r="E1566" s="16" t="str">
        <f t="shared" si="24"/>
        <v/>
      </c>
      <c r="F1566" s="15"/>
      <c r="G1566" s="49" t="str">
        <f>IF(AND(NOT(ISERR(FIND('إستعلام عن صنف'!$H$1,A1566&amp;B1566))),F1566&gt;='إستعلام عن صنف'!$H$2,F1566&lt;='إستعلام عن صنف'!$H$3),COUNT($G$1:G1565)+1,"")</f>
        <v/>
      </c>
    </row>
    <row r="1567" spans="1:7" ht="22.5" thickTop="1" thickBot="1">
      <c r="A1567" s="38" t="str">
        <f>IFERROR(INDEX(الرصيد!$A:$A,MATCH(B1567,الرصيد!$B:$B,0)),"")</f>
        <v/>
      </c>
      <c r="B1567" s="15"/>
      <c r="C1567" s="6"/>
      <c r="D1567" s="42" t="str">
        <f>IF(B1567="","",SUMIF(الرصيد!$B$2:$B$1000,B1567,الرصيد!$C$2:$C$1000))</f>
        <v/>
      </c>
      <c r="E1567" s="16" t="str">
        <f t="shared" si="24"/>
        <v/>
      </c>
      <c r="F1567" s="15"/>
      <c r="G1567" s="49" t="str">
        <f>IF(AND(NOT(ISERR(FIND('إستعلام عن صنف'!$H$1,A1567&amp;B1567))),F1567&gt;='إستعلام عن صنف'!$H$2,F1567&lt;='إستعلام عن صنف'!$H$3),COUNT($G$1:G1566)+1,"")</f>
        <v/>
      </c>
    </row>
    <row r="1568" spans="1:7" ht="22.5" thickTop="1" thickBot="1">
      <c r="A1568" s="38" t="str">
        <f>IFERROR(INDEX(الرصيد!$A:$A,MATCH(B1568,الرصيد!$B:$B,0)),"")</f>
        <v/>
      </c>
      <c r="B1568" s="15"/>
      <c r="C1568" s="6"/>
      <c r="D1568" s="42" t="str">
        <f>IF(B1568="","",SUMIF(الرصيد!$B$2:$B$1000,B1568,الرصيد!$C$2:$C$1000))</f>
        <v/>
      </c>
      <c r="E1568" s="16" t="str">
        <f t="shared" si="24"/>
        <v/>
      </c>
      <c r="F1568" s="15"/>
      <c r="G1568" s="49" t="str">
        <f>IF(AND(NOT(ISERR(FIND('إستعلام عن صنف'!$H$1,A1568&amp;B1568))),F1568&gt;='إستعلام عن صنف'!$H$2,F1568&lt;='إستعلام عن صنف'!$H$3),COUNT($G$1:G1567)+1,"")</f>
        <v/>
      </c>
    </row>
    <row r="1569" spans="1:7" ht="22.5" thickTop="1" thickBot="1">
      <c r="A1569" s="38" t="str">
        <f>IFERROR(INDEX(الرصيد!$A:$A,MATCH(B1569,الرصيد!$B:$B,0)),"")</f>
        <v/>
      </c>
      <c r="B1569" s="15"/>
      <c r="C1569" s="6"/>
      <c r="D1569" s="42" t="str">
        <f>IF(B1569="","",SUMIF(الرصيد!$B$2:$B$1000,B1569,الرصيد!$C$2:$C$1000))</f>
        <v/>
      </c>
      <c r="E1569" s="16" t="str">
        <f t="shared" si="24"/>
        <v/>
      </c>
      <c r="F1569" s="15"/>
      <c r="G1569" s="49" t="str">
        <f>IF(AND(NOT(ISERR(FIND('إستعلام عن صنف'!$H$1,A1569&amp;B1569))),F1569&gt;='إستعلام عن صنف'!$H$2,F1569&lt;='إستعلام عن صنف'!$H$3),COUNT($G$1:G1568)+1,"")</f>
        <v/>
      </c>
    </row>
    <row r="1570" spans="1:7" ht="22.5" thickTop="1" thickBot="1">
      <c r="A1570" s="38" t="str">
        <f>IFERROR(INDEX(الرصيد!$A:$A,MATCH(B1570,الرصيد!$B:$B,0)),"")</f>
        <v/>
      </c>
      <c r="B1570" s="15"/>
      <c r="C1570" s="6"/>
      <c r="D1570" s="42" t="str">
        <f>IF(B1570="","",SUMIF(الرصيد!$B$2:$B$1000,B1570,الرصيد!$C$2:$C$1000))</f>
        <v/>
      </c>
      <c r="E1570" s="16" t="str">
        <f t="shared" si="24"/>
        <v/>
      </c>
      <c r="F1570" s="15"/>
      <c r="G1570" s="49" t="str">
        <f>IF(AND(NOT(ISERR(FIND('إستعلام عن صنف'!$H$1,A1570&amp;B1570))),F1570&gt;='إستعلام عن صنف'!$H$2,F1570&lt;='إستعلام عن صنف'!$H$3),COUNT($G$1:G1569)+1,"")</f>
        <v/>
      </c>
    </row>
    <row r="1571" spans="1:7" ht="22.5" thickTop="1" thickBot="1">
      <c r="A1571" s="38" t="str">
        <f>IFERROR(INDEX(الرصيد!$A:$A,MATCH(B1571,الرصيد!$B:$B,0)),"")</f>
        <v/>
      </c>
      <c r="B1571" s="15"/>
      <c r="C1571" s="6"/>
      <c r="D1571" s="42" t="str">
        <f>IF(B1571="","",SUMIF(الرصيد!$B$2:$B$1000,B1571,الرصيد!$C$2:$C$1000))</f>
        <v/>
      </c>
      <c r="E1571" s="16" t="str">
        <f t="shared" si="24"/>
        <v/>
      </c>
      <c r="F1571" s="15"/>
      <c r="G1571" s="49" t="str">
        <f>IF(AND(NOT(ISERR(FIND('إستعلام عن صنف'!$H$1,A1571&amp;B1571))),F1571&gt;='إستعلام عن صنف'!$H$2,F1571&lt;='إستعلام عن صنف'!$H$3),COUNT($G$1:G1570)+1,"")</f>
        <v/>
      </c>
    </row>
    <row r="1572" spans="1:7" ht="22.5" thickTop="1" thickBot="1">
      <c r="A1572" s="38" t="str">
        <f>IFERROR(INDEX(الرصيد!$A:$A,MATCH(B1572,الرصيد!$B:$B,0)),"")</f>
        <v/>
      </c>
      <c r="B1572" s="15"/>
      <c r="C1572" s="6"/>
      <c r="D1572" s="42" t="str">
        <f>IF(B1572="","",SUMIF(الرصيد!$B$2:$B$1000,B1572,الرصيد!$C$2:$C$1000))</f>
        <v/>
      </c>
      <c r="E1572" s="16" t="str">
        <f t="shared" si="24"/>
        <v/>
      </c>
      <c r="F1572" s="15"/>
      <c r="G1572" s="49" t="str">
        <f>IF(AND(NOT(ISERR(FIND('إستعلام عن صنف'!$H$1,A1572&amp;B1572))),F1572&gt;='إستعلام عن صنف'!$H$2,F1572&lt;='إستعلام عن صنف'!$H$3),COUNT($G$1:G1571)+1,"")</f>
        <v/>
      </c>
    </row>
    <row r="1573" spans="1:7" ht="22.5" thickTop="1" thickBot="1">
      <c r="A1573" s="38" t="str">
        <f>IFERROR(INDEX(الرصيد!$A:$A,MATCH(B1573,الرصيد!$B:$B,0)),"")</f>
        <v/>
      </c>
      <c r="B1573" s="15"/>
      <c r="C1573" s="6"/>
      <c r="D1573" s="42" t="str">
        <f>IF(B1573="","",SUMIF(الرصيد!$B$2:$B$1000,B1573,الرصيد!$C$2:$C$1000))</f>
        <v/>
      </c>
      <c r="E1573" s="16" t="str">
        <f t="shared" si="24"/>
        <v/>
      </c>
      <c r="F1573" s="15"/>
      <c r="G1573" s="49" t="str">
        <f>IF(AND(NOT(ISERR(FIND('إستعلام عن صنف'!$H$1,A1573&amp;B1573))),F1573&gt;='إستعلام عن صنف'!$H$2,F1573&lt;='إستعلام عن صنف'!$H$3),COUNT($G$1:G1572)+1,"")</f>
        <v/>
      </c>
    </row>
    <row r="1574" spans="1:7" ht="22.5" thickTop="1" thickBot="1">
      <c r="A1574" s="38" t="str">
        <f>IFERROR(INDEX(الرصيد!$A:$A,MATCH(B1574,الرصيد!$B:$B,0)),"")</f>
        <v/>
      </c>
      <c r="B1574" s="15"/>
      <c r="C1574" s="6"/>
      <c r="D1574" s="42" t="str">
        <f>IF(B1574="","",SUMIF(الرصيد!$B$2:$B$1000,B1574,الرصيد!$C$2:$C$1000))</f>
        <v/>
      </c>
      <c r="E1574" s="16" t="str">
        <f t="shared" si="24"/>
        <v/>
      </c>
      <c r="F1574" s="15"/>
      <c r="G1574" s="49" t="str">
        <f>IF(AND(NOT(ISERR(FIND('إستعلام عن صنف'!$H$1,A1574&amp;B1574))),F1574&gt;='إستعلام عن صنف'!$H$2,F1574&lt;='إستعلام عن صنف'!$H$3),COUNT($G$1:G1573)+1,"")</f>
        <v/>
      </c>
    </row>
    <row r="1575" spans="1:7" ht="22.5" thickTop="1" thickBot="1">
      <c r="A1575" s="38" t="str">
        <f>IFERROR(INDEX(الرصيد!$A:$A,MATCH(B1575,الرصيد!$B:$B,0)),"")</f>
        <v/>
      </c>
      <c r="B1575" s="15"/>
      <c r="C1575" s="6"/>
      <c r="D1575" s="42" t="str">
        <f>IF(B1575="","",SUMIF(الرصيد!$B$2:$B$1000,B1575,الرصيد!$C$2:$C$1000))</f>
        <v/>
      </c>
      <c r="E1575" s="16" t="str">
        <f t="shared" si="24"/>
        <v/>
      </c>
      <c r="F1575" s="15"/>
      <c r="G1575" s="49" t="str">
        <f>IF(AND(NOT(ISERR(FIND('إستعلام عن صنف'!$H$1,A1575&amp;B1575))),F1575&gt;='إستعلام عن صنف'!$H$2,F1575&lt;='إستعلام عن صنف'!$H$3),COUNT($G$1:G1574)+1,"")</f>
        <v/>
      </c>
    </row>
    <row r="1576" spans="1:7" ht="22.5" thickTop="1" thickBot="1">
      <c r="A1576" s="38" t="str">
        <f>IFERROR(INDEX(الرصيد!$A:$A,MATCH(B1576,الرصيد!$B:$B,0)),"")</f>
        <v/>
      </c>
      <c r="B1576" s="15"/>
      <c r="C1576" s="6"/>
      <c r="D1576" s="42" t="str">
        <f>IF(B1576="","",SUMIF(الرصيد!$B$2:$B$1000,B1576,الرصيد!$C$2:$C$1000))</f>
        <v/>
      </c>
      <c r="E1576" s="16" t="str">
        <f t="shared" si="24"/>
        <v/>
      </c>
      <c r="F1576" s="15"/>
      <c r="G1576" s="49" t="str">
        <f>IF(AND(NOT(ISERR(FIND('إستعلام عن صنف'!$H$1,A1576&amp;B1576))),F1576&gt;='إستعلام عن صنف'!$H$2,F1576&lt;='إستعلام عن صنف'!$H$3),COUNT($G$1:G1575)+1,"")</f>
        <v/>
      </c>
    </row>
    <row r="1577" spans="1:7" ht="22.5" thickTop="1" thickBot="1">
      <c r="A1577" s="38" t="str">
        <f>IFERROR(INDEX(الرصيد!$A:$A,MATCH(B1577,الرصيد!$B:$B,0)),"")</f>
        <v/>
      </c>
      <c r="B1577" s="15"/>
      <c r="C1577" s="6"/>
      <c r="D1577" s="42" t="str">
        <f>IF(B1577="","",SUMIF(الرصيد!$B$2:$B$1000,B1577,الرصيد!$C$2:$C$1000))</f>
        <v/>
      </c>
      <c r="E1577" s="16" t="str">
        <f t="shared" si="24"/>
        <v/>
      </c>
      <c r="F1577" s="15"/>
      <c r="G1577" s="49" t="str">
        <f>IF(AND(NOT(ISERR(FIND('إستعلام عن صنف'!$H$1,A1577&amp;B1577))),F1577&gt;='إستعلام عن صنف'!$H$2,F1577&lt;='إستعلام عن صنف'!$H$3),COUNT($G$1:G1576)+1,"")</f>
        <v/>
      </c>
    </row>
    <row r="1578" spans="1:7" ht="22.5" thickTop="1" thickBot="1">
      <c r="A1578" s="38" t="str">
        <f>IFERROR(INDEX(الرصيد!$A:$A,MATCH(B1578,الرصيد!$B:$B,0)),"")</f>
        <v/>
      </c>
      <c r="B1578" s="15"/>
      <c r="C1578" s="6"/>
      <c r="D1578" s="42" t="str">
        <f>IF(B1578="","",SUMIF(الرصيد!$B$2:$B$1000,B1578,الرصيد!$C$2:$C$1000))</f>
        <v/>
      </c>
      <c r="E1578" s="16" t="str">
        <f t="shared" si="24"/>
        <v/>
      </c>
      <c r="F1578" s="15"/>
      <c r="G1578" s="49" t="str">
        <f>IF(AND(NOT(ISERR(FIND('إستعلام عن صنف'!$H$1,A1578&amp;B1578))),F1578&gt;='إستعلام عن صنف'!$H$2,F1578&lt;='إستعلام عن صنف'!$H$3),COUNT($G$1:G1577)+1,"")</f>
        <v/>
      </c>
    </row>
    <row r="1579" spans="1:7" ht="22.5" thickTop="1" thickBot="1">
      <c r="A1579" s="38" t="str">
        <f>IFERROR(INDEX(الرصيد!$A:$A,MATCH(B1579,الرصيد!$B:$B,0)),"")</f>
        <v/>
      </c>
      <c r="B1579" s="15"/>
      <c r="C1579" s="6"/>
      <c r="D1579" s="42" t="str">
        <f>IF(B1579="","",SUMIF(الرصيد!$B$2:$B$1000,B1579,الرصيد!$C$2:$C$1000))</f>
        <v/>
      </c>
      <c r="E1579" s="16" t="str">
        <f t="shared" si="24"/>
        <v/>
      </c>
      <c r="F1579" s="15"/>
      <c r="G1579" s="49" t="str">
        <f>IF(AND(NOT(ISERR(FIND('إستعلام عن صنف'!$H$1,A1579&amp;B1579))),F1579&gt;='إستعلام عن صنف'!$H$2,F1579&lt;='إستعلام عن صنف'!$H$3),COUNT($G$1:G1578)+1,"")</f>
        <v/>
      </c>
    </row>
    <row r="1580" spans="1:7" ht="22.5" thickTop="1" thickBot="1">
      <c r="A1580" s="38" t="str">
        <f>IFERROR(INDEX(الرصيد!$A:$A,MATCH(B1580,الرصيد!$B:$B,0)),"")</f>
        <v/>
      </c>
      <c r="B1580" s="15"/>
      <c r="C1580" s="6"/>
      <c r="D1580" s="42" t="str">
        <f>IF(B1580="","",SUMIF(الرصيد!$B$2:$B$1000,B1580,الرصيد!$C$2:$C$1000))</f>
        <v/>
      </c>
      <c r="E1580" s="16" t="str">
        <f t="shared" si="24"/>
        <v/>
      </c>
      <c r="F1580" s="15"/>
      <c r="G1580" s="49" t="str">
        <f>IF(AND(NOT(ISERR(FIND('إستعلام عن صنف'!$H$1,A1580&amp;B1580))),F1580&gt;='إستعلام عن صنف'!$H$2,F1580&lt;='إستعلام عن صنف'!$H$3),COUNT($G$1:G1579)+1,"")</f>
        <v/>
      </c>
    </row>
    <row r="1581" spans="1:7" ht="22.5" thickTop="1" thickBot="1">
      <c r="A1581" s="38" t="str">
        <f>IFERROR(INDEX(الرصيد!$A:$A,MATCH(B1581,الرصيد!$B:$B,0)),"")</f>
        <v/>
      </c>
      <c r="B1581" s="15"/>
      <c r="C1581" s="6"/>
      <c r="D1581" s="42" t="str">
        <f>IF(B1581="","",SUMIF(الرصيد!$B$2:$B$1000,B1581,الرصيد!$C$2:$C$1000))</f>
        <v/>
      </c>
      <c r="E1581" s="16" t="str">
        <f t="shared" si="24"/>
        <v/>
      </c>
      <c r="F1581" s="15"/>
      <c r="G1581" s="49" t="str">
        <f>IF(AND(NOT(ISERR(FIND('إستعلام عن صنف'!$H$1,A1581&amp;B1581))),F1581&gt;='إستعلام عن صنف'!$H$2,F1581&lt;='إستعلام عن صنف'!$H$3),COUNT($G$1:G1580)+1,"")</f>
        <v/>
      </c>
    </row>
    <row r="1582" spans="1:7" ht="22.5" thickTop="1" thickBot="1">
      <c r="A1582" s="38" t="str">
        <f>IFERROR(INDEX(الرصيد!$A:$A,MATCH(B1582,الرصيد!$B:$B,0)),"")</f>
        <v/>
      </c>
      <c r="B1582" s="15"/>
      <c r="C1582" s="6"/>
      <c r="D1582" s="42" t="str">
        <f>IF(B1582="","",SUMIF(الرصيد!$B$2:$B$1000,B1582,الرصيد!$C$2:$C$1000))</f>
        <v/>
      </c>
      <c r="E1582" s="16" t="str">
        <f t="shared" si="24"/>
        <v/>
      </c>
      <c r="F1582" s="15"/>
      <c r="G1582" s="49" t="str">
        <f>IF(AND(NOT(ISERR(FIND('إستعلام عن صنف'!$H$1,A1582&amp;B1582))),F1582&gt;='إستعلام عن صنف'!$H$2,F1582&lt;='إستعلام عن صنف'!$H$3),COUNT($G$1:G1581)+1,"")</f>
        <v/>
      </c>
    </row>
    <row r="1583" spans="1:7" ht="19.5" thickTop="1" thickBot="1">
      <c r="B1583" s="15"/>
      <c r="C1583" s="6"/>
      <c r="D1583" s="42" t="str">
        <f>IF(B1583="","",SUMIF(الرصيد!$B$2:$B$1000,B1583,الرصيد!$C$2:$C$1000))</f>
        <v/>
      </c>
      <c r="E1583" s="16" t="str">
        <f t="shared" si="24"/>
        <v/>
      </c>
      <c r="F1583" s="15"/>
      <c r="G1583" s="49" t="str">
        <f>IF(AND(NOT(ISERR(FIND('إستعلام عن صنف'!$H$1,A1583&amp;B1583))),F1583&gt;='إستعلام عن صنف'!$H$2,F1583&lt;='إستعلام عن صنف'!$H$3),COUNT($G$1:G1582)+1,"")</f>
        <v/>
      </c>
    </row>
    <row r="1584" spans="1:7" ht="19.5" thickTop="1" thickBot="1">
      <c r="B1584" s="15"/>
      <c r="C1584" s="6"/>
      <c r="D1584" s="42" t="str">
        <f>IF(B1584="","",SUMIF(الرصيد!$B$2:$B$1000,B1584,الرصيد!$C$2:$C$1000))</f>
        <v/>
      </c>
      <c r="E1584" s="16" t="str">
        <f t="shared" si="24"/>
        <v/>
      </c>
      <c r="F1584" s="15"/>
      <c r="G1584" s="49" t="str">
        <f>IF(AND(NOT(ISERR(FIND('إستعلام عن صنف'!$H$1,A1584&amp;B1584))),F1584&gt;='إستعلام عن صنف'!$H$2,F1584&lt;='إستعلام عن صنف'!$H$3),COUNT($G$1:G1583)+1,"")</f>
        <v/>
      </c>
    </row>
    <row r="1585" spans="2:7" ht="19.5" thickTop="1" thickBot="1">
      <c r="B1585" s="15"/>
      <c r="C1585" s="6"/>
      <c r="D1585" s="42" t="str">
        <f>IF(B1585="","",SUMIF(الرصيد!$B$2:$B$1000,B1585,الرصيد!$C$2:$C$1000))</f>
        <v/>
      </c>
      <c r="E1585" s="16" t="str">
        <f t="shared" si="24"/>
        <v/>
      </c>
      <c r="F1585" s="15"/>
      <c r="G1585" s="49" t="str">
        <f>IF(AND(NOT(ISERR(FIND('إستعلام عن صنف'!$H$1,A1585&amp;B1585))),F1585&gt;='إستعلام عن صنف'!$H$2,F1585&lt;='إستعلام عن صنف'!$H$3),COUNT($G$1:G1584)+1,"")</f>
        <v/>
      </c>
    </row>
    <row r="1586" spans="2:7" ht="19.5" thickTop="1" thickBot="1">
      <c r="B1586" s="15"/>
      <c r="C1586" s="6"/>
      <c r="D1586" s="42" t="str">
        <f>IF(B1586="","",SUMIF(الرصيد!$B$2:$B$1000,B1586,الرصيد!$C$2:$C$1000))</f>
        <v/>
      </c>
      <c r="E1586" s="16" t="str">
        <f t="shared" si="24"/>
        <v/>
      </c>
      <c r="F1586" s="15"/>
      <c r="G1586" s="49" t="str">
        <f>IF(AND(NOT(ISERR(FIND('إستعلام عن صنف'!$H$1,A1586&amp;B1586))),F1586&gt;='إستعلام عن صنف'!$H$2,F1586&lt;='إستعلام عن صنف'!$H$3),COUNT($G$1:G1585)+1,"")</f>
        <v/>
      </c>
    </row>
    <row r="1587" spans="2:7" ht="19.5" thickTop="1" thickBot="1">
      <c r="B1587" s="15"/>
      <c r="C1587" s="6"/>
      <c r="D1587" s="42" t="str">
        <f>IF(B1587="","",SUMIF(الرصيد!$B$2:$B$1000,B1587,الرصيد!$C$2:$C$1000))</f>
        <v/>
      </c>
      <c r="E1587" s="16" t="str">
        <f t="shared" si="24"/>
        <v/>
      </c>
      <c r="F1587" s="15"/>
      <c r="G1587" s="49" t="str">
        <f>IF(AND(NOT(ISERR(FIND('إستعلام عن صنف'!$H$1,A1587&amp;B1587))),F1587&gt;='إستعلام عن صنف'!$H$2,F1587&lt;='إستعلام عن صنف'!$H$3),COUNT($G$1:G1586)+1,"")</f>
        <v/>
      </c>
    </row>
    <row r="1588" spans="2:7" ht="19.5" thickTop="1" thickBot="1">
      <c r="B1588" s="15"/>
      <c r="C1588" s="6"/>
      <c r="D1588" s="42" t="str">
        <f>IF(B1588="","",SUMIF(الرصيد!$B$2:$B$1000,B1588,الرصيد!$C$2:$C$1000))</f>
        <v/>
      </c>
      <c r="E1588" s="16" t="str">
        <f t="shared" si="24"/>
        <v/>
      </c>
      <c r="F1588" s="15"/>
      <c r="G1588" s="49" t="str">
        <f>IF(AND(NOT(ISERR(FIND('إستعلام عن صنف'!$H$1,A1588&amp;B1588))),F1588&gt;='إستعلام عن صنف'!$H$2,F1588&lt;='إستعلام عن صنف'!$H$3),COUNT($G$1:G1587)+1,"")</f>
        <v/>
      </c>
    </row>
    <row r="1589" spans="2:7" ht="19.5" thickTop="1" thickBot="1">
      <c r="B1589" s="15"/>
      <c r="C1589" s="6"/>
      <c r="D1589" s="42" t="str">
        <f>IF(B1589="","",SUMIF(الرصيد!$B$2:$B$1000,B1589,الرصيد!$C$2:$C$1000))</f>
        <v/>
      </c>
      <c r="E1589" s="16" t="str">
        <f t="shared" si="24"/>
        <v/>
      </c>
      <c r="F1589" s="15"/>
      <c r="G1589" s="49" t="str">
        <f>IF(AND(NOT(ISERR(FIND('إستعلام عن صنف'!$H$1,A1589&amp;B1589))),F1589&gt;='إستعلام عن صنف'!$H$2,F1589&lt;='إستعلام عن صنف'!$H$3),COUNT($G$1:G1588)+1,"")</f>
        <v/>
      </c>
    </row>
    <row r="1590" spans="2:7" ht="19.5" thickTop="1" thickBot="1">
      <c r="B1590" s="15"/>
      <c r="C1590" s="6"/>
      <c r="D1590" s="42" t="str">
        <f>IF(B1590="","",SUMIF(الرصيد!$B$2:$B$1000,B1590,الرصيد!$C$2:$C$1000))</f>
        <v/>
      </c>
      <c r="E1590" s="16" t="str">
        <f t="shared" si="24"/>
        <v/>
      </c>
      <c r="F1590" s="15"/>
      <c r="G1590" s="49" t="str">
        <f>IF(AND(NOT(ISERR(FIND('إستعلام عن صنف'!$H$1,A1590&amp;B1590))),F1590&gt;='إستعلام عن صنف'!$H$2,F1590&lt;='إستعلام عن صنف'!$H$3),COUNT($G$1:G1589)+1,"")</f>
        <v/>
      </c>
    </row>
    <row r="1591" spans="2:7" ht="19.5" thickTop="1" thickBot="1">
      <c r="B1591" s="15"/>
      <c r="C1591" s="6"/>
      <c r="D1591" s="42" t="str">
        <f>IF(B1591="","",SUMIF(الرصيد!$B$2:$B$1000,B1591,الرصيد!$C$2:$C$1000))</f>
        <v/>
      </c>
      <c r="E1591" s="16" t="str">
        <f t="shared" si="24"/>
        <v/>
      </c>
      <c r="F1591" s="15"/>
      <c r="G1591" s="49" t="str">
        <f>IF(AND(NOT(ISERR(FIND('إستعلام عن صنف'!$H$1,A1591&amp;B1591))),F1591&gt;='إستعلام عن صنف'!$H$2,F1591&lt;='إستعلام عن صنف'!$H$3),COUNT($G$1:G1590)+1,"")</f>
        <v/>
      </c>
    </row>
    <row r="1592" spans="2:7" ht="19.5" thickTop="1" thickBot="1">
      <c r="B1592" s="15"/>
      <c r="C1592" s="6"/>
      <c r="D1592" s="42" t="str">
        <f>IF(B1592="","",SUMIF(الرصيد!$B$2:$B$1000,B1592,الرصيد!$C$2:$C$1000))</f>
        <v/>
      </c>
      <c r="E1592" s="16" t="str">
        <f t="shared" si="24"/>
        <v/>
      </c>
      <c r="F1592" s="15"/>
      <c r="G1592" s="49" t="str">
        <f>IF(AND(NOT(ISERR(FIND('إستعلام عن صنف'!$H$1,A1592&amp;B1592))),F1592&gt;='إستعلام عن صنف'!$H$2,F1592&lt;='إستعلام عن صنف'!$H$3),COUNT($G$1:G1591)+1,"")</f>
        <v/>
      </c>
    </row>
    <row r="1593" spans="2:7" ht="19.5" thickTop="1" thickBot="1">
      <c r="B1593" s="15"/>
      <c r="C1593" s="6"/>
      <c r="D1593" s="42" t="str">
        <f>IF(B1593="","",SUMIF(الرصيد!$B$2:$B$1000,B1593,الرصيد!$C$2:$C$1000))</f>
        <v/>
      </c>
      <c r="E1593" s="16" t="str">
        <f t="shared" si="24"/>
        <v/>
      </c>
      <c r="F1593" s="15"/>
      <c r="G1593" s="49" t="str">
        <f>IF(AND(NOT(ISERR(FIND('إستعلام عن صنف'!$H$1,A1593&amp;B1593))),F1593&gt;='إستعلام عن صنف'!$H$2,F1593&lt;='إستعلام عن صنف'!$H$3),COUNT($G$1:G1592)+1,"")</f>
        <v/>
      </c>
    </row>
    <row r="1594" spans="2:7" ht="19.5" thickTop="1" thickBot="1">
      <c r="B1594" s="15"/>
      <c r="C1594" s="6"/>
      <c r="D1594" s="42" t="str">
        <f>IF(B1594="","",SUMIF(الرصيد!$B$2:$B$1000,B1594,الرصيد!$C$2:$C$1000))</f>
        <v/>
      </c>
      <c r="E1594" s="16" t="str">
        <f t="shared" si="24"/>
        <v/>
      </c>
      <c r="F1594" s="15"/>
      <c r="G1594" s="49" t="str">
        <f>IF(AND(NOT(ISERR(FIND('إستعلام عن صنف'!$H$1,A1594&amp;B1594))),F1594&gt;='إستعلام عن صنف'!$H$2,F1594&lt;='إستعلام عن صنف'!$H$3),COUNT($G$1:G1593)+1,"")</f>
        <v/>
      </c>
    </row>
    <row r="1595" spans="2:7" ht="19.5" thickTop="1" thickBot="1">
      <c r="B1595" s="15"/>
      <c r="C1595" s="6"/>
      <c r="D1595" s="42" t="str">
        <f>IF(B1595="","",SUMIF(الرصيد!$B$2:$B$1000,B1595,الرصيد!$C$2:$C$1000))</f>
        <v/>
      </c>
      <c r="E1595" s="16" t="str">
        <f t="shared" si="24"/>
        <v/>
      </c>
      <c r="F1595" s="15"/>
      <c r="G1595" s="49" t="str">
        <f>IF(AND(NOT(ISERR(FIND('إستعلام عن صنف'!$H$1,A1595&amp;B1595))),F1595&gt;='إستعلام عن صنف'!$H$2,F1595&lt;='إستعلام عن صنف'!$H$3),COUNT($G$1:G1594)+1,"")</f>
        <v/>
      </c>
    </row>
    <row r="1596" spans="2:7" ht="19.5" thickTop="1" thickBot="1">
      <c r="B1596" s="15"/>
      <c r="C1596" s="6"/>
      <c r="D1596" s="42" t="str">
        <f>IF(B1596="","",SUMIF(الرصيد!$B$2:$B$1000,B1596,الرصيد!$C$2:$C$1000))</f>
        <v/>
      </c>
      <c r="E1596" s="16" t="str">
        <f t="shared" si="24"/>
        <v/>
      </c>
      <c r="F1596" s="15"/>
      <c r="G1596" s="49" t="str">
        <f>IF(AND(NOT(ISERR(FIND('إستعلام عن صنف'!$H$1,A1596&amp;B1596))),F1596&gt;='إستعلام عن صنف'!$H$2,F1596&lt;='إستعلام عن صنف'!$H$3),COUNT($G$1:G1595)+1,"")</f>
        <v/>
      </c>
    </row>
    <row r="1597" spans="2:7" ht="19.5" thickTop="1" thickBot="1">
      <c r="B1597" s="15"/>
      <c r="C1597" s="6"/>
      <c r="D1597" s="42" t="str">
        <f>IF(B1597="","",SUMIF(الرصيد!$B$2:$B$1000,B1597,الرصيد!$C$2:$C$1000))</f>
        <v/>
      </c>
      <c r="E1597" s="16" t="str">
        <f t="shared" si="24"/>
        <v/>
      </c>
      <c r="F1597" s="15"/>
      <c r="G1597" s="49" t="str">
        <f>IF(AND(NOT(ISERR(FIND('إستعلام عن صنف'!$H$1,A1597&amp;B1597))),F1597&gt;='إستعلام عن صنف'!$H$2,F1597&lt;='إستعلام عن صنف'!$H$3),COUNT($G$1:G1596)+1,"")</f>
        <v/>
      </c>
    </row>
    <row r="1598" spans="2:7" ht="19.5" thickTop="1" thickBot="1">
      <c r="B1598" s="15"/>
      <c r="C1598" s="6"/>
      <c r="D1598" s="42" t="str">
        <f>IF(B1598="","",SUMIF(الرصيد!$B$2:$B$1000,B1598,الرصيد!$C$2:$C$1000))</f>
        <v/>
      </c>
      <c r="E1598" s="16" t="str">
        <f t="shared" si="24"/>
        <v/>
      </c>
      <c r="F1598" s="15"/>
      <c r="G1598" s="49" t="str">
        <f>IF(AND(NOT(ISERR(FIND('إستعلام عن صنف'!$H$1,A1598&amp;B1598))),F1598&gt;='إستعلام عن صنف'!$H$2,F1598&lt;='إستعلام عن صنف'!$H$3),COUNT($G$1:G1597)+1,"")</f>
        <v/>
      </c>
    </row>
    <row r="1599" spans="2:7" ht="19.5" thickTop="1" thickBot="1">
      <c r="B1599" s="15"/>
      <c r="C1599" s="6"/>
      <c r="D1599" s="42" t="str">
        <f>IF(B1599="","",SUMIF(الرصيد!$B$2:$B$1000,B1599,الرصيد!$C$2:$C$1000))</f>
        <v/>
      </c>
      <c r="E1599" s="16" t="str">
        <f t="shared" si="24"/>
        <v/>
      </c>
      <c r="F1599" s="15"/>
      <c r="G1599" s="49" t="str">
        <f>IF(AND(NOT(ISERR(FIND('إستعلام عن صنف'!$H$1,A1599&amp;B1599))),F1599&gt;='إستعلام عن صنف'!$H$2,F1599&lt;='إستعلام عن صنف'!$H$3),COUNT($G$1:G1598)+1,"")</f>
        <v/>
      </c>
    </row>
    <row r="1600" spans="2:7" ht="19.5" thickTop="1" thickBot="1">
      <c r="B1600" s="15"/>
      <c r="C1600" s="6"/>
      <c r="D1600" s="42" t="str">
        <f>IF(B1600="","",SUMIF(الرصيد!$B$2:$B$1000,B1600,الرصيد!$C$2:$C$1000))</f>
        <v/>
      </c>
      <c r="E1600" s="16" t="str">
        <f t="shared" si="24"/>
        <v/>
      </c>
      <c r="F1600" s="15"/>
      <c r="G1600" s="49" t="str">
        <f>IF(AND(NOT(ISERR(FIND('إستعلام عن صنف'!$H$1,A1600&amp;B1600))),F1600&gt;='إستعلام عن صنف'!$H$2,F1600&lt;='إستعلام عن صنف'!$H$3),COUNT($G$1:G1599)+1,"")</f>
        <v/>
      </c>
    </row>
    <row r="1601" spans="2:7" ht="19.5" thickTop="1" thickBot="1">
      <c r="B1601" s="15"/>
      <c r="C1601" s="6"/>
      <c r="D1601" s="42" t="str">
        <f>IF(B1601="","",SUMIF(الرصيد!$B$2:$B$1000,B1601,الرصيد!$C$2:$C$1000))</f>
        <v/>
      </c>
      <c r="E1601" s="16" t="str">
        <f t="shared" si="24"/>
        <v/>
      </c>
      <c r="F1601" s="15"/>
      <c r="G1601" s="49" t="str">
        <f>IF(AND(NOT(ISERR(FIND('إستعلام عن صنف'!$H$1,A1601&amp;B1601))),F1601&gt;='إستعلام عن صنف'!$H$2,F1601&lt;='إستعلام عن صنف'!$H$3),COUNT($G$1:G1600)+1,"")</f>
        <v/>
      </c>
    </row>
    <row r="1602" spans="2:7" ht="19.5" thickTop="1" thickBot="1">
      <c r="B1602" s="15"/>
      <c r="C1602" s="6"/>
      <c r="D1602" s="42" t="str">
        <f>IF(B1602="","",SUMIF(الرصيد!$B$2:$B$1000,B1602,الرصيد!$C$2:$C$1000))</f>
        <v/>
      </c>
      <c r="E1602" s="16" t="str">
        <f t="shared" si="24"/>
        <v/>
      </c>
      <c r="F1602" s="15"/>
      <c r="G1602" s="49" t="str">
        <f>IF(AND(NOT(ISERR(FIND('إستعلام عن صنف'!$H$1,A1602&amp;B1602))),F1602&gt;='إستعلام عن صنف'!$H$2,F1602&lt;='إستعلام عن صنف'!$H$3),COUNT($G$1:G1601)+1,"")</f>
        <v/>
      </c>
    </row>
    <row r="1603" spans="2:7" ht="19.5" thickTop="1" thickBot="1">
      <c r="B1603" s="15"/>
      <c r="C1603" s="6"/>
      <c r="D1603" s="42" t="str">
        <f>IF(B1603="","",SUMIF(الرصيد!$B$2:$B$1000,B1603,الرصيد!$C$2:$C$1000))</f>
        <v/>
      </c>
      <c r="E1603" s="16" t="str">
        <f t="shared" ref="E1603:E1666" si="25">IF(B1603="","",C1603*D1603)</f>
        <v/>
      </c>
      <c r="F1603" s="15"/>
      <c r="G1603" s="49" t="str">
        <f>IF(AND(NOT(ISERR(FIND('إستعلام عن صنف'!$H$1,A1603&amp;B1603))),F1603&gt;='إستعلام عن صنف'!$H$2,F1603&lt;='إستعلام عن صنف'!$H$3),COUNT($G$1:G1602)+1,"")</f>
        <v/>
      </c>
    </row>
    <row r="1604" spans="2:7" ht="19.5" thickTop="1" thickBot="1">
      <c r="B1604" s="15"/>
      <c r="C1604" s="6"/>
      <c r="D1604" s="42" t="str">
        <f>IF(B1604="","",SUMIF(الرصيد!$B$2:$B$1000,B1604,الرصيد!$C$2:$C$1000))</f>
        <v/>
      </c>
      <c r="E1604" s="16" t="str">
        <f t="shared" si="25"/>
        <v/>
      </c>
      <c r="F1604" s="15"/>
      <c r="G1604" s="49" t="str">
        <f>IF(AND(NOT(ISERR(FIND('إستعلام عن صنف'!$H$1,A1604&amp;B1604))),F1604&gt;='إستعلام عن صنف'!$H$2,F1604&lt;='إستعلام عن صنف'!$H$3),COUNT($G$1:G1603)+1,"")</f>
        <v/>
      </c>
    </row>
    <row r="1605" spans="2:7" ht="19.5" thickTop="1" thickBot="1">
      <c r="B1605" s="15"/>
      <c r="C1605" s="6"/>
      <c r="D1605" s="42" t="str">
        <f>IF(B1605="","",SUMIF(الرصيد!$B$2:$B$1000,B1605,الرصيد!$C$2:$C$1000))</f>
        <v/>
      </c>
      <c r="E1605" s="16" t="str">
        <f t="shared" si="25"/>
        <v/>
      </c>
      <c r="F1605" s="15"/>
      <c r="G1605" s="49" t="str">
        <f>IF(AND(NOT(ISERR(FIND('إستعلام عن صنف'!$H$1,A1605&amp;B1605))),F1605&gt;='إستعلام عن صنف'!$H$2,F1605&lt;='إستعلام عن صنف'!$H$3),COUNT($G$1:G1604)+1,"")</f>
        <v/>
      </c>
    </row>
    <row r="1606" spans="2:7" ht="19.5" thickTop="1" thickBot="1">
      <c r="B1606" s="15"/>
      <c r="C1606" s="6"/>
      <c r="D1606" s="42" t="str">
        <f>IF(B1606="","",SUMIF(الرصيد!$B$2:$B$1000,B1606,الرصيد!$C$2:$C$1000))</f>
        <v/>
      </c>
      <c r="E1606" s="16" t="str">
        <f t="shared" si="25"/>
        <v/>
      </c>
      <c r="F1606" s="15"/>
      <c r="G1606" s="49" t="str">
        <f>IF(AND(NOT(ISERR(FIND('إستعلام عن صنف'!$H$1,A1606&amp;B1606))),F1606&gt;='إستعلام عن صنف'!$H$2,F1606&lt;='إستعلام عن صنف'!$H$3),COUNT($G$1:G1605)+1,"")</f>
        <v/>
      </c>
    </row>
    <row r="1607" spans="2:7" ht="19.5" thickTop="1" thickBot="1">
      <c r="B1607" s="15"/>
      <c r="C1607" s="6"/>
      <c r="D1607" s="42" t="str">
        <f>IF(B1607="","",SUMIF(الرصيد!$B$2:$B$1000,B1607,الرصيد!$C$2:$C$1000))</f>
        <v/>
      </c>
      <c r="E1607" s="16" t="str">
        <f t="shared" si="25"/>
        <v/>
      </c>
      <c r="F1607" s="15"/>
      <c r="G1607" s="49" t="str">
        <f>IF(AND(NOT(ISERR(FIND('إستعلام عن صنف'!$H$1,A1607&amp;B1607))),F1607&gt;='إستعلام عن صنف'!$H$2,F1607&lt;='إستعلام عن صنف'!$H$3),COUNT($G$1:G1606)+1,"")</f>
        <v/>
      </c>
    </row>
    <row r="1608" spans="2:7" ht="19.5" thickTop="1" thickBot="1">
      <c r="B1608" s="15"/>
      <c r="C1608" s="6"/>
      <c r="D1608" s="42" t="str">
        <f>IF(B1608="","",SUMIF(الرصيد!$B$2:$B$1000,B1608,الرصيد!$C$2:$C$1000))</f>
        <v/>
      </c>
      <c r="E1608" s="16" t="str">
        <f t="shared" si="25"/>
        <v/>
      </c>
      <c r="F1608" s="15"/>
      <c r="G1608" s="49" t="str">
        <f>IF(AND(NOT(ISERR(FIND('إستعلام عن صنف'!$H$1,A1608&amp;B1608))),F1608&gt;='إستعلام عن صنف'!$H$2,F1608&lt;='إستعلام عن صنف'!$H$3),COUNT($G$1:G1607)+1,"")</f>
        <v/>
      </c>
    </row>
    <row r="1609" spans="2:7" ht="19.5" thickTop="1" thickBot="1">
      <c r="B1609" s="15"/>
      <c r="C1609" s="6"/>
      <c r="D1609" s="42" t="str">
        <f>IF(B1609="","",SUMIF(الرصيد!$B$2:$B$1000,B1609,الرصيد!$C$2:$C$1000))</f>
        <v/>
      </c>
      <c r="E1609" s="16" t="str">
        <f t="shared" si="25"/>
        <v/>
      </c>
      <c r="F1609" s="15"/>
      <c r="G1609" s="49" t="str">
        <f>IF(AND(NOT(ISERR(FIND('إستعلام عن صنف'!$H$1,A1609&amp;B1609))),F1609&gt;='إستعلام عن صنف'!$H$2,F1609&lt;='إستعلام عن صنف'!$H$3),COUNT($G$1:G1608)+1,"")</f>
        <v/>
      </c>
    </row>
    <row r="1610" spans="2:7" ht="19.5" thickTop="1" thickBot="1">
      <c r="B1610" s="15"/>
      <c r="C1610" s="6"/>
      <c r="D1610" s="42" t="str">
        <f>IF(B1610="","",SUMIF(الرصيد!$B$2:$B$1000,B1610,الرصيد!$C$2:$C$1000))</f>
        <v/>
      </c>
      <c r="E1610" s="16" t="str">
        <f t="shared" si="25"/>
        <v/>
      </c>
      <c r="F1610" s="15"/>
      <c r="G1610" s="49" t="str">
        <f>IF(AND(NOT(ISERR(FIND('إستعلام عن صنف'!$H$1,A1610&amp;B1610))),F1610&gt;='إستعلام عن صنف'!$H$2,F1610&lt;='إستعلام عن صنف'!$H$3),COUNT($G$1:G1609)+1,"")</f>
        <v/>
      </c>
    </row>
    <row r="1611" spans="2:7" ht="19.5" thickTop="1" thickBot="1">
      <c r="B1611" s="15"/>
      <c r="C1611" s="6"/>
      <c r="D1611" s="42" t="str">
        <f>IF(B1611="","",SUMIF(الرصيد!$B$2:$B$1000,B1611,الرصيد!$C$2:$C$1000))</f>
        <v/>
      </c>
      <c r="E1611" s="16" t="str">
        <f t="shared" si="25"/>
        <v/>
      </c>
      <c r="F1611" s="15"/>
      <c r="G1611" s="49" t="str">
        <f>IF(AND(NOT(ISERR(FIND('إستعلام عن صنف'!$H$1,A1611&amp;B1611))),F1611&gt;='إستعلام عن صنف'!$H$2,F1611&lt;='إستعلام عن صنف'!$H$3),COUNT($G$1:G1610)+1,"")</f>
        <v/>
      </c>
    </row>
    <row r="1612" spans="2:7" ht="19.5" thickTop="1" thickBot="1">
      <c r="B1612" s="15"/>
      <c r="C1612" s="6"/>
      <c r="D1612" s="42" t="str">
        <f>IF(B1612="","",SUMIF(الرصيد!$B$2:$B$1000,B1612,الرصيد!$C$2:$C$1000))</f>
        <v/>
      </c>
      <c r="E1612" s="16" t="str">
        <f t="shared" si="25"/>
        <v/>
      </c>
      <c r="F1612" s="15"/>
      <c r="G1612" s="49" t="str">
        <f>IF(AND(NOT(ISERR(FIND('إستعلام عن صنف'!$H$1,A1612&amp;B1612))),F1612&gt;='إستعلام عن صنف'!$H$2,F1612&lt;='إستعلام عن صنف'!$H$3),COUNT($G$1:G1611)+1,"")</f>
        <v/>
      </c>
    </row>
    <row r="1613" spans="2:7" ht="19.5" thickTop="1" thickBot="1">
      <c r="B1613" s="15"/>
      <c r="C1613" s="6"/>
      <c r="D1613" s="42" t="str">
        <f>IF(B1613="","",SUMIF(الرصيد!$B$2:$B$1000,B1613,الرصيد!$C$2:$C$1000))</f>
        <v/>
      </c>
      <c r="E1613" s="16" t="str">
        <f t="shared" si="25"/>
        <v/>
      </c>
      <c r="F1613" s="15"/>
      <c r="G1613" s="49" t="str">
        <f>IF(AND(NOT(ISERR(FIND('إستعلام عن صنف'!$H$1,A1613&amp;B1613))),F1613&gt;='إستعلام عن صنف'!$H$2,F1613&lt;='إستعلام عن صنف'!$H$3),COUNT($G$1:G1612)+1,"")</f>
        <v/>
      </c>
    </row>
    <row r="1614" spans="2:7" ht="19.5" thickTop="1" thickBot="1">
      <c r="B1614" s="15"/>
      <c r="C1614" s="6"/>
      <c r="D1614" s="42" t="str">
        <f>IF(B1614="","",SUMIF(الرصيد!$B$2:$B$1000,B1614,الرصيد!$C$2:$C$1000))</f>
        <v/>
      </c>
      <c r="E1614" s="16" t="str">
        <f t="shared" si="25"/>
        <v/>
      </c>
      <c r="F1614" s="15"/>
      <c r="G1614" s="49" t="str">
        <f>IF(AND(NOT(ISERR(FIND('إستعلام عن صنف'!$H$1,A1614&amp;B1614))),F1614&gt;='إستعلام عن صنف'!$H$2,F1614&lt;='إستعلام عن صنف'!$H$3),COUNT($G$1:G1613)+1,"")</f>
        <v/>
      </c>
    </row>
    <row r="1615" spans="2:7" ht="19.5" thickTop="1" thickBot="1">
      <c r="B1615" s="15"/>
      <c r="C1615" s="6"/>
      <c r="D1615" s="42" t="str">
        <f>IF(B1615="","",SUMIF(الرصيد!$B$2:$B$1000,B1615,الرصيد!$C$2:$C$1000))</f>
        <v/>
      </c>
      <c r="E1615" s="16" t="str">
        <f t="shared" si="25"/>
        <v/>
      </c>
      <c r="F1615" s="15"/>
      <c r="G1615" s="49" t="str">
        <f>IF(AND(NOT(ISERR(FIND('إستعلام عن صنف'!$H$1,A1615&amp;B1615))),F1615&gt;='إستعلام عن صنف'!$H$2,F1615&lt;='إستعلام عن صنف'!$H$3),COUNT($G$1:G1614)+1,"")</f>
        <v/>
      </c>
    </row>
    <row r="1616" spans="2:7" ht="19.5" thickTop="1" thickBot="1">
      <c r="B1616" s="15"/>
      <c r="C1616" s="6"/>
      <c r="D1616" s="42" t="str">
        <f>IF(B1616="","",SUMIF(الرصيد!$B$2:$B$1000,B1616,الرصيد!$C$2:$C$1000))</f>
        <v/>
      </c>
      <c r="E1616" s="16" t="str">
        <f t="shared" si="25"/>
        <v/>
      </c>
      <c r="F1616" s="15"/>
      <c r="G1616" s="49" t="str">
        <f>IF(AND(NOT(ISERR(FIND('إستعلام عن صنف'!$H$1,A1616&amp;B1616))),F1616&gt;='إستعلام عن صنف'!$H$2,F1616&lt;='إستعلام عن صنف'!$H$3),COUNT($G$1:G1615)+1,"")</f>
        <v/>
      </c>
    </row>
    <row r="1617" spans="2:7" ht="19.5" thickTop="1" thickBot="1">
      <c r="B1617" s="15"/>
      <c r="C1617" s="6"/>
      <c r="D1617" s="42" t="str">
        <f>IF(B1617="","",SUMIF(الرصيد!$B$2:$B$1000,B1617,الرصيد!$C$2:$C$1000))</f>
        <v/>
      </c>
      <c r="E1617" s="16" t="str">
        <f t="shared" si="25"/>
        <v/>
      </c>
      <c r="F1617" s="15"/>
      <c r="G1617" s="49" t="str">
        <f>IF(AND(NOT(ISERR(FIND('إستعلام عن صنف'!$H$1,A1617&amp;B1617))),F1617&gt;='إستعلام عن صنف'!$H$2,F1617&lt;='إستعلام عن صنف'!$H$3),COUNT($G$1:G1616)+1,"")</f>
        <v/>
      </c>
    </row>
    <row r="1618" spans="2:7" ht="19.5" thickTop="1" thickBot="1">
      <c r="B1618" s="15"/>
      <c r="C1618" s="6"/>
      <c r="D1618" s="42" t="str">
        <f>IF(B1618="","",SUMIF(الرصيد!$B$2:$B$1000,B1618,الرصيد!$C$2:$C$1000))</f>
        <v/>
      </c>
      <c r="E1618" s="16" t="str">
        <f t="shared" si="25"/>
        <v/>
      </c>
      <c r="F1618" s="15"/>
      <c r="G1618" s="49" t="str">
        <f>IF(AND(NOT(ISERR(FIND('إستعلام عن صنف'!$H$1,A1618&amp;B1618))),F1618&gt;='إستعلام عن صنف'!$H$2,F1618&lt;='إستعلام عن صنف'!$H$3),COUNT($G$1:G1617)+1,"")</f>
        <v/>
      </c>
    </row>
    <row r="1619" spans="2:7" ht="19.5" thickTop="1" thickBot="1">
      <c r="B1619" s="15"/>
      <c r="C1619" s="6"/>
      <c r="D1619" s="42" t="str">
        <f>IF(B1619="","",SUMIF(الرصيد!$B$2:$B$1000,B1619,الرصيد!$C$2:$C$1000))</f>
        <v/>
      </c>
      <c r="E1619" s="16" t="str">
        <f t="shared" si="25"/>
        <v/>
      </c>
      <c r="F1619" s="15"/>
      <c r="G1619" s="49" t="str">
        <f>IF(AND(NOT(ISERR(FIND('إستعلام عن صنف'!$H$1,A1619&amp;B1619))),F1619&gt;='إستعلام عن صنف'!$H$2,F1619&lt;='إستعلام عن صنف'!$H$3),COUNT($G$1:G1618)+1,"")</f>
        <v/>
      </c>
    </row>
    <row r="1620" spans="2:7" ht="19.5" thickTop="1" thickBot="1">
      <c r="B1620" s="15"/>
      <c r="C1620" s="6"/>
      <c r="D1620" s="42" t="str">
        <f>IF(B1620="","",SUMIF(الرصيد!$B$2:$B$1000,B1620,الرصيد!$C$2:$C$1000))</f>
        <v/>
      </c>
      <c r="E1620" s="16" t="str">
        <f t="shared" si="25"/>
        <v/>
      </c>
      <c r="F1620" s="15"/>
      <c r="G1620" s="49" t="str">
        <f>IF(AND(NOT(ISERR(FIND('إستعلام عن صنف'!$H$1,A1620&amp;B1620))),F1620&gt;='إستعلام عن صنف'!$H$2,F1620&lt;='إستعلام عن صنف'!$H$3),COUNT($G$1:G1619)+1,"")</f>
        <v/>
      </c>
    </row>
    <row r="1621" spans="2:7" ht="19.5" thickTop="1" thickBot="1">
      <c r="B1621" s="15"/>
      <c r="C1621" s="6"/>
      <c r="D1621" s="42" t="str">
        <f>IF(B1621="","",SUMIF(الرصيد!$B$2:$B$1000,B1621,الرصيد!$C$2:$C$1000))</f>
        <v/>
      </c>
      <c r="E1621" s="16" t="str">
        <f t="shared" si="25"/>
        <v/>
      </c>
      <c r="F1621" s="15"/>
      <c r="G1621" s="49" t="str">
        <f>IF(AND(NOT(ISERR(FIND('إستعلام عن صنف'!$H$1,A1621&amp;B1621))),F1621&gt;='إستعلام عن صنف'!$H$2,F1621&lt;='إستعلام عن صنف'!$H$3),COUNT($G$1:G1620)+1,"")</f>
        <v/>
      </c>
    </row>
    <row r="1622" spans="2:7" ht="19.5" thickTop="1" thickBot="1">
      <c r="B1622" s="15"/>
      <c r="C1622" s="6"/>
      <c r="D1622" s="42" t="str">
        <f>IF(B1622="","",SUMIF(الرصيد!$B$2:$B$1000,B1622,الرصيد!$C$2:$C$1000))</f>
        <v/>
      </c>
      <c r="E1622" s="16" t="str">
        <f t="shared" si="25"/>
        <v/>
      </c>
      <c r="F1622" s="15"/>
      <c r="G1622" s="49" t="str">
        <f>IF(AND(NOT(ISERR(FIND('إستعلام عن صنف'!$H$1,A1622&amp;B1622))),F1622&gt;='إستعلام عن صنف'!$H$2,F1622&lt;='إستعلام عن صنف'!$H$3),COUNT($G$1:G1621)+1,"")</f>
        <v/>
      </c>
    </row>
    <row r="1623" spans="2:7" ht="19.5" thickTop="1" thickBot="1">
      <c r="B1623" s="15"/>
      <c r="C1623" s="6"/>
      <c r="D1623" s="42" t="str">
        <f>IF(B1623="","",SUMIF(الرصيد!$B$2:$B$1000,B1623,الرصيد!$C$2:$C$1000))</f>
        <v/>
      </c>
      <c r="E1623" s="16" t="str">
        <f t="shared" si="25"/>
        <v/>
      </c>
      <c r="F1623" s="15"/>
      <c r="G1623" s="49" t="str">
        <f>IF(AND(NOT(ISERR(FIND('إستعلام عن صنف'!$H$1,A1623&amp;B1623))),F1623&gt;='إستعلام عن صنف'!$H$2,F1623&lt;='إستعلام عن صنف'!$H$3),COUNT($G$1:G1622)+1,"")</f>
        <v/>
      </c>
    </row>
    <row r="1624" spans="2:7" ht="19.5" thickTop="1" thickBot="1">
      <c r="B1624" s="15"/>
      <c r="C1624" s="6"/>
      <c r="D1624" s="42" t="str">
        <f>IF(B1624="","",SUMIF(الرصيد!$B$2:$B$1000,B1624,الرصيد!$C$2:$C$1000))</f>
        <v/>
      </c>
      <c r="E1624" s="16" t="str">
        <f t="shared" si="25"/>
        <v/>
      </c>
      <c r="F1624" s="15"/>
      <c r="G1624" s="49" t="str">
        <f>IF(AND(NOT(ISERR(FIND('إستعلام عن صنف'!$H$1,A1624&amp;B1624))),F1624&gt;='إستعلام عن صنف'!$H$2,F1624&lt;='إستعلام عن صنف'!$H$3),COUNT($G$1:G1623)+1,"")</f>
        <v/>
      </c>
    </row>
    <row r="1625" spans="2:7" ht="19.5" thickTop="1" thickBot="1">
      <c r="B1625" s="15"/>
      <c r="C1625" s="6"/>
      <c r="D1625" s="42" t="str">
        <f>IF(B1625="","",SUMIF(الرصيد!$B$2:$B$1000,B1625,الرصيد!$C$2:$C$1000))</f>
        <v/>
      </c>
      <c r="E1625" s="16" t="str">
        <f t="shared" si="25"/>
        <v/>
      </c>
      <c r="F1625" s="15"/>
      <c r="G1625" s="49" t="str">
        <f>IF(AND(NOT(ISERR(FIND('إستعلام عن صنف'!$H$1,A1625&amp;B1625))),F1625&gt;='إستعلام عن صنف'!$H$2,F1625&lt;='إستعلام عن صنف'!$H$3),COUNT($G$1:G1624)+1,"")</f>
        <v/>
      </c>
    </row>
    <row r="1626" spans="2:7" ht="19.5" thickTop="1" thickBot="1">
      <c r="B1626" s="15"/>
      <c r="C1626" s="6"/>
      <c r="D1626" s="42" t="str">
        <f>IF(B1626="","",SUMIF(الرصيد!$B$2:$B$1000,B1626,الرصيد!$C$2:$C$1000))</f>
        <v/>
      </c>
      <c r="E1626" s="16" t="str">
        <f t="shared" si="25"/>
        <v/>
      </c>
      <c r="F1626" s="15"/>
      <c r="G1626" s="49" t="str">
        <f>IF(AND(NOT(ISERR(FIND('إستعلام عن صنف'!$H$1,A1626&amp;B1626))),F1626&gt;='إستعلام عن صنف'!$H$2,F1626&lt;='إستعلام عن صنف'!$H$3),COUNT($G$1:G1625)+1,"")</f>
        <v/>
      </c>
    </row>
    <row r="1627" spans="2:7" ht="19.5" thickTop="1" thickBot="1">
      <c r="B1627" s="15"/>
      <c r="C1627" s="6"/>
      <c r="D1627" s="42" t="str">
        <f>IF(B1627="","",SUMIF(الرصيد!$B$2:$B$1000,B1627,الرصيد!$C$2:$C$1000))</f>
        <v/>
      </c>
      <c r="E1627" s="16" t="str">
        <f t="shared" si="25"/>
        <v/>
      </c>
      <c r="F1627" s="15"/>
      <c r="G1627" s="49" t="str">
        <f>IF(AND(NOT(ISERR(FIND('إستعلام عن صنف'!$H$1,A1627&amp;B1627))),F1627&gt;='إستعلام عن صنف'!$H$2,F1627&lt;='إستعلام عن صنف'!$H$3),COUNT($G$1:G1626)+1,"")</f>
        <v/>
      </c>
    </row>
    <row r="1628" spans="2:7" ht="19.5" thickTop="1" thickBot="1">
      <c r="B1628" s="15"/>
      <c r="C1628" s="6"/>
      <c r="D1628" s="42" t="str">
        <f>IF(B1628="","",SUMIF(الرصيد!$B$2:$B$1000,B1628,الرصيد!$C$2:$C$1000))</f>
        <v/>
      </c>
      <c r="E1628" s="16" t="str">
        <f t="shared" si="25"/>
        <v/>
      </c>
      <c r="F1628" s="15"/>
      <c r="G1628" s="49" t="str">
        <f>IF(AND(NOT(ISERR(FIND('إستعلام عن صنف'!$H$1,A1628&amp;B1628))),F1628&gt;='إستعلام عن صنف'!$H$2,F1628&lt;='إستعلام عن صنف'!$H$3),COUNT($G$1:G1627)+1,"")</f>
        <v/>
      </c>
    </row>
    <row r="1629" spans="2:7" ht="19.5" thickTop="1" thickBot="1">
      <c r="B1629" s="15"/>
      <c r="C1629" s="6"/>
      <c r="D1629" s="42" t="str">
        <f>IF(B1629="","",SUMIF(الرصيد!$B$2:$B$1000,B1629,الرصيد!$C$2:$C$1000))</f>
        <v/>
      </c>
      <c r="E1629" s="16" t="str">
        <f t="shared" si="25"/>
        <v/>
      </c>
      <c r="F1629" s="15"/>
      <c r="G1629" s="49" t="str">
        <f>IF(AND(NOT(ISERR(FIND('إستعلام عن صنف'!$H$1,A1629&amp;B1629))),F1629&gt;='إستعلام عن صنف'!$H$2,F1629&lt;='إستعلام عن صنف'!$H$3),COUNT($G$1:G1628)+1,"")</f>
        <v/>
      </c>
    </row>
    <row r="1630" spans="2:7" ht="19.5" thickTop="1" thickBot="1">
      <c r="B1630" s="15"/>
      <c r="C1630" s="6"/>
      <c r="D1630" s="42" t="str">
        <f>IF(B1630="","",SUMIF(الرصيد!$B$2:$B$1000,B1630,الرصيد!$C$2:$C$1000))</f>
        <v/>
      </c>
      <c r="E1630" s="16" t="str">
        <f t="shared" si="25"/>
        <v/>
      </c>
      <c r="F1630" s="15"/>
      <c r="G1630" s="49" t="str">
        <f>IF(AND(NOT(ISERR(FIND('إستعلام عن صنف'!$H$1,A1630&amp;B1630))),F1630&gt;='إستعلام عن صنف'!$H$2,F1630&lt;='إستعلام عن صنف'!$H$3),COUNT($G$1:G1629)+1,"")</f>
        <v/>
      </c>
    </row>
    <row r="1631" spans="2:7" ht="19.5" thickTop="1" thickBot="1">
      <c r="B1631" s="15"/>
      <c r="C1631" s="6"/>
      <c r="D1631" s="42" t="str">
        <f>IF(B1631="","",SUMIF(الرصيد!$B$2:$B$1000,B1631,الرصيد!$C$2:$C$1000))</f>
        <v/>
      </c>
      <c r="E1631" s="16" t="str">
        <f t="shared" si="25"/>
        <v/>
      </c>
      <c r="F1631" s="15"/>
      <c r="G1631" s="49" t="str">
        <f>IF(AND(NOT(ISERR(FIND('إستعلام عن صنف'!$H$1,A1631&amp;B1631))),F1631&gt;='إستعلام عن صنف'!$H$2,F1631&lt;='إستعلام عن صنف'!$H$3),COUNT($G$1:G1630)+1,"")</f>
        <v/>
      </c>
    </row>
    <row r="1632" spans="2:7" ht="19.5" thickTop="1" thickBot="1">
      <c r="B1632" s="15"/>
      <c r="C1632" s="6"/>
      <c r="D1632" s="42" t="str">
        <f>IF(B1632="","",SUMIF(الرصيد!$B$2:$B$1000,B1632,الرصيد!$C$2:$C$1000))</f>
        <v/>
      </c>
      <c r="E1632" s="16" t="str">
        <f t="shared" si="25"/>
        <v/>
      </c>
      <c r="F1632" s="15"/>
      <c r="G1632" s="49" t="str">
        <f>IF(AND(NOT(ISERR(FIND('إستعلام عن صنف'!$H$1,A1632&amp;B1632))),F1632&gt;='إستعلام عن صنف'!$H$2,F1632&lt;='إستعلام عن صنف'!$H$3),COUNT($G$1:G1631)+1,"")</f>
        <v/>
      </c>
    </row>
    <row r="1633" spans="2:7" ht="19.5" thickTop="1" thickBot="1">
      <c r="B1633" s="15"/>
      <c r="C1633" s="6"/>
      <c r="D1633" s="42" t="str">
        <f>IF(B1633="","",SUMIF(الرصيد!$B$2:$B$1000,B1633,الرصيد!$C$2:$C$1000))</f>
        <v/>
      </c>
      <c r="E1633" s="16" t="str">
        <f t="shared" si="25"/>
        <v/>
      </c>
      <c r="F1633" s="15"/>
      <c r="G1633" s="49" t="str">
        <f>IF(AND(NOT(ISERR(FIND('إستعلام عن صنف'!$H$1,A1633&amp;B1633))),F1633&gt;='إستعلام عن صنف'!$H$2,F1633&lt;='إستعلام عن صنف'!$H$3),COUNT($G$1:G1632)+1,"")</f>
        <v/>
      </c>
    </row>
    <row r="1634" spans="2:7" ht="19.5" thickTop="1" thickBot="1">
      <c r="B1634" s="15"/>
      <c r="C1634" s="6"/>
      <c r="D1634" s="42" t="str">
        <f>IF(B1634="","",SUMIF(الرصيد!$B$2:$B$1000,B1634,الرصيد!$C$2:$C$1000))</f>
        <v/>
      </c>
      <c r="E1634" s="16" t="str">
        <f t="shared" si="25"/>
        <v/>
      </c>
      <c r="F1634" s="15"/>
      <c r="G1634" s="49" t="str">
        <f>IF(AND(NOT(ISERR(FIND('إستعلام عن صنف'!$H$1,A1634&amp;B1634))),F1634&gt;='إستعلام عن صنف'!$H$2,F1634&lt;='إستعلام عن صنف'!$H$3),COUNT($G$1:G1633)+1,"")</f>
        <v/>
      </c>
    </row>
    <row r="1635" spans="2:7" ht="19.5" thickTop="1" thickBot="1">
      <c r="B1635" s="15"/>
      <c r="C1635" s="6"/>
      <c r="D1635" s="42" t="str">
        <f>IF(B1635="","",SUMIF(الرصيد!$B$2:$B$1000,B1635,الرصيد!$C$2:$C$1000))</f>
        <v/>
      </c>
      <c r="E1635" s="16" t="str">
        <f t="shared" si="25"/>
        <v/>
      </c>
      <c r="F1635" s="15"/>
      <c r="G1635" s="49" t="str">
        <f>IF(AND(NOT(ISERR(FIND('إستعلام عن صنف'!$H$1,A1635&amp;B1635))),F1635&gt;='إستعلام عن صنف'!$H$2,F1635&lt;='إستعلام عن صنف'!$H$3),COUNT($G$1:G1634)+1,"")</f>
        <v/>
      </c>
    </row>
    <row r="1636" spans="2:7" ht="19.5" thickTop="1" thickBot="1">
      <c r="B1636" s="15"/>
      <c r="C1636" s="6"/>
      <c r="D1636" s="42" t="str">
        <f>IF(B1636="","",SUMIF(الرصيد!$B$2:$B$1000,B1636,الرصيد!$C$2:$C$1000))</f>
        <v/>
      </c>
      <c r="E1636" s="16" t="str">
        <f t="shared" si="25"/>
        <v/>
      </c>
      <c r="F1636" s="15"/>
      <c r="G1636" s="49" t="str">
        <f>IF(AND(NOT(ISERR(FIND('إستعلام عن صنف'!$H$1,A1636&amp;B1636))),F1636&gt;='إستعلام عن صنف'!$H$2,F1636&lt;='إستعلام عن صنف'!$H$3),COUNT($G$1:G1635)+1,"")</f>
        <v/>
      </c>
    </row>
    <row r="1637" spans="2:7" ht="19.5" thickTop="1" thickBot="1">
      <c r="B1637" s="15"/>
      <c r="C1637" s="6"/>
      <c r="D1637" s="42" t="str">
        <f>IF(B1637="","",SUMIF(الرصيد!$B$2:$B$1000,B1637,الرصيد!$C$2:$C$1000))</f>
        <v/>
      </c>
      <c r="E1637" s="16" t="str">
        <f t="shared" si="25"/>
        <v/>
      </c>
      <c r="F1637" s="15"/>
      <c r="G1637" s="49" t="str">
        <f>IF(AND(NOT(ISERR(FIND('إستعلام عن صنف'!$H$1,A1637&amp;B1637))),F1637&gt;='إستعلام عن صنف'!$H$2,F1637&lt;='إستعلام عن صنف'!$H$3),COUNT($G$1:G1636)+1,"")</f>
        <v/>
      </c>
    </row>
    <row r="1638" spans="2:7" ht="19.5" thickTop="1" thickBot="1">
      <c r="B1638" s="15"/>
      <c r="C1638" s="6"/>
      <c r="D1638" s="42" t="str">
        <f>IF(B1638="","",SUMIF(الرصيد!$B$2:$B$1000,B1638,الرصيد!$C$2:$C$1000))</f>
        <v/>
      </c>
      <c r="E1638" s="16" t="str">
        <f t="shared" si="25"/>
        <v/>
      </c>
      <c r="F1638" s="15"/>
      <c r="G1638" s="49" t="str">
        <f>IF(AND(NOT(ISERR(FIND('إستعلام عن صنف'!$H$1,A1638&amp;B1638))),F1638&gt;='إستعلام عن صنف'!$H$2,F1638&lt;='إستعلام عن صنف'!$H$3),COUNT($G$1:G1637)+1,"")</f>
        <v/>
      </c>
    </row>
    <row r="1639" spans="2:7" ht="19.5" thickTop="1" thickBot="1">
      <c r="B1639" s="15"/>
      <c r="C1639" s="6"/>
      <c r="D1639" s="42" t="str">
        <f>IF(B1639="","",SUMIF(الرصيد!$B$2:$B$1000,B1639,الرصيد!$C$2:$C$1000))</f>
        <v/>
      </c>
      <c r="E1639" s="16" t="str">
        <f t="shared" si="25"/>
        <v/>
      </c>
      <c r="F1639" s="15"/>
      <c r="G1639" s="49" t="str">
        <f>IF(AND(NOT(ISERR(FIND('إستعلام عن صنف'!$H$1,A1639&amp;B1639))),F1639&gt;='إستعلام عن صنف'!$H$2,F1639&lt;='إستعلام عن صنف'!$H$3),COUNT($G$1:G1638)+1,"")</f>
        <v/>
      </c>
    </row>
    <row r="1640" spans="2:7" ht="19.5" thickTop="1" thickBot="1">
      <c r="B1640" s="15"/>
      <c r="C1640" s="6"/>
      <c r="D1640" s="42" t="str">
        <f>IF(B1640="","",SUMIF(الرصيد!$B$2:$B$1000,B1640,الرصيد!$C$2:$C$1000))</f>
        <v/>
      </c>
      <c r="E1640" s="16" t="str">
        <f t="shared" si="25"/>
        <v/>
      </c>
      <c r="F1640" s="15"/>
      <c r="G1640" s="49" t="str">
        <f>IF(AND(NOT(ISERR(FIND('إستعلام عن صنف'!$H$1,A1640&amp;B1640))),F1640&gt;='إستعلام عن صنف'!$H$2,F1640&lt;='إستعلام عن صنف'!$H$3),COUNT($G$1:G1639)+1,"")</f>
        <v/>
      </c>
    </row>
    <row r="1641" spans="2:7" ht="19.5" thickTop="1" thickBot="1">
      <c r="B1641" s="15"/>
      <c r="C1641" s="6"/>
      <c r="D1641" s="42" t="str">
        <f>IF(B1641="","",SUMIF(الرصيد!$B$2:$B$1000,B1641,الرصيد!$C$2:$C$1000))</f>
        <v/>
      </c>
      <c r="E1641" s="16" t="str">
        <f t="shared" si="25"/>
        <v/>
      </c>
      <c r="F1641" s="15"/>
      <c r="G1641" s="49" t="str">
        <f>IF(AND(NOT(ISERR(FIND('إستعلام عن صنف'!$H$1,A1641&amp;B1641))),F1641&gt;='إستعلام عن صنف'!$H$2,F1641&lt;='إستعلام عن صنف'!$H$3),COUNT($G$1:G1640)+1,"")</f>
        <v/>
      </c>
    </row>
    <row r="1642" spans="2:7" ht="19.5" thickTop="1" thickBot="1">
      <c r="B1642" s="15"/>
      <c r="C1642" s="6"/>
      <c r="D1642" s="42" t="str">
        <f>IF(B1642="","",SUMIF(الرصيد!$B$2:$B$1000,B1642,الرصيد!$C$2:$C$1000))</f>
        <v/>
      </c>
      <c r="E1642" s="16" t="str">
        <f t="shared" si="25"/>
        <v/>
      </c>
      <c r="F1642" s="15"/>
      <c r="G1642" s="49" t="str">
        <f>IF(AND(NOT(ISERR(FIND('إستعلام عن صنف'!$H$1,A1642&amp;B1642))),F1642&gt;='إستعلام عن صنف'!$H$2,F1642&lt;='إستعلام عن صنف'!$H$3),COUNT($G$1:G1641)+1,"")</f>
        <v/>
      </c>
    </row>
    <row r="1643" spans="2:7" ht="19.5" thickTop="1" thickBot="1">
      <c r="B1643" s="15"/>
      <c r="C1643" s="6"/>
      <c r="D1643" s="42" t="str">
        <f>IF(B1643="","",SUMIF(الرصيد!$B$2:$B$1000,B1643,الرصيد!$C$2:$C$1000))</f>
        <v/>
      </c>
      <c r="E1643" s="16" t="str">
        <f t="shared" si="25"/>
        <v/>
      </c>
      <c r="F1643" s="15"/>
      <c r="G1643" s="49" t="str">
        <f>IF(AND(NOT(ISERR(FIND('إستعلام عن صنف'!$H$1,A1643&amp;B1643))),F1643&gt;='إستعلام عن صنف'!$H$2,F1643&lt;='إستعلام عن صنف'!$H$3),COUNT($G$1:G1642)+1,"")</f>
        <v/>
      </c>
    </row>
    <row r="1644" spans="2:7" ht="19.5" thickTop="1" thickBot="1">
      <c r="B1644" s="15"/>
      <c r="C1644" s="6"/>
      <c r="D1644" s="42" t="str">
        <f>IF(B1644="","",SUMIF(الرصيد!$B$2:$B$1000,B1644,الرصيد!$C$2:$C$1000))</f>
        <v/>
      </c>
      <c r="E1644" s="16" t="str">
        <f t="shared" si="25"/>
        <v/>
      </c>
      <c r="F1644" s="15"/>
      <c r="G1644" s="49" t="str">
        <f>IF(AND(NOT(ISERR(FIND('إستعلام عن صنف'!$H$1,A1644&amp;B1644))),F1644&gt;='إستعلام عن صنف'!$H$2,F1644&lt;='إستعلام عن صنف'!$H$3),COUNT($G$1:G1643)+1,"")</f>
        <v/>
      </c>
    </row>
    <row r="1645" spans="2:7" ht="19.5" thickTop="1" thickBot="1">
      <c r="B1645" s="15"/>
      <c r="C1645" s="6"/>
      <c r="D1645" s="42" t="str">
        <f>IF(B1645="","",SUMIF(الرصيد!$B$2:$B$1000,B1645,الرصيد!$C$2:$C$1000))</f>
        <v/>
      </c>
      <c r="E1645" s="16" t="str">
        <f t="shared" si="25"/>
        <v/>
      </c>
      <c r="F1645" s="15"/>
      <c r="G1645" s="49" t="str">
        <f>IF(AND(NOT(ISERR(FIND('إستعلام عن صنف'!$H$1,A1645&amp;B1645))),F1645&gt;='إستعلام عن صنف'!$H$2,F1645&lt;='إستعلام عن صنف'!$H$3),COUNT($G$1:G1644)+1,"")</f>
        <v/>
      </c>
    </row>
    <row r="1646" spans="2:7" ht="19.5" thickTop="1" thickBot="1">
      <c r="B1646" s="15"/>
      <c r="C1646" s="6"/>
      <c r="D1646" s="42" t="str">
        <f>IF(B1646="","",SUMIF(الرصيد!$B$2:$B$1000,B1646,الرصيد!$C$2:$C$1000))</f>
        <v/>
      </c>
      <c r="E1646" s="16" t="str">
        <f t="shared" si="25"/>
        <v/>
      </c>
      <c r="F1646" s="15"/>
      <c r="G1646" s="49" t="str">
        <f>IF(AND(NOT(ISERR(FIND('إستعلام عن صنف'!$H$1,A1646&amp;B1646))),F1646&gt;='إستعلام عن صنف'!$H$2,F1646&lt;='إستعلام عن صنف'!$H$3),COUNT($G$1:G1645)+1,"")</f>
        <v/>
      </c>
    </row>
    <row r="1647" spans="2:7" ht="19.5" thickTop="1" thickBot="1">
      <c r="B1647" s="15"/>
      <c r="C1647" s="6"/>
      <c r="D1647" s="42" t="str">
        <f>IF(B1647="","",SUMIF(الرصيد!$B$2:$B$1000,B1647,الرصيد!$C$2:$C$1000))</f>
        <v/>
      </c>
      <c r="E1647" s="16" t="str">
        <f t="shared" si="25"/>
        <v/>
      </c>
      <c r="F1647" s="15"/>
      <c r="G1647" s="49" t="str">
        <f>IF(AND(NOT(ISERR(FIND('إستعلام عن صنف'!$H$1,A1647&amp;B1647))),F1647&gt;='إستعلام عن صنف'!$H$2,F1647&lt;='إستعلام عن صنف'!$H$3),COUNT($G$1:G1646)+1,"")</f>
        <v/>
      </c>
    </row>
    <row r="1648" spans="2:7" ht="19.5" thickTop="1" thickBot="1">
      <c r="B1648" s="15"/>
      <c r="C1648" s="6"/>
      <c r="D1648" s="42" t="str">
        <f>IF(B1648="","",SUMIF(الرصيد!$B$2:$B$1000,B1648,الرصيد!$C$2:$C$1000))</f>
        <v/>
      </c>
      <c r="E1648" s="16" t="str">
        <f t="shared" si="25"/>
        <v/>
      </c>
      <c r="F1648" s="15"/>
      <c r="G1648" s="49" t="str">
        <f>IF(AND(NOT(ISERR(FIND('إستعلام عن صنف'!$H$1,A1648&amp;B1648))),F1648&gt;='إستعلام عن صنف'!$H$2,F1648&lt;='إستعلام عن صنف'!$H$3),COUNT($G$1:G1647)+1,"")</f>
        <v/>
      </c>
    </row>
    <row r="1649" spans="2:7" ht="19.5" thickTop="1" thickBot="1">
      <c r="B1649" s="15"/>
      <c r="C1649" s="6"/>
      <c r="D1649" s="42" t="str">
        <f>IF(B1649="","",SUMIF(الرصيد!$B$2:$B$1000,B1649,الرصيد!$C$2:$C$1000))</f>
        <v/>
      </c>
      <c r="E1649" s="16" t="str">
        <f t="shared" si="25"/>
        <v/>
      </c>
      <c r="F1649" s="15"/>
      <c r="G1649" s="49" t="str">
        <f>IF(AND(NOT(ISERR(FIND('إستعلام عن صنف'!$H$1,A1649&amp;B1649))),F1649&gt;='إستعلام عن صنف'!$H$2,F1649&lt;='إستعلام عن صنف'!$H$3),COUNT($G$1:G1648)+1,"")</f>
        <v/>
      </c>
    </row>
    <row r="1650" spans="2:7" ht="19.5" thickTop="1" thickBot="1">
      <c r="B1650" s="15"/>
      <c r="C1650" s="6"/>
      <c r="D1650" s="42" t="str">
        <f>IF(B1650="","",SUMIF(الرصيد!$B$2:$B$1000,B1650,الرصيد!$C$2:$C$1000))</f>
        <v/>
      </c>
      <c r="E1650" s="16" t="str">
        <f t="shared" si="25"/>
        <v/>
      </c>
      <c r="F1650" s="15"/>
      <c r="G1650" s="49" t="str">
        <f>IF(AND(NOT(ISERR(FIND('إستعلام عن صنف'!$H$1,A1650&amp;B1650))),F1650&gt;='إستعلام عن صنف'!$H$2,F1650&lt;='إستعلام عن صنف'!$H$3),COUNT($G$1:G1649)+1,"")</f>
        <v/>
      </c>
    </row>
    <row r="1651" spans="2:7" ht="19.5" thickTop="1" thickBot="1">
      <c r="B1651" s="15"/>
      <c r="C1651" s="6"/>
      <c r="D1651" s="42" t="str">
        <f>IF(B1651="","",SUMIF(الرصيد!$B$2:$B$1000,B1651,الرصيد!$C$2:$C$1000))</f>
        <v/>
      </c>
      <c r="E1651" s="16" t="str">
        <f t="shared" si="25"/>
        <v/>
      </c>
      <c r="F1651" s="15"/>
      <c r="G1651" s="49" t="str">
        <f>IF(AND(NOT(ISERR(FIND('إستعلام عن صنف'!$H$1,A1651&amp;B1651))),F1651&gt;='إستعلام عن صنف'!$H$2,F1651&lt;='إستعلام عن صنف'!$H$3),COUNT($G$1:G1650)+1,"")</f>
        <v/>
      </c>
    </row>
    <row r="1652" spans="2:7" ht="19.5" thickTop="1" thickBot="1">
      <c r="B1652" s="15"/>
      <c r="C1652" s="6"/>
      <c r="D1652" s="42" t="str">
        <f>IF(B1652="","",SUMIF(الرصيد!$B$2:$B$1000,B1652,الرصيد!$C$2:$C$1000))</f>
        <v/>
      </c>
      <c r="E1652" s="16" t="str">
        <f t="shared" si="25"/>
        <v/>
      </c>
      <c r="F1652" s="15"/>
      <c r="G1652" s="49" t="str">
        <f>IF(AND(NOT(ISERR(FIND('إستعلام عن صنف'!$H$1,A1652&amp;B1652))),F1652&gt;='إستعلام عن صنف'!$H$2,F1652&lt;='إستعلام عن صنف'!$H$3),COUNT($G$1:G1651)+1,"")</f>
        <v/>
      </c>
    </row>
    <row r="1653" spans="2:7" ht="19.5" thickTop="1" thickBot="1">
      <c r="B1653" s="15"/>
      <c r="C1653" s="6"/>
      <c r="D1653" s="42" t="str">
        <f>IF(B1653="","",SUMIF(الرصيد!$B$2:$B$1000,B1653,الرصيد!$C$2:$C$1000))</f>
        <v/>
      </c>
      <c r="E1653" s="16" t="str">
        <f t="shared" si="25"/>
        <v/>
      </c>
      <c r="F1653" s="15"/>
      <c r="G1653" s="49" t="str">
        <f>IF(AND(NOT(ISERR(FIND('إستعلام عن صنف'!$H$1,A1653&amp;B1653))),F1653&gt;='إستعلام عن صنف'!$H$2,F1653&lt;='إستعلام عن صنف'!$H$3),COUNT($G$1:G1652)+1,"")</f>
        <v/>
      </c>
    </row>
    <row r="1654" spans="2:7" ht="19.5" thickTop="1" thickBot="1">
      <c r="B1654" s="15"/>
      <c r="C1654" s="6"/>
      <c r="D1654" s="42" t="str">
        <f>IF(B1654="","",SUMIF(الرصيد!$B$2:$B$1000,B1654,الرصيد!$C$2:$C$1000))</f>
        <v/>
      </c>
      <c r="E1654" s="16" t="str">
        <f t="shared" si="25"/>
        <v/>
      </c>
      <c r="F1654" s="15"/>
      <c r="G1654" s="49" t="str">
        <f>IF(AND(NOT(ISERR(FIND('إستعلام عن صنف'!$H$1,A1654&amp;B1654))),F1654&gt;='إستعلام عن صنف'!$H$2,F1654&lt;='إستعلام عن صنف'!$H$3),COUNT($G$1:G1653)+1,"")</f>
        <v/>
      </c>
    </row>
    <row r="1655" spans="2:7" ht="19.5" thickTop="1" thickBot="1">
      <c r="B1655" s="15"/>
      <c r="C1655" s="6"/>
      <c r="D1655" s="42" t="str">
        <f>IF(B1655="","",SUMIF(الرصيد!$B$2:$B$1000,B1655,الرصيد!$C$2:$C$1000))</f>
        <v/>
      </c>
      <c r="E1655" s="16" t="str">
        <f t="shared" si="25"/>
        <v/>
      </c>
      <c r="F1655" s="15"/>
      <c r="G1655" s="49" t="str">
        <f>IF(AND(NOT(ISERR(FIND('إستعلام عن صنف'!$H$1,A1655&amp;B1655))),F1655&gt;='إستعلام عن صنف'!$H$2,F1655&lt;='إستعلام عن صنف'!$H$3),COUNT($G$1:G1654)+1,"")</f>
        <v/>
      </c>
    </row>
    <row r="1656" spans="2:7" ht="19.5" thickTop="1" thickBot="1">
      <c r="B1656" s="15"/>
      <c r="C1656" s="6"/>
      <c r="D1656" s="42" t="str">
        <f>IF(B1656="","",SUMIF(الرصيد!$B$2:$B$1000,B1656,الرصيد!$C$2:$C$1000))</f>
        <v/>
      </c>
      <c r="E1656" s="16" t="str">
        <f t="shared" si="25"/>
        <v/>
      </c>
      <c r="F1656" s="15"/>
      <c r="G1656" s="49" t="str">
        <f>IF(AND(NOT(ISERR(FIND('إستعلام عن صنف'!$H$1,A1656&amp;B1656))),F1656&gt;='إستعلام عن صنف'!$H$2,F1656&lt;='إستعلام عن صنف'!$H$3),COUNT($G$1:G1655)+1,"")</f>
        <v/>
      </c>
    </row>
    <row r="1657" spans="2:7" ht="19.5" thickTop="1" thickBot="1">
      <c r="B1657" s="15"/>
      <c r="C1657" s="6"/>
      <c r="D1657" s="42" t="str">
        <f>IF(B1657="","",SUMIF(الرصيد!$B$2:$B$1000,B1657,الرصيد!$C$2:$C$1000))</f>
        <v/>
      </c>
      <c r="E1657" s="16" t="str">
        <f t="shared" si="25"/>
        <v/>
      </c>
      <c r="F1657" s="15"/>
      <c r="G1657" s="49" t="str">
        <f>IF(AND(NOT(ISERR(FIND('إستعلام عن صنف'!$H$1,A1657&amp;B1657))),F1657&gt;='إستعلام عن صنف'!$H$2,F1657&lt;='إستعلام عن صنف'!$H$3),COUNT($G$1:G1656)+1,"")</f>
        <v/>
      </c>
    </row>
    <row r="1658" spans="2:7" ht="19.5" thickTop="1" thickBot="1">
      <c r="B1658" s="15"/>
      <c r="C1658" s="6"/>
      <c r="D1658" s="42" t="str">
        <f>IF(B1658="","",SUMIF(الرصيد!$B$2:$B$1000,B1658,الرصيد!$C$2:$C$1000))</f>
        <v/>
      </c>
      <c r="E1658" s="16" t="str">
        <f t="shared" si="25"/>
        <v/>
      </c>
      <c r="F1658" s="15"/>
      <c r="G1658" s="49" t="str">
        <f>IF(AND(NOT(ISERR(FIND('إستعلام عن صنف'!$H$1,A1658&amp;B1658))),F1658&gt;='إستعلام عن صنف'!$H$2,F1658&lt;='إستعلام عن صنف'!$H$3),COUNT($G$1:G1657)+1,"")</f>
        <v/>
      </c>
    </row>
    <row r="1659" spans="2:7" ht="19.5" thickTop="1" thickBot="1">
      <c r="B1659" s="15"/>
      <c r="C1659" s="6"/>
      <c r="D1659" s="42" t="str">
        <f>IF(B1659="","",SUMIF(الرصيد!$B$2:$B$1000,B1659,الرصيد!$C$2:$C$1000))</f>
        <v/>
      </c>
      <c r="E1659" s="16" t="str">
        <f t="shared" si="25"/>
        <v/>
      </c>
      <c r="F1659" s="15"/>
      <c r="G1659" s="49" t="str">
        <f>IF(AND(NOT(ISERR(FIND('إستعلام عن صنف'!$H$1,A1659&amp;B1659))),F1659&gt;='إستعلام عن صنف'!$H$2,F1659&lt;='إستعلام عن صنف'!$H$3),COUNT($G$1:G1658)+1,"")</f>
        <v/>
      </c>
    </row>
    <row r="1660" spans="2:7" ht="19.5" thickTop="1" thickBot="1">
      <c r="B1660" s="15"/>
      <c r="C1660" s="6"/>
      <c r="D1660" s="42" t="str">
        <f>IF(B1660="","",SUMIF(الرصيد!$B$2:$B$1000,B1660,الرصيد!$C$2:$C$1000))</f>
        <v/>
      </c>
      <c r="E1660" s="16" t="str">
        <f t="shared" si="25"/>
        <v/>
      </c>
      <c r="F1660" s="15"/>
      <c r="G1660" s="49" t="str">
        <f>IF(AND(NOT(ISERR(FIND('إستعلام عن صنف'!$H$1,A1660&amp;B1660))),F1660&gt;='إستعلام عن صنف'!$H$2,F1660&lt;='إستعلام عن صنف'!$H$3),COUNT($G$1:G1659)+1,"")</f>
        <v/>
      </c>
    </row>
    <row r="1661" spans="2:7" ht="19.5" thickTop="1" thickBot="1">
      <c r="B1661" s="15"/>
      <c r="C1661" s="6"/>
      <c r="D1661" s="42" t="str">
        <f>IF(B1661="","",SUMIF(الرصيد!$B$2:$B$1000,B1661,الرصيد!$C$2:$C$1000))</f>
        <v/>
      </c>
      <c r="E1661" s="16" t="str">
        <f t="shared" si="25"/>
        <v/>
      </c>
      <c r="F1661" s="15"/>
      <c r="G1661" s="49" t="str">
        <f>IF(AND(NOT(ISERR(FIND('إستعلام عن صنف'!$H$1,A1661&amp;B1661))),F1661&gt;='إستعلام عن صنف'!$H$2,F1661&lt;='إستعلام عن صنف'!$H$3),COUNT($G$1:G1660)+1,"")</f>
        <v/>
      </c>
    </row>
    <row r="1662" spans="2:7" ht="19.5" thickTop="1" thickBot="1">
      <c r="B1662" s="15"/>
      <c r="C1662" s="6"/>
      <c r="D1662" s="42" t="str">
        <f>IF(B1662="","",SUMIF(الرصيد!$B$2:$B$1000,B1662,الرصيد!$C$2:$C$1000))</f>
        <v/>
      </c>
      <c r="E1662" s="16" t="str">
        <f t="shared" si="25"/>
        <v/>
      </c>
      <c r="F1662" s="15"/>
      <c r="G1662" s="49" t="str">
        <f>IF(AND(NOT(ISERR(FIND('إستعلام عن صنف'!$H$1,A1662&amp;B1662))),F1662&gt;='إستعلام عن صنف'!$H$2,F1662&lt;='إستعلام عن صنف'!$H$3),COUNT($G$1:G1661)+1,"")</f>
        <v/>
      </c>
    </row>
    <row r="1663" spans="2:7" ht="19.5" thickTop="1" thickBot="1">
      <c r="B1663" s="15"/>
      <c r="C1663" s="6"/>
      <c r="D1663" s="42" t="str">
        <f>IF(B1663="","",SUMIF(الرصيد!$B$2:$B$1000,B1663,الرصيد!$C$2:$C$1000))</f>
        <v/>
      </c>
      <c r="E1663" s="16" t="str">
        <f t="shared" si="25"/>
        <v/>
      </c>
      <c r="F1663" s="15"/>
      <c r="G1663" s="49" t="str">
        <f>IF(AND(NOT(ISERR(FIND('إستعلام عن صنف'!$H$1,A1663&amp;B1663))),F1663&gt;='إستعلام عن صنف'!$H$2,F1663&lt;='إستعلام عن صنف'!$H$3),COUNT($G$1:G1662)+1,"")</f>
        <v/>
      </c>
    </row>
    <row r="1664" spans="2:7" ht="19.5" thickTop="1" thickBot="1">
      <c r="B1664" s="15"/>
      <c r="C1664" s="6"/>
      <c r="D1664" s="42" t="str">
        <f>IF(B1664="","",SUMIF(الرصيد!$B$2:$B$1000,B1664,الرصيد!$C$2:$C$1000))</f>
        <v/>
      </c>
      <c r="E1664" s="16" t="str">
        <f t="shared" si="25"/>
        <v/>
      </c>
      <c r="F1664" s="15"/>
      <c r="G1664" s="49" t="str">
        <f>IF(AND(NOT(ISERR(FIND('إستعلام عن صنف'!$H$1,A1664&amp;B1664))),F1664&gt;='إستعلام عن صنف'!$H$2,F1664&lt;='إستعلام عن صنف'!$H$3),COUNT($G$1:G1663)+1,"")</f>
        <v/>
      </c>
    </row>
    <row r="1665" spans="2:7" ht="19.5" thickTop="1" thickBot="1">
      <c r="B1665" s="15"/>
      <c r="C1665" s="6"/>
      <c r="D1665" s="42" t="str">
        <f>IF(B1665="","",SUMIF(الرصيد!$B$2:$B$1000,B1665,الرصيد!$C$2:$C$1000))</f>
        <v/>
      </c>
      <c r="E1665" s="16" t="str">
        <f t="shared" si="25"/>
        <v/>
      </c>
      <c r="F1665" s="15"/>
      <c r="G1665" s="49" t="str">
        <f>IF(AND(NOT(ISERR(FIND('إستعلام عن صنف'!$H$1,A1665&amp;B1665))),F1665&gt;='إستعلام عن صنف'!$H$2,F1665&lt;='إستعلام عن صنف'!$H$3),COUNT($G$1:G1664)+1,"")</f>
        <v/>
      </c>
    </row>
    <row r="1666" spans="2:7" ht="19.5" thickTop="1" thickBot="1">
      <c r="B1666" s="15"/>
      <c r="C1666" s="6"/>
      <c r="D1666" s="42" t="str">
        <f>IF(B1666="","",SUMIF(الرصيد!$B$2:$B$1000,B1666,الرصيد!$C$2:$C$1000))</f>
        <v/>
      </c>
      <c r="E1666" s="16" t="str">
        <f t="shared" si="25"/>
        <v/>
      </c>
      <c r="F1666" s="15"/>
      <c r="G1666" s="49" t="str">
        <f>IF(AND(NOT(ISERR(FIND('إستعلام عن صنف'!$H$1,A1666&amp;B1666))),F1666&gt;='إستعلام عن صنف'!$H$2,F1666&lt;='إستعلام عن صنف'!$H$3),COUNT($G$1:G1665)+1,"")</f>
        <v/>
      </c>
    </row>
    <row r="1667" spans="2:7" ht="19.5" thickTop="1" thickBot="1">
      <c r="B1667" s="15"/>
      <c r="C1667" s="6"/>
      <c r="D1667" s="42" t="str">
        <f>IF(B1667="","",SUMIF(الرصيد!$B$2:$B$1000,B1667,الرصيد!$C$2:$C$1000))</f>
        <v/>
      </c>
      <c r="E1667" s="16" t="str">
        <f t="shared" ref="E1667:E1730" si="26">IF(B1667="","",C1667*D1667)</f>
        <v/>
      </c>
      <c r="F1667" s="15"/>
      <c r="G1667" s="49" t="str">
        <f>IF(AND(NOT(ISERR(FIND('إستعلام عن صنف'!$H$1,A1667&amp;B1667))),F1667&gt;='إستعلام عن صنف'!$H$2,F1667&lt;='إستعلام عن صنف'!$H$3),COUNT($G$1:G1666)+1,"")</f>
        <v/>
      </c>
    </row>
    <row r="1668" spans="2:7" ht="19.5" thickTop="1" thickBot="1">
      <c r="B1668" s="15"/>
      <c r="C1668" s="6"/>
      <c r="D1668" s="42" t="str">
        <f>IF(B1668="","",SUMIF(الرصيد!$B$2:$B$1000,B1668,الرصيد!$C$2:$C$1000))</f>
        <v/>
      </c>
      <c r="E1668" s="16" t="str">
        <f t="shared" si="26"/>
        <v/>
      </c>
      <c r="F1668" s="15"/>
      <c r="G1668" s="49" t="str">
        <f>IF(AND(NOT(ISERR(FIND('إستعلام عن صنف'!$H$1,A1668&amp;B1668))),F1668&gt;='إستعلام عن صنف'!$H$2,F1668&lt;='إستعلام عن صنف'!$H$3),COUNT($G$1:G1667)+1,"")</f>
        <v/>
      </c>
    </row>
    <row r="1669" spans="2:7" ht="19.5" thickTop="1" thickBot="1">
      <c r="B1669" s="15"/>
      <c r="C1669" s="6"/>
      <c r="D1669" s="42" t="str">
        <f>IF(B1669="","",SUMIF(الرصيد!$B$2:$B$1000,B1669,الرصيد!$C$2:$C$1000))</f>
        <v/>
      </c>
      <c r="E1669" s="16" t="str">
        <f t="shared" si="26"/>
        <v/>
      </c>
      <c r="F1669" s="15"/>
      <c r="G1669" s="49" t="str">
        <f>IF(AND(NOT(ISERR(FIND('إستعلام عن صنف'!$H$1,A1669&amp;B1669))),F1669&gt;='إستعلام عن صنف'!$H$2,F1669&lt;='إستعلام عن صنف'!$H$3),COUNT($G$1:G1668)+1,"")</f>
        <v/>
      </c>
    </row>
    <row r="1670" spans="2:7" ht="19.5" thickTop="1" thickBot="1">
      <c r="B1670" s="15"/>
      <c r="C1670" s="6"/>
      <c r="D1670" s="42" t="str">
        <f>IF(B1670="","",SUMIF(الرصيد!$B$2:$B$1000,B1670,الرصيد!$C$2:$C$1000))</f>
        <v/>
      </c>
      <c r="E1670" s="16" t="str">
        <f t="shared" si="26"/>
        <v/>
      </c>
      <c r="F1670" s="15"/>
      <c r="G1670" s="49" t="str">
        <f>IF(AND(NOT(ISERR(FIND('إستعلام عن صنف'!$H$1,A1670&amp;B1670))),F1670&gt;='إستعلام عن صنف'!$H$2,F1670&lt;='إستعلام عن صنف'!$H$3),COUNT($G$1:G1669)+1,"")</f>
        <v/>
      </c>
    </row>
    <row r="1671" spans="2:7" ht="19.5" thickTop="1" thickBot="1">
      <c r="B1671" s="15"/>
      <c r="C1671" s="6"/>
      <c r="D1671" s="42" t="str">
        <f>IF(B1671="","",SUMIF(الرصيد!$B$2:$B$1000,B1671,الرصيد!$C$2:$C$1000))</f>
        <v/>
      </c>
      <c r="E1671" s="16" t="str">
        <f t="shared" si="26"/>
        <v/>
      </c>
      <c r="F1671" s="15"/>
      <c r="G1671" s="49" t="str">
        <f>IF(AND(NOT(ISERR(FIND('إستعلام عن صنف'!$H$1,A1671&amp;B1671))),F1671&gt;='إستعلام عن صنف'!$H$2,F1671&lt;='إستعلام عن صنف'!$H$3),COUNT($G$1:G1670)+1,"")</f>
        <v/>
      </c>
    </row>
    <row r="1672" spans="2:7" ht="19.5" thickTop="1" thickBot="1">
      <c r="B1672" s="15"/>
      <c r="C1672" s="6"/>
      <c r="D1672" s="42" t="str">
        <f>IF(B1672="","",SUMIF(الرصيد!$B$2:$B$1000,B1672,الرصيد!$C$2:$C$1000))</f>
        <v/>
      </c>
      <c r="E1672" s="16" t="str">
        <f t="shared" si="26"/>
        <v/>
      </c>
      <c r="F1672" s="15"/>
      <c r="G1672" s="49" t="str">
        <f>IF(AND(NOT(ISERR(FIND('إستعلام عن صنف'!$H$1,A1672&amp;B1672))),F1672&gt;='إستعلام عن صنف'!$H$2,F1672&lt;='إستعلام عن صنف'!$H$3),COUNT($G$1:G1671)+1,"")</f>
        <v/>
      </c>
    </row>
    <row r="1673" spans="2:7" ht="19.5" thickTop="1" thickBot="1">
      <c r="B1673" s="15"/>
      <c r="C1673" s="6"/>
      <c r="D1673" s="42" t="str">
        <f>IF(B1673="","",SUMIF(الرصيد!$B$2:$B$1000,B1673,الرصيد!$C$2:$C$1000))</f>
        <v/>
      </c>
      <c r="E1673" s="16" t="str">
        <f t="shared" si="26"/>
        <v/>
      </c>
      <c r="F1673" s="15"/>
      <c r="G1673" s="49" t="str">
        <f>IF(AND(NOT(ISERR(FIND('إستعلام عن صنف'!$H$1,A1673&amp;B1673))),F1673&gt;='إستعلام عن صنف'!$H$2,F1673&lt;='إستعلام عن صنف'!$H$3),COUNT($G$1:G1672)+1,"")</f>
        <v/>
      </c>
    </row>
    <row r="1674" spans="2:7" ht="19.5" thickTop="1" thickBot="1">
      <c r="B1674" s="15"/>
      <c r="C1674" s="6"/>
      <c r="D1674" s="42" t="str">
        <f>IF(B1674="","",SUMIF(الرصيد!$B$2:$B$1000,B1674,الرصيد!$C$2:$C$1000))</f>
        <v/>
      </c>
      <c r="E1674" s="16" t="str">
        <f t="shared" si="26"/>
        <v/>
      </c>
      <c r="F1674" s="15"/>
      <c r="G1674" s="49" t="str">
        <f>IF(AND(NOT(ISERR(FIND('إستعلام عن صنف'!$H$1,A1674&amp;B1674))),F1674&gt;='إستعلام عن صنف'!$H$2,F1674&lt;='إستعلام عن صنف'!$H$3),COUNT($G$1:G1673)+1,"")</f>
        <v/>
      </c>
    </row>
    <row r="1675" spans="2:7" ht="19.5" thickTop="1" thickBot="1">
      <c r="B1675" s="15"/>
      <c r="C1675" s="6"/>
      <c r="D1675" s="42" t="str">
        <f>IF(B1675="","",SUMIF(الرصيد!$B$2:$B$1000,B1675,الرصيد!$C$2:$C$1000))</f>
        <v/>
      </c>
      <c r="E1675" s="16" t="str">
        <f t="shared" si="26"/>
        <v/>
      </c>
      <c r="F1675" s="15"/>
      <c r="G1675" s="49" t="str">
        <f>IF(AND(NOT(ISERR(FIND('إستعلام عن صنف'!$H$1,A1675&amp;B1675))),F1675&gt;='إستعلام عن صنف'!$H$2,F1675&lt;='إستعلام عن صنف'!$H$3),COUNT($G$1:G1674)+1,"")</f>
        <v/>
      </c>
    </row>
    <row r="1676" spans="2:7" ht="19.5" thickTop="1" thickBot="1">
      <c r="B1676" s="15"/>
      <c r="C1676" s="6"/>
      <c r="D1676" s="42" t="str">
        <f>IF(B1676="","",SUMIF(الرصيد!$B$2:$B$1000,B1676,الرصيد!$C$2:$C$1000))</f>
        <v/>
      </c>
      <c r="E1676" s="16" t="str">
        <f t="shared" si="26"/>
        <v/>
      </c>
      <c r="F1676" s="15"/>
      <c r="G1676" s="49" t="str">
        <f>IF(AND(NOT(ISERR(FIND('إستعلام عن صنف'!$H$1,A1676&amp;B1676))),F1676&gt;='إستعلام عن صنف'!$H$2,F1676&lt;='إستعلام عن صنف'!$H$3),COUNT($G$1:G1675)+1,"")</f>
        <v/>
      </c>
    </row>
    <row r="1677" spans="2:7" ht="19.5" thickTop="1" thickBot="1">
      <c r="B1677" s="15"/>
      <c r="C1677" s="6"/>
      <c r="D1677" s="42" t="str">
        <f>IF(B1677="","",SUMIF(الرصيد!$B$2:$B$1000,B1677,الرصيد!$C$2:$C$1000))</f>
        <v/>
      </c>
      <c r="E1677" s="16" t="str">
        <f t="shared" si="26"/>
        <v/>
      </c>
      <c r="F1677" s="15"/>
      <c r="G1677" s="49" t="str">
        <f>IF(AND(NOT(ISERR(FIND('إستعلام عن صنف'!$H$1,A1677&amp;B1677))),F1677&gt;='إستعلام عن صنف'!$H$2,F1677&lt;='إستعلام عن صنف'!$H$3),COUNT($G$1:G1676)+1,"")</f>
        <v/>
      </c>
    </row>
    <row r="1678" spans="2:7" ht="19.5" thickTop="1" thickBot="1">
      <c r="B1678" s="15"/>
      <c r="C1678" s="6"/>
      <c r="D1678" s="42" t="str">
        <f>IF(B1678="","",SUMIF(الرصيد!$B$2:$B$1000,B1678,الرصيد!$C$2:$C$1000))</f>
        <v/>
      </c>
      <c r="E1678" s="16" t="str">
        <f t="shared" si="26"/>
        <v/>
      </c>
      <c r="F1678" s="15"/>
      <c r="G1678" s="49" t="str">
        <f>IF(AND(NOT(ISERR(FIND('إستعلام عن صنف'!$H$1,A1678&amp;B1678))),F1678&gt;='إستعلام عن صنف'!$H$2,F1678&lt;='إستعلام عن صنف'!$H$3),COUNT($G$1:G1677)+1,"")</f>
        <v/>
      </c>
    </row>
    <row r="1679" spans="2:7" ht="19.5" thickTop="1" thickBot="1">
      <c r="B1679" s="15"/>
      <c r="C1679" s="6"/>
      <c r="D1679" s="42" t="str">
        <f>IF(B1679="","",SUMIF(الرصيد!$B$2:$B$1000,B1679,الرصيد!$C$2:$C$1000))</f>
        <v/>
      </c>
      <c r="E1679" s="16" t="str">
        <f t="shared" si="26"/>
        <v/>
      </c>
      <c r="F1679" s="15"/>
      <c r="G1679" s="49" t="str">
        <f>IF(AND(NOT(ISERR(FIND('إستعلام عن صنف'!$H$1,A1679&amp;B1679))),F1679&gt;='إستعلام عن صنف'!$H$2,F1679&lt;='إستعلام عن صنف'!$H$3),COUNT($G$1:G1678)+1,"")</f>
        <v/>
      </c>
    </row>
    <row r="1680" spans="2:7" ht="19.5" thickTop="1" thickBot="1">
      <c r="B1680" s="15"/>
      <c r="C1680" s="6"/>
      <c r="D1680" s="42" t="str">
        <f>IF(B1680="","",SUMIF(الرصيد!$B$2:$B$1000,B1680,الرصيد!$C$2:$C$1000))</f>
        <v/>
      </c>
      <c r="E1680" s="16" t="str">
        <f t="shared" si="26"/>
        <v/>
      </c>
      <c r="F1680" s="15"/>
      <c r="G1680" s="49" t="str">
        <f>IF(AND(NOT(ISERR(FIND('إستعلام عن صنف'!$H$1,A1680&amp;B1680))),F1680&gt;='إستعلام عن صنف'!$H$2,F1680&lt;='إستعلام عن صنف'!$H$3),COUNT($G$1:G1679)+1,"")</f>
        <v/>
      </c>
    </row>
    <row r="1681" spans="2:7" ht="19.5" thickTop="1" thickBot="1">
      <c r="B1681" s="15"/>
      <c r="C1681" s="6"/>
      <c r="D1681" s="42" t="str">
        <f>IF(B1681="","",SUMIF(الرصيد!$B$2:$B$1000,B1681,الرصيد!$C$2:$C$1000))</f>
        <v/>
      </c>
      <c r="E1681" s="16" t="str">
        <f t="shared" si="26"/>
        <v/>
      </c>
      <c r="F1681" s="15"/>
      <c r="G1681" s="49" t="str">
        <f>IF(AND(NOT(ISERR(FIND('إستعلام عن صنف'!$H$1,A1681&amp;B1681))),F1681&gt;='إستعلام عن صنف'!$H$2,F1681&lt;='إستعلام عن صنف'!$H$3),COUNT($G$1:G1680)+1,"")</f>
        <v/>
      </c>
    </row>
    <row r="1682" spans="2:7" ht="19.5" thickTop="1" thickBot="1">
      <c r="B1682" s="15"/>
      <c r="C1682" s="6"/>
      <c r="D1682" s="42" t="str">
        <f>IF(B1682="","",SUMIF(الرصيد!$B$2:$B$1000,B1682,الرصيد!$C$2:$C$1000))</f>
        <v/>
      </c>
      <c r="E1682" s="16" t="str">
        <f t="shared" si="26"/>
        <v/>
      </c>
      <c r="F1682" s="15"/>
      <c r="G1682" s="49" t="str">
        <f>IF(AND(NOT(ISERR(FIND('إستعلام عن صنف'!$H$1,A1682&amp;B1682))),F1682&gt;='إستعلام عن صنف'!$H$2,F1682&lt;='إستعلام عن صنف'!$H$3),COUNT($G$1:G1681)+1,"")</f>
        <v/>
      </c>
    </row>
    <row r="1683" spans="2:7" ht="19.5" thickTop="1" thickBot="1">
      <c r="B1683" s="15"/>
      <c r="C1683" s="6"/>
      <c r="D1683" s="42" t="str">
        <f>IF(B1683="","",SUMIF(الرصيد!$B$2:$B$1000,B1683,الرصيد!$C$2:$C$1000))</f>
        <v/>
      </c>
      <c r="E1683" s="16" t="str">
        <f t="shared" si="26"/>
        <v/>
      </c>
      <c r="F1683" s="15"/>
      <c r="G1683" s="49" t="str">
        <f>IF(AND(NOT(ISERR(FIND('إستعلام عن صنف'!$H$1,A1683&amp;B1683))),F1683&gt;='إستعلام عن صنف'!$H$2,F1683&lt;='إستعلام عن صنف'!$H$3),COUNT($G$1:G1682)+1,"")</f>
        <v/>
      </c>
    </row>
    <row r="1684" spans="2:7" ht="19.5" thickTop="1" thickBot="1">
      <c r="B1684" s="15"/>
      <c r="C1684" s="6"/>
      <c r="D1684" s="42" t="str">
        <f>IF(B1684="","",SUMIF(الرصيد!$B$2:$B$1000,B1684,الرصيد!$C$2:$C$1000))</f>
        <v/>
      </c>
      <c r="E1684" s="16" t="str">
        <f t="shared" si="26"/>
        <v/>
      </c>
      <c r="F1684" s="15"/>
      <c r="G1684" s="49" t="str">
        <f>IF(AND(NOT(ISERR(FIND('إستعلام عن صنف'!$H$1,A1684&amp;B1684))),F1684&gt;='إستعلام عن صنف'!$H$2,F1684&lt;='إستعلام عن صنف'!$H$3),COUNT($G$1:G1683)+1,"")</f>
        <v/>
      </c>
    </row>
    <row r="1685" spans="2:7" ht="19.5" thickTop="1" thickBot="1">
      <c r="B1685" s="15"/>
      <c r="C1685" s="6"/>
      <c r="D1685" s="42" t="str">
        <f>IF(B1685="","",SUMIF(الرصيد!$B$2:$B$1000,B1685,الرصيد!$C$2:$C$1000))</f>
        <v/>
      </c>
      <c r="E1685" s="16" t="str">
        <f t="shared" si="26"/>
        <v/>
      </c>
      <c r="F1685" s="15"/>
      <c r="G1685" s="49" t="str">
        <f>IF(AND(NOT(ISERR(FIND('إستعلام عن صنف'!$H$1,A1685&amp;B1685))),F1685&gt;='إستعلام عن صنف'!$H$2,F1685&lt;='إستعلام عن صنف'!$H$3),COUNT($G$1:G1684)+1,"")</f>
        <v/>
      </c>
    </row>
    <row r="1686" spans="2:7" ht="19.5" thickTop="1" thickBot="1">
      <c r="B1686" s="15"/>
      <c r="C1686" s="6"/>
      <c r="D1686" s="42" t="str">
        <f>IF(B1686="","",SUMIF(الرصيد!$B$2:$B$1000,B1686,الرصيد!$C$2:$C$1000))</f>
        <v/>
      </c>
      <c r="E1686" s="16" t="str">
        <f t="shared" si="26"/>
        <v/>
      </c>
      <c r="F1686" s="15"/>
      <c r="G1686" s="49" t="str">
        <f>IF(AND(NOT(ISERR(FIND('إستعلام عن صنف'!$H$1,A1686&amp;B1686))),F1686&gt;='إستعلام عن صنف'!$H$2,F1686&lt;='إستعلام عن صنف'!$H$3),COUNT($G$1:G1685)+1,"")</f>
        <v/>
      </c>
    </row>
    <row r="1687" spans="2:7" ht="19.5" thickTop="1" thickBot="1">
      <c r="B1687" s="15"/>
      <c r="C1687" s="6"/>
      <c r="D1687" s="42" t="str">
        <f>IF(B1687="","",SUMIF(الرصيد!$B$2:$B$1000,B1687,الرصيد!$C$2:$C$1000))</f>
        <v/>
      </c>
      <c r="E1687" s="16" t="str">
        <f t="shared" si="26"/>
        <v/>
      </c>
      <c r="F1687" s="15"/>
      <c r="G1687" s="49" t="str">
        <f>IF(AND(NOT(ISERR(FIND('إستعلام عن صنف'!$H$1,A1687&amp;B1687))),F1687&gt;='إستعلام عن صنف'!$H$2,F1687&lt;='إستعلام عن صنف'!$H$3),COUNT($G$1:G1686)+1,"")</f>
        <v/>
      </c>
    </row>
    <row r="1688" spans="2:7" ht="19.5" thickTop="1" thickBot="1">
      <c r="B1688" s="15"/>
      <c r="C1688" s="6"/>
      <c r="D1688" s="42" t="str">
        <f>IF(B1688="","",SUMIF(الرصيد!$B$2:$B$1000,B1688,الرصيد!$C$2:$C$1000))</f>
        <v/>
      </c>
      <c r="E1688" s="16" t="str">
        <f t="shared" si="26"/>
        <v/>
      </c>
      <c r="F1688" s="15"/>
      <c r="G1688" s="49" t="str">
        <f>IF(AND(NOT(ISERR(FIND('إستعلام عن صنف'!$H$1,A1688&amp;B1688))),F1688&gt;='إستعلام عن صنف'!$H$2,F1688&lt;='إستعلام عن صنف'!$H$3),COUNT($G$1:G1687)+1,"")</f>
        <v/>
      </c>
    </row>
    <row r="1689" spans="2:7" ht="19.5" thickTop="1" thickBot="1">
      <c r="B1689" s="15"/>
      <c r="C1689" s="6"/>
      <c r="D1689" s="42" t="str">
        <f>IF(B1689="","",SUMIF(الرصيد!$B$2:$B$1000,B1689,الرصيد!$C$2:$C$1000))</f>
        <v/>
      </c>
      <c r="E1689" s="16" t="str">
        <f t="shared" si="26"/>
        <v/>
      </c>
      <c r="F1689" s="15"/>
      <c r="G1689" s="49" t="str">
        <f>IF(AND(NOT(ISERR(FIND('إستعلام عن صنف'!$H$1,A1689&amp;B1689))),F1689&gt;='إستعلام عن صنف'!$H$2,F1689&lt;='إستعلام عن صنف'!$H$3),COUNT($G$1:G1688)+1,"")</f>
        <v/>
      </c>
    </row>
    <row r="1690" spans="2:7" ht="19.5" thickTop="1" thickBot="1">
      <c r="B1690" s="15"/>
      <c r="C1690" s="6"/>
      <c r="D1690" s="42" t="str">
        <f>IF(B1690="","",SUMIF(الرصيد!$B$2:$B$1000,B1690,الرصيد!$C$2:$C$1000))</f>
        <v/>
      </c>
      <c r="E1690" s="16" t="str">
        <f t="shared" si="26"/>
        <v/>
      </c>
      <c r="F1690" s="15"/>
      <c r="G1690" s="49" t="str">
        <f>IF(AND(NOT(ISERR(FIND('إستعلام عن صنف'!$H$1,A1690&amp;B1690))),F1690&gt;='إستعلام عن صنف'!$H$2,F1690&lt;='إستعلام عن صنف'!$H$3),COUNT($G$1:G1689)+1,"")</f>
        <v/>
      </c>
    </row>
    <row r="1691" spans="2:7" ht="19.5" thickTop="1" thickBot="1">
      <c r="B1691" s="15"/>
      <c r="C1691" s="6"/>
      <c r="D1691" s="42" t="str">
        <f>IF(B1691="","",SUMIF(الرصيد!$B$2:$B$1000,B1691,الرصيد!$C$2:$C$1000))</f>
        <v/>
      </c>
      <c r="E1691" s="16" t="str">
        <f t="shared" si="26"/>
        <v/>
      </c>
      <c r="F1691" s="15"/>
      <c r="G1691" s="49" t="str">
        <f>IF(AND(NOT(ISERR(FIND('إستعلام عن صنف'!$H$1,A1691&amp;B1691))),F1691&gt;='إستعلام عن صنف'!$H$2,F1691&lt;='إستعلام عن صنف'!$H$3),COUNT($G$1:G1690)+1,"")</f>
        <v/>
      </c>
    </row>
    <row r="1692" spans="2:7" ht="19.5" thickTop="1" thickBot="1">
      <c r="B1692" s="15"/>
      <c r="C1692" s="6"/>
      <c r="D1692" s="42" t="str">
        <f>IF(B1692="","",SUMIF(الرصيد!$B$2:$B$1000,B1692,الرصيد!$C$2:$C$1000))</f>
        <v/>
      </c>
      <c r="E1692" s="16" t="str">
        <f t="shared" si="26"/>
        <v/>
      </c>
      <c r="F1692" s="15"/>
      <c r="G1692" s="49" t="str">
        <f>IF(AND(NOT(ISERR(FIND('إستعلام عن صنف'!$H$1,A1692&amp;B1692))),F1692&gt;='إستعلام عن صنف'!$H$2,F1692&lt;='إستعلام عن صنف'!$H$3),COUNT($G$1:G1691)+1,"")</f>
        <v/>
      </c>
    </row>
    <row r="1693" spans="2:7" ht="19.5" thickTop="1" thickBot="1">
      <c r="B1693" s="15"/>
      <c r="C1693" s="6"/>
      <c r="D1693" s="42" t="str">
        <f>IF(B1693="","",SUMIF(الرصيد!$B$2:$B$1000,B1693,الرصيد!$C$2:$C$1000))</f>
        <v/>
      </c>
      <c r="E1693" s="16" t="str">
        <f t="shared" si="26"/>
        <v/>
      </c>
      <c r="F1693" s="15"/>
      <c r="G1693" s="49" t="str">
        <f>IF(AND(NOT(ISERR(FIND('إستعلام عن صنف'!$H$1,A1693&amp;B1693))),F1693&gt;='إستعلام عن صنف'!$H$2,F1693&lt;='إستعلام عن صنف'!$H$3),COUNT($G$1:G1692)+1,"")</f>
        <v/>
      </c>
    </row>
    <row r="1694" spans="2:7" ht="19.5" thickTop="1" thickBot="1">
      <c r="B1694" s="15"/>
      <c r="C1694" s="6"/>
      <c r="D1694" s="42" t="str">
        <f>IF(B1694="","",SUMIF(الرصيد!$B$2:$B$1000,B1694,الرصيد!$C$2:$C$1000))</f>
        <v/>
      </c>
      <c r="E1694" s="16" t="str">
        <f t="shared" si="26"/>
        <v/>
      </c>
      <c r="F1694" s="15"/>
      <c r="G1694" s="49" t="str">
        <f>IF(AND(NOT(ISERR(FIND('إستعلام عن صنف'!$H$1,A1694&amp;B1694))),F1694&gt;='إستعلام عن صنف'!$H$2,F1694&lt;='إستعلام عن صنف'!$H$3),COUNT($G$1:G1693)+1,"")</f>
        <v/>
      </c>
    </row>
    <row r="1695" spans="2:7" ht="19.5" thickTop="1" thickBot="1">
      <c r="B1695" s="15"/>
      <c r="C1695" s="6"/>
      <c r="D1695" s="42" t="str">
        <f>IF(B1695="","",SUMIF(الرصيد!$B$2:$B$1000,B1695,الرصيد!$C$2:$C$1000))</f>
        <v/>
      </c>
      <c r="E1695" s="16" t="str">
        <f t="shared" si="26"/>
        <v/>
      </c>
      <c r="F1695" s="15"/>
      <c r="G1695" s="49" t="str">
        <f>IF(AND(NOT(ISERR(FIND('إستعلام عن صنف'!$H$1,A1695&amp;B1695))),F1695&gt;='إستعلام عن صنف'!$H$2,F1695&lt;='إستعلام عن صنف'!$H$3),COUNT($G$1:G1694)+1,"")</f>
        <v/>
      </c>
    </row>
    <row r="1696" spans="2:7" ht="19.5" thickTop="1" thickBot="1">
      <c r="B1696" s="15"/>
      <c r="C1696" s="6"/>
      <c r="D1696" s="42" t="str">
        <f>IF(B1696="","",SUMIF(الرصيد!$B$2:$B$1000,B1696,الرصيد!$C$2:$C$1000))</f>
        <v/>
      </c>
      <c r="E1696" s="16" t="str">
        <f t="shared" si="26"/>
        <v/>
      </c>
      <c r="F1696" s="15"/>
      <c r="G1696" s="49" t="str">
        <f>IF(AND(NOT(ISERR(FIND('إستعلام عن صنف'!$H$1,A1696&amp;B1696))),F1696&gt;='إستعلام عن صنف'!$H$2,F1696&lt;='إستعلام عن صنف'!$H$3),COUNT($G$1:G1695)+1,"")</f>
        <v/>
      </c>
    </row>
    <row r="1697" spans="2:7" ht="19.5" thickTop="1" thickBot="1">
      <c r="B1697" s="15"/>
      <c r="C1697" s="6"/>
      <c r="D1697" s="42" t="str">
        <f>IF(B1697="","",SUMIF(الرصيد!$B$2:$B$1000,B1697,الرصيد!$C$2:$C$1000))</f>
        <v/>
      </c>
      <c r="E1697" s="16" t="str">
        <f t="shared" si="26"/>
        <v/>
      </c>
      <c r="F1697" s="15"/>
      <c r="G1697" s="49" t="str">
        <f>IF(AND(NOT(ISERR(FIND('إستعلام عن صنف'!$H$1,A1697&amp;B1697))),F1697&gt;='إستعلام عن صنف'!$H$2,F1697&lt;='إستعلام عن صنف'!$H$3),COUNT($G$1:G1696)+1,"")</f>
        <v/>
      </c>
    </row>
    <row r="1698" spans="2:7" ht="19.5" thickTop="1" thickBot="1">
      <c r="B1698" s="15"/>
      <c r="C1698" s="6"/>
      <c r="D1698" s="42" t="str">
        <f>IF(B1698="","",SUMIF(الرصيد!$B$2:$B$1000,B1698,الرصيد!$C$2:$C$1000))</f>
        <v/>
      </c>
      <c r="E1698" s="16" t="str">
        <f t="shared" si="26"/>
        <v/>
      </c>
      <c r="F1698" s="15"/>
      <c r="G1698" s="49" t="str">
        <f>IF(AND(NOT(ISERR(FIND('إستعلام عن صنف'!$H$1,A1698&amp;B1698))),F1698&gt;='إستعلام عن صنف'!$H$2,F1698&lt;='إستعلام عن صنف'!$H$3),COUNT($G$1:G1697)+1,"")</f>
        <v/>
      </c>
    </row>
    <row r="1699" spans="2:7" ht="19.5" thickTop="1" thickBot="1">
      <c r="B1699" s="15"/>
      <c r="C1699" s="6"/>
      <c r="D1699" s="42" t="str">
        <f>IF(B1699="","",SUMIF(الرصيد!$B$2:$B$1000,B1699,الرصيد!$C$2:$C$1000))</f>
        <v/>
      </c>
      <c r="E1699" s="16" t="str">
        <f t="shared" si="26"/>
        <v/>
      </c>
      <c r="F1699" s="15"/>
      <c r="G1699" s="49" t="str">
        <f>IF(AND(NOT(ISERR(FIND('إستعلام عن صنف'!$H$1,A1699&amp;B1699))),F1699&gt;='إستعلام عن صنف'!$H$2,F1699&lt;='إستعلام عن صنف'!$H$3),COUNT($G$1:G1698)+1,"")</f>
        <v/>
      </c>
    </row>
    <row r="1700" spans="2:7" ht="19.5" thickTop="1" thickBot="1">
      <c r="B1700" s="15"/>
      <c r="C1700" s="6"/>
      <c r="D1700" s="42" t="str">
        <f>IF(B1700="","",SUMIF(الرصيد!$B$2:$B$1000,B1700,الرصيد!$C$2:$C$1000))</f>
        <v/>
      </c>
      <c r="E1700" s="16" t="str">
        <f t="shared" si="26"/>
        <v/>
      </c>
      <c r="F1700" s="15"/>
      <c r="G1700" s="49" t="str">
        <f>IF(AND(NOT(ISERR(FIND('إستعلام عن صنف'!$H$1,A1700&amp;B1700))),F1700&gt;='إستعلام عن صنف'!$H$2,F1700&lt;='إستعلام عن صنف'!$H$3),COUNT($G$1:G1699)+1,"")</f>
        <v/>
      </c>
    </row>
    <row r="1701" spans="2:7" ht="19.5" thickTop="1" thickBot="1">
      <c r="B1701" s="15"/>
      <c r="C1701" s="6"/>
      <c r="D1701" s="42" t="str">
        <f>IF(B1701="","",SUMIF(الرصيد!$B$2:$B$1000,B1701,الرصيد!$C$2:$C$1000))</f>
        <v/>
      </c>
      <c r="E1701" s="16" t="str">
        <f t="shared" si="26"/>
        <v/>
      </c>
      <c r="F1701" s="15"/>
      <c r="G1701" s="49" t="str">
        <f>IF(AND(NOT(ISERR(FIND('إستعلام عن صنف'!$H$1,A1701&amp;B1701))),F1701&gt;='إستعلام عن صنف'!$H$2,F1701&lt;='إستعلام عن صنف'!$H$3),COUNT($G$1:G1700)+1,"")</f>
        <v/>
      </c>
    </row>
    <row r="1702" spans="2:7" ht="19.5" thickTop="1" thickBot="1">
      <c r="B1702" s="15"/>
      <c r="C1702" s="6"/>
      <c r="D1702" s="42" t="str">
        <f>IF(B1702="","",SUMIF(الرصيد!$B$2:$B$1000,B1702,الرصيد!$C$2:$C$1000))</f>
        <v/>
      </c>
      <c r="E1702" s="16" t="str">
        <f t="shared" si="26"/>
        <v/>
      </c>
      <c r="F1702" s="15"/>
      <c r="G1702" s="49" t="str">
        <f>IF(AND(NOT(ISERR(FIND('إستعلام عن صنف'!$H$1,A1702&amp;B1702))),F1702&gt;='إستعلام عن صنف'!$H$2,F1702&lt;='إستعلام عن صنف'!$H$3),COUNT($G$1:G1701)+1,"")</f>
        <v/>
      </c>
    </row>
    <row r="1703" spans="2:7" ht="19.5" thickTop="1" thickBot="1">
      <c r="B1703" s="15"/>
      <c r="C1703" s="6"/>
      <c r="D1703" s="42" t="str">
        <f>IF(B1703="","",SUMIF(الرصيد!$B$2:$B$1000,B1703,الرصيد!$C$2:$C$1000))</f>
        <v/>
      </c>
      <c r="E1703" s="16" t="str">
        <f t="shared" si="26"/>
        <v/>
      </c>
      <c r="F1703" s="15"/>
      <c r="G1703" s="49" t="str">
        <f>IF(AND(NOT(ISERR(FIND('إستعلام عن صنف'!$H$1,A1703&amp;B1703))),F1703&gt;='إستعلام عن صنف'!$H$2,F1703&lt;='إستعلام عن صنف'!$H$3),COUNT($G$1:G1702)+1,"")</f>
        <v/>
      </c>
    </row>
    <row r="1704" spans="2:7" ht="19.5" thickTop="1" thickBot="1">
      <c r="B1704" s="15"/>
      <c r="C1704" s="6"/>
      <c r="D1704" s="42" t="str">
        <f>IF(B1704="","",SUMIF(الرصيد!$B$2:$B$1000,B1704,الرصيد!$C$2:$C$1000))</f>
        <v/>
      </c>
      <c r="E1704" s="16" t="str">
        <f t="shared" si="26"/>
        <v/>
      </c>
      <c r="F1704" s="15"/>
      <c r="G1704" s="49" t="str">
        <f>IF(AND(NOT(ISERR(FIND('إستعلام عن صنف'!$H$1,A1704&amp;B1704))),F1704&gt;='إستعلام عن صنف'!$H$2,F1704&lt;='إستعلام عن صنف'!$H$3),COUNT($G$1:G1703)+1,"")</f>
        <v/>
      </c>
    </row>
    <row r="1705" spans="2:7" ht="19.5" thickTop="1" thickBot="1">
      <c r="B1705" s="15"/>
      <c r="C1705" s="6"/>
      <c r="D1705" s="42" t="str">
        <f>IF(B1705="","",SUMIF(الرصيد!$B$2:$B$1000,B1705,الرصيد!$C$2:$C$1000))</f>
        <v/>
      </c>
      <c r="E1705" s="16" t="str">
        <f t="shared" si="26"/>
        <v/>
      </c>
      <c r="F1705" s="15"/>
      <c r="G1705" s="49" t="str">
        <f>IF(AND(NOT(ISERR(FIND('إستعلام عن صنف'!$H$1,A1705&amp;B1705))),F1705&gt;='إستعلام عن صنف'!$H$2,F1705&lt;='إستعلام عن صنف'!$H$3),COUNT($G$1:G1704)+1,"")</f>
        <v/>
      </c>
    </row>
    <row r="1706" spans="2:7" ht="19.5" thickTop="1" thickBot="1">
      <c r="B1706" s="15"/>
      <c r="C1706" s="6"/>
      <c r="D1706" s="42" t="str">
        <f>IF(B1706="","",SUMIF(الرصيد!$B$2:$B$1000,B1706,الرصيد!$C$2:$C$1000))</f>
        <v/>
      </c>
      <c r="E1706" s="16" t="str">
        <f t="shared" si="26"/>
        <v/>
      </c>
      <c r="F1706" s="15"/>
      <c r="G1706" s="49" t="str">
        <f>IF(AND(NOT(ISERR(FIND('إستعلام عن صنف'!$H$1,A1706&amp;B1706))),F1706&gt;='إستعلام عن صنف'!$H$2,F1706&lt;='إستعلام عن صنف'!$H$3),COUNT($G$1:G1705)+1,"")</f>
        <v/>
      </c>
    </row>
    <row r="1707" spans="2:7" ht="19.5" thickTop="1" thickBot="1">
      <c r="B1707" s="15"/>
      <c r="C1707" s="6"/>
      <c r="D1707" s="42" t="str">
        <f>IF(B1707="","",SUMIF(الرصيد!$B$2:$B$1000,B1707,الرصيد!$C$2:$C$1000))</f>
        <v/>
      </c>
      <c r="E1707" s="16" t="str">
        <f t="shared" si="26"/>
        <v/>
      </c>
      <c r="F1707" s="15"/>
      <c r="G1707" s="49" t="str">
        <f>IF(AND(NOT(ISERR(FIND('إستعلام عن صنف'!$H$1,A1707&amp;B1707))),F1707&gt;='إستعلام عن صنف'!$H$2,F1707&lt;='إستعلام عن صنف'!$H$3),COUNT($G$1:G1706)+1,"")</f>
        <v/>
      </c>
    </row>
    <row r="1708" spans="2:7" ht="19.5" thickTop="1" thickBot="1">
      <c r="B1708" s="15"/>
      <c r="C1708" s="6"/>
      <c r="D1708" s="42" t="str">
        <f>IF(B1708="","",SUMIF(الرصيد!$B$2:$B$1000,B1708,الرصيد!$C$2:$C$1000))</f>
        <v/>
      </c>
      <c r="E1708" s="16" t="str">
        <f t="shared" si="26"/>
        <v/>
      </c>
      <c r="F1708" s="15"/>
      <c r="G1708" s="49" t="str">
        <f>IF(AND(NOT(ISERR(FIND('إستعلام عن صنف'!$H$1,A1708&amp;B1708))),F1708&gt;='إستعلام عن صنف'!$H$2,F1708&lt;='إستعلام عن صنف'!$H$3),COUNT($G$1:G1707)+1,"")</f>
        <v/>
      </c>
    </row>
    <row r="1709" spans="2:7" ht="19.5" thickTop="1" thickBot="1">
      <c r="B1709" s="15"/>
      <c r="C1709" s="6"/>
      <c r="D1709" s="42" t="str">
        <f>IF(B1709="","",SUMIF(الرصيد!$B$2:$B$1000,B1709,الرصيد!$C$2:$C$1000))</f>
        <v/>
      </c>
      <c r="E1709" s="16" t="str">
        <f t="shared" si="26"/>
        <v/>
      </c>
      <c r="F1709" s="15"/>
      <c r="G1709" s="49" t="str">
        <f>IF(AND(NOT(ISERR(FIND('إستعلام عن صنف'!$H$1,A1709&amp;B1709))),F1709&gt;='إستعلام عن صنف'!$H$2,F1709&lt;='إستعلام عن صنف'!$H$3),COUNT($G$1:G1708)+1,"")</f>
        <v/>
      </c>
    </row>
    <row r="1710" spans="2:7" ht="19.5" thickTop="1" thickBot="1">
      <c r="B1710" s="15"/>
      <c r="C1710" s="6"/>
      <c r="D1710" s="42" t="str">
        <f>IF(B1710="","",SUMIF(الرصيد!$B$2:$B$1000,B1710,الرصيد!$C$2:$C$1000))</f>
        <v/>
      </c>
      <c r="E1710" s="16" t="str">
        <f t="shared" si="26"/>
        <v/>
      </c>
      <c r="F1710" s="15"/>
      <c r="G1710" s="49" t="str">
        <f>IF(AND(NOT(ISERR(FIND('إستعلام عن صنف'!$H$1,A1710&amp;B1710))),F1710&gt;='إستعلام عن صنف'!$H$2,F1710&lt;='إستعلام عن صنف'!$H$3),COUNT($G$1:G1709)+1,"")</f>
        <v/>
      </c>
    </row>
    <row r="1711" spans="2:7" ht="19.5" thickTop="1" thickBot="1">
      <c r="B1711" s="15"/>
      <c r="C1711" s="6"/>
      <c r="D1711" s="42" t="str">
        <f>IF(B1711="","",SUMIF(الرصيد!$B$2:$B$1000,B1711,الرصيد!$C$2:$C$1000))</f>
        <v/>
      </c>
      <c r="E1711" s="16" t="str">
        <f t="shared" si="26"/>
        <v/>
      </c>
      <c r="F1711" s="15"/>
      <c r="G1711" s="49" t="str">
        <f>IF(AND(NOT(ISERR(FIND('إستعلام عن صنف'!$H$1,A1711&amp;B1711))),F1711&gt;='إستعلام عن صنف'!$H$2,F1711&lt;='إستعلام عن صنف'!$H$3),COUNT($G$1:G1710)+1,"")</f>
        <v/>
      </c>
    </row>
    <row r="1712" spans="2:7" ht="19.5" thickTop="1" thickBot="1">
      <c r="B1712" s="15"/>
      <c r="C1712" s="6"/>
      <c r="D1712" s="42" t="str">
        <f>IF(B1712="","",SUMIF(الرصيد!$B$2:$B$1000,B1712,الرصيد!$C$2:$C$1000))</f>
        <v/>
      </c>
      <c r="E1712" s="16" t="str">
        <f t="shared" si="26"/>
        <v/>
      </c>
      <c r="F1712" s="15"/>
      <c r="G1712" s="49" t="str">
        <f>IF(AND(NOT(ISERR(FIND('إستعلام عن صنف'!$H$1,A1712&amp;B1712))),F1712&gt;='إستعلام عن صنف'!$H$2,F1712&lt;='إستعلام عن صنف'!$H$3),COUNT($G$1:G1711)+1,"")</f>
        <v/>
      </c>
    </row>
    <row r="1713" spans="2:7" ht="19.5" thickTop="1" thickBot="1">
      <c r="B1713" s="15"/>
      <c r="C1713" s="6"/>
      <c r="D1713" s="42" t="str">
        <f>IF(B1713="","",SUMIF(الرصيد!$B$2:$B$1000,B1713,الرصيد!$C$2:$C$1000))</f>
        <v/>
      </c>
      <c r="E1713" s="16" t="str">
        <f t="shared" si="26"/>
        <v/>
      </c>
      <c r="F1713" s="15"/>
      <c r="G1713" s="49" t="str">
        <f>IF(AND(NOT(ISERR(FIND('إستعلام عن صنف'!$H$1,A1713&amp;B1713))),F1713&gt;='إستعلام عن صنف'!$H$2,F1713&lt;='إستعلام عن صنف'!$H$3),COUNT($G$1:G1712)+1,"")</f>
        <v/>
      </c>
    </row>
    <row r="1714" spans="2:7" ht="19.5" thickTop="1" thickBot="1">
      <c r="B1714" s="15"/>
      <c r="C1714" s="6"/>
      <c r="D1714" s="42" t="str">
        <f>IF(B1714="","",SUMIF(الرصيد!$B$2:$B$1000,B1714,الرصيد!$C$2:$C$1000))</f>
        <v/>
      </c>
      <c r="E1714" s="16" t="str">
        <f t="shared" si="26"/>
        <v/>
      </c>
      <c r="F1714" s="15"/>
      <c r="G1714" s="49" t="str">
        <f>IF(AND(NOT(ISERR(FIND('إستعلام عن صنف'!$H$1,A1714&amp;B1714))),F1714&gt;='إستعلام عن صنف'!$H$2,F1714&lt;='إستعلام عن صنف'!$H$3),COUNT($G$1:G1713)+1,"")</f>
        <v/>
      </c>
    </row>
    <row r="1715" spans="2:7" ht="19.5" thickTop="1" thickBot="1">
      <c r="B1715" s="15"/>
      <c r="C1715" s="6"/>
      <c r="D1715" s="42" t="str">
        <f>IF(B1715="","",SUMIF(الرصيد!$B$2:$B$1000,B1715,الرصيد!$C$2:$C$1000))</f>
        <v/>
      </c>
      <c r="E1715" s="16" t="str">
        <f t="shared" si="26"/>
        <v/>
      </c>
      <c r="F1715" s="15"/>
      <c r="G1715" s="49" t="str">
        <f>IF(AND(NOT(ISERR(FIND('إستعلام عن صنف'!$H$1,A1715&amp;B1715))),F1715&gt;='إستعلام عن صنف'!$H$2,F1715&lt;='إستعلام عن صنف'!$H$3),COUNT($G$1:G1714)+1,"")</f>
        <v/>
      </c>
    </row>
    <row r="1716" spans="2:7" ht="19.5" thickTop="1" thickBot="1">
      <c r="B1716" s="15"/>
      <c r="C1716" s="6"/>
      <c r="D1716" s="42" t="str">
        <f>IF(B1716="","",SUMIF(الرصيد!$B$2:$B$1000,B1716,الرصيد!$C$2:$C$1000))</f>
        <v/>
      </c>
      <c r="E1716" s="16" t="str">
        <f t="shared" si="26"/>
        <v/>
      </c>
      <c r="F1716" s="15"/>
      <c r="G1716" s="49" t="str">
        <f>IF(AND(NOT(ISERR(FIND('إستعلام عن صنف'!$H$1,A1716&amp;B1716))),F1716&gt;='إستعلام عن صنف'!$H$2,F1716&lt;='إستعلام عن صنف'!$H$3),COUNT($G$1:G1715)+1,"")</f>
        <v/>
      </c>
    </row>
    <row r="1717" spans="2:7" ht="19.5" thickTop="1" thickBot="1">
      <c r="B1717" s="15"/>
      <c r="C1717" s="6"/>
      <c r="D1717" s="42" t="str">
        <f>IF(B1717="","",SUMIF(الرصيد!$B$2:$B$1000,B1717,الرصيد!$C$2:$C$1000))</f>
        <v/>
      </c>
      <c r="E1717" s="16" t="str">
        <f t="shared" si="26"/>
        <v/>
      </c>
      <c r="F1717" s="15"/>
      <c r="G1717" s="49" t="str">
        <f>IF(AND(NOT(ISERR(FIND('إستعلام عن صنف'!$H$1,A1717&amp;B1717))),F1717&gt;='إستعلام عن صنف'!$H$2,F1717&lt;='إستعلام عن صنف'!$H$3),COUNT($G$1:G1716)+1,"")</f>
        <v/>
      </c>
    </row>
    <row r="1718" spans="2:7" ht="19.5" thickTop="1" thickBot="1">
      <c r="B1718" s="15"/>
      <c r="C1718" s="6"/>
      <c r="D1718" s="42" t="str">
        <f>IF(B1718="","",SUMIF(الرصيد!$B$2:$B$1000,B1718,الرصيد!$C$2:$C$1000))</f>
        <v/>
      </c>
      <c r="E1718" s="16" t="str">
        <f t="shared" si="26"/>
        <v/>
      </c>
      <c r="F1718" s="15"/>
      <c r="G1718" s="49" t="str">
        <f>IF(AND(NOT(ISERR(FIND('إستعلام عن صنف'!$H$1,A1718&amp;B1718))),F1718&gt;='إستعلام عن صنف'!$H$2,F1718&lt;='إستعلام عن صنف'!$H$3),COUNT($G$1:G1717)+1,"")</f>
        <v/>
      </c>
    </row>
    <row r="1719" spans="2:7" ht="19.5" thickTop="1" thickBot="1">
      <c r="B1719" s="15"/>
      <c r="C1719" s="6"/>
      <c r="D1719" s="42" t="str">
        <f>IF(B1719="","",SUMIF(الرصيد!$B$2:$B$1000,B1719,الرصيد!$C$2:$C$1000))</f>
        <v/>
      </c>
      <c r="E1719" s="16" t="str">
        <f t="shared" si="26"/>
        <v/>
      </c>
      <c r="F1719" s="15"/>
      <c r="G1719" s="49" t="str">
        <f>IF(AND(NOT(ISERR(FIND('إستعلام عن صنف'!$H$1,A1719&amp;B1719))),F1719&gt;='إستعلام عن صنف'!$H$2,F1719&lt;='إستعلام عن صنف'!$H$3),COUNT($G$1:G1718)+1,"")</f>
        <v/>
      </c>
    </row>
    <row r="1720" spans="2:7" ht="19.5" thickTop="1" thickBot="1">
      <c r="B1720" s="15"/>
      <c r="C1720" s="6"/>
      <c r="D1720" s="42" t="str">
        <f>IF(B1720="","",SUMIF(الرصيد!$B$2:$B$1000,B1720,الرصيد!$C$2:$C$1000))</f>
        <v/>
      </c>
      <c r="E1720" s="16" t="str">
        <f t="shared" si="26"/>
        <v/>
      </c>
      <c r="F1720" s="15"/>
      <c r="G1720" s="49" t="str">
        <f>IF(AND(NOT(ISERR(FIND('إستعلام عن صنف'!$H$1,A1720&amp;B1720))),F1720&gt;='إستعلام عن صنف'!$H$2,F1720&lt;='إستعلام عن صنف'!$H$3),COUNT($G$1:G1719)+1,"")</f>
        <v/>
      </c>
    </row>
    <row r="1721" spans="2:7" ht="19.5" thickTop="1" thickBot="1">
      <c r="B1721" s="15"/>
      <c r="C1721" s="6"/>
      <c r="D1721" s="42" t="str">
        <f>IF(B1721="","",SUMIF(الرصيد!$B$2:$B$1000,B1721,الرصيد!$C$2:$C$1000))</f>
        <v/>
      </c>
      <c r="E1721" s="16" t="str">
        <f t="shared" si="26"/>
        <v/>
      </c>
      <c r="F1721" s="15"/>
      <c r="G1721" s="49" t="str">
        <f>IF(AND(NOT(ISERR(FIND('إستعلام عن صنف'!$H$1,A1721&amp;B1721))),F1721&gt;='إستعلام عن صنف'!$H$2,F1721&lt;='إستعلام عن صنف'!$H$3),COUNT($G$1:G1720)+1,"")</f>
        <v/>
      </c>
    </row>
    <row r="1722" spans="2:7" ht="19.5" thickTop="1" thickBot="1">
      <c r="B1722" s="15"/>
      <c r="C1722" s="6"/>
      <c r="D1722" s="42" t="str">
        <f>IF(B1722="","",SUMIF(الرصيد!$B$2:$B$1000,B1722,الرصيد!$C$2:$C$1000))</f>
        <v/>
      </c>
      <c r="E1722" s="16" t="str">
        <f t="shared" si="26"/>
        <v/>
      </c>
      <c r="F1722" s="15"/>
      <c r="G1722" s="49" t="str">
        <f>IF(AND(NOT(ISERR(FIND('إستعلام عن صنف'!$H$1,A1722&amp;B1722))),F1722&gt;='إستعلام عن صنف'!$H$2,F1722&lt;='إستعلام عن صنف'!$H$3),COUNT($G$1:G1721)+1,"")</f>
        <v/>
      </c>
    </row>
    <row r="1723" spans="2:7" ht="19.5" thickTop="1" thickBot="1">
      <c r="B1723" s="15"/>
      <c r="C1723" s="6"/>
      <c r="D1723" s="42" t="str">
        <f>IF(B1723="","",SUMIF(الرصيد!$B$2:$B$1000,B1723,الرصيد!$C$2:$C$1000))</f>
        <v/>
      </c>
      <c r="E1723" s="16" t="str">
        <f t="shared" si="26"/>
        <v/>
      </c>
      <c r="F1723" s="15"/>
      <c r="G1723" s="49" t="str">
        <f>IF(AND(NOT(ISERR(FIND('إستعلام عن صنف'!$H$1,A1723&amp;B1723))),F1723&gt;='إستعلام عن صنف'!$H$2,F1723&lt;='إستعلام عن صنف'!$H$3),COUNT($G$1:G1722)+1,"")</f>
        <v/>
      </c>
    </row>
    <row r="1724" spans="2:7" ht="19.5" thickTop="1" thickBot="1">
      <c r="B1724" s="15"/>
      <c r="C1724" s="6"/>
      <c r="D1724" s="42" t="str">
        <f>IF(B1724="","",SUMIF(الرصيد!$B$2:$B$1000,B1724,الرصيد!$C$2:$C$1000))</f>
        <v/>
      </c>
      <c r="E1724" s="16" t="str">
        <f t="shared" si="26"/>
        <v/>
      </c>
      <c r="F1724" s="15"/>
      <c r="G1724" s="49" t="str">
        <f>IF(AND(NOT(ISERR(FIND('إستعلام عن صنف'!$H$1,A1724&amp;B1724))),F1724&gt;='إستعلام عن صنف'!$H$2,F1724&lt;='إستعلام عن صنف'!$H$3),COUNT($G$1:G1723)+1,"")</f>
        <v/>
      </c>
    </row>
    <row r="1725" spans="2:7" ht="19.5" thickTop="1" thickBot="1">
      <c r="B1725" s="15"/>
      <c r="C1725" s="6"/>
      <c r="D1725" s="42" t="str">
        <f>IF(B1725="","",SUMIF(الرصيد!$B$2:$B$1000,B1725,الرصيد!$C$2:$C$1000))</f>
        <v/>
      </c>
      <c r="E1725" s="16" t="str">
        <f t="shared" si="26"/>
        <v/>
      </c>
      <c r="F1725" s="15"/>
      <c r="G1725" s="49" t="str">
        <f>IF(AND(NOT(ISERR(FIND('إستعلام عن صنف'!$H$1,A1725&amp;B1725))),F1725&gt;='إستعلام عن صنف'!$H$2,F1725&lt;='إستعلام عن صنف'!$H$3),COUNT($G$1:G1724)+1,"")</f>
        <v/>
      </c>
    </row>
    <row r="1726" spans="2:7" ht="19.5" thickTop="1" thickBot="1">
      <c r="B1726" s="15"/>
      <c r="C1726" s="6"/>
      <c r="D1726" s="42" t="str">
        <f>IF(B1726="","",SUMIF(الرصيد!$B$2:$B$1000,B1726,الرصيد!$C$2:$C$1000))</f>
        <v/>
      </c>
      <c r="E1726" s="16" t="str">
        <f t="shared" si="26"/>
        <v/>
      </c>
      <c r="F1726" s="15"/>
      <c r="G1726" s="49" t="str">
        <f>IF(AND(NOT(ISERR(FIND('إستعلام عن صنف'!$H$1,A1726&amp;B1726))),F1726&gt;='إستعلام عن صنف'!$H$2,F1726&lt;='إستعلام عن صنف'!$H$3),COUNT($G$1:G1725)+1,"")</f>
        <v/>
      </c>
    </row>
    <row r="1727" spans="2:7" ht="19.5" thickTop="1" thickBot="1">
      <c r="B1727" s="15"/>
      <c r="C1727" s="6"/>
      <c r="D1727" s="42" t="str">
        <f>IF(B1727="","",SUMIF(الرصيد!$B$2:$B$1000,B1727,الرصيد!$C$2:$C$1000))</f>
        <v/>
      </c>
      <c r="E1727" s="16" t="str">
        <f t="shared" si="26"/>
        <v/>
      </c>
      <c r="F1727" s="15"/>
      <c r="G1727" s="49" t="str">
        <f>IF(AND(NOT(ISERR(FIND('إستعلام عن صنف'!$H$1,A1727&amp;B1727))),F1727&gt;='إستعلام عن صنف'!$H$2,F1727&lt;='إستعلام عن صنف'!$H$3),COUNT($G$1:G1726)+1,"")</f>
        <v/>
      </c>
    </row>
    <row r="1728" spans="2:7" ht="19.5" thickTop="1" thickBot="1">
      <c r="B1728" s="15"/>
      <c r="C1728" s="6"/>
      <c r="D1728" s="42" t="str">
        <f>IF(B1728="","",SUMIF(الرصيد!$B$2:$B$1000,B1728,الرصيد!$C$2:$C$1000))</f>
        <v/>
      </c>
      <c r="E1728" s="16" t="str">
        <f t="shared" si="26"/>
        <v/>
      </c>
      <c r="F1728" s="15"/>
      <c r="G1728" s="49" t="str">
        <f>IF(AND(NOT(ISERR(FIND('إستعلام عن صنف'!$H$1,A1728&amp;B1728))),F1728&gt;='إستعلام عن صنف'!$H$2,F1728&lt;='إستعلام عن صنف'!$H$3),COUNT($G$1:G1727)+1,"")</f>
        <v/>
      </c>
    </row>
    <row r="1729" spans="2:7" ht="19.5" thickTop="1" thickBot="1">
      <c r="B1729" s="15"/>
      <c r="C1729" s="6"/>
      <c r="D1729" s="42" t="str">
        <f>IF(B1729="","",SUMIF(الرصيد!$B$2:$B$1000,B1729,الرصيد!$C$2:$C$1000))</f>
        <v/>
      </c>
      <c r="E1729" s="16" t="str">
        <f t="shared" si="26"/>
        <v/>
      </c>
      <c r="F1729" s="15"/>
      <c r="G1729" s="49" t="str">
        <f>IF(AND(NOT(ISERR(FIND('إستعلام عن صنف'!$H$1,A1729&amp;B1729))),F1729&gt;='إستعلام عن صنف'!$H$2,F1729&lt;='إستعلام عن صنف'!$H$3),COUNT($G$1:G1728)+1,"")</f>
        <v/>
      </c>
    </row>
    <row r="1730" spans="2:7" ht="19.5" thickTop="1" thickBot="1">
      <c r="B1730" s="15"/>
      <c r="C1730" s="6"/>
      <c r="D1730" s="42" t="str">
        <f>IF(B1730="","",SUMIF(الرصيد!$B$2:$B$1000,B1730,الرصيد!$C$2:$C$1000))</f>
        <v/>
      </c>
      <c r="E1730" s="16" t="str">
        <f t="shared" si="26"/>
        <v/>
      </c>
      <c r="F1730" s="15"/>
      <c r="G1730" s="49" t="str">
        <f>IF(AND(NOT(ISERR(FIND('إستعلام عن صنف'!$H$1,A1730&amp;B1730))),F1730&gt;='إستعلام عن صنف'!$H$2,F1730&lt;='إستعلام عن صنف'!$H$3),COUNT($G$1:G1729)+1,"")</f>
        <v/>
      </c>
    </row>
    <row r="1731" spans="2:7" ht="19.5" thickTop="1" thickBot="1">
      <c r="B1731" s="15"/>
      <c r="C1731" s="6"/>
      <c r="D1731" s="42" t="str">
        <f>IF(B1731="","",SUMIF(الرصيد!$B$2:$B$1000,B1731,الرصيد!$C$2:$C$1000))</f>
        <v/>
      </c>
      <c r="E1731" s="16" t="str">
        <f t="shared" ref="E1731:E1794" si="27">IF(B1731="","",C1731*D1731)</f>
        <v/>
      </c>
      <c r="F1731" s="15"/>
      <c r="G1731" s="49" t="str">
        <f>IF(AND(NOT(ISERR(FIND('إستعلام عن صنف'!$H$1,A1731&amp;B1731))),F1731&gt;='إستعلام عن صنف'!$H$2,F1731&lt;='إستعلام عن صنف'!$H$3),COUNT($G$1:G1730)+1,"")</f>
        <v/>
      </c>
    </row>
    <row r="1732" spans="2:7" ht="19.5" thickTop="1" thickBot="1">
      <c r="B1732" s="15"/>
      <c r="C1732" s="6"/>
      <c r="D1732" s="42" t="str">
        <f>IF(B1732="","",SUMIF(الرصيد!$B$2:$B$1000,B1732,الرصيد!$C$2:$C$1000))</f>
        <v/>
      </c>
      <c r="E1732" s="16" t="str">
        <f t="shared" si="27"/>
        <v/>
      </c>
      <c r="F1732" s="15"/>
      <c r="G1732" s="49" t="str">
        <f>IF(AND(NOT(ISERR(FIND('إستعلام عن صنف'!$H$1,A1732&amp;B1732))),F1732&gt;='إستعلام عن صنف'!$H$2,F1732&lt;='إستعلام عن صنف'!$H$3),COUNT($G$1:G1731)+1,"")</f>
        <v/>
      </c>
    </row>
    <row r="1733" spans="2:7" ht="19.5" thickTop="1" thickBot="1">
      <c r="B1733" s="15"/>
      <c r="C1733" s="6"/>
      <c r="D1733" s="42" t="str">
        <f>IF(B1733="","",SUMIF(الرصيد!$B$2:$B$1000,B1733,الرصيد!$C$2:$C$1000))</f>
        <v/>
      </c>
      <c r="E1733" s="16" t="str">
        <f t="shared" si="27"/>
        <v/>
      </c>
      <c r="F1733" s="15"/>
      <c r="G1733" s="49" t="str">
        <f>IF(AND(NOT(ISERR(FIND('إستعلام عن صنف'!$H$1,A1733&amp;B1733))),F1733&gt;='إستعلام عن صنف'!$H$2,F1733&lt;='إستعلام عن صنف'!$H$3),COUNT($G$1:G1732)+1,"")</f>
        <v/>
      </c>
    </row>
    <row r="1734" spans="2:7" ht="19.5" thickTop="1" thickBot="1">
      <c r="B1734" s="15"/>
      <c r="C1734" s="6"/>
      <c r="D1734" s="42" t="str">
        <f>IF(B1734="","",SUMIF(الرصيد!$B$2:$B$1000,B1734,الرصيد!$C$2:$C$1000))</f>
        <v/>
      </c>
      <c r="E1734" s="16" t="str">
        <f t="shared" si="27"/>
        <v/>
      </c>
      <c r="F1734" s="15"/>
      <c r="G1734" s="49" t="str">
        <f>IF(AND(NOT(ISERR(FIND('إستعلام عن صنف'!$H$1,A1734&amp;B1734))),F1734&gt;='إستعلام عن صنف'!$H$2,F1734&lt;='إستعلام عن صنف'!$H$3),COUNT($G$1:G1733)+1,"")</f>
        <v/>
      </c>
    </row>
    <row r="1735" spans="2:7" ht="19.5" thickTop="1" thickBot="1">
      <c r="B1735" s="15"/>
      <c r="C1735" s="6"/>
      <c r="D1735" s="42" t="str">
        <f>IF(B1735="","",SUMIF(الرصيد!$B$2:$B$1000,B1735,الرصيد!$C$2:$C$1000))</f>
        <v/>
      </c>
      <c r="E1735" s="16" t="str">
        <f t="shared" si="27"/>
        <v/>
      </c>
      <c r="F1735" s="15"/>
      <c r="G1735" s="49" t="str">
        <f>IF(AND(NOT(ISERR(FIND('إستعلام عن صنف'!$H$1,A1735&amp;B1735))),F1735&gt;='إستعلام عن صنف'!$H$2,F1735&lt;='إستعلام عن صنف'!$H$3),COUNT($G$1:G1734)+1,"")</f>
        <v/>
      </c>
    </row>
    <row r="1736" spans="2:7" ht="19.5" thickTop="1" thickBot="1">
      <c r="B1736" s="15"/>
      <c r="C1736" s="6"/>
      <c r="D1736" s="42" t="str">
        <f>IF(B1736="","",SUMIF(الرصيد!$B$2:$B$1000,B1736,الرصيد!$C$2:$C$1000))</f>
        <v/>
      </c>
      <c r="E1736" s="16" t="str">
        <f t="shared" si="27"/>
        <v/>
      </c>
      <c r="F1736" s="15"/>
      <c r="G1736" s="49" t="str">
        <f>IF(AND(NOT(ISERR(FIND('إستعلام عن صنف'!$H$1,A1736&amp;B1736))),F1736&gt;='إستعلام عن صنف'!$H$2,F1736&lt;='إستعلام عن صنف'!$H$3),COUNT($G$1:G1735)+1,"")</f>
        <v/>
      </c>
    </row>
    <row r="1737" spans="2:7" ht="19.5" thickTop="1" thickBot="1">
      <c r="B1737" s="15"/>
      <c r="C1737" s="6"/>
      <c r="D1737" s="42" t="str">
        <f>IF(B1737="","",SUMIF(الرصيد!$B$2:$B$1000,B1737,الرصيد!$C$2:$C$1000))</f>
        <v/>
      </c>
      <c r="E1737" s="16" t="str">
        <f t="shared" si="27"/>
        <v/>
      </c>
      <c r="F1737" s="15"/>
      <c r="G1737" s="49" t="str">
        <f>IF(AND(NOT(ISERR(FIND('إستعلام عن صنف'!$H$1,A1737&amp;B1737))),F1737&gt;='إستعلام عن صنف'!$H$2,F1737&lt;='إستعلام عن صنف'!$H$3),COUNT($G$1:G1736)+1,"")</f>
        <v/>
      </c>
    </row>
    <row r="1738" spans="2:7" ht="19.5" thickTop="1" thickBot="1">
      <c r="B1738" s="15"/>
      <c r="C1738" s="6"/>
      <c r="D1738" s="42" t="str">
        <f>IF(B1738="","",SUMIF(الرصيد!$B$2:$B$1000,B1738,الرصيد!$C$2:$C$1000))</f>
        <v/>
      </c>
      <c r="E1738" s="16" t="str">
        <f t="shared" si="27"/>
        <v/>
      </c>
      <c r="F1738" s="15"/>
      <c r="G1738" s="49" t="str">
        <f>IF(AND(NOT(ISERR(FIND('إستعلام عن صنف'!$H$1,A1738&amp;B1738))),F1738&gt;='إستعلام عن صنف'!$H$2,F1738&lt;='إستعلام عن صنف'!$H$3),COUNT($G$1:G1737)+1,"")</f>
        <v/>
      </c>
    </row>
    <row r="1739" spans="2:7" ht="19.5" thickTop="1" thickBot="1">
      <c r="B1739" s="15"/>
      <c r="C1739" s="6"/>
      <c r="D1739" s="42" t="str">
        <f>IF(B1739="","",SUMIF(الرصيد!$B$2:$B$1000,B1739,الرصيد!$C$2:$C$1000))</f>
        <v/>
      </c>
      <c r="E1739" s="16" t="str">
        <f t="shared" si="27"/>
        <v/>
      </c>
      <c r="F1739" s="15"/>
      <c r="G1739" s="49" t="str">
        <f>IF(AND(NOT(ISERR(FIND('إستعلام عن صنف'!$H$1,A1739&amp;B1739))),F1739&gt;='إستعلام عن صنف'!$H$2,F1739&lt;='إستعلام عن صنف'!$H$3),COUNT($G$1:G1738)+1,"")</f>
        <v/>
      </c>
    </row>
    <row r="1740" spans="2:7" ht="19.5" thickTop="1" thickBot="1">
      <c r="B1740" s="15"/>
      <c r="C1740" s="6"/>
      <c r="D1740" s="42" t="str">
        <f>IF(B1740="","",SUMIF(الرصيد!$B$2:$B$1000,B1740,الرصيد!$C$2:$C$1000))</f>
        <v/>
      </c>
      <c r="E1740" s="16" t="str">
        <f t="shared" si="27"/>
        <v/>
      </c>
      <c r="F1740" s="15"/>
      <c r="G1740" s="49" t="str">
        <f>IF(AND(NOT(ISERR(FIND('إستعلام عن صنف'!$H$1,A1740&amp;B1740))),F1740&gt;='إستعلام عن صنف'!$H$2,F1740&lt;='إستعلام عن صنف'!$H$3),COUNT($G$1:G1739)+1,"")</f>
        <v/>
      </c>
    </row>
    <row r="1741" spans="2:7" ht="19.5" thickTop="1" thickBot="1">
      <c r="B1741" s="15"/>
      <c r="C1741" s="6"/>
      <c r="D1741" s="42" t="str">
        <f>IF(B1741="","",SUMIF(الرصيد!$B$2:$B$1000,B1741,الرصيد!$C$2:$C$1000))</f>
        <v/>
      </c>
      <c r="E1741" s="16" t="str">
        <f t="shared" si="27"/>
        <v/>
      </c>
      <c r="F1741" s="15"/>
      <c r="G1741" s="49" t="str">
        <f>IF(AND(NOT(ISERR(FIND('إستعلام عن صنف'!$H$1,A1741&amp;B1741))),F1741&gt;='إستعلام عن صنف'!$H$2,F1741&lt;='إستعلام عن صنف'!$H$3),COUNT($G$1:G1740)+1,"")</f>
        <v/>
      </c>
    </row>
    <row r="1742" spans="2:7" ht="19.5" thickTop="1" thickBot="1">
      <c r="B1742" s="15"/>
      <c r="C1742" s="6"/>
      <c r="D1742" s="42" t="str">
        <f>IF(B1742="","",SUMIF(الرصيد!$B$2:$B$1000,B1742,الرصيد!$C$2:$C$1000))</f>
        <v/>
      </c>
      <c r="E1742" s="16" t="str">
        <f t="shared" si="27"/>
        <v/>
      </c>
      <c r="F1742" s="15"/>
      <c r="G1742" s="49" t="str">
        <f>IF(AND(NOT(ISERR(FIND('إستعلام عن صنف'!$H$1,A1742&amp;B1742))),F1742&gt;='إستعلام عن صنف'!$H$2,F1742&lt;='إستعلام عن صنف'!$H$3),COUNT($G$1:G1741)+1,"")</f>
        <v/>
      </c>
    </row>
    <row r="1743" spans="2:7" ht="19.5" thickTop="1" thickBot="1">
      <c r="B1743" s="15"/>
      <c r="C1743" s="6"/>
      <c r="D1743" s="42" t="str">
        <f>IF(B1743="","",SUMIF(الرصيد!$B$2:$B$1000,B1743,الرصيد!$C$2:$C$1000))</f>
        <v/>
      </c>
      <c r="E1743" s="16" t="str">
        <f t="shared" si="27"/>
        <v/>
      </c>
      <c r="F1743" s="15"/>
      <c r="G1743" s="49" t="str">
        <f>IF(AND(NOT(ISERR(FIND('إستعلام عن صنف'!$H$1,A1743&amp;B1743))),F1743&gt;='إستعلام عن صنف'!$H$2,F1743&lt;='إستعلام عن صنف'!$H$3),COUNT($G$1:G1742)+1,"")</f>
        <v/>
      </c>
    </row>
    <row r="1744" spans="2:7" ht="19.5" thickTop="1" thickBot="1">
      <c r="B1744" s="15"/>
      <c r="C1744" s="6"/>
      <c r="D1744" s="42" t="str">
        <f>IF(B1744="","",SUMIF(الرصيد!$B$2:$B$1000,B1744,الرصيد!$C$2:$C$1000))</f>
        <v/>
      </c>
      <c r="E1744" s="16" t="str">
        <f t="shared" si="27"/>
        <v/>
      </c>
      <c r="F1744" s="15"/>
      <c r="G1744" s="49" t="str">
        <f>IF(AND(NOT(ISERR(FIND('إستعلام عن صنف'!$H$1,A1744&amp;B1744))),F1744&gt;='إستعلام عن صنف'!$H$2,F1744&lt;='إستعلام عن صنف'!$H$3),COUNT($G$1:G1743)+1,"")</f>
        <v/>
      </c>
    </row>
    <row r="1745" spans="2:7" ht="19.5" thickTop="1" thickBot="1">
      <c r="B1745" s="15"/>
      <c r="C1745" s="6"/>
      <c r="D1745" s="42" t="str">
        <f>IF(B1745="","",SUMIF(الرصيد!$B$2:$B$1000,B1745,الرصيد!$C$2:$C$1000))</f>
        <v/>
      </c>
      <c r="E1745" s="16" t="str">
        <f t="shared" si="27"/>
        <v/>
      </c>
      <c r="F1745" s="15"/>
      <c r="G1745" s="49" t="str">
        <f>IF(AND(NOT(ISERR(FIND('إستعلام عن صنف'!$H$1,A1745&amp;B1745))),F1745&gt;='إستعلام عن صنف'!$H$2,F1745&lt;='إستعلام عن صنف'!$H$3),COUNT($G$1:G1744)+1,"")</f>
        <v/>
      </c>
    </row>
    <row r="1746" spans="2:7" ht="19.5" thickTop="1" thickBot="1">
      <c r="B1746" s="15"/>
      <c r="C1746" s="6"/>
      <c r="D1746" s="42" t="str">
        <f>IF(B1746="","",SUMIF(الرصيد!$B$2:$B$1000,B1746,الرصيد!$C$2:$C$1000))</f>
        <v/>
      </c>
      <c r="E1746" s="16" t="str">
        <f t="shared" si="27"/>
        <v/>
      </c>
      <c r="F1746" s="15"/>
      <c r="G1746" s="49" t="str">
        <f>IF(AND(NOT(ISERR(FIND('إستعلام عن صنف'!$H$1,A1746&amp;B1746))),F1746&gt;='إستعلام عن صنف'!$H$2,F1746&lt;='إستعلام عن صنف'!$H$3),COUNT($G$1:G1745)+1,"")</f>
        <v/>
      </c>
    </row>
    <row r="1747" spans="2:7" ht="19.5" thickTop="1" thickBot="1">
      <c r="B1747" s="15"/>
      <c r="C1747" s="6"/>
      <c r="D1747" s="42" t="str">
        <f>IF(B1747="","",SUMIF(الرصيد!$B$2:$B$1000,B1747,الرصيد!$C$2:$C$1000))</f>
        <v/>
      </c>
      <c r="E1747" s="16" t="str">
        <f t="shared" si="27"/>
        <v/>
      </c>
      <c r="F1747" s="15"/>
      <c r="G1747" s="49" t="str">
        <f>IF(AND(NOT(ISERR(FIND('إستعلام عن صنف'!$H$1,A1747&amp;B1747))),F1747&gt;='إستعلام عن صنف'!$H$2,F1747&lt;='إستعلام عن صنف'!$H$3),COUNT($G$1:G1746)+1,"")</f>
        <v/>
      </c>
    </row>
    <row r="1748" spans="2:7" ht="19.5" thickTop="1" thickBot="1">
      <c r="B1748" s="15"/>
      <c r="C1748" s="6"/>
      <c r="D1748" s="42" t="str">
        <f>IF(B1748="","",SUMIF(الرصيد!$B$2:$B$1000,B1748,الرصيد!$C$2:$C$1000))</f>
        <v/>
      </c>
      <c r="E1748" s="16" t="str">
        <f t="shared" si="27"/>
        <v/>
      </c>
      <c r="F1748" s="15"/>
      <c r="G1748" s="49" t="str">
        <f>IF(AND(NOT(ISERR(FIND('إستعلام عن صنف'!$H$1,A1748&amp;B1748))),F1748&gt;='إستعلام عن صنف'!$H$2,F1748&lt;='إستعلام عن صنف'!$H$3),COUNT($G$1:G1747)+1,"")</f>
        <v/>
      </c>
    </row>
    <row r="1749" spans="2:7" ht="19.5" thickTop="1" thickBot="1">
      <c r="B1749" s="15"/>
      <c r="C1749" s="6"/>
      <c r="D1749" s="42" t="str">
        <f>IF(B1749="","",SUMIF(الرصيد!$B$2:$B$1000,B1749,الرصيد!$C$2:$C$1000))</f>
        <v/>
      </c>
      <c r="E1749" s="16" t="str">
        <f t="shared" si="27"/>
        <v/>
      </c>
      <c r="F1749" s="15"/>
      <c r="G1749" s="49" t="str">
        <f>IF(AND(NOT(ISERR(FIND('إستعلام عن صنف'!$H$1,A1749&amp;B1749))),F1749&gt;='إستعلام عن صنف'!$H$2,F1749&lt;='إستعلام عن صنف'!$H$3),COUNT($G$1:G1748)+1,"")</f>
        <v/>
      </c>
    </row>
    <row r="1750" spans="2:7" ht="19.5" thickTop="1" thickBot="1">
      <c r="B1750" s="15"/>
      <c r="C1750" s="6"/>
      <c r="D1750" s="42" t="str">
        <f>IF(B1750="","",SUMIF(الرصيد!$B$2:$B$1000,B1750,الرصيد!$C$2:$C$1000))</f>
        <v/>
      </c>
      <c r="E1750" s="16" t="str">
        <f t="shared" si="27"/>
        <v/>
      </c>
      <c r="F1750" s="15"/>
      <c r="G1750" s="49" t="str">
        <f>IF(AND(NOT(ISERR(FIND('إستعلام عن صنف'!$H$1,A1750&amp;B1750))),F1750&gt;='إستعلام عن صنف'!$H$2,F1750&lt;='إستعلام عن صنف'!$H$3),COUNT($G$1:G1749)+1,"")</f>
        <v/>
      </c>
    </row>
    <row r="1751" spans="2:7" ht="19.5" thickTop="1" thickBot="1">
      <c r="B1751" s="15"/>
      <c r="C1751" s="6"/>
      <c r="D1751" s="42" t="str">
        <f>IF(B1751="","",SUMIF(الرصيد!$B$2:$B$1000,B1751,الرصيد!$C$2:$C$1000))</f>
        <v/>
      </c>
      <c r="E1751" s="16" t="str">
        <f t="shared" si="27"/>
        <v/>
      </c>
      <c r="F1751" s="15"/>
      <c r="G1751" s="49" t="str">
        <f>IF(AND(NOT(ISERR(FIND('إستعلام عن صنف'!$H$1,A1751&amp;B1751))),F1751&gt;='إستعلام عن صنف'!$H$2,F1751&lt;='إستعلام عن صنف'!$H$3),COUNT($G$1:G1750)+1,"")</f>
        <v/>
      </c>
    </row>
    <row r="1752" spans="2:7" ht="19.5" thickTop="1" thickBot="1">
      <c r="B1752" s="15"/>
      <c r="C1752" s="6"/>
      <c r="D1752" s="42" t="str">
        <f>IF(B1752="","",SUMIF(الرصيد!$B$2:$B$1000,B1752,الرصيد!$C$2:$C$1000))</f>
        <v/>
      </c>
      <c r="E1752" s="16" t="str">
        <f t="shared" si="27"/>
        <v/>
      </c>
      <c r="F1752" s="15"/>
      <c r="G1752" s="49" t="str">
        <f>IF(AND(NOT(ISERR(FIND('إستعلام عن صنف'!$H$1,A1752&amp;B1752))),F1752&gt;='إستعلام عن صنف'!$H$2,F1752&lt;='إستعلام عن صنف'!$H$3),COUNT($G$1:G1751)+1,"")</f>
        <v/>
      </c>
    </row>
    <row r="1753" spans="2:7" ht="19.5" thickTop="1" thickBot="1">
      <c r="B1753" s="15"/>
      <c r="C1753" s="6"/>
      <c r="D1753" s="42" t="str">
        <f>IF(B1753="","",SUMIF(الرصيد!$B$2:$B$1000,B1753,الرصيد!$C$2:$C$1000))</f>
        <v/>
      </c>
      <c r="E1753" s="16" t="str">
        <f t="shared" si="27"/>
        <v/>
      </c>
      <c r="F1753" s="15"/>
      <c r="G1753" s="49" t="str">
        <f>IF(AND(NOT(ISERR(FIND('إستعلام عن صنف'!$H$1,A1753&amp;B1753))),F1753&gt;='إستعلام عن صنف'!$H$2,F1753&lt;='إستعلام عن صنف'!$H$3),COUNT($G$1:G1752)+1,"")</f>
        <v/>
      </c>
    </row>
    <row r="1754" spans="2:7" ht="19.5" thickTop="1" thickBot="1">
      <c r="B1754" s="15"/>
      <c r="C1754" s="6"/>
      <c r="D1754" s="42" t="str">
        <f>IF(B1754="","",SUMIF(الرصيد!$B$2:$B$1000,B1754,الرصيد!$C$2:$C$1000))</f>
        <v/>
      </c>
      <c r="E1754" s="16" t="str">
        <f t="shared" si="27"/>
        <v/>
      </c>
      <c r="F1754" s="15"/>
      <c r="G1754" s="49" t="str">
        <f>IF(AND(NOT(ISERR(FIND('إستعلام عن صنف'!$H$1,A1754&amp;B1754))),F1754&gt;='إستعلام عن صنف'!$H$2,F1754&lt;='إستعلام عن صنف'!$H$3),COUNT($G$1:G1753)+1,"")</f>
        <v/>
      </c>
    </row>
    <row r="1755" spans="2:7" ht="19.5" thickTop="1" thickBot="1">
      <c r="B1755" s="15"/>
      <c r="C1755" s="6"/>
      <c r="D1755" s="42" t="str">
        <f>IF(B1755="","",SUMIF(الرصيد!$B$2:$B$1000,B1755,الرصيد!$C$2:$C$1000))</f>
        <v/>
      </c>
      <c r="E1755" s="16" t="str">
        <f t="shared" si="27"/>
        <v/>
      </c>
      <c r="F1755" s="15"/>
      <c r="G1755" s="49" t="str">
        <f>IF(AND(NOT(ISERR(FIND('إستعلام عن صنف'!$H$1,A1755&amp;B1755))),F1755&gt;='إستعلام عن صنف'!$H$2,F1755&lt;='إستعلام عن صنف'!$H$3),COUNT($G$1:G1754)+1,"")</f>
        <v/>
      </c>
    </row>
    <row r="1756" spans="2:7" ht="19.5" thickTop="1" thickBot="1">
      <c r="B1756" s="15"/>
      <c r="C1756" s="6"/>
      <c r="D1756" s="42" t="str">
        <f>IF(B1756="","",SUMIF(الرصيد!$B$2:$B$1000,B1756,الرصيد!$C$2:$C$1000))</f>
        <v/>
      </c>
      <c r="E1756" s="16" t="str">
        <f t="shared" si="27"/>
        <v/>
      </c>
      <c r="F1756" s="15"/>
      <c r="G1756" s="49" t="str">
        <f>IF(AND(NOT(ISERR(FIND('إستعلام عن صنف'!$H$1,A1756&amp;B1756))),F1756&gt;='إستعلام عن صنف'!$H$2,F1756&lt;='إستعلام عن صنف'!$H$3),COUNT($G$1:G1755)+1,"")</f>
        <v/>
      </c>
    </row>
    <row r="1757" spans="2:7" ht="19.5" thickTop="1" thickBot="1">
      <c r="B1757" s="15"/>
      <c r="C1757" s="6"/>
      <c r="D1757" s="42" t="str">
        <f>IF(B1757="","",SUMIF(الرصيد!$B$2:$B$1000,B1757,الرصيد!$C$2:$C$1000))</f>
        <v/>
      </c>
      <c r="E1757" s="16" t="str">
        <f t="shared" si="27"/>
        <v/>
      </c>
      <c r="F1757" s="15"/>
      <c r="G1757" s="49" t="str">
        <f>IF(AND(NOT(ISERR(FIND('إستعلام عن صنف'!$H$1,A1757&amp;B1757))),F1757&gt;='إستعلام عن صنف'!$H$2,F1757&lt;='إستعلام عن صنف'!$H$3),COUNT($G$1:G1756)+1,"")</f>
        <v/>
      </c>
    </row>
    <row r="1758" spans="2:7" ht="19.5" thickTop="1" thickBot="1">
      <c r="B1758" s="15"/>
      <c r="C1758" s="6"/>
      <c r="D1758" s="42" t="str">
        <f>IF(B1758="","",SUMIF(الرصيد!$B$2:$B$1000,B1758,الرصيد!$C$2:$C$1000))</f>
        <v/>
      </c>
      <c r="E1758" s="16" t="str">
        <f t="shared" si="27"/>
        <v/>
      </c>
      <c r="F1758" s="15"/>
      <c r="G1758" s="49" t="str">
        <f>IF(AND(NOT(ISERR(FIND('إستعلام عن صنف'!$H$1,A1758&amp;B1758))),F1758&gt;='إستعلام عن صنف'!$H$2,F1758&lt;='إستعلام عن صنف'!$H$3),COUNT($G$1:G1757)+1,"")</f>
        <v/>
      </c>
    </row>
    <row r="1759" spans="2:7" ht="19.5" thickTop="1" thickBot="1">
      <c r="B1759" s="15"/>
      <c r="C1759" s="6"/>
      <c r="D1759" s="42" t="str">
        <f>IF(B1759="","",SUMIF(الرصيد!$B$2:$B$1000,B1759,الرصيد!$C$2:$C$1000))</f>
        <v/>
      </c>
      <c r="E1759" s="16" t="str">
        <f t="shared" si="27"/>
        <v/>
      </c>
      <c r="F1759" s="15"/>
      <c r="G1759" s="49" t="str">
        <f>IF(AND(NOT(ISERR(FIND('إستعلام عن صنف'!$H$1,A1759&amp;B1759))),F1759&gt;='إستعلام عن صنف'!$H$2,F1759&lt;='إستعلام عن صنف'!$H$3),COUNT($G$1:G1758)+1,"")</f>
        <v/>
      </c>
    </row>
    <row r="1760" spans="2:7" ht="19.5" thickTop="1" thickBot="1">
      <c r="B1760" s="15"/>
      <c r="C1760" s="6"/>
      <c r="D1760" s="42" t="str">
        <f>IF(B1760="","",SUMIF(الرصيد!$B$2:$B$1000,B1760,الرصيد!$C$2:$C$1000))</f>
        <v/>
      </c>
      <c r="E1760" s="16" t="str">
        <f t="shared" si="27"/>
        <v/>
      </c>
      <c r="F1760" s="15"/>
      <c r="G1760" s="49" t="str">
        <f>IF(AND(NOT(ISERR(FIND('إستعلام عن صنف'!$H$1,A1760&amp;B1760))),F1760&gt;='إستعلام عن صنف'!$H$2,F1760&lt;='إستعلام عن صنف'!$H$3),COUNT($G$1:G1759)+1,"")</f>
        <v/>
      </c>
    </row>
    <row r="1761" spans="2:7" ht="19.5" thickTop="1" thickBot="1">
      <c r="B1761" s="15"/>
      <c r="C1761" s="6"/>
      <c r="D1761" s="42" t="str">
        <f>IF(B1761="","",SUMIF(الرصيد!$B$2:$B$1000,B1761,الرصيد!$C$2:$C$1000))</f>
        <v/>
      </c>
      <c r="E1761" s="16" t="str">
        <f t="shared" si="27"/>
        <v/>
      </c>
      <c r="F1761" s="15"/>
      <c r="G1761" s="49" t="str">
        <f>IF(AND(NOT(ISERR(FIND('إستعلام عن صنف'!$H$1,A1761&amp;B1761))),F1761&gt;='إستعلام عن صنف'!$H$2,F1761&lt;='إستعلام عن صنف'!$H$3),COUNT($G$1:G1760)+1,"")</f>
        <v/>
      </c>
    </row>
    <row r="1762" spans="2:7" ht="19.5" thickTop="1" thickBot="1">
      <c r="B1762" s="15"/>
      <c r="C1762" s="6"/>
      <c r="D1762" s="42" t="str">
        <f>IF(B1762="","",SUMIF(الرصيد!$B$2:$B$1000,B1762,الرصيد!$C$2:$C$1000))</f>
        <v/>
      </c>
      <c r="E1762" s="16" t="str">
        <f t="shared" si="27"/>
        <v/>
      </c>
      <c r="F1762" s="15"/>
      <c r="G1762" s="49" t="str">
        <f>IF(AND(NOT(ISERR(FIND('إستعلام عن صنف'!$H$1,A1762&amp;B1762))),F1762&gt;='إستعلام عن صنف'!$H$2,F1762&lt;='إستعلام عن صنف'!$H$3),COUNT($G$1:G1761)+1,"")</f>
        <v/>
      </c>
    </row>
    <row r="1763" spans="2:7" ht="19.5" thickTop="1" thickBot="1">
      <c r="B1763" s="15"/>
      <c r="C1763" s="6"/>
      <c r="D1763" s="42" t="str">
        <f>IF(B1763="","",SUMIF(الرصيد!$B$2:$B$1000,B1763,الرصيد!$C$2:$C$1000))</f>
        <v/>
      </c>
      <c r="E1763" s="16" t="str">
        <f t="shared" si="27"/>
        <v/>
      </c>
      <c r="F1763" s="15"/>
      <c r="G1763" s="49" t="str">
        <f>IF(AND(NOT(ISERR(FIND('إستعلام عن صنف'!$H$1,A1763&amp;B1763))),F1763&gt;='إستعلام عن صنف'!$H$2,F1763&lt;='إستعلام عن صنف'!$H$3),COUNT($G$1:G1762)+1,"")</f>
        <v/>
      </c>
    </row>
    <row r="1764" spans="2:7" ht="19.5" thickTop="1" thickBot="1">
      <c r="B1764" s="15"/>
      <c r="C1764" s="6"/>
      <c r="D1764" s="42" t="str">
        <f>IF(B1764="","",SUMIF(الرصيد!$B$2:$B$1000,B1764,الرصيد!$C$2:$C$1000))</f>
        <v/>
      </c>
      <c r="E1764" s="16" t="str">
        <f t="shared" si="27"/>
        <v/>
      </c>
      <c r="F1764" s="15"/>
      <c r="G1764" s="49" t="str">
        <f>IF(AND(NOT(ISERR(FIND('إستعلام عن صنف'!$H$1,A1764&amp;B1764))),F1764&gt;='إستعلام عن صنف'!$H$2,F1764&lt;='إستعلام عن صنف'!$H$3),COUNT($G$1:G1763)+1,"")</f>
        <v/>
      </c>
    </row>
    <row r="1765" spans="2:7" ht="19.5" thickTop="1" thickBot="1">
      <c r="B1765" s="15"/>
      <c r="C1765" s="6"/>
      <c r="D1765" s="42" t="str">
        <f>IF(B1765="","",SUMIF(الرصيد!$B$2:$B$1000,B1765,الرصيد!$C$2:$C$1000))</f>
        <v/>
      </c>
      <c r="E1765" s="16" t="str">
        <f t="shared" si="27"/>
        <v/>
      </c>
      <c r="F1765" s="15"/>
      <c r="G1765" s="49" t="str">
        <f>IF(AND(NOT(ISERR(FIND('إستعلام عن صنف'!$H$1,A1765&amp;B1765))),F1765&gt;='إستعلام عن صنف'!$H$2,F1765&lt;='إستعلام عن صنف'!$H$3),COUNT($G$1:G1764)+1,"")</f>
        <v/>
      </c>
    </row>
    <row r="1766" spans="2:7" ht="19.5" thickTop="1" thickBot="1">
      <c r="B1766" s="15"/>
      <c r="C1766" s="6"/>
      <c r="D1766" s="42" t="str">
        <f>IF(B1766="","",SUMIF(الرصيد!$B$2:$B$1000,B1766,الرصيد!$C$2:$C$1000))</f>
        <v/>
      </c>
      <c r="E1766" s="16" t="str">
        <f t="shared" si="27"/>
        <v/>
      </c>
      <c r="F1766" s="15"/>
      <c r="G1766" s="49" t="str">
        <f>IF(AND(NOT(ISERR(FIND('إستعلام عن صنف'!$H$1,A1766&amp;B1766))),F1766&gt;='إستعلام عن صنف'!$H$2,F1766&lt;='إستعلام عن صنف'!$H$3),COUNT($G$1:G1765)+1,"")</f>
        <v/>
      </c>
    </row>
    <row r="1767" spans="2:7" ht="19.5" thickTop="1" thickBot="1">
      <c r="B1767" s="15"/>
      <c r="C1767" s="6"/>
      <c r="D1767" s="42" t="str">
        <f>IF(B1767="","",SUMIF(الرصيد!$B$2:$B$1000,B1767,الرصيد!$C$2:$C$1000))</f>
        <v/>
      </c>
      <c r="E1767" s="16" t="str">
        <f t="shared" si="27"/>
        <v/>
      </c>
      <c r="F1767" s="15"/>
      <c r="G1767" s="49" t="str">
        <f>IF(AND(NOT(ISERR(FIND('إستعلام عن صنف'!$H$1,A1767&amp;B1767))),F1767&gt;='إستعلام عن صنف'!$H$2,F1767&lt;='إستعلام عن صنف'!$H$3),COUNT($G$1:G1766)+1,"")</f>
        <v/>
      </c>
    </row>
    <row r="1768" spans="2:7" ht="19.5" thickTop="1" thickBot="1">
      <c r="B1768" s="15"/>
      <c r="C1768" s="6"/>
      <c r="D1768" s="42" t="str">
        <f>IF(B1768="","",SUMIF(الرصيد!$B$2:$B$1000,B1768,الرصيد!$C$2:$C$1000))</f>
        <v/>
      </c>
      <c r="E1768" s="16" t="str">
        <f t="shared" si="27"/>
        <v/>
      </c>
      <c r="F1768" s="15"/>
      <c r="G1768" s="49" t="str">
        <f>IF(AND(NOT(ISERR(FIND('إستعلام عن صنف'!$H$1,A1768&amp;B1768))),F1768&gt;='إستعلام عن صنف'!$H$2,F1768&lt;='إستعلام عن صنف'!$H$3),COUNT($G$1:G1767)+1,"")</f>
        <v/>
      </c>
    </row>
    <row r="1769" spans="2:7" ht="19.5" thickTop="1" thickBot="1">
      <c r="B1769" s="15"/>
      <c r="C1769" s="6"/>
      <c r="D1769" s="42" t="str">
        <f>IF(B1769="","",SUMIF(الرصيد!$B$2:$B$1000,B1769,الرصيد!$C$2:$C$1000))</f>
        <v/>
      </c>
      <c r="E1769" s="16" t="str">
        <f t="shared" si="27"/>
        <v/>
      </c>
      <c r="F1769" s="15"/>
      <c r="G1769" s="49" t="str">
        <f>IF(AND(NOT(ISERR(FIND('إستعلام عن صنف'!$H$1,A1769&amp;B1769))),F1769&gt;='إستعلام عن صنف'!$H$2,F1769&lt;='إستعلام عن صنف'!$H$3),COUNT($G$1:G1768)+1,"")</f>
        <v/>
      </c>
    </row>
    <row r="1770" spans="2:7" ht="19.5" thickTop="1" thickBot="1">
      <c r="B1770" s="15"/>
      <c r="C1770" s="6"/>
      <c r="D1770" s="42" t="str">
        <f>IF(B1770="","",SUMIF(الرصيد!$B$2:$B$1000,B1770,الرصيد!$C$2:$C$1000))</f>
        <v/>
      </c>
      <c r="E1770" s="16" t="str">
        <f t="shared" si="27"/>
        <v/>
      </c>
      <c r="F1770" s="15"/>
      <c r="G1770" s="49" t="str">
        <f>IF(AND(NOT(ISERR(FIND('إستعلام عن صنف'!$H$1,A1770&amp;B1770))),F1770&gt;='إستعلام عن صنف'!$H$2,F1770&lt;='إستعلام عن صنف'!$H$3),COUNT($G$1:G1769)+1,"")</f>
        <v/>
      </c>
    </row>
    <row r="1771" spans="2:7" ht="19.5" thickTop="1" thickBot="1">
      <c r="B1771" s="15"/>
      <c r="C1771" s="6"/>
      <c r="D1771" s="42" t="str">
        <f>IF(B1771="","",SUMIF(الرصيد!$B$2:$B$1000,B1771,الرصيد!$C$2:$C$1000))</f>
        <v/>
      </c>
      <c r="E1771" s="16" t="str">
        <f t="shared" si="27"/>
        <v/>
      </c>
      <c r="F1771" s="15"/>
      <c r="G1771" s="49" t="str">
        <f>IF(AND(NOT(ISERR(FIND('إستعلام عن صنف'!$H$1,A1771&amp;B1771))),F1771&gt;='إستعلام عن صنف'!$H$2,F1771&lt;='إستعلام عن صنف'!$H$3),COUNT($G$1:G1770)+1,"")</f>
        <v/>
      </c>
    </row>
    <row r="1772" spans="2:7" ht="19.5" thickTop="1" thickBot="1">
      <c r="B1772" s="15"/>
      <c r="C1772" s="6"/>
      <c r="D1772" s="42" t="str">
        <f>IF(B1772="","",SUMIF(الرصيد!$B$2:$B$1000,B1772,الرصيد!$C$2:$C$1000))</f>
        <v/>
      </c>
      <c r="E1772" s="16" t="str">
        <f t="shared" si="27"/>
        <v/>
      </c>
      <c r="F1772" s="15"/>
      <c r="G1772" s="49" t="str">
        <f>IF(AND(NOT(ISERR(FIND('إستعلام عن صنف'!$H$1,A1772&amp;B1772))),F1772&gt;='إستعلام عن صنف'!$H$2,F1772&lt;='إستعلام عن صنف'!$H$3),COUNT($G$1:G1771)+1,"")</f>
        <v/>
      </c>
    </row>
    <row r="1773" spans="2:7" ht="19.5" thickTop="1" thickBot="1">
      <c r="B1773" s="15"/>
      <c r="C1773" s="6"/>
      <c r="D1773" s="42" t="str">
        <f>IF(B1773="","",SUMIF(الرصيد!$B$2:$B$1000,B1773,الرصيد!$C$2:$C$1000))</f>
        <v/>
      </c>
      <c r="E1773" s="16" t="str">
        <f t="shared" si="27"/>
        <v/>
      </c>
      <c r="F1773" s="15"/>
      <c r="G1773" s="49" t="str">
        <f>IF(AND(NOT(ISERR(FIND('إستعلام عن صنف'!$H$1,A1773&amp;B1773))),F1773&gt;='إستعلام عن صنف'!$H$2,F1773&lt;='إستعلام عن صنف'!$H$3),COUNT($G$1:G1772)+1,"")</f>
        <v/>
      </c>
    </row>
    <row r="1774" spans="2:7" ht="19.5" thickTop="1" thickBot="1">
      <c r="B1774" s="15"/>
      <c r="C1774" s="6"/>
      <c r="D1774" s="42" t="str">
        <f>IF(B1774="","",SUMIF(الرصيد!$B$2:$B$1000,B1774,الرصيد!$C$2:$C$1000))</f>
        <v/>
      </c>
      <c r="E1774" s="16" t="str">
        <f t="shared" si="27"/>
        <v/>
      </c>
      <c r="F1774" s="15"/>
      <c r="G1774" s="49" t="str">
        <f>IF(AND(NOT(ISERR(FIND('إستعلام عن صنف'!$H$1,A1774&amp;B1774))),F1774&gt;='إستعلام عن صنف'!$H$2,F1774&lt;='إستعلام عن صنف'!$H$3),COUNT($G$1:G1773)+1,"")</f>
        <v/>
      </c>
    </row>
    <row r="1775" spans="2:7" ht="19.5" thickTop="1" thickBot="1">
      <c r="B1775" s="15"/>
      <c r="C1775" s="6"/>
      <c r="D1775" s="42" t="str">
        <f>IF(B1775="","",SUMIF(الرصيد!$B$2:$B$1000,B1775,الرصيد!$C$2:$C$1000))</f>
        <v/>
      </c>
      <c r="E1775" s="16" t="str">
        <f t="shared" si="27"/>
        <v/>
      </c>
      <c r="F1775" s="15"/>
      <c r="G1775" s="49" t="str">
        <f>IF(AND(NOT(ISERR(FIND('إستعلام عن صنف'!$H$1,A1775&amp;B1775))),F1775&gt;='إستعلام عن صنف'!$H$2,F1775&lt;='إستعلام عن صنف'!$H$3),COUNT($G$1:G1774)+1,"")</f>
        <v/>
      </c>
    </row>
    <row r="1776" spans="2:7" ht="19.5" thickTop="1" thickBot="1">
      <c r="B1776" s="15"/>
      <c r="C1776" s="6"/>
      <c r="D1776" s="42" t="str">
        <f>IF(B1776="","",SUMIF(الرصيد!$B$2:$B$1000,B1776,الرصيد!$C$2:$C$1000))</f>
        <v/>
      </c>
      <c r="E1776" s="16" t="str">
        <f t="shared" si="27"/>
        <v/>
      </c>
      <c r="F1776" s="15"/>
      <c r="G1776" s="49" t="str">
        <f>IF(AND(NOT(ISERR(FIND('إستعلام عن صنف'!$H$1,A1776&amp;B1776))),F1776&gt;='إستعلام عن صنف'!$H$2,F1776&lt;='إستعلام عن صنف'!$H$3),COUNT($G$1:G1775)+1,"")</f>
        <v/>
      </c>
    </row>
    <row r="1777" spans="2:7" ht="19.5" thickTop="1" thickBot="1">
      <c r="B1777" s="15"/>
      <c r="C1777" s="6"/>
      <c r="D1777" s="42" t="str">
        <f>IF(B1777="","",SUMIF(الرصيد!$B$2:$B$1000,B1777,الرصيد!$C$2:$C$1000))</f>
        <v/>
      </c>
      <c r="E1777" s="16" t="str">
        <f t="shared" si="27"/>
        <v/>
      </c>
      <c r="F1777" s="15"/>
      <c r="G1777" s="49" t="str">
        <f>IF(AND(NOT(ISERR(FIND('إستعلام عن صنف'!$H$1,A1777&amp;B1777))),F1777&gt;='إستعلام عن صنف'!$H$2,F1777&lt;='إستعلام عن صنف'!$H$3),COUNT($G$1:G1776)+1,"")</f>
        <v/>
      </c>
    </row>
    <row r="1778" spans="2:7" ht="19.5" thickTop="1" thickBot="1">
      <c r="B1778" s="15"/>
      <c r="C1778" s="6"/>
      <c r="D1778" s="42" t="str">
        <f>IF(B1778="","",SUMIF(الرصيد!$B$2:$B$1000,B1778,الرصيد!$C$2:$C$1000))</f>
        <v/>
      </c>
      <c r="E1778" s="16" t="str">
        <f t="shared" si="27"/>
        <v/>
      </c>
      <c r="F1778" s="15"/>
      <c r="G1778" s="49" t="str">
        <f>IF(AND(NOT(ISERR(FIND('إستعلام عن صنف'!$H$1,A1778&amp;B1778))),F1778&gt;='إستعلام عن صنف'!$H$2,F1778&lt;='إستعلام عن صنف'!$H$3),COUNT($G$1:G1777)+1,"")</f>
        <v/>
      </c>
    </row>
    <row r="1779" spans="2:7" ht="19.5" thickTop="1" thickBot="1">
      <c r="B1779" s="15"/>
      <c r="C1779" s="6"/>
      <c r="D1779" s="42" t="str">
        <f>IF(B1779="","",SUMIF(الرصيد!$B$2:$B$1000,B1779,الرصيد!$C$2:$C$1000))</f>
        <v/>
      </c>
      <c r="E1779" s="16" t="str">
        <f t="shared" si="27"/>
        <v/>
      </c>
      <c r="F1779" s="15"/>
      <c r="G1779" s="49" t="str">
        <f>IF(AND(NOT(ISERR(FIND('إستعلام عن صنف'!$H$1,A1779&amp;B1779))),F1779&gt;='إستعلام عن صنف'!$H$2,F1779&lt;='إستعلام عن صنف'!$H$3),COUNT($G$1:G1778)+1,"")</f>
        <v/>
      </c>
    </row>
    <row r="1780" spans="2:7" ht="19.5" thickTop="1" thickBot="1">
      <c r="B1780" s="15"/>
      <c r="C1780" s="6"/>
      <c r="D1780" s="42" t="str">
        <f>IF(B1780="","",SUMIF(الرصيد!$B$2:$B$1000,B1780,الرصيد!$C$2:$C$1000))</f>
        <v/>
      </c>
      <c r="E1780" s="16" t="str">
        <f t="shared" si="27"/>
        <v/>
      </c>
      <c r="F1780" s="15"/>
      <c r="G1780" s="49" t="str">
        <f>IF(AND(NOT(ISERR(FIND('إستعلام عن صنف'!$H$1,A1780&amp;B1780))),F1780&gt;='إستعلام عن صنف'!$H$2,F1780&lt;='إستعلام عن صنف'!$H$3),COUNT($G$1:G1779)+1,"")</f>
        <v/>
      </c>
    </row>
    <row r="1781" spans="2:7" ht="19.5" thickTop="1" thickBot="1">
      <c r="B1781" s="15"/>
      <c r="C1781" s="6"/>
      <c r="D1781" s="42" t="str">
        <f>IF(B1781="","",SUMIF(الرصيد!$B$2:$B$1000,B1781,الرصيد!$C$2:$C$1000))</f>
        <v/>
      </c>
      <c r="E1781" s="16" t="str">
        <f t="shared" si="27"/>
        <v/>
      </c>
      <c r="F1781" s="15"/>
      <c r="G1781" s="49" t="str">
        <f>IF(AND(NOT(ISERR(FIND('إستعلام عن صنف'!$H$1,A1781&amp;B1781))),F1781&gt;='إستعلام عن صنف'!$H$2,F1781&lt;='إستعلام عن صنف'!$H$3),COUNT($G$1:G1780)+1,"")</f>
        <v/>
      </c>
    </row>
    <row r="1782" spans="2:7" ht="19.5" thickTop="1" thickBot="1">
      <c r="B1782" s="15"/>
      <c r="C1782" s="6"/>
      <c r="D1782" s="42" t="str">
        <f>IF(B1782="","",SUMIF(الرصيد!$B$2:$B$1000,B1782,الرصيد!$C$2:$C$1000))</f>
        <v/>
      </c>
      <c r="E1782" s="16" t="str">
        <f t="shared" si="27"/>
        <v/>
      </c>
      <c r="F1782" s="15"/>
      <c r="G1782" s="49" t="str">
        <f>IF(AND(NOT(ISERR(FIND('إستعلام عن صنف'!$H$1,A1782&amp;B1782))),F1782&gt;='إستعلام عن صنف'!$H$2,F1782&lt;='إستعلام عن صنف'!$H$3),COUNT($G$1:G1781)+1,"")</f>
        <v/>
      </c>
    </row>
    <row r="1783" spans="2:7" ht="19.5" thickTop="1" thickBot="1">
      <c r="B1783" s="15"/>
      <c r="C1783" s="6"/>
      <c r="D1783" s="42" t="str">
        <f>IF(B1783="","",SUMIF(الرصيد!$B$2:$B$1000,B1783,الرصيد!$C$2:$C$1000))</f>
        <v/>
      </c>
      <c r="E1783" s="16" t="str">
        <f t="shared" si="27"/>
        <v/>
      </c>
      <c r="F1783" s="15"/>
      <c r="G1783" s="49" t="str">
        <f>IF(AND(NOT(ISERR(FIND('إستعلام عن صنف'!$H$1,A1783&amp;B1783))),F1783&gt;='إستعلام عن صنف'!$H$2,F1783&lt;='إستعلام عن صنف'!$H$3),COUNT($G$1:G1782)+1,"")</f>
        <v/>
      </c>
    </row>
    <row r="1784" spans="2:7" ht="19.5" thickTop="1" thickBot="1">
      <c r="B1784" s="15"/>
      <c r="C1784" s="6"/>
      <c r="D1784" s="42" t="str">
        <f>IF(B1784="","",SUMIF(الرصيد!$B$2:$B$1000,B1784,الرصيد!$C$2:$C$1000))</f>
        <v/>
      </c>
      <c r="E1784" s="16" t="str">
        <f t="shared" si="27"/>
        <v/>
      </c>
      <c r="F1784" s="15"/>
      <c r="G1784" s="49" t="str">
        <f>IF(AND(NOT(ISERR(FIND('إستعلام عن صنف'!$H$1,A1784&amp;B1784))),F1784&gt;='إستعلام عن صنف'!$H$2,F1784&lt;='إستعلام عن صنف'!$H$3),COUNT($G$1:G1783)+1,"")</f>
        <v/>
      </c>
    </row>
    <row r="1785" spans="2:7" ht="19.5" thickTop="1" thickBot="1">
      <c r="B1785" s="15"/>
      <c r="C1785" s="6"/>
      <c r="D1785" s="42" t="str">
        <f>IF(B1785="","",SUMIF(الرصيد!$B$2:$B$1000,B1785,الرصيد!$C$2:$C$1000))</f>
        <v/>
      </c>
      <c r="E1785" s="16" t="str">
        <f t="shared" si="27"/>
        <v/>
      </c>
      <c r="F1785" s="15"/>
      <c r="G1785" s="49" t="str">
        <f>IF(AND(NOT(ISERR(FIND('إستعلام عن صنف'!$H$1,A1785&amp;B1785))),F1785&gt;='إستعلام عن صنف'!$H$2,F1785&lt;='إستعلام عن صنف'!$H$3),COUNT($G$1:G1784)+1,"")</f>
        <v/>
      </c>
    </row>
    <row r="1786" spans="2:7" ht="19.5" thickTop="1" thickBot="1">
      <c r="B1786" s="15"/>
      <c r="C1786" s="6"/>
      <c r="D1786" s="42" t="str">
        <f>IF(B1786="","",SUMIF(الرصيد!$B$2:$B$1000,B1786,الرصيد!$C$2:$C$1000))</f>
        <v/>
      </c>
      <c r="E1786" s="16" t="str">
        <f t="shared" si="27"/>
        <v/>
      </c>
      <c r="F1786" s="15"/>
      <c r="G1786" s="49" t="str">
        <f>IF(AND(NOT(ISERR(FIND('إستعلام عن صنف'!$H$1,A1786&amp;B1786))),F1786&gt;='إستعلام عن صنف'!$H$2,F1786&lt;='إستعلام عن صنف'!$H$3),COUNT($G$1:G1785)+1,"")</f>
        <v/>
      </c>
    </row>
    <row r="1787" spans="2:7" ht="19.5" thickTop="1" thickBot="1">
      <c r="B1787" s="15"/>
      <c r="C1787" s="6"/>
      <c r="D1787" s="42" t="str">
        <f>IF(B1787="","",SUMIF(الرصيد!$B$2:$B$1000,B1787,الرصيد!$C$2:$C$1000))</f>
        <v/>
      </c>
      <c r="E1787" s="16" t="str">
        <f t="shared" si="27"/>
        <v/>
      </c>
      <c r="F1787" s="15"/>
      <c r="G1787" s="49" t="str">
        <f>IF(AND(NOT(ISERR(FIND('إستعلام عن صنف'!$H$1,A1787&amp;B1787))),F1787&gt;='إستعلام عن صنف'!$H$2,F1787&lt;='إستعلام عن صنف'!$H$3),COUNT($G$1:G1786)+1,"")</f>
        <v/>
      </c>
    </row>
    <row r="1788" spans="2:7" ht="19.5" thickTop="1" thickBot="1">
      <c r="B1788" s="15"/>
      <c r="C1788" s="6"/>
      <c r="D1788" s="42" t="str">
        <f>IF(B1788="","",SUMIF(الرصيد!$B$2:$B$1000,B1788,الرصيد!$C$2:$C$1000))</f>
        <v/>
      </c>
      <c r="E1788" s="16" t="str">
        <f t="shared" si="27"/>
        <v/>
      </c>
      <c r="F1788" s="15"/>
      <c r="G1788" s="49" t="str">
        <f>IF(AND(NOT(ISERR(FIND('إستعلام عن صنف'!$H$1,A1788&amp;B1788))),F1788&gt;='إستعلام عن صنف'!$H$2,F1788&lt;='إستعلام عن صنف'!$H$3),COUNT($G$1:G1787)+1,"")</f>
        <v/>
      </c>
    </row>
    <row r="1789" spans="2:7" ht="19.5" thickTop="1" thickBot="1">
      <c r="B1789" s="15"/>
      <c r="C1789" s="6"/>
      <c r="D1789" s="42" t="str">
        <f>IF(B1789="","",SUMIF(الرصيد!$B$2:$B$1000,B1789,الرصيد!$C$2:$C$1000))</f>
        <v/>
      </c>
      <c r="E1789" s="16" t="str">
        <f t="shared" si="27"/>
        <v/>
      </c>
      <c r="F1789" s="15"/>
      <c r="G1789" s="49" t="str">
        <f>IF(AND(NOT(ISERR(FIND('إستعلام عن صنف'!$H$1,A1789&amp;B1789))),F1789&gt;='إستعلام عن صنف'!$H$2,F1789&lt;='إستعلام عن صنف'!$H$3),COUNT($G$1:G1788)+1,"")</f>
        <v/>
      </c>
    </row>
    <row r="1790" spans="2:7" ht="19.5" thickTop="1" thickBot="1">
      <c r="B1790" s="15"/>
      <c r="C1790" s="6"/>
      <c r="D1790" s="42" t="str">
        <f>IF(B1790="","",SUMIF(الرصيد!$B$2:$B$1000,B1790,الرصيد!$C$2:$C$1000))</f>
        <v/>
      </c>
      <c r="E1790" s="16" t="str">
        <f t="shared" si="27"/>
        <v/>
      </c>
      <c r="F1790" s="15"/>
      <c r="G1790" s="49" t="str">
        <f>IF(AND(NOT(ISERR(FIND('إستعلام عن صنف'!$H$1,A1790&amp;B1790))),F1790&gt;='إستعلام عن صنف'!$H$2,F1790&lt;='إستعلام عن صنف'!$H$3),COUNT($G$1:G1789)+1,"")</f>
        <v/>
      </c>
    </row>
    <row r="1791" spans="2:7" ht="19.5" thickTop="1" thickBot="1">
      <c r="B1791" s="15"/>
      <c r="C1791" s="6"/>
      <c r="D1791" s="42" t="str">
        <f>IF(B1791="","",SUMIF(الرصيد!$B$2:$B$1000,B1791,الرصيد!$C$2:$C$1000))</f>
        <v/>
      </c>
      <c r="E1791" s="16" t="str">
        <f t="shared" si="27"/>
        <v/>
      </c>
      <c r="F1791" s="15"/>
      <c r="G1791" s="49" t="str">
        <f>IF(AND(NOT(ISERR(FIND('إستعلام عن صنف'!$H$1,A1791&amp;B1791))),F1791&gt;='إستعلام عن صنف'!$H$2,F1791&lt;='إستعلام عن صنف'!$H$3),COUNT($G$1:G1790)+1,"")</f>
        <v/>
      </c>
    </row>
    <row r="1792" spans="2:7" ht="19.5" thickTop="1" thickBot="1">
      <c r="B1792" s="15"/>
      <c r="C1792" s="6"/>
      <c r="D1792" s="42" t="str">
        <f>IF(B1792="","",SUMIF(الرصيد!$B$2:$B$1000,B1792,الرصيد!$C$2:$C$1000))</f>
        <v/>
      </c>
      <c r="E1792" s="16" t="str">
        <f t="shared" si="27"/>
        <v/>
      </c>
      <c r="F1792" s="15"/>
      <c r="G1792" s="49" t="str">
        <f>IF(AND(NOT(ISERR(FIND('إستعلام عن صنف'!$H$1,A1792&amp;B1792))),F1792&gt;='إستعلام عن صنف'!$H$2,F1792&lt;='إستعلام عن صنف'!$H$3),COUNT($G$1:G1791)+1,"")</f>
        <v/>
      </c>
    </row>
    <row r="1793" spans="2:7" ht="19.5" thickTop="1" thickBot="1">
      <c r="B1793" s="15"/>
      <c r="C1793" s="6"/>
      <c r="D1793" s="42" t="str">
        <f>IF(B1793="","",SUMIF(الرصيد!$B$2:$B$1000,B1793,الرصيد!$C$2:$C$1000))</f>
        <v/>
      </c>
      <c r="E1793" s="16" t="str">
        <f t="shared" si="27"/>
        <v/>
      </c>
      <c r="F1793" s="15"/>
      <c r="G1793" s="49" t="str">
        <f>IF(AND(NOT(ISERR(FIND('إستعلام عن صنف'!$H$1,A1793&amp;B1793))),F1793&gt;='إستعلام عن صنف'!$H$2,F1793&lt;='إستعلام عن صنف'!$H$3),COUNT($G$1:G1792)+1,"")</f>
        <v/>
      </c>
    </row>
    <row r="1794" spans="2:7" ht="19.5" thickTop="1" thickBot="1">
      <c r="B1794" s="15"/>
      <c r="C1794" s="6"/>
      <c r="D1794" s="42" t="str">
        <f>IF(B1794="","",SUMIF(الرصيد!$B$2:$B$1000,B1794,الرصيد!$C$2:$C$1000))</f>
        <v/>
      </c>
      <c r="E1794" s="16" t="str">
        <f t="shared" si="27"/>
        <v/>
      </c>
      <c r="F1794" s="15"/>
      <c r="G1794" s="49" t="str">
        <f>IF(AND(NOT(ISERR(FIND('إستعلام عن صنف'!$H$1,A1794&amp;B1794))),F1794&gt;='إستعلام عن صنف'!$H$2,F1794&lt;='إستعلام عن صنف'!$H$3),COUNT($G$1:G1793)+1,"")</f>
        <v/>
      </c>
    </row>
    <row r="1795" spans="2:7" ht="19.5" thickTop="1" thickBot="1">
      <c r="B1795" s="15"/>
      <c r="C1795" s="6"/>
      <c r="D1795" s="42" t="str">
        <f>IF(B1795="","",SUMIF(الرصيد!$B$2:$B$1000,B1795,الرصيد!$C$2:$C$1000))</f>
        <v/>
      </c>
      <c r="E1795" s="16" t="str">
        <f t="shared" ref="E1795:E1858" si="28">IF(B1795="","",C1795*D1795)</f>
        <v/>
      </c>
      <c r="F1795" s="15"/>
      <c r="G1795" s="49" t="str">
        <f>IF(AND(NOT(ISERR(FIND('إستعلام عن صنف'!$H$1,A1795&amp;B1795))),F1795&gt;='إستعلام عن صنف'!$H$2,F1795&lt;='إستعلام عن صنف'!$H$3),COUNT($G$1:G1794)+1,"")</f>
        <v/>
      </c>
    </row>
    <row r="1796" spans="2:7" ht="19.5" thickTop="1" thickBot="1">
      <c r="B1796" s="15"/>
      <c r="C1796" s="6"/>
      <c r="D1796" s="42" t="str">
        <f>IF(B1796="","",SUMIF(الرصيد!$B$2:$B$1000,B1796,الرصيد!$C$2:$C$1000))</f>
        <v/>
      </c>
      <c r="E1796" s="16" t="str">
        <f t="shared" si="28"/>
        <v/>
      </c>
      <c r="F1796" s="15"/>
      <c r="G1796" s="49" t="str">
        <f>IF(AND(NOT(ISERR(FIND('إستعلام عن صنف'!$H$1,A1796&amp;B1796))),F1796&gt;='إستعلام عن صنف'!$H$2,F1796&lt;='إستعلام عن صنف'!$H$3),COUNT($G$1:G1795)+1,"")</f>
        <v/>
      </c>
    </row>
    <row r="1797" spans="2:7" ht="19.5" thickTop="1" thickBot="1">
      <c r="B1797" s="15"/>
      <c r="C1797" s="6"/>
      <c r="D1797" s="42" t="str">
        <f>IF(B1797="","",SUMIF(الرصيد!$B$2:$B$1000,B1797,الرصيد!$C$2:$C$1000))</f>
        <v/>
      </c>
      <c r="E1797" s="16" t="str">
        <f t="shared" si="28"/>
        <v/>
      </c>
      <c r="F1797" s="15"/>
      <c r="G1797" s="49" t="str">
        <f>IF(AND(NOT(ISERR(FIND('إستعلام عن صنف'!$H$1,A1797&amp;B1797))),F1797&gt;='إستعلام عن صنف'!$H$2,F1797&lt;='إستعلام عن صنف'!$H$3),COUNT($G$1:G1796)+1,"")</f>
        <v/>
      </c>
    </row>
    <row r="1798" spans="2:7" ht="19.5" thickTop="1" thickBot="1">
      <c r="B1798" s="15"/>
      <c r="C1798" s="6"/>
      <c r="D1798" s="42" t="str">
        <f>IF(B1798="","",SUMIF(الرصيد!$B$2:$B$1000,B1798,الرصيد!$C$2:$C$1000))</f>
        <v/>
      </c>
      <c r="E1798" s="16" t="str">
        <f t="shared" si="28"/>
        <v/>
      </c>
      <c r="F1798" s="15"/>
      <c r="G1798" s="49" t="str">
        <f>IF(AND(NOT(ISERR(FIND('إستعلام عن صنف'!$H$1,A1798&amp;B1798))),F1798&gt;='إستعلام عن صنف'!$H$2,F1798&lt;='إستعلام عن صنف'!$H$3),COUNT($G$1:G1797)+1,"")</f>
        <v/>
      </c>
    </row>
    <row r="1799" spans="2:7" ht="19.5" thickTop="1" thickBot="1">
      <c r="B1799" s="15"/>
      <c r="C1799" s="6"/>
      <c r="D1799" s="42" t="str">
        <f>IF(B1799="","",SUMIF(الرصيد!$B$2:$B$1000,B1799,الرصيد!$C$2:$C$1000))</f>
        <v/>
      </c>
      <c r="E1799" s="16" t="str">
        <f t="shared" si="28"/>
        <v/>
      </c>
      <c r="F1799" s="15"/>
      <c r="G1799" s="49" t="str">
        <f>IF(AND(NOT(ISERR(FIND('إستعلام عن صنف'!$H$1,A1799&amp;B1799))),F1799&gt;='إستعلام عن صنف'!$H$2,F1799&lt;='إستعلام عن صنف'!$H$3),COUNT($G$1:G1798)+1,"")</f>
        <v/>
      </c>
    </row>
    <row r="1800" spans="2:7" ht="19.5" thickTop="1" thickBot="1">
      <c r="B1800" s="15"/>
      <c r="C1800" s="6"/>
      <c r="D1800" s="42" t="str">
        <f>IF(B1800="","",SUMIF(الرصيد!$B$2:$B$1000,B1800,الرصيد!$C$2:$C$1000))</f>
        <v/>
      </c>
      <c r="E1800" s="16" t="str">
        <f t="shared" si="28"/>
        <v/>
      </c>
      <c r="F1800" s="15"/>
      <c r="G1800" s="49" t="str">
        <f>IF(AND(NOT(ISERR(FIND('إستعلام عن صنف'!$H$1,A1800&amp;B1800))),F1800&gt;='إستعلام عن صنف'!$H$2,F1800&lt;='إستعلام عن صنف'!$H$3),COUNT($G$1:G1799)+1,"")</f>
        <v/>
      </c>
    </row>
    <row r="1801" spans="2:7" ht="19.5" thickTop="1" thickBot="1">
      <c r="B1801" s="15"/>
      <c r="C1801" s="6"/>
      <c r="D1801" s="42" t="str">
        <f>IF(B1801="","",SUMIF(الرصيد!$B$2:$B$1000,B1801,الرصيد!$C$2:$C$1000))</f>
        <v/>
      </c>
      <c r="E1801" s="16" t="str">
        <f t="shared" si="28"/>
        <v/>
      </c>
      <c r="F1801" s="15"/>
      <c r="G1801" s="49" t="str">
        <f>IF(AND(NOT(ISERR(FIND('إستعلام عن صنف'!$H$1,A1801&amp;B1801))),F1801&gt;='إستعلام عن صنف'!$H$2,F1801&lt;='إستعلام عن صنف'!$H$3),COUNT($G$1:G1800)+1,"")</f>
        <v/>
      </c>
    </row>
    <row r="1802" spans="2:7" ht="19.5" thickTop="1" thickBot="1">
      <c r="B1802" s="15"/>
      <c r="C1802" s="6"/>
      <c r="D1802" s="42" t="str">
        <f>IF(B1802="","",SUMIF(الرصيد!$B$2:$B$1000,B1802,الرصيد!$C$2:$C$1000))</f>
        <v/>
      </c>
      <c r="E1802" s="16" t="str">
        <f t="shared" si="28"/>
        <v/>
      </c>
      <c r="F1802" s="15"/>
      <c r="G1802" s="49" t="str">
        <f>IF(AND(NOT(ISERR(FIND('إستعلام عن صنف'!$H$1,A1802&amp;B1802))),F1802&gt;='إستعلام عن صنف'!$H$2,F1802&lt;='إستعلام عن صنف'!$H$3),COUNT($G$1:G1801)+1,"")</f>
        <v/>
      </c>
    </row>
    <row r="1803" spans="2:7" ht="19.5" thickTop="1" thickBot="1">
      <c r="B1803" s="15"/>
      <c r="C1803" s="6"/>
      <c r="D1803" s="42" t="str">
        <f>IF(B1803="","",SUMIF(الرصيد!$B$2:$B$1000,B1803,الرصيد!$C$2:$C$1000))</f>
        <v/>
      </c>
      <c r="E1803" s="16" t="str">
        <f t="shared" si="28"/>
        <v/>
      </c>
      <c r="F1803" s="15"/>
      <c r="G1803" s="49" t="str">
        <f>IF(AND(NOT(ISERR(FIND('إستعلام عن صنف'!$H$1,A1803&amp;B1803))),F1803&gt;='إستعلام عن صنف'!$H$2,F1803&lt;='إستعلام عن صنف'!$H$3),COUNT($G$1:G1802)+1,"")</f>
        <v/>
      </c>
    </row>
    <row r="1804" spans="2:7" ht="19.5" thickTop="1" thickBot="1">
      <c r="B1804" s="15"/>
      <c r="C1804" s="6"/>
      <c r="D1804" s="42" t="str">
        <f>IF(B1804="","",SUMIF(الرصيد!$B$2:$B$1000,B1804,الرصيد!$C$2:$C$1000))</f>
        <v/>
      </c>
      <c r="E1804" s="16" t="str">
        <f t="shared" si="28"/>
        <v/>
      </c>
      <c r="F1804" s="15"/>
      <c r="G1804" s="49" t="str">
        <f>IF(AND(NOT(ISERR(FIND('إستعلام عن صنف'!$H$1,A1804&amp;B1804))),F1804&gt;='إستعلام عن صنف'!$H$2,F1804&lt;='إستعلام عن صنف'!$H$3),COUNT($G$1:G1803)+1,"")</f>
        <v/>
      </c>
    </row>
    <row r="1805" spans="2:7" ht="19.5" thickTop="1" thickBot="1">
      <c r="B1805" s="15"/>
      <c r="C1805" s="6"/>
      <c r="D1805" s="42" t="str">
        <f>IF(B1805="","",SUMIF(الرصيد!$B$2:$B$1000,B1805,الرصيد!$C$2:$C$1000))</f>
        <v/>
      </c>
      <c r="E1805" s="16" t="str">
        <f t="shared" si="28"/>
        <v/>
      </c>
      <c r="F1805" s="15"/>
      <c r="G1805" s="49" t="str">
        <f>IF(AND(NOT(ISERR(FIND('إستعلام عن صنف'!$H$1,A1805&amp;B1805))),F1805&gt;='إستعلام عن صنف'!$H$2,F1805&lt;='إستعلام عن صنف'!$H$3),COUNT($G$1:G1804)+1,"")</f>
        <v/>
      </c>
    </row>
    <row r="1806" spans="2:7" ht="19.5" thickTop="1" thickBot="1">
      <c r="B1806" s="15"/>
      <c r="C1806" s="6"/>
      <c r="D1806" s="42" t="str">
        <f>IF(B1806="","",SUMIF(الرصيد!$B$2:$B$1000,B1806,الرصيد!$C$2:$C$1000))</f>
        <v/>
      </c>
      <c r="E1806" s="16" t="str">
        <f t="shared" si="28"/>
        <v/>
      </c>
      <c r="F1806" s="15"/>
      <c r="G1806" s="49" t="str">
        <f>IF(AND(NOT(ISERR(FIND('إستعلام عن صنف'!$H$1,A1806&amp;B1806))),F1806&gt;='إستعلام عن صنف'!$H$2,F1806&lt;='إستعلام عن صنف'!$H$3),COUNT($G$1:G1805)+1,"")</f>
        <v/>
      </c>
    </row>
    <row r="1807" spans="2:7" ht="19.5" thickTop="1" thickBot="1">
      <c r="B1807" s="15"/>
      <c r="C1807" s="6"/>
      <c r="D1807" s="42" t="str">
        <f>IF(B1807="","",SUMIF(الرصيد!$B$2:$B$1000,B1807,الرصيد!$C$2:$C$1000))</f>
        <v/>
      </c>
      <c r="E1807" s="16" t="str">
        <f t="shared" si="28"/>
        <v/>
      </c>
      <c r="F1807" s="15"/>
      <c r="G1807" s="49" t="str">
        <f>IF(AND(NOT(ISERR(FIND('إستعلام عن صنف'!$H$1,A1807&amp;B1807))),F1807&gt;='إستعلام عن صنف'!$H$2,F1807&lt;='إستعلام عن صنف'!$H$3),COUNT($G$1:G1806)+1,"")</f>
        <v/>
      </c>
    </row>
    <row r="1808" spans="2:7" ht="19.5" thickTop="1" thickBot="1">
      <c r="B1808" s="15"/>
      <c r="C1808" s="6"/>
      <c r="D1808" s="42" t="str">
        <f>IF(B1808="","",SUMIF(الرصيد!$B$2:$B$1000,B1808,الرصيد!$C$2:$C$1000))</f>
        <v/>
      </c>
      <c r="E1808" s="16" t="str">
        <f t="shared" si="28"/>
        <v/>
      </c>
      <c r="F1808" s="15"/>
      <c r="G1808" s="49" t="str">
        <f>IF(AND(NOT(ISERR(FIND('إستعلام عن صنف'!$H$1,A1808&amp;B1808))),F1808&gt;='إستعلام عن صنف'!$H$2,F1808&lt;='إستعلام عن صنف'!$H$3),COUNT($G$1:G1807)+1,"")</f>
        <v/>
      </c>
    </row>
    <row r="1809" spans="2:7" ht="19.5" thickTop="1" thickBot="1">
      <c r="B1809" s="15"/>
      <c r="C1809" s="6"/>
      <c r="D1809" s="42" t="str">
        <f>IF(B1809="","",SUMIF(الرصيد!$B$2:$B$1000,B1809,الرصيد!$C$2:$C$1000))</f>
        <v/>
      </c>
      <c r="E1809" s="16" t="str">
        <f t="shared" si="28"/>
        <v/>
      </c>
      <c r="F1809" s="15"/>
      <c r="G1809" s="49" t="str">
        <f>IF(AND(NOT(ISERR(FIND('إستعلام عن صنف'!$H$1,A1809&amp;B1809))),F1809&gt;='إستعلام عن صنف'!$H$2,F1809&lt;='إستعلام عن صنف'!$H$3),COUNT($G$1:G1808)+1,"")</f>
        <v/>
      </c>
    </row>
    <row r="1810" spans="2:7" ht="19.5" thickTop="1" thickBot="1">
      <c r="B1810" s="15"/>
      <c r="C1810" s="6"/>
      <c r="D1810" s="42" t="str">
        <f>IF(B1810="","",SUMIF(الرصيد!$B$2:$B$1000,B1810,الرصيد!$C$2:$C$1000))</f>
        <v/>
      </c>
      <c r="E1810" s="16" t="str">
        <f t="shared" si="28"/>
        <v/>
      </c>
      <c r="F1810" s="15"/>
      <c r="G1810" s="49" t="str">
        <f>IF(AND(NOT(ISERR(FIND('إستعلام عن صنف'!$H$1,A1810&amp;B1810))),F1810&gt;='إستعلام عن صنف'!$H$2,F1810&lt;='إستعلام عن صنف'!$H$3),COUNT($G$1:G1809)+1,"")</f>
        <v/>
      </c>
    </row>
    <row r="1811" spans="2:7" ht="19.5" thickTop="1" thickBot="1">
      <c r="B1811" s="15"/>
      <c r="C1811" s="6"/>
      <c r="D1811" s="42" t="str">
        <f>IF(B1811="","",SUMIF(الرصيد!$B$2:$B$1000,B1811,الرصيد!$C$2:$C$1000))</f>
        <v/>
      </c>
      <c r="E1811" s="16" t="str">
        <f t="shared" si="28"/>
        <v/>
      </c>
      <c r="F1811" s="15"/>
      <c r="G1811" s="49" t="str">
        <f>IF(AND(NOT(ISERR(FIND('إستعلام عن صنف'!$H$1,A1811&amp;B1811))),F1811&gt;='إستعلام عن صنف'!$H$2,F1811&lt;='إستعلام عن صنف'!$H$3),COUNT($G$1:G1810)+1,"")</f>
        <v/>
      </c>
    </row>
    <row r="1812" spans="2:7" ht="19.5" thickTop="1" thickBot="1">
      <c r="B1812" s="15"/>
      <c r="C1812" s="6"/>
      <c r="D1812" s="42" t="str">
        <f>IF(B1812="","",SUMIF(الرصيد!$B$2:$B$1000,B1812,الرصيد!$C$2:$C$1000))</f>
        <v/>
      </c>
      <c r="E1812" s="16" t="str">
        <f t="shared" si="28"/>
        <v/>
      </c>
      <c r="F1812" s="15"/>
      <c r="G1812" s="49" t="str">
        <f>IF(AND(NOT(ISERR(FIND('إستعلام عن صنف'!$H$1,A1812&amp;B1812))),F1812&gt;='إستعلام عن صنف'!$H$2,F1812&lt;='إستعلام عن صنف'!$H$3),COUNT($G$1:G1811)+1,"")</f>
        <v/>
      </c>
    </row>
    <row r="1813" spans="2:7" ht="19.5" thickTop="1" thickBot="1">
      <c r="B1813" s="15"/>
      <c r="C1813" s="6"/>
      <c r="D1813" s="42" t="str">
        <f>IF(B1813="","",SUMIF(الرصيد!$B$2:$B$1000,B1813,الرصيد!$C$2:$C$1000))</f>
        <v/>
      </c>
      <c r="E1813" s="16" t="str">
        <f t="shared" si="28"/>
        <v/>
      </c>
      <c r="F1813" s="15"/>
      <c r="G1813" s="49" t="str">
        <f>IF(AND(NOT(ISERR(FIND('إستعلام عن صنف'!$H$1,A1813&amp;B1813))),F1813&gt;='إستعلام عن صنف'!$H$2,F1813&lt;='إستعلام عن صنف'!$H$3),COUNT($G$1:G1812)+1,"")</f>
        <v/>
      </c>
    </row>
    <row r="1814" spans="2:7" ht="19.5" thickTop="1" thickBot="1">
      <c r="B1814" s="15"/>
      <c r="C1814" s="6"/>
      <c r="D1814" s="42" t="str">
        <f>IF(B1814="","",SUMIF(الرصيد!$B$2:$B$1000,B1814,الرصيد!$C$2:$C$1000))</f>
        <v/>
      </c>
      <c r="E1814" s="16" t="str">
        <f t="shared" si="28"/>
        <v/>
      </c>
      <c r="F1814" s="15"/>
      <c r="G1814" s="49" t="str">
        <f>IF(AND(NOT(ISERR(FIND('إستعلام عن صنف'!$H$1,A1814&amp;B1814))),F1814&gt;='إستعلام عن صنف'!$H$2,F1814&lt;='إستعلام عن صنف'!$H$3),COUNT($G$1:G1813)+1,"")</f>
        <v/>
      </c>
    </row>
    <row r="1815" spans="2:7" ht="19.5" thickTop="1" thickBot="1">
      <c r="B1815" s="15"/>
      <c r="C1815" s="6"/>
      <c r="D1815" s="42" t="str">
        <f>IF(B1815="","",SUMIF(الرصيد!$B$2:$B$1000,B1815,الرصيد!$C$2:$C$1000))</f>
        <v/>
      </c>
      <c r="E1815" s="16" t="str">
        <f t="shared" si="28"/>
        <v/>
      </c>
      <c r="F1815" s="15"/>
      <c r="G1815" s="49" t="str">
        <f>IF(AND(NOT(ISERR(FIND('إستعلام عن صنف'!$H$1,A1815&amp;B1815))),F1815&gt;='إستعلام عن صنف'!$H$2,F1815&lt;='إستعلام عن صنف'!$H$3),COUNT($G$1:G1814)+1,"")</f>
        <v/>
      </c>
    </row>
    <row r="1816" spans="2:7" ht="19.5" thickTop="1" thickBot="1">
      <c r="B1816" s="15"/>
      <c r="C1816" s="6"/>
      <c r="D1816" s="42" t="str">
        <f>IF(B1816="","",SUMIF(الرصيد!$B$2:$B$1000,B1816,الرصيد!$C$2:$C$1000))</f>
        <v/>
      </c>
      <c r="E1816" s="16" t="str">
        <f t="shared" si="28"/>
        <v/>
      </c>
      <c r="F1816" s="15"/>
      <c r="G1816" s="49" t="str">
        <f>IF(AND(NOT(ISERR(FIND('إستعلام عن صنف'!$H$1,A1816&amp;B1816))),F1816&gt;='إستعلام عن صنف'!$H$2,F1816&lt;='إستعلام عن صنف'!$H$3),COUNT($G$1:G1815)+1,"")</f>
        <v/>
      </c>
    </row>
    <row r="1817" spans="2:7" ht="19.5" thickTop="1" thickBot="1">
      <c r="B1817" s="15"/>
      <c r="C1817" s="6"/>
      <c r="D1817" s="42" t="str">
        <f>IF(B1817="","",SUMIF(الرصيد!$B$2:$B$1000,B1817,الرصيد!$C$2:$C$1000))</f>
        <v/>
      </c>
      <c r="E1817" s="16" t="str">
        <f t="shared" si="28"/>
        <v/>
      </c>
      <c r="F1817" s="15"/>
      <c r="G1817" s="49" t="str">
        <f>IF(AND(NOT(ISERR(FIND('إستعلام عن صنف'!$H$1,A1817&amp;B1817))),F1817&gt;='إستعلام عن صنف'!$H$2,F1817&lt;='إستعلام عن صنف'!$H$3),COUNT($G$1:G1816)+1,"")</f>
        <v/>
      </c>
    </row>
    <row r="1818" spans="2:7" ht="19.5" thickTop="1" thickBot="1">
      <c r="B1818" s="15"/>
      <c r="C1818" s="6"/>
      <c r="D1818" s="42" t="str">
        <f>IF(B1818="","",SUMIF(الرصيد!$B$2:$B$1000,B1818,الرصيد!$C$2:$C$1000))</f>
        <v/>
      </c>
      <c r="E1818" s="16" t="str">
        <f t="shared" si="28"/>
        <v/>
      </c>
      <c r="F1818" s="15"/>
      <c r="G1818" s="49" t="str">
        <f>IF(AND(NOT(ISERR(FIND('إستعلام عن صنف'!$H$1,A1818&amp;B1818))),F1818&gt;='إستعلام عن صنف'!$H$2,F1818&lt;='إستعلام عن صنف'!$H$3),COUNT($G$1:G1817)+1,"")</f>
        <v/>
      </c>
    </row>
    <row r="1819" spans="2:7" ht="19.5" thickTop="1" thickBot="1">
      <c r="B1819" s="15"/>
      <c r="C1819" s="6"/>
      <c r="D1819" s="42" t="str">
        <f>IF(B1819="","",SUMIF(الرصيد!$B$2:$B$1000,B1819,الرصيد!$C$2:$C$1000))</f>
        <v/>
      </c>
      <c r="E1819" s="16" t="str">
        <f t="shared" si="28"/>
        <v/>
      </c>
      <c r="F1819" s="15"/>
      <c r="G1819" s="49" t="str">
        <f>IF(AND(NOT(ISERR(FIND('إستعلام عن صنف'!$H$1,A1819&amp;B1819))),F1819&gt;='إستعلام عن صنف'!$H$2,F1819&lt;='إستعلام عن صنف'!$H$3),COUNT($G$1:G1818)+1,"")</f>
        <v/>
      </c>
    </row>
    <row r="1820" spans="2:7" ht="19.5" thickTop="1" thickBot="1">
      <c r="B1820" s="15"/>
      <c r="C1820" s="6"/>
      <c r="D1820" s="42" t="str">
        <f>IF(B1820="","",SUMIF(الرصيد!$B$2:$B$1000,B1820,الرصيد!$C$2:$C$1000))</f>
        <v/>
      </c>
      <c r="E1820" s="16" t="str">
        <f t="shared" si="28"/>
        <v/>
      </c>
      <c r="F1820" s="15"/>
      <c r="G1820" s="49" t="str">
        <f>IF(AND(NOT(ISERR(FIND('إستعلام عن صنف'!$H$1,A1820&amp;B1820))),F1820&gt;='إستعلام عن صنف'!$H$2,F1820&lt;='إستعلام عن صنف'!$H$3),COUNT($G$1:G1819)+1,"")</f>
        <v/>
      </c>
    </row>
    <row r="1821" spans="2:7" ht="19.5" thickTop="1" thickBot="1">
      <c r="B1821" s="15"/>
      <c r="C1821" s="6"/>
      <c r="D1821" s="42" t="str">
        <f>IF(B1821="","",SUMIF(الرصيد!$B$2:$B$1000,B1821,الرصيد!$C$2:$C$1000))</f>
        <v/>
      </c>
      <c r="E1821" s="16" t="str">
        <f t="shared" si="28"/>
        <v/>
      </c>
      <c r="F1821" s="15"/>
      <c r="G1821" s="49" t="str">
        <f>IF(AND(NOT(ISERR(FIND('إستعلام عن صنف'!$H$1,A1821&amp;B1821))),F1821&gt;='إستعلام عن صنف'!$H$2,F1821&lt;='إستعلام عن صنف'!$H$3),COUNT($G$1:G1820)+1,"")</f>
        <v/>
      </c>
    </row>
    <row r="1822" spans="2:7" ht="19.5" thickTop="1" thickBot="1">
      <c r="B1822" s="15"/>
      <c r="C1822" s="6"/>
      <c r="D1822" s="42" t="str">
        <f>IF(B1822="","",SUMIF(الرصيد!$B$2:$B$1000,B1822,الرصيد!$C$2:$C$1000))</f>
        <v/>
      </c>
      <c r="E1822" s="16" t="str">
        <f t="shared" si="28"/>
        <v/>
      </c>
      <c r="F1822" s="15"/>
      <c r="G1822" s="49" t="str">
        <f>IF(AND(NOT(ISERR(FIND('إستعلام عن صنف'!$H$1,A1822&amp;B1822))),F1822&gt;='إستعلام عن صنف'!$H$2,F1822&lt;='إستعلام عن صنف'!$H$3),COUNT($G$1:G1821)+1,"")</f>
        <v/>
      </c>
    </row>
    <row r="1823" spans="2:7" ht="19.5" thickTop="1" thickBot="1">
      <c r="B1823" s="15"/>
      <c r="C1823" s="6"/>
      <c r="D1823" s="42" t="str">
        <f>IF(B1823="","",SUMIF(الرصيد!$B$2:$B$1000,B1823,الرصيد!$C$2:$C$1000))</f>
        <v/>
      </c>
      <c r="E1823" s="16" t="str">
        <f t="shared" si="28"/>
        <v/>
      </c>
      <c r="F1823" s="15"/>
      <c r="G1823" s="49" t="str">
        <f>IF(AND(NOT(ISERR(FIND('إستعلام عن صنف'!$H$1,A1823&amp;B1823))),F1823&gt;='إستعلام عن صنف'!$H$2,F1823&lt;='إستعلام عن صنف'!$H$3),COUNT($G$1:G1822)+1,"")</f>
        <v/>
      </c>
    </row>
    <row r="1824" spans="2:7" ht="19.5" thickTop="1" thickBot="1">
      <c r="B1824" s="15"/>
      <c r="C1824" s="6"/>
      <c r="D1824" s="42" t="str">
        <f>IF(B1824="","",SUMIF(الرصيد!$B$2:$B$1000,B1824,الرصيد!$C$2:$C$1000))</f>
        <v/>
      </c>
      <c r="E1824" s="16" t="str">
        <f t="shared" si="28"/>
        <v/>
      </c>
      <c r="F1824" s="15"/>
      <c r="G1824" s="49" t="str">
        <f>IF(AND(NOT(ISERR(FIND('إستعلام عن صنف'!$H$1,A1824&amp;B1824))),F1824&gt;='إستعلام عن صنف'!$H$2,F1824&lt;='إستعلام عن صنف'!$H$3),COUNT($G$1:G1823)+1,"")</f>
        <v/>
      </c>
    </row>
    <row r="1825" spans="2:7" ht="19.5" thickTop="1" thickBot="1">
      <c r="B1825" s="15"/>
      <c r="C1825" s="6"/>
      <c r="D1825" s="42" t="str">
        <f>IF(B1825="","",SUMIF(الرصيد!$B$2:$B$1000,B1825,الرصيد!$C$2:$C$1000))</f>
        <v/>
      </c>
      <c r="E1825" s="16" t="str">
        <f t="shared" si="28"/>
        <v/>
      </c>
      <c r="F1825" s="15"/>
      <c r="G1825" s="49" t="str">
        <f>IF(AND(NOT(ISERR(FIND('إستعلام عن صنف'!$H$1,A1825&amp;B1825))),F1825&gt;='إستعلام عن صنف'!$H$2,F1825&lt;='إستعلام عن صنف'!$H$3),COUNT($G$1:G1824)+1,"")</f>
        <v/>
      </c>
    </row>
    <row r="1826" spans="2:7" ht="19.5" thickTop="1" thickBot="1">
      <c r="B1826" s="15"/>
      <c r="C1826" s="6"/>
      <c r="D1826" s="42" t="str">
        <f>IF(B1826="","",SUMIF(الرصيد!$B$2:$B$1000,B1826,الرصيد!$C$2:$C$1000))</f>
        <v/>
      </c>
      <c r="E1826" s="16" t="str">
        <f t="shared" si="28"/>
        <v/>
      </c>
      <c r="F1826" s="15"/>
      <c r="G1826" s="49" t="str">
        <f>IF(AND(NOT(ISERR(FIND('إستعلام عن صنف'!$H$1,A1826&amp;B1826))),F1826&gt;='إستعلام عن صنف'!$H$2,F1826&lt;='إستعلام عن صنف'!$H$3),COUNT($G$1:G1825)+1,"")</f>
        <v/>
      </c>
    </row>
    <row r="1827" spans="2:7" ht="19.5" thickTop="1" thickBot="1">
      <c r="B1827" s="15"/>
      <c r="C1827" s="6"/>
      <c r="D1827" s="42" t="str">
        <f>IF(B1827="","",SUMIF(الرصيد!$B$2:$B$1000,B1827,الرصيد!$C$2:$C$1000))</f>
        <v/>
      </c>
      <c r="E1827" s="16" t="str">
        <f t="shared" si="28"/>
        <v/>
      </c>
      <c r="F1827" s="15"/>
      <c r="G1827" s="49" t="str">
        <f>IF(AND(NOT(ISERR(FIND('إستعلام عن صنف'!$H$1,A1827&amp;B1827))),F1827&gt;='إستعلام عن صنف'!$H$2,F1827&lt;='إستعلام عن صنف'!$H$3),COUNT($G$1:G1826)+1,"")</f>
        <v/>
      </c>
    </row>
    <row r="1828" spans="2:7" ht="19.5" thickTop="1" thickBot="1">
      <c r="B1828" s="15"/>
      <c r="C1828" s="6"/>
      <c r="D1828" s="42" t="str">
        <f>IF(B1828="","",SUMIF(الرصيد!$B$2:$B$1000,B1828,الرصيد!$C$2:$C$1000))</f>
        <v/>
      </c>
      <c r="E1828" s="16" t="str">
        <f t="shared" si="28"/>
        <v/>
      </c>
      <c r="F1828" s="15"/>
      <c r="G1828" s="49" t="str">
        <f>IF(AND(NOT(ISERR(FIND('إستعلام عن صنف'!$H$1,A1828&amp;B1828))),F1828&gt;='إستعلام عن صنف'!$H$2,F1828&lt;='إستعلام عن صنف'!$H$3),COUNT($G$1:G1827)+1,"")</f>
        <v/>
      </c>
    </row>
    <row r="1829" spans="2:7" ht="19.5" thickTop="1" thickBot="1">
      <c r="B1829" s="15"/>
      <c r="C1829" s="6"/>
      <c r="D1829" s="42" t="str">
        <f>IF(B1829="","",SUMIF(الرصيد!$B$2:$B$1000,B1829,الرصيد!$C$2:$C$1000))</f>
        <v/>
      </c>
      <c r="E1829" s="16" t="str">
        <f t="shared" si="28"/>
        <v/>
      </c>
      <c r="F1829" s="15"/>
      <c r="G1829" s="49" t="str">
        <f>IF(AND(NOT(ISERR(FIND('إستعلام عن صنف'!$H$1,A1829&amp;B1829))),F1829&gt;='إستعلام عن صنف'!$H$2,F1829&lt;='إستعلام عن صنف'!$H$3),COUNT($G$1:G1828)+1,"")</f>
        <v/>
      </c>
    </row>
    <row r="1830" spans="2:7" ht="19.5" thickTop="1" thickBot="1">
      <c r="B1830" s="15"/>
      <c r="C1830" s="6"/>
      <c r="D1830" s="42" t="str">
        <f>IF(B1830="","",SUMIF(الرصيد!$B$2:$B$1000,B1830,الرصيد!$C$2:$C$1000))</f>
        <v/>
      </c>
      <c r="E1830" s="16" t="str">
        <f t="shared" si="28"/>
        <v/>
      </c>
      <c r="F1830" s="15"/>
      <c r="G1830" s="49" t="str">
        <f>IF(AND(NOT(ISERR(FIND('إستعلام عن صنف'!$H$1,A1830&amp;B1830))),F1830&gt;='إستعلام عن صنف'!$H$2,F1830&lt;='إستعلام عن صنف'!$H$3),COUNT($G$1:G1829)+1,"")</f>
        <v/>
      </c>
    </row>
    <row r="1831" spans="2:7" ht="19.5" thickTop="1" thickBot="1">
      <c r="B1831" s="15"/>
      <c r="C1831" s="6"/>
      <c r="D1831" s="42" t="str">
        <f>IF(B1831="","",SUMIF(الرصيد!$B$2:$B$1000,B1831,الرصيد!$C$2:$C$1000))</f>
        <v/>
      </c>
      <c r="E1831" s="16" t="str">
        <f t="shared" si="28"/>
        <v/>
      </c>
      <c r="F1831" s="15"/>
      <c r="G1831" s="49" t="str">
        <f>IF(AND(NOT(ISERR(FIND('إستعلام عن صنف'!$H$1,A1831&amp;B1831))),F1831&gt;='إستعلام عن صنف'!$H$2,F1831&lt;='إستعلام عن صنف'!$H$3),COUNT($G$1:G1830)+1,"")</f>
        <v/>
      </c>
    </row>
    <row r="1832" spans="2:7" ht="19.5" thickTop="1" thickBot="1">
      <c r="B1832" s="15"/>
      <c r="C1832" s="6"/>
      <c r="D1832" s="42" t="str">
        <f>IF(B1832="","",SUMIF(الرصيد!$B$2:$B$1000,B1832,الرصيد!$C$2:$C$1000))</f>
        <v/>
      </c>
      <c r="E1832" s="16" t="str">
        <f t="shared" si="28"/>
        <v/>
      </c>
      <c r="F1832" s="15"/>
      <c r="G1832" s="49" t="str">
        <f>IF(AND(NOT(ISERR(FIND('إستعلام عن صنف'!$H$1,A1832&amp;B1832))),F1832&gt;='إستعلام عن صنف'!$H$2,F1832&lt;='إستعلام عن صنف'!$H$3),COUNT($G$1:G1831)+1,"")</f>
        <v/>
      </c>
    </row>
    <row r="1833" spans="2:7" ht="19.5" thickTop="1" thickBot="1">
      <c r="B1833" s="15"/>
      <c r="C1833" s="6"/>
      <c r="D1833" s="42" t="str">
        <f>IF(B1833="","",SUMIF(الرصيد!$B$2:$B$1000,B1833,الرصيد!$C$2:$C$1000))</f>
        <v/>
      </c>
      <c r="E1833" s="16" t="str">
        <f t="shared" si="28"/>
        <v/>
      </c>
      <c r="F1833" s="15"/>
      <c r="G1833" s="49" t="str">
        <f>IF(AND(NOT(ISERR(FIND('إستعلام عن صنف'!$H$1,A1833&amp;B1833))),F1833&gt;='إستعلام عن صنف'!$H$2,F1833&lt;='إستعلام عن صنف'!$H$3),COUNT($G$1:G1832)+1,"")</f>
        <v/>
      </c>
    </row>
    <row r="1834" spans="2:7" ht="19.5" thickTop="1" thickBot="1">
      <c r="B1834" s="15"/>
      <c r="C1834" s="6"/>
      <c r="D1834" s="42" t="str">
        <f>IF(B1834="","",SUMIF(الرصيد!$B$2:$B$1000,B1834,الرصيد!$C$2:$C$1000))</f>
        <v/>
      </c>
      <c r="E1834" s="16" t="str">
        <f t="shared" si="28"/>
        <v/>
      </c>
      <c r="F1834" s="15"/>
      <c r="G1834" s="49" t="str">
        <f>IF(AND(NOT(ISERR(FIND('إستعلام عن صنف'!$H$1,A1834&amp;B1834))),F1834&gt;='إستعلام عن صنف'!$H$2,F1834&lt;='إستعلام عن صنف'!$H$3),COUNT($G$1:G1833)+1,"")</f>
        <v/>
      </c>
    </row>
    <row r="1835" spans="2:7" ht="19.5" thickTop="1" thickBot="1">
      <c r="B1835" s="15"/>
      <c r="C1835" s="6"/>
      <c r="D1835" s="42" t="str">
        <f>IF(B1835="","",SUMIF(الرصيد!$B$2:$B$1000,B1835,الرصيد!$C$2:$C$1000))</f>
        <v/>
      </c>
      <c r="E1835" s="16" t="str">
        <f t="shared" si="28"/>
        <v/>
      </c>
      <c r="F1835" s="15"/>
      <c r="G1835" s="49" t="str">
        <f>IF(AND(NOT(ISERR(FIND('إستعلام عن صنف'!$H$1,A1835&amp;B1835))),F1835&gt;='إستعلام عن صنف'!$H$2,F1835&lt;='إستعلام عن صنف'!$H$3),COUNT($G$1:G1834)+1,"")</f>
        <v/>
      </c>
    </row>
    <row r="1836" spans="2:7" ht="19.5" thickTop="1" thickBot="1">
      <c r="B1836" s="15"/>
      <c r="C1836" s="6"/>
      <c r="D1836" s="42" t="str">
        <f>IF(B1836="","",SUMIF(الرصيد!$B$2:$B$1000,B1836,الرصيد!$C$2:$C$1000))</f>
        <v/>
      </c>
      <c r="E1836" s="16" t="str">
        <f t="shared" si="28"/>
        <v/>
      </c>
      <c r="F1836" s="15"/>
      <c r="G1836" s="49" t="str">
        <f>IF(AND(NOT(ISERR(FIND('إستعلام عن صنف'!$H$1,A1836&amp;B1836))),F1836&gt;='إستعلام عن صنف'!$H$2,F1836&lt;='إستعلام عن صنف'!$H$3),COUNT($G$1:G1835)+1,"")</f>
        <v/>
      </c>
    </row>
    <row r="1837" spans="2:7" ht="19.5" thickTop="1" thickBot="1">
      <c r="B1837" s="15"/>
      <c r="C1837" s="6"/>
      <c r="D1837" s="42" t="str">
        <f>IF(B1837="","",SUMIF(الرصيد!$B$2:$B$1000,B1837,الرصيد!$C$2:$C$1000))</f>
        <v/>
      </c>
      <c r="E1837" s="16" t="str">
        <f t="shared" si="28"/>
        <v/>
      </c>
      <c r="F1837" s="15"/>
      <c r="G1837" s="49" t="str">
        <f>IF(AND(NOT(ISERR(FIND('إستعلام عن صنف'!$H$1,A1837&amp;B1837))),F1837&gt;='إستعلام عن صنف'!$H$2,F1837&lt;='إستعلام عن صنف'!$H$3),COUNT($G$1:G1836)+1,"")</f>
        <v/>
      </c>
    </row>
    <row r="1838" spans="2:7" ht="19.5" thickTop="1" thickBot="1">
      <c r="B1838" s="15"/>
      <c r="C1838" s="6"/>
      <c r="D1838" s="42" t="str">
        <f>IF(B1838="","",SUMIF(الرصيد!$B$2:$B$1000,B1838,الرصيد!$C$2:$C$1000))</f>
        <v/>
      </c>
      <c r="E1838" s="16" t="str">
        <f t="shared" si="28"/>
        <v/>
      </c>
      <c r="F1838" s="15"/>
      <c r="G1838" s="49" t="str">
        <f>IF(AND(NOT(ISERR(FIND('إستعلام عن صنف'!$H$1,A1838&amp;B1838))),F1838&gt;='إستعلام عن صنف'!$H$2,F1838&lt;='إستعلام عن صنف'!$H$3),COUNT($G$1:G1837)+1,"")</f>
        <v/>
      </c>
    </row>
    <row r="1839" spans="2:7" ht="19.5" thickTop="1" thickBot="1">
      <c r="B1839" s="15"/>
      <c r="C1839" s="6"/>
      <c r="D1839" s="42" t="str">
        <f>IF(B1839="","",SUMIF(الرصيد!$B$2:$B$1000,B1839,الرصيد!$C$2:$C$1000))</f>
        <v/>
      </c>
      <c r="E1839" s="16" t="str">
        <f t="shared" si="28"/>
        <v/>
      </c>
      <c r="F1839" s="15"/>
      <c r="G1839" s="49" t="str">
        <f>IF(AND(NOT(ISERR(FIND('إستعلام عن صنف'!$H$1,A1839&amp;B1839))),F1839&gt;='إستعلام عن صنف'!$H$2,F1839&lt;='إستعلام عن صنف'!$H$3),COUNT($G$1:G1838)+1,"")</f>
        <v/>
      </c>
    </row>
    <row r="1840" spans="2:7" ht="19.5" thickTop="1" thickBot="1">
      <c r="B1840" s="15"/>
      <c r="C1840" s="6"/>
      <c r="D1840" s="42" t="str">
        <f>IF(B1840="","",SUMIF(الرصيد!$B$2:$B$1000,B1840,الرصيد!$C$2:$C$1000))</f>
        <v/>
      </c>
      <c r="E1840" s="16" t="str">
        <f t="shared" si="28"/>
        <v/>
      </c>
      <c r="F1840" s="15"/>
      <c r="G1840" s="49" t="str">
        <f>IF(AND(NOT(ISERR(FIND('إستعلام عن صنف'!$H$1,A1840&amp;B1840))),F1840&gt;='إستعلام عن صنف'!$H$2,F1840&lt;='إستعلام عن صنف'!$H$3),COUNT($G$1:G1839)+1,"")</f>
        <v/>
      </c>
    </row>
    <row r="1841" spans="2:7" ht="19.5" thickTop="1" thickBot="1">
      <c r="B1841" s="15"/>
      <c r="C1841" s="6"/>
      <c r="D1841" s="42" t="str">
        <f>IF(B1841="","",SUMIF(الرصيد!$B$2:$B$1000,B1841,الرصيد!$C$2:$C$1000))</f>
        <v/>
      </c>
      <c r="E1841" s="16" t="str">
        <f t="shared" si="28"/>
        <v/>
      </c>
      <c r="F1841" s="15"/>
      <c r="G1841" s="49" t="str">
        <f>IF(AND(NOT(ISERR(FIND('إستعلام عن صنف'!$H$1,A1841&amp;B1841))),F1841&gt;='إستعلام عن صنف'!$H$2,F1841&lt;='إستعلام عن صنف'!$H$3),COUNT($G$1:G1840)+1,"")</f>
        <v/>
      </c>
    </row>
    <row r="1842" spans="2:7" ht="19.5" thickTop="1" thickBot="1">
      <c r="B1842" s="15"/>
      <c r="C1842" s="6"/>
      <c r="D1842" s="42" t="str">
        <f>IF(B1842="","",SUMIF(الرصيد!$B$2:$B$1000,B1842,الرصيد!$C$2:$C$1000))</f>
        <v/>
      </c>
      <c r="E1842" s="16" t="str">
        <f t="shared" si="28"/>
        <v/>
      </c>
      <c r="F1842" s="15"/>
      <c r="G1842" s="49" t="str">
        <f>IF(AND(NOT(ISERR(FIND('إستعلام عن صنف'!$H$1,A1842&amp;B1842))),F1842&gt;='إستعلام عن صنف'!$H$2,F1842&lt;='إستعلام عن صنف'!$H$3),COUNT($G$1:G1841)+1,"")</f>
        <v/>
      </c>
    </row>
    <row r="1843" spans="2:7" ht="19.5" thickTop="1" thickBot="1">
      <c r="B1843" s="15"/>
      <c r="C1843" s="6"/>
      <c r="D1843" s="42" t="str">
        <f>IF(B1843="","",SUMIF(الرصيد!$B$2:$B$1000,B1843,الرصيد!$C$2:$C$1000))</f>
        <v/>
      </c>
      <c r="E1843" s="16" t="str">
        <f t="shared" si="28"/>
        <v/>
      </c>
      <c r="F1843" s="15"/>
      <c r="G1843" s="49" t="str">
        <f>IF(AND(NOT(ISERR(FIND('إستعلام عن صنف'!$H$1,A1843&amp;B1843))),F1843&gt;='إستعلام عن صنف'!$H$2,F1843&lt;='إستعلام عن صنف'!$H$3),COUNT($G$1:G1842)+1,"")</f>
        <v/>
      </c>
    </row>
    <row r="1844" spans="2:7" ht="19.5" thickTop="1" thickBot="1">
      <c r="B1844" s="15"/>
      <c r="C1844" s="6"/>
      <c r="D1844" s="42" t="str">
        <f>IF(B1844="","",SUMIF(الرصيد!$B$2:$B$1000,B1844,الرصيد!$C$2:$C$1000))</f>
        <v/>
      </c>
      <c r="E1844" s="16" t="str">
        <f t="shared" si="28"/>
        <v/>
      </c>
      <c r="F1844" s="15"/>
      <c r="G1844" s="49" t="str">
        <f>IF(AND(NOT(ISERR(FIND('إستعلام عن صنف'!$H$1,A1844&amp;B1844))),F1844&gt;='إستعلام عن صنف'!$H$2,F1844&lt;='إستعلام عن صنف'!$H$3),COUNT($G$1:G1843)+1,"")</f>
        <v/>
      </c>
    </row>
    <row r="1845" spans="2:7" ht="19.5" thickTop="1" thickBot="1">
      <c r="B1845" s="15"/>
      <c r="C1845" s="6"/>
      <c r="D1845" s="42" t="str">
        <f>IF(B1845="","",SUMIF(الرصيد!$B$2:$B$1000,B1845,الرصيد!$C$2:$C$1000))</f>
        <v/>
      </c>
      <c r="E1845" s="16" t="str">
        <f t="shared" si="28"/>
        <v/>
      </c>
      <c r="F1845" s="15"/>
      <c r="G1845" s="49" t="str">
        <f>IF(AND(NOT(ISERR(FIND('إستعلام عن صنف'!$H$1,A1845&amp;B1845))),F1845&gt;='إستعلام عن صنف'!$H$2,F1845&lt;='إستعلام عن صنف'!$H$3),COUNT($G$1:G1844)+1,"")</f>
        <v/>
      </c>
    </row>
    <row r="1846" spans="2:7" ht="19.5" thickTop="1" thickBot="1">
      <c r="B1846" s="15"/>
      <c r="C1846" s="6"/>
      <c r="D1846" s="42" t="str">
        <f>IF(B1846="","",SUMIF(الرصيد!$B$2:$B$1000,B1846,الرصيد!$C$2:$C$1000))</f>
        <v/>
      </c>
      <c r="E1846" s="16" t="str">
        <f t="shared" si="28"/>
        <v/>
      </c>
      <c r="F1846" s="15"/>
      <c r="G1846" s="49" t="str">
        <f>IF(AND(NOT(ISERR(FIND('إستعلام عن صنف'!$H$1,A1846&amp;B1846))),F1846&gt;='إستعلام عن صنف'!$H$2,F1846&lt;='إستعلام عن صنف'!$H$3),COUNT($G$1:G1845)+1,"")</f>
        <v/>
      </c>
    </row>
    <row r="1847" spans="2:7" ht="19.5" thickTop="1" thickBot="1">
      <c r="B1847" s="15"/>
      <c r="C1847" s="6"/>
      <c r="D1847" s="42" t="str">
        <f>IF(B1847="","",SUMIF(الرصيد!$B$2:$B$1000,B1847,الرصيد!$C$2:$C$1000))</f>
        <v/>
      </c>
      <c r="E1847" s="16" t="str">
        <f t="shared" si="28"/>
        <v/>
      </c>
      <c r="F1847" s="15"/>
      <c r="G1847" s="49" t="str">
        <f>IF(AND(NOT(ISERR(FIND('إستعلام عن صنف'!$H$1,A1847&amp;B1847))),F1847&gt;='إستعلام عن صنف'!$H$2,F1847&lt;='إستعلام عن صنف'!$H$3),COUNT($G$1:G1846)+1,"")</f>
        <v/>
      </c>
    </row>
    <row r="1848" spans="2:7" ht="19.5" thickTop="1" thickBot="1">
      <c r="B1848" s="15"/>
      <c r="C1848" s="6"/>
      <c r="D1848" s="42" t="str">
        <f>IF(B1848="","",SUMIF(الرصيد!$B$2:$B$1000,B1848,الرصيد!$C$2:$C$1000))</f>
        <v/>
      </c>
      <c r="E1848" s="16" t="str">
        <f t="shared" si="28"/>
        <v/>
      </c>
      <c r="F1848" s="15"/>
      <c r="G1848" s="49" t="str">
        <f>IF(AND(NOT(ISERR(FIND('إستعلام عن صنف'!$H$1,A1848&amp;B1848))),F1848&gt;='إستعلام عن صنف'!$H$2,F1848&lt;='إستعلام عن صنف'!$H$3),COUNT($G$1:G1847)+1,"")</f>
        <v/>
      </c>
    </row>
    <row r="1849" spans="2:7" ht="19.5" thickTop="1" thickBot="1">
      <c r="B1849" s="15"/>
      <c r="C1849" s="6"/>
      <c r="D1849" s="42" t="str">
        <f>IF(B1849="","",SUMIF(الرصيد!$B$2:$B$1000,B1849,الرصيد!$C$2:$C$1000))</f>
        <v/>
      </c>
      <c r="E1849" s="16" t="str">
        <f t="shared" si="28"/>
        <v/>
      </c>
      <c r="F1849" s="15"/>
      <c r="G1849" s="49" t="str">
        <f>IF(AND(NOT(ISERR(FIND('إستعلام عن صنف'!$H$1,A1849&amp;B1849))),F1849&gt;='إستعلام عن صنف'!$H$2,F1849&lt;='إستعلام عن صنف'!$H$3),COUNT($G$1:G1848)+1,"")</f>
        <v/>
      </c>
    </row>
    <row r="1850" spans="2:7" ht="19.5" thickTop="1" thickBot="1">
      <c r="B1850" s="15"/>
      <c r="C1850" s="6"/>
      <c r="D1850" s="42" t="str">
        <f>IF(B1850="","",SUMIF(الرصيد!$B$2:$B$1000,B1850,الرصيد!$C$2:$C$1000))</f>
        <v/>
      </c>
      <c r="E1850" s="16" t="str">
        <f t="shared" si="28"/>
        <v/>
      </c>
      <c r="F1850" s="15"/>
      <c r="G1850" s="49" t="str">
        <f>IF(AND(NOT(ISERR(FIND('إستعلام عن صنف'!$H$1,A1850&amp;B1850))),F1850&gt;='إستعلام عن صنف'!$H$2,F1850&lt;='إستعلام عن صنف'!$H$3),COUNT($G$1:G1849)+1,"")</f>
        <v/>
      </c>
    </row>
    <row r="1851" spans="2:7" ht="19.5" thickTop="1" thickBot="1">
      <c r="B1851" s="15"/>
      <c r="C1851" s="6"/>
      <c r="D1851" s="42" t="str">
        <f>IF(B1851="","",SUMIF(الرصيد!$B$2:$B$1000,B1851,الرصيد!$C$2:$C$1000))</f>
        <v/>
      </c>
      <c r="E1851" s="16" t="str">
        <f t="shared" si="28"/>
        <v/>
      </c>
      <c r="F1851" s="15"/>
      <c r="G1851" s="49" t="str">
        <f>IF(AND(NOT(ISERR(FIND('إستعلام عن صنف'!$H$1,A1851&amp;B1851))),F1851&gt;='إستعلام عن صنف'!$H$2,F1851&lt;='إستعلام عن صنف'!$H$3),COUNT($G$1:G1850)+1,"")</f>
        <v/>
      </c>
    </row>
    <row r="1852" spans="2:7" ht="19.5" thickTop="1" thickBot="1">
      <c r="B1852" s="15"/>
      <c r="C1852" s="6"/>
      <c r="D1852" s="42" t="str">
        <f>IF(B1852="","",SUMIF(الرصيد!$B$2:$B$1000,B1852,الرصيد!$C$2:$C$1000))</f>
        <v/>
      </c>
      <c r="E1852" s="16" t="str">
        <f t="shared" si="28"/>
        <v/>
      </c>
      <c r="F1852" s="15"/>
      <c r="G1852" s="49" t="str">
        <f>IF(AND(NOT(ISERR(FIND('إستعلام عن صنف'!$H$1,A1852&amp;B1852))),F1852&gt;='إستعلام عن صنف'!$H$2,F1852&lt;='إستعلام عن صنف'!$H$3),COUNT($G$1:G1851)+1,"")</f>
        <v/>
      </c>
    </row>
    <row r="1853" spans="2:7" ht="19.5" thickTop="1" thickBot="1">
      <c r="B1853" s="15"/>
      <c r="C1853" s="6"/>
      <c r="D1853" s="42" t="str">
        <f>IF(B1853="","",SUMIF(الرصيد!$B$2:$B$1000,B1853,الرصيد!$C$2:$C$1000))</f>
        <v/>
      </c>
      <c r="E1853" s="16" t="str">
        <f t="shared" si="28"/>
        <v/>
      </c>
      <c r="F1853" s="15"/>
      <c r="G1853" s="49" t="str">
        <f>IF(AND(NOT(ISERR(FIND('إستعلام عن صنف'!$H$1,A1853&amp;B1853))),F1853&gt;='إستعلام عن صنف'!$H$2,F1853&lt;='إستعلام عن صنف'!$H$3),COUNT($G$1:G1852)+1,"")</f>
        <v/>
      </c>
    </row>
    <row r="1854" spans="2:7" ht="19.5" thickTop="1" thickBot="1">
      <c r="B1854" s="15"/>
      <c r="C1854" s="6"/>
      <c r="D1854" s="42" t="str">
        <f>IF(B1854="","",SUMIF(الرصيد!$B$2:$B$1000,B1854,الرصيد!$C$2:$C$1000))</f>
        <v/>
      </c>
      <c r="E1854" s="16" t="str">
        <f t="shared" si="28"/>
        <v/>
      </c>
      <c r="F1854" s="15"/>
      <c r="G1854" s="49" t="str">
        <f>IF(AND(NOT(ISERR(FIND('إستعلام عن صنف'!$H$1,A1854&amp;B1854))),F1854&gt;='إستعلام عن صنف'!$H$2,F1854&lt;='إستعلام عن صنف'!$H$3),COUNT($G$1:G1853)+1,"")</f>
        <v/>
      </c>
    </row>
    <row r="1855" spans="2:7" ht="19.5" thickTop="1" thickBot="1">
      <c r="B1855" s="15"/>
      <c r="C1855" s="6"/>
      <c r="D1855" s="42" t="str">
        <f>IF(B1855="","",SUMIF(الرصيد!$B$2:$B$1000,B1855,الرصيد!$C$2:$C$1000))</f>
        <v/>
      </c>
      <c r="E1855" s="16" t="str">
        <f t="shared" si="28"/>
        <v/>
      </c>
      <c r="F1855" s="15"/>
      <c r="G1855" s="49" t="str">
        <f>IF(AND(NOT(ISERR(FIND('إستعلام عن صنف'!$H$1,A1855&amp;B1855))),F1855&gt;='إستعلام عن صنف'!$H$2,F1855&lt;='إستعلام عن صنف'!$H$3),COUNT($G$1:G1854)+1,"")</f>
        <v/>
      </c>
    </row>
    <row r="1856" spans="2:7" ht="19.5" thickTop="1" thickBot="1">
      <c r="B1856" s="15"/>
      <c r="C1856" s="6"/>
      <c r="D1856" s="42" t="str">
        <f>IF(B1856="","",SUMIF(الرصيد!$B$2:$B$1000,B1856,الرصيد!$C$2:$C$1000))</f>
        <v/>
      </c>
      <c r="E1856" s="16" t="str">
        <f t="shared" si="28"/>
        <v/>
      </c>
      <c r="F1856" s="15"/>
      <c r="G1856" s="49" t="str">
        <f>IF(AND(NOT(ISERR(FIND('إستعلام عن صنف'!$H$1,A1856&amp;B1856))),F1856&gt;='إستعلام عن صنف'!$H$2,F1856&lt;='إستعلام عن صنف'!$H$3),COUNT($G$1:G1855)+1,"")</f>
        <v/>
      </c>
    </row>
    <row r="1857" spans="2:7" ht="19.5" thickTop="1" thickBot="1">
      <c r="B1857" s="15"/>
      <c r="C1857" s="6"/>
      <c r="D1857" s="42" t="str">
        <f>IF(B1857="","",SUMIF(الرصيد!$B$2:$B$1000,B1857,الرصيد!$C$2:$C$1000))</f>
        <v/>
      </c>
      <c r="E1857" s="16" t="str">
        <f t="shared" si="28"/>
        <v/>
      </c>
      <c r="F1857" s="15"/>
      <c r="G1857" s="49" t="str">
        <f>IF(AND(NOT(ISERR(FIND('إستعلام عن صنف'!$H$1,A1857&amp;B1857))),F1857&gt;='إستعلام عن صنف'!$H$2,F1857&lt;='إستعلام عن صنف'!$H$3),COUNT($G$1:G1856)+1,"")</f>
        <v/>
      </c>
    </row>
    <row r="1858" spans="2:7" ht="19.5" thickTop="1" thickBot="1">
      <c r="B1858" s="15"/>
      <c r="C1858" s="6"/>
      <c r="D1858" s="42" t="str">
        <f>IF(B1858="","",SUMIF(الرصيد!$B$2:$B$1000,B1858,الرصيد!$C$2:$C$1000))</f>
        <v/>
      </c>
      <c r="E1858" s="16" t="str">
        <f t="shared" si="28"/>
        <v/>
      </c>
      <c r="F1858" s="15"/>
      <c r="G1858" s="49" t="str">
        <f>IF(AND(NOT(ISERR(FIND('إستعلام عن صنف'!$H$1,A1858&amp;B1858))),F1858&gt;='إستعلام عن صنف'!$H$2,F1858&lt;='إستعلام عن صنف'!$H$3),COUNT($G$1:G1857)+1,"")</f>
        <v/>
      </c>
    </row>
    <row r="1859" spans="2:7" ht="19.5" thickTop="1" thickBot="1">
      <c r="B1859" s="15"/>
      <c r="C1859" s="6"/>
      <c r="D1859" s="42" t="str">
        <f>IF(B1859="","",SUMIF(الرصيد!$B$2:$B$1000,B1859,الرصيد!$C$2:$C$1000))</f>
        <v/>
      </c>
      <c r="E1859" s="16" t="str">
        <f t="shared" ref="E1859:E1922" si="29">IF(B1859="","",C1859*D1859)</f>
        <v/>
      </c>
      <c r="F1859" s="15"/>
      <c r="G1859" s="49" t="str">
        <f>IF(AND(NOT(ISERR(FIND('إستعلام عن صنف'!$H$1,A1859&amp;B1859))),F1859&gt;='إستعلام عن صنف'!$H$2,F1859&lt;='إستعلام عن صنف'!$H$3),COUNT($G$1:G1858)+1,"")</f>
        <v/>
      </c>
    </row>
    <row r="1860" spans="2:7" ht="19.5" thickTop="1" thickBot="1">
      <c r="B1860" s="15"/>
      <c r="C1860" s="6"/>
      <c r="D1860" s="42" t="str">
        <f>IF(B1860="","",SUMIF(الرصيد!$B$2:$B$1000,B1860,الرصيد!$C$2:$C$1000))</f>
        <v/>
      </c>
      <c r="E1860" s="16" t="str">
        <f t="shared" si="29"/>
        <v/>
      </c>
      <c r="F1860" s="15"/>
      <c r="G1860" s="49" t="str">
        <f>IF(AND(NOT(ISERR(FIND('إستعلام عن صنف'!$H$1,A1860&amp;B1860))),F1860&gt;='إستعلام عن صنف'!$H$2,F1860&lt;='إستعلام عن صنف'!$H$3),COUNT($G$1:G1859)+1,"")</f>
        <v/>
      </c>
    </row>
    <row r="1861" spans="2:7" ht="19.5" thickTop="1" thickBot="1">
      <c r="B1861" s="15"/>
      <c r="C1861" s="6"/>
      <c r="D1861" s="42" t="str">
        <f>IF(B1861="","",SUMIF(الرصيد!$B$2:$B$1000,B1861,الرصيد!$C$2:$C$1000))</f>
        <v/>
      </c>
      <c r="E1861" s="16" t="str">
        <f t="shared" si="29"/>
        <v/>
      </c>
      <c r="F1861" s="15"/>
      <c r="G1861" s="49" t="str">
        <f>IF(AND(NOT(ISERR(FIND('إستعلام عن صنف'!$H$1,A1861&amp;B1861))),F1861&gt;='إستعلام عن صنف'!$H$2,F1861&lt;='إستعلام عن صنف'!$H$3),COUNT($G$1:G1860)+1,"")</f>
        <v/>
      </c>
    </row>
    <row r="1862" spans="2:7" ht="19.5" thickTop="1" thickBot="1">
      <c r="B1862" s="15"/>
      <c r="C1862" s="6"/>
      <c r="D1862" s="42" t="str">
        <f>IF(B1862="","",SUMIF(الرصيد!$B$2:$B$1000,B1862,الرصيد!$C$2:$C$1000))</f>
        <v/>
      </c>
      <c r="E1862" s="16" t="str">
        <f t="shared" si="29"/>
        <v/>
      </c>
      <c r="F1862" s="15"/>
      <c r="G1862" s="49" t="str">
        <f>IF(AND(NOT(ISERR(FIND('إستعلام عن صنف'!$H$1,A1862&amp;B1862))),F1862&gt;='إستعلام عن صنف'!$H$2,F1862&lt;='إستعلام عن صنف'!$H$3),COUNT($G$1:G1861)+1,"")</f>
        <v/>
      </c>
    </row>
    <row r="1863" spans="2:7" ht="19.5" thickTop="1" thickBot="1">
      <c r="B1863" s="15"/>
      <c r="C1863" s="6"/>
      <c r="D1863" s="42" t="str">
        <f>IF(B1863="","",SUMIF(الرصيد!$B$2:$B$1000,B1863,الرصيد!$C$2:$C$1000))</f>
        <v/>
      </c>
      <c r="E1863" s="16" t="str">
        <f t="shared" si="29"/>
        <v/>
      </c>
      <c r="F1863" s="15"/>
      <c r="G1863" s="49" t="str">
        <f>IF(AND(NOT(ISERR(FIND('إستعلام عن صنف'!$H$1,A1863&amp;B1863))),F1863&gt;='إستعلام عن صنف'!$H$2,F1863&lt;='إستعلام عن صنف'!$H$3),COUNT($G$1:G1862)+1,"")</f>
        <v/>
      </c>
    </row>
    <row r="1864" spans="2:7" ht="19.5" thickTop="1" thickBot="1">
      <c r="B1864" s="15"/>
      <c r="C1864" s="6"/>
      <c r="D1864" s="42" t="str">
        <f>IF(B1864="","",SUMIF(الرصيد!$B$2:$B$1000,B1864,الرصيد!$C$2:$C$1000))</f>
        <v/>
      </c>
      <c r="E1864" s="16" t="str">
        <f t="shared" si="29"/>
        <v/>
      </c>
      <c r="F1864" s="15"/>
      <c r="G1864" s="49" t="str">
        <f>IF(AND(NOT(ISERR(FIND('إستعلام عن صنف'!$H$1,A1864&amp;B1864))),F1864&gt;='إستعلام عن صنف'!$H$2,F1864&lt;='إستعلام عن صنف'!$H$3),COUNT($G$1:G1863)+1,"")</f>
        <v/>
      </c>
    </row>
    <row r="1865" spans="2:7" ht="19.5" thickTop="1" thickBot="1">
      <c r="B1865" s="15"/>
      <c r="C1865" s="6"/>
      <c r="D1865" s="42" t="str">
        <f>IF(B1865="","",SUMIF(الرصيد!$B$2:$B$1000,B1865,الرصيد!$C$2:$C$1000))</f>
        <v/>
      </c>
      <c r="E1865" s="16" t="str">
        <f t="shared" si="29"/>
        <v/>
      </c>
      <c r="F1865" s="15"/>
      <c r="G1865" s="49" t="str">
        <f>IF(AND(NOT(ISERR(FIND('إستعلام عن صنف'!$H$1,A1865&amp;B1865))),F1865&gt;='إستعلام عن صنف'!$H$2,F1865&lt;='إستعلام عن صنف'!$H$3),COUNT($G$1:G1864)+1,"")</f>
        <v/>
      </c>
    </row>
    <row r="1866" spans="2:7" ht="19.5" thickTop="1" thickBot="1">
      <c r="B1866" s="15"/>
      <c r="C1866" s="6"/>
      <c r="D1866" s="42" t="str">
        <f>IF(B1866="","",SUMIF(الرصيد!$B$2:$B$1000,B1866,الرصيد!$C$2:$C$1000))</f>
        <v/>
      </c>
      <c r="E1866" s="16" t="str">
        <f t="shared" si="29"/>
        <v/>
      </c>
      <c r="F1866" s="15"/>
      <c r="G1866" s="49" t="str">
        <f>IF(AND(NOT(ISERR(FIND('إستعلام عن صنف'!$H$1,A1866&amp;B1866))),F1866&gt;='إستعلام عن صنف'!$H$2,F1866&lt;='إستعلام عن صنف'!$H$3),COUNT($G$1:G1865)+1,"")</f>
        <v/>
      </c>
    </row>
    <row r="1867" spans="2:7" ht="19.5" thickTop="1" thickBot="1">
      <c r="B1867" s="15"/>
      <c r="C1867" s="6"/>
      <c r="D1867" s="42" t="str">
        <f>IF(B1867="","",SUMIF(الرصيد!$B$2:$B$1000,B1867,الرصيد!$C$2:$C$1000))</f>
        <v/>
      </c>
      <c r="E1867" s="16" t="str">
        <f t="shared" si="29"/>
        <v/>
      </c>
      <c r="F1867" s="15"/>
      <c r="G1867" s="49" t="str">
        <f>IF(AND(NOT(ISERR(FIND('إستعلام عن صنف'!$H$1,A1867&amp;B1867))),F1867&gt;='إستعلام عن صنف'!$H$2,F1867&lt;='إستعلام عن صنف'!$H$3),COUNT($G$1:G1866)+1,"")</f>
        <v/>
      </c>
    </row>
    <row r="1868" spans="2:7" ht="19.5" thickTop="1" thickBot="1">
      <c r="B1868" s="15"/>
      <c r="C1868" s="6"/>
      <c r="D1868" s="42" t="str">
        <f>IF(B1868="","",SUMIF(الرصيد!$B$2:$B$1000,B1868,الرصيد!$C$2:$C$1000))</f>
        <v/>
      </c>
      <c r="E1868" s="16" t="str">
        <f t="shared" si="29"/>
        <v/>
      </c>
      <c r="F1868" s="15"/>
      <c r="G1868" s="49" t="str">
        <f>IF(AND(NOT(ISERR(FIND('إستعلام عن صنف'!$H$1,A1868&amp;B1868))),F1868&gt;='إستعلام عن صنف'!$H$2,F1868&lt;='إستعلام عن صنف'!$H$3),COUNT($G$1:G1867)+1,"")</f>
        <v/>
      </c>
    </row>
    <row r="1869" spans="2:7" ht="19.5" thickTop="1" thickBot="1">
      <c r="B1869" s="15"/>
      <c r="C1869" s="6"/>
      <c r="D1869" s="42" t="str">
        <f>IF(B1869="","",SUMIF(الرصيد!$B$2:$B$1000,B1869,الرصيد!$C$2:$C$1000))</f>
        <v/>
      </c>
      <c r="E1869" s="16" t="str">
        <f t="shared" si="29"/>
        <v/>
      </c>
      <c r="F1869" s="15"/>
      <c r="G1869" s="49" t="str">
        <f>IF(AND(NOT(ISERR(FIND('إستعلام عن صنف'!$H$1,A1869&amp;B1869))),F1869&gt;='إستعلام عن صنف'!$H$2,F1869&lt;='إستعلام عن صنف'!$H$3),COUNT($G$1:G1868)+1,"")</f>
        <v/>
      </c>
    </row>
    <row r="1870" spans="2:7" ht="19.5" thickTop="1" thickBot="1">
      <c r="B1870" s="15"/>
      <c r="C1870" s="6"/>
      <c r="D1870" s="42" t="str">
        <f>IF(B1870="","",SUMIF(الرصيد!$B$2:$B$1000,B1870,الرصيد!$C$2:$C$1000))</f>
        <v/>
      </c>
      <c r="E1870" s="16" t="str">
        <f t="shared" si="29"/>
        <v/>
      </c>
      <c r="F1870" s="15"/>
      <c r="G1870" s="49" t="str">
        <f>IF(AND(NOT(ISERR(FIND('إستعلام عن صنف'!$H$1,A1870&amp;B1870))),F1870&gt;='إستعلام عن صنف'!$H$2,F1870&lt;='إستعلام عن صنف'!$H$3),COUNT($G$1:G1869)+1,"")</f>
        <v/>
      </c>
    </row>
    <row r="1871" spans="2:7" ht="19.5" thickTop="1" thickBot="1">
      <c r="B1871" s="15"/>
      <c r="C1871" s="6"/>
      <c r="D1871" s="42" t="str">
        <f>IF(B1871="","",SUMIF(الرصيد!$B$2:$B$1000,B1871,الرصيد!$C$2:$C$1000))</f>
        <v/>
      </c>
      <c r="E1871" s="16" t="str">
        <f t="shared" si="29"/>
        <v/>
      </c>
      <c r="F1871" s="15"/>
      <c r="G1871" s="49" t="str">
        <f>IF(AND(NOT(ISERR(FIND('إستعلام عن صنف'!$H$1,A1871&amp;B1871))),F1871&gt;='إستعلام عن صنف'!$H$2,F1871&lt;='إستعلام عن صنف'!$H$3),COUNT($G$1:G1870)+1,"")</f>
        <v/>
      </c>
    </row>
    <row r="1872" spans="2:7" ht="19.5" thickTop="1" thickBot="1">
      <c r="B1872" s="15"/>
      <c r="C1872" s="6"/>
      <c r="D1872" s="42" t="str">
        <f>IF(B1872="","",SUMIF(الرصيد!$B$2:$B$1000,B1872,الرصيد!$C$2:$C$1000))</f>
        <v/>
      </c>
      <c r="E1872" s="16" t="str">
        <f t="shared" si="29"/>
        <v/>
      </c>
      <c r="F1872" s="15"/>
      <c r="G1872" s="49" t="str">
        <f>IF(AND(NOT(ISERR(FIND('إستعلام عن صنف'!$H$1,A1872&amp;B1872))),F1872&gt;='إستعلام عن صنف'!$H$2,F1872&lt;='إستعلام عن صنف'!$H$3),COUNT($G$1:G1871)+1,"")</f>
        <v/>
      </c>
    </row>
    <row r="1873" spans="2:7" ht="19.5" thickTop="1" thickBot="1">
      <c r="B1873" s="15"/>
      <c r="C1873" s="6"/>
      <c r="D1873" s="42" t="str">
        <f>IF(B1873="","",SUMIF(الرصيد!$B$2:$B$1000,B1873,الرصيد!$C$2:$C$1000))</f>
        <v/>
      </c>
      <c r="E1873" s="16" t="str">
        <f t="shared" si="29"/>
        <v/>
      </c>
      <c r="F1873" s="15"/>
      <c r="G1873" s="49" t="str">
        <f>IF(AND(NOT(ISERR(FIND('إستعلام عن صنف'!$H$1,A1873&amp;B1873))),F1873&gt;='إستعلام عن صنف'!$H$2,F1873&lt;='إستعلام عن صنف'!$H$3),COUNT($G$1:G1872)+1,"")</f>
        <v/>
      </c>
    </row>
    <row r="1874" spans="2:7" ht="19.5" thickTop="1" thickBot="1">
      <c r="B1874" s="15"/>
      <c r="C1874" s="6"/>
      <c r="D1874" s="42" t="str">
        <f>IF(B1874="","",SUMIF(الرصيد!$B$2:$B$1000,B1874,الرصيد!$C$2:$C$1000))</f>
        <v/>
      </c>
      <c r="E1874" s="16" t="str">
        <f t="shared" si="29"/>
        <v/>
      </c>
      <c r="F1874" s="15"/>
      <c r="G1874" s="49" t="str">
        <f>IF(AND(NOT(ISERR(FIND('إستعلام عن صنف'!$H$1,A1874&amp;B1874))),F1874&gt;='إستعلام عن صنف'!$H$2,F1874&lt;='إستعلام عن صنف'!$H$3),COUNT($G$1:G1873)+1,"")</f>
        <v/>
      </c>
    </row>
    <row r="1875" spans="2:7" ht="19.5" thickTop="1" thickBot="1">
      <c r="B1875" s="15"/>
      <c r="C1875" s="6"/>
      <c r="D1875" s="42" t="str">
        <f>IF(B1875="","",SUMIF(الرصيد!$B$2:$B$1000,B1875,الرصيد!$C$2:$C$1000))</f>
        <v/>
      </c>
      <c r="E1875" s="16" t="str">
        <f t="shared" si="29"/>
        <v/>
      </c>
      <c r="F1875" s="15"/>
      <c r="G1875" s="49" t="str">
        <f>IF(AND(NOT(ISERR(FIND('إستعلام عن صنف'!$H$1,A1875&amp;B1875))),F1875&gt;='إستعلام عن صنف'!$H$2,F1875&lt;='إستعلام عن صنف'!$H$3),COUNT($G$1:G1874)+1,"")</f>
        <v/>
      </c>
    </row>
    <row r="1876" spans="2:7" ht="19.5" thickTop="1" thickBot="1">
      <c r="B1876" s="15"/>
      <c r="C1876" s="6"/>
      <c r="D1876" s="42" t="str">
        <f>IF(B1876="","",SUMIF(الرصيد!$B$2:$B$1000,B1876,الرصيد!$C$2:$C$1000))</f>
        <v/>
      </c>
      <c r="E1876" s="16" t="str">
        <f t="shared" si="29"/>
        <v/>
      </c>
      <c r="F1876" s="15"/>
      <c r="G1876" s="49" t="str">
        <f>IF(AND(NOT(ISERR(FIND('إستعلام عن صنف'!$H$1,A1876&amp;B1876))),F1876&gt;='إستعلام عن صنف'!$H$2,F1876&lt;='إستعلام عن صنف'!$H$3),COUNT($G$1:G1875)+1,"")</f>
        <v/>
      </c>
    </row>
    <row r="1877" spans="2:7" ht="19.5" thickTop="1" thickBot="1">
      <c r="B1877" s="15"/>
      <c r="C1877" s="6"/>
      <c r="D1877" s="42" t="str">
        <f>IF(B1877="","",SUMIF(الرصيد!$B$2:$B$1000,B1877,الرصيد!$C$2:$C$1000))</f>
        <v/>
      </c>
      <c r="E1877" s="16" t="str">
        <f t="shared" si="29"/>
        <v/>
      </c>
      <c r="F1877" s="15"/>
      <c r="G1877" s="49" t="str">
        <f>IF(AND(NOT(ISERR(FIND('إستعلام عن صنف'!$H$1,A1877&amp;B1877))),F1877&gt;='إستعلام عن صنف'!$H$2,F1877&lt;='إستعلام عن صنف'!$H$3),COUNT($G$1:G1876)+1,"")</f>
        <v/>
      </c>
    </row>
    <row r="1878" spans="2:7" ht="19.5" thickTop="1" thickBot="1">
      <c r="B1878" s="15"/>
      <c r="C1878" s="6"/>
      <c r="D1878" s="42" t="str">
        <f>IF(B1878="","",SUMIF(الرصيد!$B$2:$B$1000,B1878,الرصيد!$C$2:$C$1000))</f>
        <v/>
      </c>
      <c r="E1878" s="16" t="str">
        <f t="shared" si="29"/>
        <v/>
      </c>
      <c r="F1878" s="15"/>
      <c r="G1878" s="49" t="str">
        <f>IF(AND(NOT(ISERR(FIND('إستعلام عن صنف'!$H$1,A1878&amp;B1878))),F1878&gt;='إستعلام عن صنف'!$H$2,F1878&lt;='إستعلام عن صنف'!$H$3),COUNT($G$1:G1877)+1,"")</f>
        <v/>
      </c>
    </row>
    <row r="1879" spans="2:7" ht="19.5" thickTop="1" thickBot="1">
      <c r="B1879" s="15"/>
      <c r="C1879" s="6"/>
      <c r="D1879" s="42" t="str">
        <f>IF(B1879="","",SUMIF(الرصيد!$B$2:$B$1000,B1879,الرصيد!$C$2:$C$1000))</f>
        <v/>
      </c>
      <c r="E1879" s="16" t="str">
        <f t="shared" si="29"/>
        <v/>
      </c>
      <c r="F1879" s="15"/>
      <c r="G1879" s="49" t="str">
        <f>IF(AND(NOT(ISERR(FIND('إستعلام عن صنف'!$H$1,A1879&amp;B1879))),F1879&gt;='إستعلام عن صنف'!$H$2,F1879&lt;='إستعلام عن صنف'!$H$3),COUNT($G$1:G1878)+1,"")</f>
        <v/>
      </c>
    </row>
    <row r="1880" spans="2:7" ht="19.5" thickTop="1" thickBot="1">
      <c r="B1880" s="15"/>
      <c r="C1880" s="6"/>
      <c r="D1880" s="42" t="str">
        <f>IF(B1880="","",SUMIF(الرصيد!$B$2:$B$1000,B1880,الرصيد!$C$2:$C$1000))</f>
        <v/>
      </c>
      <c r="E1880" s="16" t="str">
        <f t="shared" si="29"/>
        <v/>
      </c>
      <c r="F1880" s="15"/>
      <c r="G1880" s="49" t="str">
        <f>IF(AND(NOT(ISERR(FIND('إستعلام عن صنف'!$H$1,A1880&amp;B1880))),F1880&gt;='إستعلام عن صنف'!$H$2,F1880&lt;='إستعلام عن صنف'!$H$3),COUNT($G$1:G1879)+1,"")</f>
        <v/>
      </c>
    </row>
    <row r="1881" spans="2:7" ht="19.5" thickTop="1" thickBot="1">
      <c r="B1881" s="15"/>
      <c r="C1881" s="6"/>
      <c r="D1881" s="42" t="str">
        <f>IF(B1881="","",SUMIF(الرصيد!$B$2:$B$1000,B1881,الرصيد!$C$2:$C$1000))</f>
        <v/>
      </c>
      <c r="E1881" s="16" t="str">
        <f t="shared" si="29"/>
        <v/>
      </c>
      <c r="F1881" s="15"/>
      <c r="G1881" s="49" t="str">
        <f>IF(AND(NOT(ISERR(FIND('إستعلام عن صنف'!$H$1,A1881&amp;B1881))),F1881&gt;='إستعلام عن صنف'!$H$2,F1881&lt;='إستعلام عن صنف'!$H$3),COUNT($G$1:G1880)+1,"")</f>
        <v/>
      </c>
    </row>
    <row r="1882" spans="2:7" ht="19.5" thickTop="1" thickBot="1">
      <c r="B1882" s="15"/>
      <c r="C1882" s="6"/>
      <c r="D1882" s="42" t="str">
        <f>IF(B1882="","",SUMIF(الرصيد!$B$2:$B$1000,B1882,الرصيد!$C$2:$C$1000))</f>
        <v/>
      </c>
      <c r="E1882" s="16" t="str">
        <f t="shared" si="29"/>
        <v/>
      </c>
      <c r="F1882" s="15"/>
      <c r="G1882" s="49" t="str">
        <f>IF(AND(NOT(ISERR(FIND('إستعلام عن صنف'!$H$1,A1882&amp;B1882))),F1882&gt;='إستعلام عن صنف'!$H$2,F1882&lt;='إستعلام عن صنف'!$H$3),COUNT($G$1:G1881)+1,"")</f>
        <v/>
      </c>
    </row>
    <row r="1883" spans="2:7" ht="19.5" thickTop="1" thickBot="1">
      <c r="B1883" s="15"/>
      <c r="C1883" s="6"/>
      <c r="D1883" s="42" t="str">
        <f>IF(B1883="","",SUMIF(الرصيد!$B$2:$B$1000,B1883,الرصيد!$C$2:$C$1000))</f>
        <v/>
      </c>
      <c r="E1883" s="16" t="str">
        <f t="shared" si="29"/>
        <v/>
      </c>
      <c r="F1883" s="15"/>
      <c r="G1883" s="49" t="str">
        <f>IF(AND(NOT(ISERR(FIND('إستعلام عن صنف'!$H$1,A1883&amp;B1883))),F1883&gt;='إستعلام عن صنف'!$H$2,F1883&lt;='إستعلام عن صنف'!$H$3),COUNT($G$1:G1882)+1,"")</f>
        <v/>
      </c>
    </row>
    <row r="1884" spans="2:7" ht="19.5" thickTop="1" thickBot="1">
      <c r="B1884" s="15"/>
      <c r="C1884" s="6"/>
      <c r="D1884" s="42" t="str">
        <f>IF(B1884="","",SUMIF(الرصيد!$B$2:$B$1000,B1884,الرصيد!$C$2:$C$1000))</f>
        <v/>
      </c>
      <c r="E1884" s="16" t="str">
        <f t="shared" si="29"/>
        <v/>
      </c>
      <c r="F1884" s="15"/>
      <c r="G1884" s="49" t="str">
        <f>IF(AND(NOT(ISERR(FIND('إستعلام عن صنف'!$H$1,A1884&amp;B1884))),F1884&gt;='إستعلام عن صنف'!$H$2,F1884&lt;='إستعلام عن صنف'!$H$3),COUNT($G$1:G1883)+1,"")</f>
        <v/>
      </c>
    </row>
    <row r="1885" spans="2:7" ht="19.5" thickTop="1" thickBot="1">
      <c r="B1885" s="15"/>
      <c r="C1885" s="6"/>
      <c r="D1885" s="42" t="str">
        <f>IF(B1885="","",SUMIF(الرصيد!$B$2:$B$1000,B1885,الرصيد!$C$2:$C$1000))</f>
        <v/>
      </c>
      <c r="E1885" s="16" t="str">
        <f t="shared" si="29"/>
        <v/>
      </c>
      <c r="F1885" s="15"/>
      <c r="G1885" s="49" t="str">
        <f>IF(AND(NOT(ISERR(FIND('إستعلام عن صنف'!$H$1,A1885&amp;B1885))),F1885&gt;='إستعلام عن صنف'!$H$2,F1885&lt;='إستعلام عن صنف'!$H$3),COUNT($G$1:G1884)+1,"")</f>
        <v/>
      </c>
    </row>
    <row r="1886" spans="2:7" ht="19.5" thickTop="1" thickBot="1">
      <c r="B1886" s="15"/>
      <c r="C1886" s="6"/>
      <c r="D1886" s="42" t="str">
        <f>IF(B1886="","",SUMIF(الرصيد!$B$2:$B$1000,B1886,الرصيد!$C$2:$C$1000))</f>
        <v/>
      </c>
      <c r="E1886" s="16" t="str">
        <f t="shared" si="29"/>
        <v/>
      </c>
      <c r="F1886" s="15"/>
      <c r="G1886" s="49" t="str">
        <f>IF(AND(NOT(ISERR(FIND('إستعلام عن صنف'!$H$1,A1886&amp;B1886))),F1886&gt;='إستعلام عن صنف'!$H$2,F1886&lt;='إستعلام عن صنف'!$H$3),COUNT($G$1:G1885)+1,"")</f>
        <v/>
      </c>
    </row>
    <row r="1887" spans="2:7" ht="19.5" thickTop="1" thickBot="1">
      <c r="B1887" s="15"/>
      <c r="C1887" s="6"/>
      <c r="D1887" s="42" t="str">
        <f>IF(B1887="","",SUMIF(الرصيد!$B$2:$B$1000,B1887,الرصيد!$C$2:$C$1000))</f>
        <v/>
      </c>
      <c r="E1887" s="16" t="str">
        <f t="shared" si="29"/>
        <v/>
      </c>
      <c r="F1887" s="15"/>
      <c r="G1887" s="49" t="str">
        <f>IF(AND(NOT(ISERR(FIND('إستعلام عن صنف'!$H$1,A1887&amp;B1887))),F1887&gt;='إستعلام عن صنف'!$H$2,F1887&lt;='إستعلام عن صنف'!$H$3),COUNT($G$1:G1886)+1,"")</f>
        <v/>
      </c>
    </row>
    <row r="1888" spans="2:7" ht="19.5" thickTop="1" thickBot="1">
      <c r="B1888" s="15"/>
      <c r="C1888" s="6"/>
      <c r="D1888" s="42" t="str">
        <f>IF(B1888="","",SUMIF(الرصيد!$B$2:$B$1000,B1888,الرصيد!$C$2:$C$1000))</f>
        <v/>
      </c>
      <c r="E1888" s="16" t="str">
        <f t="shared" si="29"/>
        <v/>
      </c>
      <c r="F1888" s="15"/>
      <c r="G1888" s="49" t="str">
        <f>IF(AND(NOT(ISERR(FIND('إستعلام عن صنف'!$H$1,A1888&amp;B1888))),F1888&gt;='إستعلام عن صنف'!$H$2,F1888&lt;='إستعلام عن صنف'!$H$3),COUNT($G$1:G1887)+1,"")</f>
        <v/>
      </c>
    </row>
    <row r="1889" spans="2:7" ht="19.5" thickTop="1" thickBot="1">
      <c r="B1889" s="15"/>
      <c r="C1889" s="6"/>
      <c r="D1889" s="42" t="str">
        <f>IF(B1889="","",SUMIF(الرصيد!$B$2:$B$1000,B1889,الرصيد!$C$2:$C$1000))</f>
        <v/>
      </c>
      <c r="E1889" s="16" t="str">
        <f t="shared" si="29"/>
        <v/>
      </c>
      <c r="F1889" s="15"/>
      <c r="G1889" s="49" t="str">
        <f>IF(AND(NOT(ISERR(FIND('إستعلام عن صنف'!$H$1,A1889&amp;B1889))),F1889&gt;='إستعلام عن صنف'!$H$2,F1889&lt;='إستعلام عن صنف'!$H$3),COUNT($G$1:G1888)+1,"")</f>
        <v/>
      </c>
    </row>
    <row r="1890" spans="2:7" ht="19.5" thickTop="1" thickBot="1">
      <c r="B1890" s="15"/>
      <c r="C1890" s="6"/>
      <c r="D1890" s="42" t="str">
        <f>IF(B1890="","",SUMIF(الرصيد!$B$2:$B$1000,B1890,الرصيد!$C$2:$C$1000))</f>
        <v/>
      </c>
      <c r="E1890" s="16" t="str">
        <f t="shared" si="29"/>
        <v/>
      </c>
      <c r="F1890" s="15"/>
      <c r="G1890" s="49" t="str">
        <f>IF(AND(NOT(ISERR(FIND('إستعلام عن صنف'!$H$1,A1890&amp;B1890))),F1890&gt;='إستعلام عن صنف'!$H$2,F1890&lt;='إستعلام عن صنف'!$H$3),COUNT($G$1:G1889)+1,"")</f>
        <v/>
      </c>
    </row>
    <row r="1891" spans="2:7" ht="19.5" thickTop="1" thickBot="1">
      <c r="B1891" s="15"/>
      <c r="C1891" s="6"/>
      <c r="D1891" s="42" t="str">
        <f>IF(B1891="","",SUMIF(الرصيد!$B$2:$B$1000,B1891,الرصيد!$C$2:$C$1000))</f>
        <v/>
      </c>
      <c r="E1891" s="16" t="str">
        <f t="shared" si="29"/>
        <v/>
      </c>
      <c r="F1891" s="15"/>
      <c r="G1891" s="49" t="str">
        <f>IF(AND(NOT(ISERR(FIND('إستعلام عن صنف'!$H$1,A1891&amp;B1891))),F1891&gt;='إستعلام عن صنف'!$H$2,F1891&lt;='إستعلام عن صنف'!$H$3),COUNT($G$1:G1890)+1,"")</f>
        <v/>
      </c>
    </row>
    <row r="1892" spans="2:7" ht="19.5" thickTop="1" thickBot="1">
      <c r="B1892" s="15"/>
      <c r="C1892" s="6"/>
      <c r="D1892" s="42" t="str">
        <f>IF(B1892="","",SUMIF(الرصيد!$B$2:$B$1000,B1892,الرصيد!$C$2:$C$1000))</f>
        <v/>
      </c>
      <c r="E1892" s="16" t="str">
        <f t="shared" si="29"/>
        <v/>
      </c>
      <c r="F1892" s="15"/>
      <c r="G1892" s="49" t="str">
        <f>IF(AND(NOT(ISERR(FIND('إستعلام عن صنف'!$H$1,A1892&amp;B1892))),F1892&gt;='إستعلام عن صنف'!$H$2,F1892&lt;='إستعلام عن صنف'!$H$3),COUNT($G$1:G1891)+1,"")</f>
        <v/>
      </c>
    </row>
    <row r="1893" spans="2:7" ht="19.5" thickTop="1" thickBot="1">
      <c r="B1893" s="15"/>
      <c r="C1893" s="6"/>
      <c r="D1893" s="42" t="str">
        <f>IF(B1893="","",SUMIF(الرصيد!$B$2:$B$1000,B1893,الرصيد!$C$2:$C$1000))</f>
        <v/>
      </c>
      <c r="E1893" s="16" t="str">
        <f t="shared" si="29"/>
        <v/>
      </c>
      <c r="F1893" s="15"/>
      <c r="G1893" s="49" t="str">
        <f>IF(AND(NOT(ISERR(FIND('إستعلام عن صنف'!$H$1,A1893&amp;B1893))),F1893&gt;='إستعلام عن صنف'!$H$2,F1893&lt;='إستعلام عن صنف'!$H$3),COUNT($G$1:G1892)+1,"")</f>
        <v/>
      </c>
    </row>
    <row r="1894" spans="2:7" ht="19.5" thickTop="1" thickBot="1">
      <c r="B1894" s="15"/>
      <c r="C1894" s="6"/>
      <c r="D1894" s="42" t="str">
        <f>IF(B1894="","",SUMIF(الرصيد!$B$2:$B$1000,B1894,الرصيد!$C$2:$C$1000))</f>
        <v/>
      </c>
      <c r="E1894" s="16" t="str">
        <f t="shared" si="29"/>
        <v/>
      </c>
      <c r="F1894" s="15"/>
      <c r="G1894" s="49" t="str">
        <f>IF(AND(NOT(ISERR(FIND('إستعلام عن صنف'!$H$1,A1894&amp;B1894))),F1894&gt;='إستعلام عن صنف'!$H$2,F1894&lt;='إستعلام عن صنف'!$H$3),COUNT($G$1:G1893)+1,"")</f>
        <v/>
      </c>
    </row>
    <row r="1895" spans="2:7" ht="19.5" thickTop="1" thickBot="1">
      <c r="B1895" s="15"/>
      <c r="C1895" s="6"/>
      <c r="D1895" s="42" t="str">
        <f>IF(B1895="","",SUMIF(الرصيد!$B$2:$B$1000,B1895,الرصيد!$C$2:$C$1000))</f>
        <v/>
      </c>
      <c r="E1895" s="16" t="str">
        <f t="shared" si="29"/>
        <v/>
      </c>
      <c r="F1895" s="15"/>
      <c r="G1895" s="49" t="str">
        <f>IF(AND(NOT(ISERR(FIND('إستعلام عن صنف'!$H$1,A1895&amp;B1895))),F1895&gt;='إستعلام عن صنف'!$H$2,F1895&lt;='إستعلام عن صنف'!$H$3),COUNT($G$1:G1894)+1,"")</f>
        <v/>
      </c>
    </row>
    <row r="1896" spans="2:7" ht="19.5" thickTop="1" thickBot="1">
      <c r="B1896" s="15"/>
      <c r="C1896" s="6"/>
      <c r="D1896" s="42" t="str">
        <f>IF(B1896="","",SUMIF(الرصيد!$B$2:$B$1000,B1896,الرصيد!$C$2:$C$1000))</f>
        <v/>
      </c>
      <c r="E1896" s="16" t="str">
        <f t="shared" si="29"/>
        <v/>
      </c>
      <c r="F1896" s="15"/>
      <c r="G1896" s="49" t="str">
        <f>IF(AND(NOT(ISERR(FIND('إستعلام عن صنف'!$H$1,A1896&amp;B1896))),F1896&gt;='إستعلام عن صنف'!$H$2,F1896&lt;='إستعلام عن صنف'!$H$3),COUNT($G$1:G1895)+1,"")</f>
        <v/>
      </c>
    </row>
    <row r="1897" spans="2:7" ht="19.5" thickTop="1" thickBot="1">
      <c r="B1897" s="15"/>
      <c r="C1897" s="6"/>
      <c r="D1897" s="42" t="str">
        <f>IF(B1897="","",SUMIF(الرصيد!$B$2:$B$1000,B1897,الرصيد!$C$2:$C$1000))</f>
        <v/>
      </c>
      <c r="E1897" s="16" t="str">
        <f t="shared" si="29"/>
        <v/>
      </c>
      <c r="F1897" s="15"/>
      <c r="G1897" s="49" t="str">
        <f>IF(AND(NOT(ISERR(FIND('إستعلام عن صنف'!$H$1,A1897&amp;B1897))),F1897&gt;='إستعلام عن صنف'!$H$2,F1897&lt;='إستعلام عن صنف'!$H$3),COUNT($G$1:G1896)+1,"")</f>
        <v/>
      </c>
    </row>
    <row r="1898" spans="2:7" ht="19.5" thickTop="1" thickBot="1">
      <c r="B1898" s="15"/>
      <c r="C1898" s="6"/>
      <c r="D1898" s="42" t="str">
        <f>IF(B1898="","",SUMIF(الرصيد!$B$2:$B$1000,B1898,الرصيد!$C$2:$C$1000))</f>
        <v/>
      </c>
      <c r="E1898" s="16" t="str">
        <f t="shared" si="29"/>
        <v/>
      </c>
      <c r="F1898" s="15"/>
      <c r="G1898" s="49" t="str">
        <f>IF(AND(NOT(ISERR(FIND('إستعلام عن صنف'!$H$1,A1898&amp;B1898))),F1898&gt;='إستعلام عن صنف'!$H$2,F1898&lt;='إستعلام عن صنف'!$H$3),COUNT($G$1:G1897)+1,"")</f>
        <v/>
      </c>
    </row>
    <row r="1899" spans="2:7" ht="19.5" thickTop="1" thickBot="1">
      <c r="B1899" s="15"/>
      <c r="C1899" s="6"/>
      <c r="D1899" s="42" t="str">
        <f>IF(B1899="","",SUMIF(الرصيد!$B$2:$B$1000,B1899,الرصيد!$C$2:$C$1000))</f>
        <v/>
      </c>
      <c r="E1899" s="16" t="str">
        <f t="shared" si="29"/>
        <v/>
      </c>
      <c r="F1899" s="15"/>
      <c r="G1899" s="49" t="str">
        <f>IF(AND(NOT(ISERR(FIND('إستعلام عن صنف'!$H$1,A1899&amp;B1899))),F1899&gt;='إستعلام عن صنف'!$H$2,F1899&lt;='إستعلام عن صنف'!$H$3),COUNT($G$1:G1898)+1,"")</f>
        <v/>
      </c>
    </row>
    <row r="1900" spans="2:7" ht="19.5" thickTop="1" thickBot="1">
      <c r="B1900" s="15"/>
      <c r="C1900" s="6"/>
      <c r="D1900" s="42" t="str">
        <f>IF(B1900="","",SUMIF(الرصيد!$B$2:$B$1000,B1900,الرصيد!$C$2:$C$1000))</f>
        <v/>
      </c>
      <c r="E1900" s="16" t="str">
        <f t="shared" si="29"/>
        <v/>
      </c>
      <c r="F1900" s="15"/>
      <c r="G1900" s="49" t="str">
        <f>IF(AND(NOT(ISERR(FIND('إستعلام عن صنف'!$H$1,A1900&amp;B1900))),F1900&gt;='إستعلام عن صنف'!$H$2,F1900&lt;='إستعلام عن صنف'!$H$3),COUNT($G$1:G1899)+1,"")</f>
        <v/>
      </c>
    </row>
    <row r="1901" spans="2:7" ht="19.5" thickTop="1" thickBot="1">
      <c r="B1901" s="15"/>
      <c r="C1901" s="6"/>
      <c r="D1901" s="42" t="str">
        <f>IF(B1901="","",SUMIF(الرصيد!$B$2:$B$1000,B1901,الرصيد!$C$2:$C$1000))</f>
        <v/>
      </c>
      <c r="E1901" s="16" t="str">
        <f t="shared" si="29"/>
        <v/>
      </c>
      <c r="F1901" s="15"/>
      <c r="G1901" s="49" t="str">
        <f>IF(AND(NOT(ISERR(FIND('إستعلام عن صنف'!$H$1,A1901&amp;B1901))),F1901&gt;='إستعلام عن صنف'!$H$2,F1901&lt;='إستعلام عن صنف'!$H$3),COUNT($G$1:G1900)+1,"")</f>
        <v/>
      </c>
    </row>
    <row r="1902" spans="2:7" ht="19.5" thickTop="1" thickBot="1">
      <c r="B1902" s="15"/>
      <c r="C1902" s="6"/>
      <c r="D1902" s="42" t="str">
        <f>IF(B1902="","",SUMIF(الرصيد!$B$2:$B$1000,B1902,الرصيد!$C$2:$C$1000))</f>
        <v/>
      </c>
      <c r="E1902" s="16" t="str">
        <f t="shared" si="29"/>
        <v/>
      </c>
      <c r="F1902" s="15"/>
      <c r="G1902" s="49" t="str">
        <f>IF(AND(NOT(ISERR(FIND('إستعلام عن صنف'!$H$1,A1902&amp;B1902))),F1902&gt;='إستعلام عن صنف'!$H$2,F1902&lt;='إستعلام عن صنف'!$H$3),COUNT($G$1:G1901)+1,"")</f>
        <v/>
      </c>
    </row>
    <row r="1903" spans="2:7" ht="19.5" thickTop="1" thickBot="1">
      <c r="B1903" s="15"/>
      <c r="C1903" s="6"/>
      <c r="D1903" s="42" t="str">
        <f>IF(B1903="","",SUMIF(الرصيد!$B$2:$B$1000,B1903,الرصيد!$C$2:$C$1000))</f>
        <v/>
      </c>
      <c r="E1903" s="16" t="str">
        <f t="shared" si="29"/>
        <v/>
      </c>
      <c r="F1903" s="15"/>
      <c r="G1903" s="49" t="str">
        <f>IF(AND(NOT(ISERR(FIND('إستعلام عن صنف'!$H$1,A1903&amp;B1903))),F1903&gt;='إستعلام عن صنف'!$H$2,F1903&lt;='إستعلام عن صنف'!$H$3),COUNT($G$1:G1902)+1,"")</f>
        <v/>
      </c>
    </row>
    <row r="1904" spans="2:7" ht="19.5" thickTop="1" thickBot="1">
      <c r="B1904" s="15"/>
      <c r="C1904" s="6"/>
      <c r="D1904" s="42" t="str">
        <f>IF(B1904="","",SUMIF(الرصيد!$B$2:$B$1000,B1904,الرصيد!$C$2:$C$1000))</f>
        <v/>
      </c>
      <c r="E1904" s="16" t="str">
        <f t="shared" si="29"/>
        <v/>
      </c>
      <c r="F1904" s="15"/>
      <c r="G1904" s="49" t="str">
        <f>IF(AND(NOT(ISERR(FIND('إستعلام عن صنف'!$H$1,A1904&amp;B1904))),F1904&gt;='إستعلام عن صنف'!$H$2,F1904&lt;='إستعلام عن صنف'!$H$3),COUNT($G$1:G1903)+1,"")</f>
        <v/>
      </c>
    </row>
    <row r="1905" spans="2:7" ht="19.5" thickTop="1" thickBot="1">
      <c r="B1905" s="15"/>
      <c r="C1905" s="6"/>
      <c r="D1905" s="42" t="str">
        <f>IF(B1905="","",SUMIF(الرصيد!$B$2:$B$1000,B1905,الرصيد!$C$2:$C$1000))</f>
        <v/>
      </c>
      <c r="E1905" s="16" t="str">
        <f t="shared" si="29"/>
        <v/>
      </c>
      <c r="F1905" s="15"/>
      <c r="G1905" s="49" t="str">
        <f>IF(AND(NOT(ISERR(FIND('إستعلام عن صنف'!$H$1,A1905&amp;B1905))),F1905&gt;='إستعلام عن صنف'!$H$2,F1905&lt;='إستعلام عن صنف'!$H$3),COUNT($G$1:G1904)+1,"")</f>
        <v/>
      </c>
    </row>
    <row r="1906" spans="2:7" ht="19.5" thickTop="1" thickBot="1">
      <c r="B1906" s="15"/>
      <c r="C1906" s="6"/>
      <c r="D1906" s="42" t="str">
        <f>IF(B1906="","",SUMIF(الرصيد!$B$2:$B$1000,B1906,الرصيد!$C$2:$C$1000))</f>
        <v/>
      </c>
      <c r="E1906" s="16" t="str">
        <f t="shared" si="29"/>
        <v/>
      </c>
      <c r="F1906" s="15"/>
      <c r="G1906" s="49" t="str">
        <f>IF(AND(NOT(ISERR(FIND('إستعلام عن صنف'!$H$1,A1906&amp;B1906))),F1906&gt;='إستعلام عن صنف'!$H$2,F1906&lt;='إستعلام عن صنف'!$H$3),COUNT($G$1:G1905)+1,"")</f>
        <v/>
      </c>
    </row>
    <row r="1907" spans="2:7" ht="19.5" thickTop="1" thickBot="1">
      <c r="B1907" s="15"/>
      <c r="C1907" s="6"/>
      <c r="D1907" s="42" t="str">
        <f>IF(B1907="","",SUMIF(الرصيد!$B$2:$B$1000,B1907,الرصيد!$C$2:$C$1000))</f>
        <v/>
      </c>
      <c r="E1907" s="16" t="str">
        <f t="shared" si="29"/>
        <v/>
      </c>
      <c r="F1907" s="15"/>
      <c r="G1907" s="49" t="str">
        <f>IF(AND(NOT(ISERR(FIND('إستعلام عن صنف'!$H$1,A1907&amp;B1907))),F1907&gt;='إستعلام عن صنف'!$H$2,F1907&lt;='إستعلام عن صنف'!$H$3),COUNT($G$1:G1906)+1,"")</f>
        <v/>
      </c>
    </row>
    <row r="1908" spans="2:7" ht="19.5" thickTop="1" thickBot="1">
      <c r="B1908" s="15"/>
      <c r="C1908" s="6"/>
      <c r="D1908" s="42" t="str">
        <f>IF(B1908="","",SUMIF(الرصيد!$B$2:$B$1000,B1908,الرصيد!$C$2:$C$1000))</f>
        <v/>
      </c>
      <c r="E1908" s="16" t="str">
        <f t="shared" si="29"/>
        <v/>
      </c>
      <c r="F1908" s="15"/>
      <c r="G1908" s="49" t="str">
        <f>IF(AND(NOT(ISERR(FIND('إستعلام عن صنف'!$H$1,A1908&amp;B1908))),F1908&gt;='إستعلام عن صنف'!$H$2,F1908&lt;='إستعلام عن صنف'!$H$3),COUNT($G$1:G1907)+1,"")</f>
        <v/>
      </c>
    </row>
    <row r="1909" spans="2:7" ht="19.5" thickTop="1" thickBot="1">
      <c r="B1909" s="15"/>
      <c r="C1909" s="6"/>
      <c r="D1909" s="42" t="str">
        <f>IF(B1909="","",SUMIF(الرصيد!$B$2:$B$1000,B1909,الرصيد!$C$2:$C$1000))</f>
        <v/>
      </c>
      <c r="E1909" s="16" t="str">
        <f t="shared" si="29"/>
        <v/>
      </c>
      <c r="F1909" s="15"/>
      <c r="G1909" s="49" t="str">
        <f>IF(AND(NOT(ISERR(FIND('إستعلام عن صنف'!$H$1,A1909&amp;B1909))),F1909&gt;='إستعلام عن صنف'!$H$2,F1909&lt;='إستعلام عن صنف'!$H$3),COUNT($G$1:G1908)+1,"")</f>
        <v/>
      </c>
    </row>
    <row r="1910" spans="2:7" ht="19.5" thickTop="1" thickBot="1">
      <c r="B1910" s="15"/>
      <c r="C1910" s="6"/>
      <c r="D1910" s="42" t="str">
        <f>IF(B1910="","",SUMIF(الرصيد!$B$2:$B$1000,B1910,الرصيد!$C$2:$C$1000))</f>
        <v/>
      </c>
      <c r="E1910" s="16" t="str">
        <f t="shared" si="29"/>
        <v/>
      </c>
      <c r="F1910" s="15"/>
      <c r="G1910" s="49" t="str">
        <f>IF(AND(NOT(ISERR(FIND('إستعلام عن صنف'!$H$1,A1910&amp;B1910))),F1910&gt;='إستعلام عن صنف'!$H$2,F1910&lt;='إستعلام عن صنف'!$H$3),COUNT($G$1:G1909)+1,"")</f>
        <v/>
      </c>
    </row>
    <row r="1911" spans="2:7" ht="19.5" thickTop="1" thickBot="1">
      <c r="B1911" s="15"/>
      <c r="C1911" s="6"/>
      <c r="D1911" s="42" t="str">
        <f>IF(B1911="","",SUMIF(الرصيد!$B$2:$B$1000,B1911,الرصيد!$C$2:$C$1000))</f>
        <v/>
      </c>
      <c r="E1911" s="16" t="str">
        <f t="shared" si="29"/>
        <v/>
      </c>
      <c r="F1911" s="15"/>
      <c r="G1911" s="49" t="str">
        <f>IF(AND(NOT(ISERR(FIND('إستعلام عن صنف'!$H$1,A1911&amp;B1911))),F1911&gt;='إستعلام عن صنف'!$H$2,F1911&lt;='إستعلام عن صنف'!$H$3),COUNT($G$1:G1910)+1,"")</f>
        <v/>
      </c>
    </row>
    <row r="1912" spans="2:7" ht="19.5" thickTop="1" thickBot="1">
      <c r="B1912" s="15"/>
      <c r="C1912" s="6"/>
      <c r="D1912" s="42" t="str">
        <f>IF(B1912="","",SUMIF(الرصيد!$B$2:$B$1000,B1912,الرصيد!$C$2:$C$1000))</f>
        <v/>
      </c>
      <c r="E1912" s="16" t="str">
        <f t="shared" si="29"/>
        <v/>
      </c>
      <c r="F1912" s="15"/>
      <c r="G1912" s="49" t="str">
        <f>IF(AND(NOT(ISERR(FIND('إستعلام عن صنف'!$H$1,A1912&amp;B1912))),F1912&gt;='إستعلام عن صنف'!$H$2,F1912&lt;='إستعلام عن صنف'!$H$3),COUNT($G$1:G1911)+1,"")</f>
        <v/>
      </c>
    </row>
    <row r="1913" spans="2:7" ht="19.5" thickTop="1" thickBot="1">
      <c r="B1913" s="15"/>
      <c r="C1913" s="6"/>
      <c r="D1913" s="42" t="str">
        <f>IF(B1913="","",SUMIF(الرصيد!$B$2:$B$1000,B1913,الرصيد!$C$2:$C$1000))</f>
        <v/>
      </c>
      <c r="E1913" s="16" t="str">
        <f t="shared" si="29"/>
        <v/>
      </c>
      <c r="F1913" s="15"/>
      <c r="G1913" s="49" t="str">
        <f>IF(AND(NOT(ISERR(FIND('إستعلام عن صنف'!$H$1,A1913&amp;B1913))),F1913&gt;='إستعلام عن صنف'!$H$2,F1913&lt;='إستعلام عن صنف'!$H$3),COUNT($G$1:G1912)+1,"")</f>
        <v/>
      </c>
    </row>
    <row r="1914" spans="2:7" ht="19.5" thickTop="1" thickBot="1">
      <c r="B1914" s="15"/>
      <c r="C1914" s="6"/>
      <c r="D1914" s="42" t="str">
        <f>IF(B1914="","",SUMIF(الرصيد!$B$2:$B$1000,B1914,الرصيد!$C$2:$C$1000))</f>
        <v/>
      </c>
      <c r="E1914" s="16" t="str">
        <f t="shared" si="29"/>
        <v/>
      </c>
      <c r="F1914" s="15"/>
      <c r="G1914" s="49" t="str">
        <f>IF(AND(NOT(ISERR(FIND('إستعلام عن صنف'!$H$1,A1914&amp;B1914))),F1914&gt;='إستعلام عن صنف'!$H$2,F1914&lt;='إستعلام عن صنف'!$H$3),COUNT($G$1:G1913)+1,"")</f>
        <v/>
      </c>
    </row>
    <row r="1915" spans="2:7" ht="19.5" thickTop="1" thickBot="1">
      <c r="B1915" s="15"/>
      <c r="C1915" s="6"/>
      <c r="D1915" s="42" t="str">
        <f>IF(B1915="","",SUMIF(الرصيد!$B$2:$B$1000,B1915,الرصيد!$C$2:$C$1000))</f>
        <v/>
      </c>
      <c r="E1915" s="16" t="str">
        <f t="shared" si="29"/>
        <v/>
      </c>
      <c r="F1915" s="15"/>
      <c r="G1915" s="49" t="str">
        <f>IF(AND(NOT(ISERR(FIND('إستعلام عن صنف'!$H$1,A1915&amp;B1915))),F1915&gt;='إستعلام عن صنف'!$H$2,F1915&lt;='إستعلام عن صنف'!$H$3),COUNT($G$1:G1914)+1,"")</f>
        <v/>
      </c>
    </row>
    <row r="1916" spans="2:7" ht="19.5" thickTop="1" thickBot="1">
      <c r="B1916" s="15"/>
      <c r="C1916" s="6"/>
      <c r="D1916" s="42" t="str">
        <f>IF(B1916="","",SUMIF(الرصيد!$B$2:$B$1000,B1916,الرصيد!$C$2:$C$1000))</f>
        <v/>
      </c>
      <c r="E1916" s="16" t="str">
        <f t="shared" si="29"/>
        <v/>
      </c>
      <c r="F1916" s="15"/>
      <c r="G1916" s="49" t="str">
        <f>IF(AND(NOT(ISERR(FIND('إستعلام عن صنف'!$H$1,A1916&amp;B1916))),F1916&gt;='إستعلام عن صنف'!$H$2,F1916&lt;='إستعلام عن صنف'!$H$3),COUNT($G$1:G1915)+1,"")</f>
        <v/>
      </c>
    </row>
    <row r="1917" spans="2:7" ht="19.5" thickTop="1" thickBot="1">
      <c r="B1917" s="15"/>
      <c r="C1917" s="6"/>
      <c r="D1917" s="42" t="str">
        <f>IF(B1917="","",SUMIF(الرصيد!$B$2:$B$1000,B1917,الرصيد!$C$2:$C$1000))</f>
        <v/>
      </c>
      <c r="E1917" s="16" t="str">
        <f t="shared" si="29"/>
        <v/>
      </c>
      <c r="F1917" s="15"/>
      <c r="G1917" s="49" t="str">
        <f>IF(AND(NOT(ISERR(FIND('إستعلام عن صنف'!$H$1,A1917&amp;B1917))),F1917&gt;='إستعلام عن صنف'!$H$2,F1917&lt;='إستعلام عن صنف'!$H$3),COUNT($G$1:G1916)+1,"")</f>
        <v/>
      </c>
    </row>
    <row r="1918" spans="2:7" ht="19.5" thickTop="1" thickBot="1">
      <c r="B1918" s="15"/>
      <c r="C1918" s="6"/>
      <c r="D1918" s="42" t="str">
        <f>IF(B1918="","",SUMIF(الرصيد!$B$2:$B$1000,B1918,الرصيد!$C$2:$C$1000))</f>
        <v/>
      </c>
      <c r="E1918" s="16" t="str">
        <f t="shared" si="29"/>
        <v/>
      </c>
      <c r="F1918" s="15"/>
      <c r="G1918" s="49" t="str">
        <f>IF(AND(NOT(ISERR(FIND('إستعلام عن صنف'!$H$1,A1918&amp;B1918))),F1918&gt;='إستعلام عن صنف'!$H$2,F1918&lt;='إستعلام عن صنف'!$H$3),COUNT($G$1:G1917)+1,"")</f>
        <v/>
      </c>
    </row>
    <row r="1919" spans="2:7" ht="19.5" thickTop="1" thickBot="1">
      <c r="B1919" s="15"/>
      <c r="C1919" s="6"/>
      <c r="D1919" s="42" t="str">
        <f>IF(B1919="","",SUMIF(الرصيد!$B$2:$B$1000,B1919,الرصيد!$C$2:$C$1000))</f>
        <v/>
      </c>
      <c r="E1919" s="16" t="str">
        <f t="shared" si="29"/>
        <v/>
      </c>
      <c r="F1919" s="15"/>
      <c r="G1919" s="49" t="str">
        <f>IF(AND(NOT(ISERR(FIND('إستعلام عن صنف'!$H$1,A1919&amp;B1919))),F1919&gt;='إستعلام عن صنف'!$H$2,F1919&lt;='إستعلام عن صنف'!$H$3),COUNT($G$1:G1918)+1,"")</f>
        <v/>
      </c>
    </row>
    <row r="1920" spans="2:7" ht="19.5" thickTop="1" thickBot="1">
      <c r="B1920" s="15"/>
      <c r="C1920" s="6"/>
      <c r="D1920" s="42" t="str">
        <f>IF(B1920="","",SUMIF(الرصيد!$B$2:$B$1000,B1920,الرصيد!$C$2:$C$1000))</f>
        <v/>
      </c>
      <c r="E1920" s="16" t="str">
        <f t="shared" si="29"/>
        <v/>
      </c>
      <c r="F1920" s="15"/>
      <c r="G1920" s="49" t="str">
        <f>IF(AND(NOT(ISERR(FIND('إستعلام عن صنف'!$H$1,A1920&amp;B1920))),F1920&gt;='إستعلام عن صنف'!$H$2,F1920&lt;='إستعلام عن صنف'!$H$3),COUNT($G$1:G1919)+1,"")</f>
        <v/>
      </c>
    </row>
    <row r="1921" spans="2:7" ht="19.5" thickTop="1" thickBot="1">
      <c r="B1921" s="15"/>
      <c r="C1921" s="6"/>
      <c r="D1921" s="42" t="str">
        <f>IF(B1921="","",SUMIF(الرصيد!$B$2:$B$1000,B1921,الرصيد!$C$2:$C$1000))</f>
        <v/>
      </c>
      <c r="E1921" s="16" t="str">
        <f t="shared" si="29"/>
        <v/>
      </c>
      <c r="F1921" s="15"/>
      <c r="G1921" s="49" t="str">
        <f>IF(AND(NOT(ISERR(FIND('إستعلام عن صنف'!$H$1,A1921&amp;B1921))),F1921&gt;='إستعلام عن صنف'!$H$2,F1921&lt;='إستعلام عن صنف'!$H$3),COUNT($G$1:G1920)+1,"")</f>
        <v/>
      </c>
    </row>
    <row r="1922" spans="2:7" ht="19.5" thickTop="1" thickBot="1">
      <c r="B1922" s="15"/>
      <c r="C1922" s="6"/>
      <c r="D1922" s="42" t="str">
        <f>IF(B1922="","",SUMIF(الرصيد!$B$2:$B$1000,B1922,الرصيد!$C$2:$C$1000))</f>
        <v/>
      </c>
      <c r="E1922" s="16" t="str">
        <f t="shared" si="29"/>
        <v/>
      </c>
      <c r="F1922" s="15"/>
      <c r="G1922" s="49" t="str">
        <f>IF(AND(NOT(ISERR(FIND('إستعلام عن صنف'!$H$1,A1922&amp;B1922))),F1922&gt;='إستعلام عن صنف'!$H$2,F1922&lt;='إستعلام عن صنف'!$H$3),COUNT($G$1:G1921)+1,"")</f>
        <v/>
      </c>
    </row>
    <row r="1923" spans="2:7" ht="19.5" thickTop="1" thickBot="1">
      <c r="B1923" s="15"/>
      <c r="C1923" s="6"/>
      <c r="D1923" s="42" t="str">
        <f>IF(B1923="","",SUMIF(الرصيد!$B$2:$B$1000,B1923,الرصيد!$C$2:$C$1000))</f>
        <v/>
      </c>
      <c r="E1923" s="16" t="str">
        <f t="shared" ref="E1923:E1986" si="30">IF(B1923="","",C1923*D1923)</f>
        <v/>
      </c>
      <c r="F1923" s="15"/>
      <c r="G1923" s="49" t="str">
        <f>IF(AND(NOT(ISERR(FIND('إستعلام عن صنف'!$H$1,A1923&amp;B1923))),F1923&gt;='إستعلام عن صنف'!$H$2,F1923&lt;='إستعلام عن صنف'!$H$3),COUNT($G$1:G1922)+1,"")</f>
        <v/>
      </c>
    </row>
    <row r="1924" spans="2:7" ht="19.5" thickTop="1" thickBot="1">
      <c r="B1924" s="15"/>
      <c r="C1924" s="6"/>
      <c r="D1924" s="42" t="str">
        <f>IF(B1924="","",SUMIF(الرصيد!$B$2:$B$1000,B1924,الرصيد!$C$2:$C$1000))</f>
        <v/>
      </c>
      <c r="E1924" s="16" t="str">
        <f t="shared" si="30"/>
        <v/>
      </c>
      <c r="F1924" s="15"/>
      <c r="G1924" s="49" t="str">
        <f>IF(AND(NOT(ISERR(FIND('إستعلام عن صنف'!$H$1,A1924&amp;B1924))),F1924&gt;='إستعلام عن صنف'!$H$2,F1924&lt;='إستعلام عن صنف'!$H$3),COUNT($G$1:G1923)+1,"")</f>
        <v/>
      </c>
    </row>
    <row r="1925" spans="2:7" ht="19.5" thickTop="1" thickBot="1">
      <c r="B1925" s="15"/>
      <c r="C1925" s="6"/>
      <c r="D1925" s="42" t="str">
        <f>IF(B1925="","",SUMIF(الرصيد!$B$2:$B$1000,B1925,الرصيد!$C$2:$C$1000))</f>
        <v/>
      </c>
      <c r="E1925" s="16" t="str">
        <f t="shared" si="30"/>
        <v/>
      </c>
      <c r="F1925" s="15"/>
      <c r="G1925" s="49" t="str">
        <f>IF(AND(NOT(ISERR(FIND('إستعلام عن صنف'!$H$1,A1925&amp;B1925))),F1925&gt;='إستعلام عن صنف'!$H$2,F1925&lt;='إستعلام عن صنف'!$H$3),COUNT($G$1:G1924)+1,"")</f>
        <v/>
      </c>
    </row>
    <row r="1926" spans="2:7" ht="19.5" thickTop="1" thickBot="1">
      <c r="B1926" s="15"/>
      <c r="C1926" s="6"/>
      <c r="D1926" s="42" t="str">
        <f>IF(B1926="","",SUMIF(الرصيد!$B$2:$B$1000,B1926,الرصيد!$C$2:$C$1000))</f>
        <v/>
      </c>
      <c r="E1926" s="16" t="str">
        <f t="shared" si="30"/>
        <v/>
      </c>
      <c r="F1926" s="15"/>
      <c r="G1926" s="49" t="str">
        <f>IF(AND(NOT(ISERR(FIND('إستعلام عن صنف'!$H$1,A1926&amp;B1926))),F1926&gt;='إستعلام عن صنف'!$H$2,F1926&lt;='إستعلام عن صنف'!$H$3),COUNT($G$1:G1925)+1,"")</f>
        <v/>
      </c>
    </row>
    <row r="1927" spans="2:7" ht="19.5" thickTop="1" thickBot="1">
      <c r="B1927" s="15"/>
      <c r="C1927" s="6"/>
      <c r="D1927" s="42" t="str">
        <f>IF(B1927="","",SUMIF(الرصيد!$B$2:$B$1000,B1927,الرصيد!$C$2:$C$1000))</f>
        <v/>
      </c>
      <c r="E1927" s="16" t="str">
        <f t="shared" si="30"/>
        <v/>
      </c>
      <c r="F1927" s="15"/>
      <c r="G1927" s="49" t="str">
        <f>IF(AND(NOT(ISERR(FIND('إستعلام عن صنف'!$H$1,A1927&amp;B1927))),F1927&gt;='إستعلام عن صنف'!$H$2,F1927&lt;='إستعلام عن صنف'!$H$3),COUNT($G$1:G1926)+1,"")</f>
        <v/>
      </c>
    </row>
    <row r="1928" spans="2:7" ht="19.5" thickTop="1" thickBot="1">
      <c r="B1928" s="15"/>
      <c r="C1928" s="6"/>
      <c r="D1928" s="42" t="str">
        <f>IF(B1928="","",SUMIF(الرصيد!$B$2:$B$1000,B1928,الرصيد!$C$2:$C$1000))</f>
        <v/>
      </c>
      <c r="E1928" s="16" t="str">
        <f t="shared" si="30"/>
        <v/>
      </c>
      <c r="F1928" s="15"/>
      <c r="G1928" s="49" t="str">
        <f>IF(AND(NOT(ISERR(FIND('إستعلام عن صنف'!$H$1,A1928&amp;B1928))),F1928&gt;='إستعلام عن صنف'!$H$2,F1928&lt;='إستعلام عن صنف'!$H$3),COUNT($G$1:G1927)+1,"")</f>
        <v/>
      </c>
    </row>
    <row r="1929" spans="2:7" ht="19.5" thickTop="1" thickBot="1">
      <c r="B1929" s="15"/>
      <c r="C1929" s="6"/>
      <c r="D1929" s="42" t="str">
        <f>IF(B1929="","",SUMIF(الرصيد!$B$2:$B$1000,B1929,الرصيد!$C$2:$C$1000))</f>
        <v/>
      </c>
      <c r="E1929" s="16" t="str">
        <f t="shared" si="30"/>
        <v/>
      </c>
      <c r="F1929" s="15"/>
      <c r="G1929" s="49" t="str">
        <f>IF(AND(NOT(ISERR(FIND('إستعلام عن صنف'!$H$1,A1929&amp;B1929))),F1929&gt;='إستعلام عن صنف'!$H$2,F1929&lt;='إستعلام عن صنف'!$H$3),COUNT($G$1:G1928)+1,"")</f>
        <v/>
      </c>
    </row>
    <row r="1930" spans="2:7" ht="19.5" thickTop="1" thickBot="1">
      <c r="B1930" s="15"/>
      <c r="C1930" s="6"/>
      <c r="D1930" s="42" t="str">
        <f>IF(B1930="","",SUMIF(الرصيد!$B$2:$B$1000,B1930,الرصيد!$C$2:$C$1000))</f>
        <v/>
      </c>
      <c r="E1930" s="16" t="str">
        <f t="shared" si="30"/>
        <v/>
      </c>
      <c r="F1930" s="15"/>
      <c r="G1930" s="49" t="str">
        <f>IF(AND(NOT(ISERR(FIND('إستعلام عن صنف'!$H$1,A1930&amp;B1930))),F1930&gt;='إستعلام عن صنف'!$H$2,F1930&lt;='إستعلام عن صنف'!$H$3),COUNT($G$1:G1929)+1,"")</f>
        <v/>
      </c>
    </row>
    <row r="1931" spans="2:7" ht="19.5" thickTop="1" thickBot="1">
      <c r="B1931" s="15"/>
      <c r="C1931" s="6"/>
      <c r="D1931" s="42" t="str">
        <f>IF(B1931="","",SUMIF(الرصيد!$B$2:$B$1000,B1931,الرصيد!$C$2:$C$1000))</f>
        <v/>
      </c>
      <c r="E1931" s="16" t="str">
        <f t="shared" si="30"/>
        <v/>
      </c>
      <c r="F1931" s="15"/>
      <c r="G1931" s="49" t="str">
        <f>IF(AND(NOT(ISERR(FIND('إستعلام عن صنف'!$H$1,A1931&amp;B1931))),F1931&gt;='إستعلام عن صنف'!$H$2,F1931&lt;='إستعلام عن صنف'!$H$3),COUNT($G$1:G1930)+1,"")</f>
        <v/>
      </c>
    </row>
    <row r="1932" spans="2:7" ht="19.5" thickTop="1" thickBot="1">
      <c r="B1932" s="15"/>
      <c r="C1932" s="6"/>
      <c r="D1932" s="42" t="str">
        <f>IF(B1932="","",SUMIF(الرصيد!$B$2:$B$1000,B1932,الرصيد!$C$2:$C$1000))</f>
        <v/>
      </c>
      <c r="E1932" s="16" t="str">
        <f t="shared" si="30"/>
        <v/>
      </c>
      <c r="F1932" s="15"/>
      <c r="G1932" s="49" t="str">
        <f>IF(AND(NOT(ISERR(FIND('إستعلام عن صنف'!$H$1,A1932&amp;B1932))),F1932&gt;='إستعلام عن صنف'!$H$2,F1932&lt;='إستعلام عن صنف'!$H$3),COUNT($G$1:G1931)+1,"")</f>
        <v/>
      </c>
    </row>
    <row r="1933" spans="2:7" ht="19.5" thickTop="1" thickBot="1">
      <c r="B1933" s="15"/>
      <c r="C1933" s="6"/>
      <c r="D1933" s="42" t="str">
        <f>IF(B1933="","",SUMIF(الرصيد!$B$2:$B$1000,B1933,الرصيد!$C$2:$C$1000))</f>
        <v/>
      </c>
      <c r="E1933" s="16" t="str">
        <f t="shared" si="30"/>
        <v/>
      </c>
      <c r="F1933" s="15"/>
      <c r="G1933" s="49" t="str">
        <f>IF(AND(NOT(ISERR(FIND('إستعلام عن صنف'!$H$1,A1933&amp;B1933))),F1933&gt;='إستعلام عن صنف'!$H$2,F1933&lt;='إستعلام عن صنف'!$H$3),COUNT($G$1:G1932)+1,"")</f>
        <v/>
      </c>
    </row>
    <row r="1934" spans="2:7" ht="19.5" thickTop="1" thickBot="1">
      <c r="B1934" s="15"/>
      <c r="C1934" s="6"/>
      <c r="D1934" s="42" t="str">
        <f>IF(B1934="","",SUMIF(الرصيد!$B$2:$B$1000,B1934,الرصيد!$C$2:$C$1000))</f>
        <v/>
      </c>
      <c r="E1934" s="16" t="str">
        <f t="shared" si="30"/>
        <v/>
      </c>
      <c r="F1934" s="15"/>
      <c r="G1934" s="49" t="str">
        <f>IF(AND(NOT(ISERR(FIND('إستعلام عن صنف'!$H$1,A1934&amp;B1934))),F1934&gt;='إستعلام عن صنف'!$H$2,F1934&lt;='إستعلام عن صنف'!$H$3),COUNT($G$1:G1933)+1,"")</f>
        <v/>
      </c>
    </row>
    <row r="1935" spans="2:7" ht="19.5" thickTop="1" thickBot="1">
      <c r="B1935" s="15"/>
      <c r="C1935" s="6"/>
      <c r="D1935" s="42" t="str">
        <f>IF(B1935="","",SUMIF(الرصيد!$B$2:$B$1000,B1935,الرصيد!$C$2:$C$1000))</f>
        <v/>
      </c>
      <c r="E1935" s="16" t="str">
        <f t="shared" si="30"/>
        <v/>
      </c>
      <c r="F1935" s="15"/>
      <c r="G1935" s="49" t="str">
        <f>IF(AND(NOT(ISERR(FIND('إستعلام عن صنف'!$H$1,A1935&amp;B1935))),F1935&gt;='إستعلام عن صنف'!$H$2,F1935&lt;='إستعلام عن صنف'!$H$3),COUNT($G$1:G1934)+1,"")</f>
        <v/>
      </c>
    </row>
    <row r="1936" spans="2:7" ht="19.5" thickTop="1" thickBot="1">
      <c r="B1936" s="15"/>
      <c r="C1936" s="6"/>
      <c r="D1936" s="42" t="str">
        <f>IF(B1936="","",SUMIF(الرصيد!$B$2:$B$1000,B1936,الرصيد!$C$2:$C$1000))</f>
        <v/>
      </c>
      <c r="E1936" s="16" t="str">
        <f t="shared" si="30"/>
        <v/>
      </c>
      <c r="F1936" s="15"/>
      <c r="G1936" s="49" t="str">
        <f>IF(AND(NOT(ISERR(FIND('إستعلام عن صنف'!$H$1,A1936&amp;B1936))),F1936&gt;='إستعلام عن صنف'!$H$2,F1936&lt;='إستعلام عن صنف'!$H$3),COUNT($G$1:G1935)+1,"")</f>
        <v/>
      </c>
    </row>
    <row r="1937" spans="2:7" ht="19.5" thickTop="1" thickBot="1">
      <c r="B1937" s="15"/>
      <c r="C1937" s="6"/>
      <c r="D1937" s="42" t="str">
        <f>IF(B1937="","",SUMIF(الرصيد!$B$2:$B$1000,B1937,الرصيد!$C$2:$C$1000))</f>
        <v/>
      </c>
      <c r="E1937" s="16" t="str">
        <f t="shared" si="30"/>
        <v/>
      </c>
      <c r="F1937" s="15"/>
      <c r="G1937" s="49" t="str">
        <f>IF(AND(NOT(ISERR(FIND('إستعلام عن صنف'!$H$1,A1937&amp;B1937))),F1937&gt;='إستعلام عن صنف'!$H$2,F1937&lt;='إستعلام عن صنف'!$H$3),COUNT($G$1:G1936)+1,"")</f>
        <v/>
      </c>
    </row>
    <row r="1938" spans="2:7" ht="19.5" thickTop="1" thickBot="1">
      <c r="B1938" s="15"/>
      <c r="C1938" s="6"/>
      <c r="D1938" s="42" t="str">
        <f>IF(B1938="","",SUMIF(الرصيد!$B$2:$B$1000,B1938,الرصيد!$C$2:$C$1000))</f>
        <v/>
      </c>
      <c r="E1938" s="16" t="str">
        <f t="shared" si="30"/>
        <v/>
      </c>
      <c r="F1938" s="15"/>
      <c r="G1938" s="49" t="str">
        <f>IF(AND(NOT(ISERR(FIND('إستعلام عن صنف'!$H$1,A1938&amp;B1938))),F1938&gt;='إستعلام عن صنف'!$H$2,F1938&lt;='إستعلام عن صنف'!$H$3),COUNT($G$1:G1937)+1,"")</f>
        <v/>
      </c>
    </row>
    <row r="1939" spans="2:7" ht="19.5" thickTop="1" thickBot="1">
      <c r="B1939" s="15"/>
      <c r="C1939" s="6"/>
      <c r="D1939" s="42" t="str">
        <f>IF(B1939="","",SUMIF(الرصيد!$B$2:$B$1000,B1939,الرصيد!$C$2:$C$1000))</f>
        <v/>
      </c>
      <c r="E1939" s="16" t="str">
        <f t="shared" si="30"/>
        <v/>
      </c>
      <c r="F1939" s="15"/>
      <c r="G1939" s="49" t="str">
        <f>IF(AND(NOT(ISERR(FIND('إستعلام عن صنف'!$H$1,A1939&amp;B1939))),F1939&gt;='إستعلام عن صنف'!$H$2,F1939&lt;='إستعلام عن صنف'!$H$3),COUNT($G$1:G1938)+1,"")</f>
        <v/>
      </c>
    </row>
    <row r="1940" spans="2:7" ht="19.5" thickTop="1" thickBot="1">
      <c r="B1940" s="15"/>
      <c r="C1940" s="6"/>
      <c r="D1940" s="42" t="str">
        <f>IF(B1940="","",SUMIF(الرصيد!$B$2:$B$1000,B1940,الرصيد!$C$2:$C$1000))</f>
        <v/>
      </c>
      <c r="E1940" s="16" t="str">
        <f t="shared" si="30"/>
        <v/>
      </c>
      <c r="F1940" s="15"/>
      <c r="G1940" s="49" t="str">
        <f>IF(AND(NOT(ISERR(FIND('إستعلام عن صنف'!$H$1,A1940&amp;B1940))),F1940&gt;='إستعلام عن صنف'!$H$2,F1940&lt;='إستعلام عن صنف'!$H$3),COUNT($G$1:G1939)+1,"")</f>
        <v/>
      </c>
    </row>
    <row r="1941" spans="2:7" ht="19.5" thickTop="1" thickBot="1">
      <c r="B1941" s="15"/>
      <c r="C1941" s="6"/>
      <c r="D1941" s="42" t="str">
        <f>IF(B1941="","",SUMIF(الرصيد!$B$2:$B$1000,B1941,الرصيد!$C$2:$C$1000))</f>
        <v/>
      </c>
      <c r="E1941" s="16" t="str">
        <f t="shared" si="30"/>
        <v/>
      </c>
      <c r="F1941" s="15"/>
      <c r="G1941" s="49" t="str">
        <f>IF(AND(NOT(ISERR(FIND('إستعلام عن صنف'!$H$1,A1941&amp;B1941))),F1941&gt;='إستعلام عن صنف'!$H$2,F1941&lt;='إستعلام عن صنف'!$H$3),COUNT($G$1:G1940)+1,"")</f>
        <v/>
      </c>
    </row>
    <row r="1942" spans="2:7" ht="19.5" thickTop="1" thickBot="1">
      <c r="B1942" s="15"/>
      <c r="C1942" s="6"/>
      <c r="D1942" s="42" t="str">
        <f>IF(B1942="","",SUMIF(الرصيد!$B$2:$B$1000,B1942,الرصيد!$C$2:$C$1000))</f>
        <v/>
      </c>
      <c r="E1942" s="16" t="str">
        <f t="shared" si="30"/>
        <v/>
      </c>
      <c r="F1942" s="15"/>
      <c r="G1942" s="49" t="str">
        <f>IF(AND(NOT(ISERR(FIND('إستعلام عن صنف'!$H$1,A1942&amp;B1942))),F1942&gt;='إستعلام عن صنف'!$H$2,F1942&lt;='إستعلام عن صنف'!$H$3),COUNT($G$1:G1941)+1,"")</f>
        <v/>
      </c>
    </row>
    <row r="1943" spans="2:7" ht="19.5" thickTop="1" thickBot="1">
      <c r="B1943" s="15"/>
      <c r="C1943" s="6"/>
      <c r="D1943" s="42" t="str">
        <f>IF(B1943="","",SUMIF(الرصيد!$B$2:$B$1000,B1943,الرصيد!$C$2:$C$1000))</f>
        <v/>
      </c>
      <c r="E1943" s="16" t="str">
        <f t="shared" si="30"/>
        <v/>
      </c>
      <c r="F1943" s="15"/>
      <c r="G1943" s="49" t="str">
        <f>IF(AND(NOT(ISERR(FIND('إستعلام عن صنف'!$H$1,A1943&amp;B1943))),F1943&gt;='إستعلام عن صنف'!$H$2,F1943&lt;='إستعلام عن صنف'!$H$3),COUNT($G$1:G1942)+1,"")</f>
        <v/>
      </c>
    </row>
    <row r="1944" spans="2:7" ht="19.5" thickTop="1" thickBot="1">
      <c r="B1944" s="15"/>
      <c r="C1944" s="6"/>
      <c r="D1944" s="42" t="str">
        <f>IF(B1944="","",SUMIF(الرصيد!$B$2:$B$1000,B1944,الرصيد!$C$2:$C$1000))</f>
        <v/>
      </c>
      <c r="E1944" s="16" t="str">
        <f t="shared" si="30"/>
        <v/>
      </c>
      <c r="F1944" s="15"/>
      <c r="G1944" s="49" t="str">
        <f>IF(AND(NOT(ISERR(FIND('إستعلام عن صنف'!$H$1,A1944&amp;B1944))),F1944&gt;='إستعلام عن صنف'!$H$2,F1944&lt;='إستعلام عن صنف'!$H$3),COUNT($G$1:G1943)+1,"")</f>
        <v/>
      </c>
    </row>
    <row r="1945" spans="2:7" ht="19.5" thickTop="1" thickBot="1">
      <c r="B1945" s="15"/>
      <c r="C1945" s="6"/>
      <c r="D1945" s="42" t="str">
        <f>IF(B1945="","",SUMIF(الرصيد!$B$2:$B$1000,B1945,الرصيد!$C$2:$C$1000))</f>
        <v/>
      </c>
      <c r="E1945" s="16" t="str">
        <f t="shared" si="30"/>
        <v/>
      </c>
      <c r="F1945" s="15"/>
      <c r="G1945" s="49" t="str">
        <f>IF(AND(NOT(ISERR(FIND('إستعلام عن صنف'!$H$1,A1945&amp;B1945))),F1945&gt;='إستعلام عن صنف'!$H$2,F1945&lt;='إستعلام عن صنف'!$H$3),COUNT($G$1:G1944)+1,"")</f>
        <v/>
      </c>
    </row>
    <row r="1946" spans="2:7" ht="19.5" thickTop="1" thickBot="1">
      <c r="B1946" s="15"/>
      <c r="C1946" s="6"/>
      <c r="D1946" s="42" t="str">
        <f>IF(B1946="","",SUMIF(الرصيد!$B$2:$B$1000,B1946,الرصيد!$C$2:$C$1000))</f>
        <v/>
      </c>
      <c r="E1946" s="16" t="str">
        <f t="shared" si="30"/>
        <v/>
      </c>
      <c r="F1946" s="15"/>
      <c r="G1946" s="49" t="str">
        <f>IF(AND(NOT(ISERR(FIND('إستعلام عن صنف'!$H$1,A1946&amp;B1946))),F1946&gt;='إستعلام عن صنف'!$H$2,F1946&lt;='إستعلام عن صنف'!$H$3),COUNT($G$1:G1945)+1,"")</f>
        <v/>
      </c>
    </row>
    <row r="1947" spans="2:7" ht="19.5" thickTop="1" thickBot="1">
      <c r="B1947" s="15"/>
      <c r="C1947" s="6"/>
      <c r="D1947" s="42" t="str">
        <f>IF(B1947="","",SUMIF(الرصيد!$B$2:$B$1000,B1947,الرصيد!$C$2:$C$1000))</f>
        <v/>
      </c>
      <c r="E1947" s="16" t="str">
        <f t="shared" si="30"/>
        <v/>
      </c>
      <c r="F1947" s="15"/>
      <c r="G1947" s="49" t="str">
        <f>IF(AND(NOT(ISERR(FIND('إستعلام عن صنف'!$H$1,A1947&amp;B1947))),F1947&gt;='إستعلام عن صنف'!$H$2,F1947&lt;='إستعلام عن صنف'!$H$3),COUNT($G$1:G1946)+1,"")</f>
        <v/>
      </c>
    </row>
    <row r="1948" spans="2:7" ht="19.5" thickTop="1" thickBot="1">
      <c r="B1948" s="15"/>
      <c r="C1948" s="6"/>
      <c r="D1948" s="42" t="str">
        <f>IF(B1948="","",SUMIF(الرصيد!$B$2:$B$1000,B1948,الرصيد!$C$2:$C$1000))</f>
        <v/>
      </c>
      <c r="E1948" s="16" t="str">
        <f t="shared" si="30"/>
        <v/>
      </c>
      <c r="F1948" s="15"/>
      <c r="G1948" s="49" t="str">
        <f>IF(AND(NOT(ISERR(FIND('إستعلام عن صنف'!$H$1,A1948&amp;B1948))),F1948&gt;='إستعلام عن صنف'!$H$2,F1948&lt;='إستعلام عن صنف'!$H$3),COUNT($G$1:G1947)+1,"")</f>
        <v/>
      </c>
    </row>
    <row r="1949" spans="2:7" ht="19.5" thickTop="1" thickBot="1">
      <c r="B1949" s="15"/>
      <c r="C1949" s="6"/>
      <c r="D1949" s="42" t="str">
        <f>IF(B1949="","",SUMIF(الرصيد!$B$2:$B$1000,B1949,الرصيد!$C$2:$C$1000))</f>
        <v/>
      </c>
      <c r="E1949" s="16" t="str">
        <f t="shared" si="30"/>
        <v/>
      </c>
      <c r="F1949" s="15"/>
      <c r="G1949" s="49" t="str">
        <f>IF(AND(NOT(ISERR(FIND('إستعلام عن صنف'!$H$1,A1949&amp;B1949))),F1949&gt;='إستعلام عن صنف'!$H$2,F1949&lt;='إستعلام عن صنف'!$H$3),COUNT($G$1:G1948)+1,"")</f>
        <v/>
      </c>
    </row>
    <row r="1950" spans="2:7" ht="19.5" thickTop="1" thickBot="1">
      <c r="B1950" s="15"/>
      <c r="C1950" s="6"/>
      <c r="D1950" s="42" t="str">
        <f>IF(B1950="","",SUMIF(الرصيد!$B$2:$B$1000,B1950,الرصيد!$C$2:$C$1000))</f>
        <v/>
      </c>
      <c r="E1950" s="16" t="str">
        <f t="shared" si="30"/>
        <v/>
      </c>
      <c r="F1950" s="15"/>
      <c r="G1950" s="49" t="str">
        <f>IF(AND(NOT(ISERR(FIND('إستعلام عن صنف'!$H$1,A1950&amp;B1950))),F1950&gt;='إستعلام عن صنف'!$H$2,F1950&lt;='إستعلام عن صنف'!$H$3),COUNT($G$1:G1949)+1,"")</f>
        <v/>
      </c>
    </row>
    <row r="1951" spans="2:7" ht="19.5" thickTop="1" thickBot="1">
      <c r="B1951" s="15"/>
      <c r="C1951" s="6"/>
      <c r="D1951" s="42" t="str">
        <f>IF(B1951="","",SUMIF(الرصيد!$B$2:$B$1000,B1951,الرصيد!$C$2:$C$1000))</f>
        <v/>
      </c>
      <c r="E1951" s="16" t="str">
        <f t="shared" si="30"/>
        <v/>
      </c>
      <c r="F1951" s="15"/>
      <c r="G1951" s="49" t="str">
        <f>IF(AND(NOT(ISERR(FIND('إستعلام عن صنف'!$H$1,A1951&amp;B1951))),F1951&gt;='إستعلام عن صنف'!$H$2,F1951&lt;='إستعلام عن صنف'!$H$3),COUNT($G$1:G1950)+1,"")</f>
        <v/>
      </c>
    </row>
    <row r="1952" spans="2:7" ht="19.5" thickTop="1" thickBot="1">
      <c r="B1952" s="15"/>
      <c r="C1952" s="6"/>
      <c r="D1952" s="42" t="str">
        <f>IF(B1952="","",SUMIF(الرصيد!$B$2:$B$1000,B1952,الرصيد!$C$2:$C$1000))</f>
        <v/>
      </c>
      <c r="E1952" s="16" t="str">
        <f t="shared" si="30"/>
        <v/>
      </c>
      <c r="F1952" s="15"/>
      <c r="G1952" s="49" t="str">
        <f>IF(AND(NOT(ISERR(FIND('إستعلام عن صنف'!$H$1,A1952&amp;B1952))),F1952&gt;='إستعلام عن صنف'!$H$2,F1952&lt;='إستعلام عن صنف'!$H$3),COUNT($G$1:G1951)+1,"")</f>
        <v/>
      </c>
    </row>
    <row r="1953" spans="2:7" ht="19.5" thickTop="1" thickBot="1">
      <c r="B1953" s="15"/>
      <c r="C1953" s="6"/>
      <c r="D1953" s="42" t="str">
        <f>IF(B1953="","",SUMIF(الرصيد!$B$2:$B$1000,B1953,الرصيد!$C$2:$C$1000))</f>
        <v/>
      </c>
      <c r="E1953" s="16" t="str">
        <f t="shared" si="30"/>
        <v/>
      </c>
      <c r="F1953" s="15"/>
      <c r="G1953" s="49" t="str">
        <f>IF(AND(NOT(ISERR(FIND('إستعلام عن صنف'!$H$1,A1953&amp;B1953))),F1953&gt;='إستعلام عن صنف'!$H$2,F1953&lt;='إستعلام عن صنف'!$H$3),COUNT($G$1:G1952)+1,"")</f>
        <v/>
      </c>
    </row>
    <row r="1954" spans="2:7" ht="19.5" thickTop="1" thickBot="1">
      <c r="B1954" s="15"/>
      <c r="C1954" s="6"/>
      <c r="D1954" s="42" t="str">
        <f>IF(B1954="","",SUMIF(الرصيد!$B$2:$B$1000,B1954,الرصيد!$C$2:$C$1000))</f>
        <v/>
      </c>
      <c r="E1954" s="16" t="str">
        <f t="shared" si="30"/>
        <v/>
      </c>
      <c r="F1954" s="15"/>
      <c r="G1954" s="49" t="str">
        <f>IF(AND(NOT(ISERR(FIND('إستعلام عن صنف'!$H$1,A1954&amp;B1954))),F1954&gt;='إستعلام عن صنف'!$H$2,F1954&lt;='إستعلام عن صنف'!$H$3),COUNT($G$1:G1953)+1,"")</f>
        <v/>
      </c>
    </row>
    <row r="1955" spans="2:7" ht="19.5" thickTop="1" thickBot="1">
      <c r="B1955" s="15"/>
      <c r="C1955" s="6"/>
      <c r="D1955" s="42" t="str">
        <f>IF(B1955="","",SUMIF(الرصيد!$B$2:$B$1000,B1955,الرصيد!$C$2:$C$1000))</f>
        <v/>
      </c>
      <c r="E1955" s="16" t="str">
        <f t="shared" si="30"/>
        <v/>
      </c>
      <c r="F1955" s="15"/>
      <c r="G1955" s="49" t="str">
        <f>IF(AND(NOT(ISERR(FIND('إستعلام عن صنف'!$H$1,A1955&amp;B1955))),F1955&gt;='إستعلام عن صنف'!$H$2,F1955&lt;='إستعلام عن صنف'!$H$3),COUNT($G$1:G1954)+1,"")</f>
        <v/>
      </c>
    </row>
    <row r="1956" spans="2:7" ht="19.5" thickTop="1" thickBot="1">
      <c r="B1956" s="15"/>
      <c r="C1956" s="6"/>
      <c r="D1956" s="42" t="str">
        <f>IF(B1956="","",SUMIF(الرصيد!$B$2:$B$1000,B1956,الرصيد!$C$2:$C$1000))</f>
        <v/>
      </c>
      <c r="E1956" s="16" t="str">
        <f t="shared" si="30"/>
        <v/>
      </c>
      <c r="F1956" s="15"/>
      <c r="G1956" s="49" t="str">
        <f>IF(AND(NOT(ISERR(FIND('إستعلام عن صنف'!$H$1,A1956&amp;B1956))),F1956&gt;='إستعلام عن صنف'!$H$2,F1956&lt;='إستعلام عن صنف'!$H$3),COUNT($G$1:G1955)+1,"")</f>
        <v/>
      </c>
    </row>
    <row r="1957" spans="2:7" ht="19.5" thickTop="1" thickBot="1">
      <c r="B1957" s="15"/>
      <c r="C1957" s="6"/>
      <c r="D1957" s="42" t="str">
        <f>IF(B1957="","",SUMIF(الرصيد!$B$2:$B$1000,B1957,الرصيد!$C$2:$C$1000))</f>
        <v/>
      </c>
      <c r="E1957" s="16" t="str">
        <f t="shared" si="30"/>
        <v/>
      </c>
      <c r="F1957" s="15"/>
      <c r="G1957" s="49" t="str">
        <f>IF(AND(NOT(ISERR(FIND('إستعلام عن صنف'!$H$1,A1957&amp;B1957))),F1957&gt;='إستعلام عن صنف'!$H$2,F1957&lt;='إستعلام عن صنف'!$H$3),COUNT($G$1:G1956)+1,"")</f>
        <v/>
      </c>
    </row>
    <row r="1958" spans="2:7" ht="19.5" thickTop="1" thickBot="1">
      <c r="B1958" s="15"/>
      <c r="C1958" s="6"/>
      <c r="D1958" s="42" t="str">
        <f>IF(B1958="","",SUMIF(الرصيد!$B$2:$B$1000,B1958,الرصيد!$C$2:$C$1000))</f>
        <v/>
      </c>
      <c r="E1958" s="16" t="str">
        <f t="shared" si="30"/>
        <v/>
      </c>
      <c r="F1958" s="15"/>
      <c r="G1958" s="49" t="str">
        <f>IF(AND(NOT(ISERR(FIND('إستعلام عن صنف'!$H$1,A1958&amp;B1958))),F1958&gt;='إستعلام عن صنف'!$H$2,F1958&lt;='إستعلام عن صنف'!$H$3),COUNT($G$1:G1957)+1,"")</f>
        <v/>
      </c>
    </row>
    <row r="1959" spans="2:7" ht="19.5" thickTop="1" thickBot="1">
      <c r="B1959" s="15"/>
      <c r="C1959" s="6"/>
      <c r="D1959" s="42" t="str">
        <f>IF(B1959="","",SUMIF(الرصيد!$B$2:$B$1000,B1959,الرصيد!$C$2:$C$1000))</f>
        <v/>
      </c>
      <c r="E1959" s="16" t="str">
        <f t="shared" si="30"/>
        <v/>
      </c>
      <c r="F1959" s="15"/>
      <c r="G1959" s="49" t="str">
        <f>IF(AND(NOT(ISERR(FIND('إستعلام عن صنف'!$H$1,A1959&amp;B1959))),F1959&gt;='إستعلام عن صنف'!$H$2,F1959&lt;='إستعلام عن صنف'!$H$3),COUNT($G$1:G1958)+1,"")</f>
        <v/>
      </c>
    </row>
    <row r="1960" spans="2:7" ht="19.5" thickTop="1" thickBot="1">
      <c r="B1960" s="15"/>
      <c r="C1960" s="6"/>
      <c r="D1960" s="42" t="str">
        <f>IF(B1960="","",SUMIF(الرصيد!$B$2:$B$1000,B1960,الرصيد!$C$2:$C$1000))</f>
        <v/>
      </c>
      <c r="E1960" s="16" t="str">
        <f t="shared" si="30"/>
        <v/>
      </c>
      <c r="F1960" s="15"/>
      <c r="G1960" s="49" t="str">
        <f>IF(AND(NOT(ISERR(FIND('إستعلام عن صنف'!$H$1,A1960&amp;B1960))),F1960&gt;='إستعلام عن صنف'!$H$2,F1960&lt;='إستعلام عن صنف'!$H$3),COUNT($G$1:G1959)+1,"")</f>
        <v/>
      </c>
    </row>
    <row r="1961" spans="2:7" ht="19.5" thickTop="1" thickBot="1">
      <c r="B1961" s="15"/>
      <c r="C1961" s="6"/>
      <c r="D1961" s="42" t="str">
        <f>IF(B1961="","",SUMIF(الرصيد!$B$2:$B$1000,B1961,الرصيد!$C$2:$C$1000))</f>
        <v/>
      </c>
      <c r="E1961" s="16" t="str">
        <f t="shared" si="30"/>
        <v/>
      </c>
      <c r="F1961" s="15"/>
      <c r="G1961" s="49" t="str">
        <f>IF(AND(NOT(ISERR(FIND('إستعلام عن صنف'!$H$1,A1961&amp;B1961))),F1961&gt;='إستعلام عن صنف'!$H$2,F1961&lt;='إستعلام عن صنف'!$H$3),COUNT($G$1:G1960)+1,"")</f>
        <v/>
      </c>
    </row>
    <row r="1962" spans="2:7" ht="19.5" thickTop="1" thickBot="1">
      <c r="B1962" s="15"/>
      <c r="C1962" s="6"/>
      <c r="D1962" s="42" t="str">
        <f>IF(B1962="","",SUMIF(الرصيد!$B$2:$B$1000,B1962,الرصيد!$C$2:$C$1000))</f>
        <v/>
      </c>
      <c r="E1962" s="16" t="str">
        <f t="shared" si="30"/>
        <v/>
      </c>
      <c r="F1962" s="15"/>
      <c r="G1962" s="49" t="str">
        <f>IF(AND(NOT(ISERR(FIND('إستعلام عن صنف'!$H$1,A1962&amp;B1962))),F1962&gt;='إستعلام عن صنف'!$H$2,F1962&lt;='إستعلام عن صنف'!$H$3),COUNT($G$1:G1961)+1,"")</f>
        <v/>
      </c>
    </row>
    <row r="1963" spans="2:7" ht="19.5" thickTop="1" thickBot="1">
      <c r="B1963" s="15"/>
      <c r="C1963" s="6"/>
      <c r="D1963" s="42" t="str">
        <f>IF(B1963="","",SUMIF(الرصيد!$B$2:$B$1000,B1963,الرصيد!$C$2:$C$1000))</f>
        <v/>
      </c>
      <c r="E1963" s="16" t="str">
        <f t="shared" si="30"/>
        <v/>
      </c>
      <c r="F1963" s="15"/>
      <c r="G1963" s="49" t="str">
        <f>IF(AND(NOT(ISERR(FIND('إستعلام عن صنف'!$H$1,A1963&amp;B1963))),F1963&gt;='إستعلام عن صنف'!$H$2,F1963&lt;='إستعلام عن صنف'!$H$3),COUNT($G$1:G1962)+1,"")</f>
        <v/>
      </c>
    </row>
    <row r="1964" spans="2:7" ht="19.5" thickTop="1" thickBot="1">
      <c r="B1964" s="15"/>
      <c r="C1964" s="6"/>
      <c r="D1964" s="42" t="str">
        <f>IF(B1964="","",SUMIF(الرصيد!$B$2:$B$1000,B1964,الرصيد!$C$2:$C$1000))</f>
        <v/>
      </c>
      <c r="E1964" s="16" t="str">
        <f t="shared" si="30"/>
        <v/>
      </c>
      <c r="F1964" s="15"/>
      <c r="G1964" s="49" t="str">
        <f>IF(AND(NOT(ISERR(FIND('إستعلام عن صنف'!$H$1,A1964&amp;B1964))),F1964&gt;='إستعلام عن صنف'!$H$2,F1964&lt;='إستعلام عن صنف'!$H$3),COUNT($G$1:G1963)+1,"")</f>
        <v/>
      </c>
    </row>
    <row r="1965" spans="2:7" ht="19.5" thickTop="1" thickBot="1">
      <c r="B1965" s="15"/>
      <c r="C1965" s="6"/>
      <c r="D1965" s="42" t="str">
        <f>IF(B1965="","",SUMIF(الرصيد!$B$2:$B$1000,B1965,الرصيد!$C$2:$C$1000))</f>
        <v/>
      </c>
      <c r="E1965" s="16" t="str">
        <f t="shared" si="30"/>
        <v/>
      </c>
      <c r="F1965" s="15"/>
      <c r="G1965" s="49" t="str">
        <f>IF(AND(NOT(ISERR(FIND('إستعلام عن صنف'!$H$1,A1965&amp;B1965))),F1965&gt;='إستعلام عن صنف'!$H$2,F1965&lt;='إستعلام عن صنف'!$H$3),COUNT($G$1:G1964)+1,"")</f>
        <v/>
      </c>
    </row>
    <row r="1966" spans="2:7" ht="19.5" thickTop="1" thickBot="1">
      <c r="B1966" s="15"/>
      <c r="C1966" s="6"/>
      <c r="D1966" s="42" t="str">
        <f>IF(B1966="","",SUMIF(الرصيد!$B$2:$B$1000,B1966,الرصيد!$C$2:$C$1000))</f>
        <v/>
      </c>
      <c r="E1966" s="16" t="str">
        <f t="shared" si="30"/>
        <v/>
      </c>
      <c r="F1966" s="15"/>
      <c r="G1966" s="49" t="str">
        <f>IF(AND(NOT(ISERR(FIND('إستعلام عن صنف'!$H$1,A1966&amp;B1966))),F1966&gt;='إستعلام عن صنف'!$H$2,F1966&lt;='إستعلام عن صنف'!$H$3),COUNT($G$1:G1965)+1,"")</f>
        <v/>
      </c>
    </row>
    <row r="1967" spans="2:7" ht="19.5" thickTop="1" thickBot="1">
      <c r="B1967" s="15"/>
      <c r="C1967" s="6"/>
      <c r="D1967" s="42" t="str">
        <f>IF(B1967="","",SUMIF(الرصيد!$B$2:$B$1000,B1967,الرصيد!$C$2:$C$1000))</f>
        <v/>
      </c>
      <c r="E1967" s="16" t="str">
        <f t="shared" si="30"/>
        <v/>
      </c>
      <c r="F1967" s="15"/>
      <c r="G1967" s="49" t="str">
        <f>IF(AND(NOT(ISERR(FIND('إستعلام عن صنف'!$H$1,A1967&amp;B1967))),F1967&gt;='إستعلام عن صنف'!$H$2,F1967&lt;='إستعلام عن صنف'!$H$3),COUNT($G$1:G1966)+1,"")</f>
        <v/>
      </c>
    </row>
    <row r="1968" spans="2:7" ht="19.5" thickTop="1" thickBot="1">
      <c r="B1968" s="15"/>
      <c r="C1968" s="6"/>
      <c r="D1968" s="42" t="str">
        <f>IF(B1968="","",SUMIF(الرصيد!$B$2:$B$1000,B1968,الرصيد!$C$2:$C$1000))</f>
        <v/>
      </c>
      <c r="E1968" s="16" t="str">
        <f t="shared" si="30"/>
        <v/>
      </c>
      <c r="F1968" s="15"/>
      <c r="G1968" s="49" t="str">
        <f>IF(AND(NOT(ISERR(FIND('إستعلام عن صنف'!$H$1,A1968&amp;B1968))),F1968&gt;='إستعلام عن صنف'!$H$2,F1968&lt;='إستعلام عن صنف'!$H$3),COUNT($G$1:G1967)+1,"")</f>
        <v/>
      </c>
    </row>
    <row r="1969" spans="2:7" ht="19.5" thickTop="1" thickBot="1">
      <c r="B1969" s="15"/>
      <c r="C1969" s="6"/>
      <c r="D1969" s="42" t="str">
        <f>IF(B1969="","",SUMIF(الرصيد!$B$2:$B$1000,B1969,الرصيد!$C$2:$C$1000))</f>
        <v/>
      </c>
      <c r="E1969" s="16" t="str">
        <f t="shared" si="30"/>
        <v/>
      </c>
      <c r="F1969" s="15"/>
      <c r="G1969" s="49" t="str">
        <f>IF(AND(NOT(ISERR(FIND('إستعلام عن صنف'!$H$1,A1969&amp;B1969))),F1969&gt;='إستعلام عن صنف'!$H$2,F1969&lt;='إستعلام عن صنف'!$H$3),COUNT($G$1:G1968)+1,"")</f>
        <v/>
      </c>
    </row>
    <row r="1970" spans="2:7" ht="19.5" thickTop="1" thickBot="1">
      <c r="B1970" s="15"/>
      <c r="C1970" s="6"/>
      <c r="D1970" s="42" t="str">
        <f>IF(B1970="","",SUMIF(الرصيد!$B$2:$B$1000,B1970,الرصيد!$C$2:$C$1000))</f>
        <v/>
      </c>
      <c r="E1970" s="16" t="str">
        <f t="shared" si="30"/>
        <v/>
      </c>
      <c r="F1970" s="15"/>
      <c r="G1970" s="49" t="str">
        <f>IF(AND(NOT(ISERR(FIND('إستعلام عن صنف'!$H$1,A1970&amp;B1970))),F1970&gt;='إستعلام عن صنف'!$H$2,F1970&lt;='إستعلام عن صنف'!$H$3),COUNT($G$1:G1969)+1,"")</f>
        <v/>
      </c>
    </row>
    <row r="1971" spans="2:7" ht="19.5" thickTop="1" thickBot="1">
      <c r="B1971" s="15"/>
      <c r="C1971" s="6"/>
      <c r="D1971" s="42" t="str">
        <f>IF(B1971="","",SUMIF(الرصيد!$B$2:$B$1000,B1971,الرصيد!$C$2:$C$1000))</f>
        <v/>
      </c>
      <c r="E1971" s="16" t="str">
        <f t="shared" si="30"/>
        <v/>
      </c>
      <c r="F1971" s="15"/>
      <c r="G1971" s="49" t="str">
        <f>IF(AND(NOT(ISERR(FIND('إستعلام عن صنف'!$H$1,A1971&amp;B1971))),F1971&gt;='إستعلام عن صنف'!$H$2,F1971&lt;='إستعلام عن صنف'!$H$3),COUNT($G$1:G1970)+1,"")</f>
        <v/>
      </c>
    </row>
    <row r="1972" spans="2:7" ht="19.5" thickTop="1" thickBot="1">
      <c r="B1972" s="15"/>
      <c r="C1972" s="6"/>
      <c r="D1972" s="42" t="str">
        <f>IF(B1972="","",SUMIF(الرصيد!$B$2:$B$1000,B1972,الرصيد!$C$2:$C$1000))</f>
        <v/>
      </c>
      <c r="E1972" s="16" t="str">
        <f t="shared" si="30"/>
        <v/>
      </c>
      <c r="F1972" s="15"/>
      <c r="G1972" s="49" t="str">
        <f>IF(AND(NOT(ISERR(FIND('إستعلام عن صنف'!$H$1,A1972&amp;B1972))),F1972&gt;='إستعلام عن صنف'!$H$2,F1972&lt;='إستعلام عن صنف'!$H$3),COUNT($G$1:G1971)+1,"")</f>
        <v/>
      </c>
    </row>
    <row r="1973" spans="2:7" ht="19.5" thickTop="1" thickBot="1">
      <c r="B1973" s="15"/>
      <c r="C1973" s="6"/>
      <c r="D1973" s="42" t="str">
        <f>IF(B1973="","",SUMIF(الرصيد!$B$2:$B$1000,B1973,الرصيد!$C$2:$C$1000))</f>
        <v/>
      </c>
      <c r="E1973" s="16" t="str">
        <f t="shared" si="30"/>
        <v/>
      </c>
      <c r="F1973" s="15"/>
      <c r="G1973" s="49" t="str">
        <f>IF(AND(NOT(ISERR(FIND('إستعلام عن صنف'!$H$1,A1973&amp;B1973))),F1973&gt;='إستعلام عن صنف'!$H$2,F1973&lt;='إستعلام عن صنف'!$H$3),COUNT($G$1:G1972)+1,"")</f>
        <v/>
      </c>
    </row>
    <row r="1974" spans="2:7" ht="19.5" thickTop="1" thickBot="1">
      <c r="B1974" s="15"/>
      <c r="C1974" s="6"/>
      <c r="D1974" s="42" t="str">
        <f>IF(B1974="","",SUMIF(الرصيد!$B$2:$B$1000,B1974,الرصيد!$C$2:$C$1000))</f>
        <v/>
      </c>
      <c r="E1974" s="16" t="str">
        <f t="shared" si="30"/>
        <v/>
      </c>
      <c r="F1974" s="15"/>
      <c r="G1974" s="49" t="str">
        <f>IF(AND(NOT(ISERR(FIND('إستعلام عن صنف'!$H$1,A1974&amp;B1974))),F1974&gt;='إستعلام عن صنف'!$H$2,F1974&lt;='إستعلام عن صنف'!$H$3),COUNT($G$1:G1973)+1,"")</f>
        <v/>
      </c>
    </row>
    <row r="1975" spans="2:7" ht="19.5" thickTop="1" thickBot="1">
      <c r="B1975" s="15"/>
      <c r="C1975" s="6"/>
      <c r="D1975" s="42" t="str">
        <f>IF(B1975="","",SUMIF(الرصيد!$B$2:$B$1000,B1975,الرصيد!$C$2:$C$1000))</f>
        <v/>
      </c>
      <c r="E1975" s="16" t="str">
        <f t="shared" si="30"/>
        <v/>
      </c>
      <c r="F1975" s="15"/>
      <c r="G1975" s="49" t="str">
        <f>IF(AND(NOT(ISERR(FIND('إستعلام عن صنف'!$H$1,A1975&amp;B1975))),F1975&gt;='إستعلام عن صنف'!$H$2,F1975&lt;='إستعلام عن صنف'!$H$3),COUNT($G$1:G1974)+1,"")</f>
        <v/>
      </c>
    </row>
    <row r="1976" spans="2:7" ht="19.5" thickTop="1" thickBot="1">
      <c r="B1976" s="15"/>
      <c r="C1976" s="6"/>
      <c r="D1976" s="42" t="str">
        <f>IF(B1976="","",SUMIF(الرصيد!$B$2:$B$1000,B1976,الرصيد!$C$2:$C$1000))</f>
        <v/>
      </c>
      <c r="E1976" s="16" t="str">
        <f t="shared" si="30"/>
        <v/>
      </c>
      <c r="F1976" s="15"/>
      <c r="G1976" s="49" t="str">
        <f>IF(AND(NOT(ISERR(FIND('إستعلام عن صنف'!$H$1,A1976&amp;B1976))),F1976&gt;='إستعلام عن صنف'!$H$2,F1976&lt;='إستعلام عن صنف'!$H$3),COUNT($G$1:G1975)+1,"")</f>
        <v/>
      </c>
    </row>
    <row r="1977" spans="2:7" ht="19.5" thickTop="1" thickBot="1">
      <c r="B1977" s="15"/>
      <c r="C1977" s="6"/>
      <c r="D1977" s="42" t="str">
        <f>IF(B1977="","",SUMIF(الرصيد!$B$2:$B$1000,B1977,الرصيد!$C$2:$C$1000))</f>
        <v/>
      </c>
      <c r="E1977" s="16" t="str">
        <f t="shared" si="30"/>
        <v/>
      </c>
      <c r="F1977" s="15"/>
      <c r="G1977" s="49" t="str">
        <f>IF(AND(NOT(ISERR(FIND('إستعلام عن صنف'!$H$1,A1977&amp;B1977))),F1977&gt;='إستعلام عن صنف'!$H$2,F1977&lt;='إستعلام عن صنف'!$H$3),COUNT($G$1:G1976)+1,"")</f>
        <v/>
      </c>
    </row>
    <row r="1978" spans="2:7" ht="19.5" thickTop="1" thickBot="1">
      <c r="B1978" s="15"/>
      <c r="C1978" s="6"/>
      <c r="D1978" s="42" t="str">
        <f>IF(B1978="","",SUMIF(الرصيد!$B$2:$B$1000,B1978,الرصيد!$C$2:$C$1000))</f>
        <v/>
      </c>
      <c r="E1978" s="16" t="str">
        <f t="shared" si="30"/>
        <v/>
      </c>
      <c r="F1978" s="15"/>
      <c r="G1978" s="49" t="str">
        <f>IF(AND(NOT(ISERR(FIND('إستعلام عن صنف'!$H$1,A1978&amp;B1978))),F1978&gt;='إستعلام عن صنف'!$H$2,F1978&lt;='إستعلام عن صنف'!$H$3),COUNT($G$1:G1977)+1,"")</f>
        <v/>
      </c>
    </row>
    <row r="1979" spans="2:7" ht="19.5" thickTop="1" thickBot="1">
      <c r="B1979" s="15"/>
      <c r="C1979" s="6"/>
      <c r="D1979" s="42" t="str">
        <f>IF(B1979="","",SUMIF(الرصيد!$B$2:$B$1000,B1979,الرصيد!$C$2:$C$1000))</f>
        <v/>
      </c>
      <c r="E1979" s="16" t="str">
        <f t="shared" si="30"/>
        <v/>
      </c>
      <c r="F1979" s="15"/>
      <c r="G1979" s="49" t="str">
        <f>IF(AND(NOT(ISERR(FIND('إستعلام عن صنف'!$H$1,A1979&amp;B1979))),F1979&gt;='إستعلام عن صنف'!$H$2,F1979&lt;='إستعلام عن صنف'!$H$3),COUNT($G$1:G1978)+1,"")</f>
        <v/>
      </c>
    </row>
    <row r="1980" spans="2:7" ht="19.5" thickTop="1" thickBot="1">
      <c r="B1980" s="15"/>
      <c r="C1980" s="6"/>
      <c r="D1980" s="42" t="str">
        <f>IF(B1980="","",SUMIF(الرصيد!$B$2:$B$1000,B1980,الرصيد!$C$2:$C$1000))</f>
        <v/>
      </c>
      <c r="E1980" s="16" t="str">
        <f t="shared" si="30"/>
        <v/>
      </c>
      <c r="F1980" s="15"/>
      <c r="G1980" s="49" t="str">
        <f>IF(AND(NOT(ISERR(FIND('إستعلام عن صنف'!$H$1,A1980&amp;B1980))),F1980&gt;='إستعلام عن صنف'!$H$2,F1980&lt;='إستعلام عن صنف'!$H$3),COUNT($G$1:G1979)+1,"")</f>
        <v/>
      </c>
    </row>
    <row r="1981" spans="2:7" ht="19.5" thickTop="1" thickBot="1">
      <c r="B1981" s="15"/>
      <c r="C1981" s="6"/>
      <c r="D1981" s="42" t="str">
        <f>IF(B1981="","",SUMIF(الرصيد!$B$2:$B$1000,B1981,الرصيد!$C$2:$C$1000))</f>
        <v/>
      </c>
      <c r="E1981" s="16" t="str">
        <f t="shared" si="30"/>
        <v/>
      </c>
      <c r="F1981" s="15"/>
      <c r="G1981" s="49" t="str">
        <f>IF(AND(NOT(ISERR(FIND('إستعلام عن صنف'!$H$1,A1981&amp;B1981))),F1981&gt;='إستعلام عن صنف'!$H$2,F1981&lt;='إستعلام عن صنف'!$H$3),COUNT($G$1:G1980)+1,"")</f>
        <v/>
      </c>
    </row>
    <row r="1982" spans="2:7" ht="19.5" thickTop="1" thickBot="1">
      <c r="B1982" s="15"/>
      <c r="C1982" s="6"/>
      <c r="D1982" s="42" t="str">
        <f>IF(B1982="","",SUMIF(الرصيد!$B$2:$B$1000,B1982,الرصيد!$C$2:$C$1000))</f>
        <v/>
      </c>
      <c r="E1982" s="16" t="str">
        <f t="shared" si="30"/>
        <v/>
      </c>
      <c r="F1982" s="15"/>
      <c r="G1982" s="49" t="str">
        <f>IF(AND(NOT(ISERR(FIND('إستعلام عن صنف'!$H$1,A1982&amp;B1982))),F1982&gt;='إستعلام عن صنف'!$H$2,F1982&lt;='إستعلام عن صنف'!$H$3),COUNT($G$1:G1981)+1,"")</f>
        <v/>
      </c>
    </row>
    <row r="1983" spans="2:7" ht="19.5" thickTop="1" thickBot="1">
      <c r="B1983" s="15"/>
      <c r="C1983" s="6"/>
      <c r="D1983" s="42" t="str">
        <f>IF(B1983="","",SUMIF(الرصيد!$B$2:$B$1000,B1983,الرصيد!$C$2:$C$1000))</f>
        <v/>
      </c>
      <c r="E1983" s="16" t="str">
        <f t="shared" si="30"/>
        <v/>
      </c>
      <c r="F1983" s="15"/>
      <c r="G1983" s="49" t="str">
        <f>IF(AND(NOT(ISERR(FIND('إستعلام عن صنف'!$H$1,A1983&amp;B1983))),F1983&gt;='إستعلام عن صنف'!$H$2,F1983&lt;='إستعلام عن صنف'!$H$3),COUNT($G$1:G1982)+1,"")</f>
        <v/>
      </c>
    </row>
    <row r="1984" spans="2:7" ht="19.5" thickTop="1" thickBot="1">
      <c r="B1984" s="15"/>
      <c r="C1984" s="6"/>
      <c r="D1984" s="42" t="str">
        <f>IF(B1984="","",SUMIF(الرصيد!$B$2:$B$1000,B1984,الرصيد!$C$2:$C$1000))</f>
        <v/>
      </c>
      <c r="E1984" s="16" t="str">
        <f t="shared" si="30"/>
        <v/>
      </c>
      <c r="F1984" s="15"/>
      <c r="G1984" s="49" t="str">
        <f>IF(AND(NOT(ISERR(FIND('إستعلام عن صنف'!$H$1,A1984&amp;B1984))),F1984&gt;='إستعلام عن صنف'!$H$2,F1984&lt;='إستعلام عن صنف'!$H$3),COUNT($G$1:G1983)+1,"")</f>
        <v/>
      </c>
    </row>
    <row r="1985" spans="2:7" ht="19.5" thickTop="1" thickBot="1">
      <c r="B1985" s="15"/>
      <c r="C1985" s="6"/>
      <c r="D1985" s="42" t="str">
        <f>IF(B1985="","",SUMIF(الرصيد!$B$2:$B$1000,B1985,الرصيد!$C$2:$C$1000))</f>
        <v/>
      </c>
      <c r="E1985" s="16" t="str">
        <f t="shared" si="30"/>
        <v/>
      </c>
      <c r="F1985" s="15"/>
      <c r="G1985" s="49" t="str">
        <f>IF(AND(NOT(ISERR(FIND('إستعلام عن صنف'!$H$1,A1985&amp;B1985))),F1985&gt;='إستعلام عن صنف'!$H$2,F1985&lt;='إستعلام عن صنف'!$H$3),COUNT($G$1:G1984)+1,"")</f>
        <v/>
      </c>
    </row>
    <row r="1986" spans="2:7" ht="19.5" thickTop="1" thickBot="1">
      <c r="B1986" s="15"/>
      <c r="C1986" s="6"/>
      <c r="D1986" s="42" t="str">
        <f>IF(B1986="","",SUMIF(الرصيد!$B$2:$B$1000,B1986,الرصيد!$C$2:$C$1000))</f>
        <v/>
      </c>
      <c r="E1986" s="16" t="str">
        <f t="shared" si="30"/>
        <v/>
      </c>
      <c r="F1986" s="15"/>
      <c r="G1986" s="49" t="str">
        <f>IF(AND(NOT(ISERR(FIND('إستعلام عن صنف'!$H$1,A1986&amp;B1986))),F1986&gt;='إستعلام عن صنف'!$H$2,F1986&lt;='إستعلام عن صنف'!$H$3),COUNT($G$1:G1985)+1,"")</f>
        <v/>
      </c>
    </row>
    <row r="1987" spans="2:7" ht="19.5" thickTop="1" thickBot="1">
      <c r="B1987" s="15"/>
      <c r="C1987" s="6"/>
      <c r="D1987" s="42" t="str">
        <f>IF(B1987="","",SUMIF(الرصيد!$B$2:$B$1000,B1987,الرصيد!$C$2:$C$1000))</f>
        <v/>
      </c>
      <c r="E1987" s="16" t="str">
        <f t="shared" ref="E1987:E2048" si="31">IF(B1987="","",C1987*D1987)</f>
        <v/>
      </c>
      <c r="F1987" s="15"/>
      <c r="G1987" s="49" t="str">
        <f>IF(AND(NOT(ISERR(FIND('إستعلام عن صنف'!$H$1,A1987&amp;B1987))),F1987&gt;='إستعلام عن صنف'!$H$2,F1987&lt;='إستعلام عن صنف'!$H$3),COUNT($G$1:G1986)+1,"")</f>
        <v/>
      </c>
    </row>
    <row r="1988" spans="2:7" ht="19.5" thickTop="1" thickBot="1">
      <c r="B1988" s="15"/>
      <c r="C1988" s="6"/>
      <c r="D1988" s="42" t="str">
        <f>IF(B1988="","",SUMIF(الرصيد!$B$2:$B$1000,B1988,الرصيد!$C$2:$C$1000))</f>
        <v/>
      </c>
      <c r="E1988" s="16" t="str">
        <f t="shared" si="31"/>
        <v/>
      </c>
      <c r="F1988" s="15"/>
      <c r="G1988" s="49" t="str">
        <f>IF(AND(NOT(ISERR(FIND('إستعلام عن صنف'!$H$1,A1988&amp;B1988))),F1988&gt;='إستعلام عن صنف'!$H$2,F1988&lt;='إستعلام عن صنف'!$H$3),COUNT($G$1:G1987)+1,"")</f>
        <v/>
      </c>
    </row>
    <row r="1989" spans="2:7" ht="19.5" thickTop="1" thickBot="1">
      <c r="B1989" s="15"/>
      <c r="C1989" s="6"/>
      <c r="D1989" s="42" t="str">
        <f>IF(B1989="","",SUMIF(الرصيد!$B$2:$B$1000,B1989,الرصيد!$C$2:$C$1000))</f>
        <v/>
      </c>
      <c r="E1989" s="16" t="str">
        <f t="shared" si="31"/>
        <v/>
      </c>
      <c r="F1989" s="15"/>
      <c r="G1989" s="49" t="str">
        <f>IF(AND(NOT(ISERR(FIND('إستعلام عن صنف'!$H$1,A1989&amp;B1989))),F1989&gt;='إستعلام عن صنف'!$H$2,F1989&lt;='إستعلام عن صنف'!$H$3),COUNT($G$1:G1988)+1,"")</f>
        <v/>
      </c>
    </row>
    <row r="1990" spans="2:7" ht="19.5" thickTop="1" thickBot="1">
      <c r="B1990" s="15"/>
      <c r="C1990" s="6"/>
      <c r="D1990" s="42" t="str">
        <f>IF(B1990="","",SUMIF(الرصيد!$B$2:$B$1000,B1990,الرصيد!$C$2:$C$1000))</f>
        <v/>
      </c>
      <c r="E1990" s="16" t="str">
        <f t="shared" si="31"/>
        <v/>
      </c>
      <c r="F1990" s="15"/>
      <c r="G1990" s="49" t="str">
        <f>IF(AND(NOT(ISERR(FIND('إستعلام عن صنف'!$H$1,A1990&amp;B1990))),F1990&gt;='إستعلام عن صنف'!$H$2,F1990&lt;='إستعلام عن صنف'!$H$3),COUNT($G$1:G1989)+1,"")</f>
        <v/>
      </c>
    </row>
    <row r="1991" spans="2:7" ht="19.5" thickTop="1" thickBot="1">
      <c r="B1991" s="15"/>
      <c r="C1991" s="6"/>
      <c r="D1991" s="42" t="str">
        <f>IF(B1991="","",SUMIF(الرصيد!$B$2:$B$1000,B1991,الرصيد!$C$2:$C$1000))</f>
        <v/>
      </c>
      <c r="E1991" s="16" t="str">
        <f t="shared" si="31"/>
        <v/>
      </c>
      <c r="F1991" s="15"/>
      <c r="G1991" s="49" t="str">
        <f>IF(AND(NOT(ISERR(FIND('إستعلام عن صنف'!$H$1,A1991&amp;B1991))),F1991&gt;='إستعلام عن صنف'!$H$2,F1991&lt;='إستعلام عن صنف'!$H$3),COUNT($G$1:G1990)+1,"")</f>
        <v/>
      </c>
    </row>
    <row r="1992" spans="2:7" ht="19.5" thickTop="1" thickBot="1">
      <c r="B1992" s="15"/>
      <c r="C1992" s="6"/>
      <c r="D1992" s="42" t="str">
        <f>IF(B1992="","",SUMIF(الرصيد!$B$2:$B$1000,B1992,الرصيد!$C$2:$C$1000))</f>
        <v/>
      </c>
      <c r="E1992" s="16" t="str">
        <f t="shared" si="31"/>
        <v/>
      </c>
      <c r="F1992" s="15"/>
      <c r="G1992" s="49" t="str">
        <f>IF(AND(NOT(ISERR(FIND('إستعلام عن صنف'!$H$1,A1992&amp;B1992))),F1992&gt;='إستعلام عن صنف'!$H$2,F1992&lt;='إستعلام عن صنف'!$H$3),COUNT($G$1:G1991)+1,"")</f>
        <v/>
      </c>
    </row>
    <row r="1993" spans="2:7" ht="19.5" thickTop="1" thickBot="1">
      <c r="B1993" s="15"/>
      <c r="C1993" s="6"/>
      <c r="D1993" s="42" t="str">
        <f>IF(B1993="","",SUMIF(الرصيد!$B$2:$B$1000,B1993,الرصيد!$C$2:$C$1000))</f>
        <v/>
      </c>
      <c r="E1993" s="16" t="str">
        <f t="shared" si="31"/>
        <v/>
      </c>
      <c r="F1993" s="15"/>
      <c r="G1993" s="49" t="str">
        <f>IF(AND(NOT(ISERR(FIND('إستعلام عن صنف'!$H$1,A1993&amp;B1993))),F1993&gt;='إستعلام عن صنف'!$H$2,F1993&lt;='إستعلام عن صنف'!$H$3),COUNT($G$1:G1992)+1,"")</f>
        <v/>
      </c>
    </row>
    <row r="1994" spans="2:7" ht="19.5" thickTop="1" thickBot="1">
      <c r="B1994" s="15"/>
      <c r="C1994" s="6"/>
      <c r="D1994" s="42" t="str">
        <f>IF(B1994="","",SUMIF(الرصيد!$B$2:$B$1000,B1994,الرصيد!$C$2:$C$1000))</f>
        <v/>
      </c>
      <c r="E1994" s="16" t="str">
        <f t="shared" si="31"/>
        <v/>
      </c>
      <c r="F1994" s="15"/>
      <c r="G1994" s="49" t="str">
        <f>IF(AND(NOT(ISERR(FIND('إستعلام عن صنف'!$H$1,A1994&amp;B1994))),F1994&gt;='إستعلام عن صنف'!$H$2,F1994&lt;='إستعلام عن صنف'!$H$3),COUNT($G$1:G1993)+1,"")</f>
        <v/>
      </c>
    </row>
    <row r="1995" spans="2:7" ht="19.5" thickTop="1" thickBot="1">
      <c r="B1995" s="15"/>
      <c r="C1995" s="6"/>
      <c r="D1995" s="42" t="str">
        <f>IF(B1995="","",SUMIF(الرصيد!$B$2:$B$1000,B1995,الرصيد!$C$2:$C$1000))</f>
        <v/>
      </c>
      <c r="E1995" s="16" t="str">
        <f t="shared" si="31"/>
        <v/>
      </c>
      <c r="F1995" s="15"/>
      <c r="G1995" s="49" t="str">
        <f>IF(AND(NOT(ISERR(FIND('إستعلام عن صنف'!$H$1,A1995&amp;B1995))),F1995&gt;='إستعلام عن صنف'!$H$2,F1995&lt;='إستعلام عن صنف'!$H$3),COUNT($G$1:G1994)+1,"")</f>
        <v/>
      </c>
    </row>
    <row r="1996" spans="2:7" ht="19.5" thickTop="1" thickBot="1">
      <c r="B1996" s="39"/>
      <c r="C1996" s="40"/>
      <c r="D1996" s="42" t="str">
        <f>IF(B1996="","",SUMIF(الرصيد!$B$2:$B$1000,B1996,الرصيد!$C$2:$C$1000))</f>
        <v/>
      </c>
      <c r="E1996" s="16" t="str">
        <f t="shared" si="31"/>
        <v/>
      </c>
      <c r="F1996" s="41"/>
      <c r="G1996" s="49" t="str">
        <f>IF(AND(NOT(ISERR(FIND('إستعلام عن صنف'!$H$1,A1996&amp;B1996))),F1996&gt;='إستعلام عن صنف'!$H$2,F1996&lt;='إستعلام عن صنف'!$H$3),COUNT($G$1:G1995)+1,"")</f>
        <v/>
      </c>
    </row>
    <row r="1997" spans="2:7" ht="19.5" thickTop="1" thickBot="1">
      <c r="B1997" s="39"/>
      <c r="C1997" s="40"/>
      <c r="D1997" s="42" t="str">
        <f>IF(B1997="","",SUMIF(الرصيد!$B$2:$B$1000,B1997,الرصيد!$C$2:$C$1000))</f>
        <v/>
      </c>
      <c r="E1997" s="16" t="str">
        <f t="shared" si="31"/>
        <v/>
      </c>
      <c r="F1997" s="41"/>
      <c r="G1997" s="49" t="str">
        <f>IF(AND(NOT(ISERR(FIND('إستعلام عن صنف'!$H$1,A1997&amp;B1997))),F1997&gt;='إستعلام عن صنف'!$H$2,F1997&lt;='إستعلام عن صنف'!$H$3),COUNT($G$1:G1996)+1,"")</f>
        <v/>
      </c>
    </row>
    <row r="1998" spans="2:7" ht="19.5" thickTop="1" thickBot="1">
      <c r="B1998" s="39"/>
      <c r="C1998" s="40"/>
      <c r="D1998" s="42" t="str">
        <f>IF(B1998="","",SUMIF(الرصيد!$B$2:$B$1000,B1998,الرصيد!$C$2:$C$1000))</f>
        <v/>
      </c>
      <c r="E1998" s="16" t="str">
        <f t="shared" si="31"/>
        <v/>
      </c>
      <c r="F1998" s="41"/>
      <c r="G1998" s="49" t="str">
        <f>IF(AND(NOT(ISERR(FIND('إستعلام عن صنف'!$H$1,A1998&amp;B1998))),F1998&gt;='إستعلام عن صنف'!$H$2,F1998&lt;='إستعلام عن صنف'!$H$3),COUNT($G$1:G1997)+1,"")</f>
        <v/>
      </c>
    </row>
    <row r="1999" spans="2:7" ht="19.5" thickTop="1" thickBot="1">
      <c r="B1999" s="39"/>
      <c r="C1999" s="40"/>
      <c r="D1999" s="42" t="str">
        <f>IF(B1999="","",SUMIF(الرصيد!$B$2:$B$1000,B1999,الرصيد!$C$2:$C$1000))</f>
        <v/>
      </c>
      <c r="E1999" s="16" t="str">
        <f t="shared" si="31"/>
        <v/>
      </c>
      <c r="F1999" s="41"/>
      <c r="G1999" s="49" t="str">
        <f>IF(AND(NOT(ISERR(FIND('إستعلام عن صنف'!$H$1,A1999&amp;B1999))),F1999&gt;='إستعلام عن صنف'!$H$2,F1999&lt;='إستعلام عن صنف'!$H$3),COUNT($G$1:G1998)+1,"")</f>
        <v/>
      </c>
    </row>
    <row r="2000" spans="2:7" ht="19.5" thickTop="1" thickBot="1">
      <c r="B2000" s="39"/>
      <c r="C2000" s="40"/>
      <c r="D2000" s="42" t="str">
        <f>IF(B2000="","",SUMIF(الرصيد!$B$2:$B$1000,B2000,الرصيد!$C$2:$C$1000))</f>
        <v/>
      </c>
      <c r="E2000" s="16" t="str">
        <f t="shared" si="31"/>
        <v/>
      </c>
      <c r="F2000" s="41"/>
      <c r="G2000" s="49" t="str">
        <f>IF(AND(NOT(ISERR(FIND('إستعلام عن صنف'!$H$1,A2000&amp;B2000))),F2000&gt;='إستعلام عن صنف'!$H$2,F2000&lt;='إستعلام عن صنف'!$H$3),COUNT($G$1:G1999)+1,"")</f>
        <v/>
      </c>
    </row>
    <row r="2001" spans="2:7" ht="19.5" thickTop="1" thickBot="1">
      <c r="B2001" s="39"/>
      <c r="C2001" s="40"/>
      <c r="D2001" s="42" t="str">
        <f>IF(B2001="","",SUMIF(الرصيد!$B$2:$B$1000,B2001,الرصيد!$C$2:$C$1000))</f>
        <v/>
      </c>
      <c r="E2001" s="16" t="str">
        <f t="shared" si="31"/>
        <v/>
      </c>
      <c r="F2001" s="41"/>
      <c r="G2001" s="49" t="str">
        <f>IF(AND(NOT(ISERR(FIND('إستعلام عن صنف'!$H$1,A2001&amp;B2001))),F2001&gt;='إستعلام عن صنف'!$H$2,F2001&lt;='إستعلام عن صنف'!$H$3),COUNT($G$1:G2000)+1,"")</f>
        <v/>
      </c>
    </row>
    <row r="2002" spans="2:7" ht="19.5" thickTop="1" thickBot="1">
      <c r="B2002" s="39"/>
      <c r="C2002" s="40"/>
      <c r="D2002" s="42" t="str">
        <f>IF(B2002="","",SUMIF(الرصيد!$B$2:$B$1000,B2002,الرصيد!$C$2:$C$1000))</f>
        <v/>
      </c>
      <c r="E2002" s="16" t="str">
        <f t="shared" si="31"/>
        <v/>
      </c>
      <c r="F2002" s="41"/>
      <c r="G2002" s="49" t="str">
        <f>IF(AND(NOT(ISERR(FIND('إستعلام عن صنف'!$H$1,A2002&amp;B2002))),F2002&gt;='إستعلام عن صنف'!$H$2,F2002&lt;='إستعلام عن صنف'!$H$3),COUNT($G$1:G2001)+1,"")</f>
        <v/>
      </c>
    </row>
    <row r="2003" spans="2:7" ht="19.5" thickTop="1" thickBot="1">
      <c r="B2003" s="39"/>
      <c r="C2003" s="40"/>
      <c r="D2003" s="42" t="str">
        <f>IF(B2003="","",SUMIF(الرصيد!$B$2:$B$1000,B2003,الرصيد!$C$2:$C$1000))</f>
        <v/>
      </c>
      <c r="E2003" s="16" t="str">
        <f t="shared" si="31"/>
        <v/>
      </c>
      <c r="F2003" s="41"/>
      <c r="G2003" s="49" t="str">
        <f>IF(AND(NOT(ISERR(FIND('إستعلام عن صنف'!$H$1,A2003&amp;B2003))),F2003&gt;='إستعلام عن صنف'!$H$2,F2003&lt;='إستعلام عن صنف'!$H$3),COUNT($G$1:G2002)+1,"")</f>
        <v/>
      </c>
    </row>
    <row r="2004" spans="2:7" ht="19.5" thickTop="1" thickBot="1">
      <c r="B2004" s="39"/>
      <c r="C2004" s="40"/>
      <c r="D2004" s="42" t="str">
        <f>IF(B2004="","",SUMIF(الرصيد!$B$2:$B$1000,B2004,الرصيد!$C$2:$C$1000))</f>
        <v/>
      </c>
      <c r="E2004" s="16" t="str">
        <f t="shared" si="31"/>
        <v/>
      </c>
      <c r="F2004" s="41"/>
      <c r="G2004" s="49" t="str">
        <f>IF(AND(NOT(ISERR(FIND('إستعلام عن صنف'!$H$1,A2004&amp;B2004))),F2004&gt;='إستعلام عن صنف'!$H$2,F2004&lt;='إستعلام عن صنف'!$H$3),COUNT($G$1:G2003)+1,"")</f>
        <v/>
      </c>
    </row>
    <row r="2005" spans="2:7" ht="19.5" thickTop="1" thickBot="1">
      <c r="B2005" s="39"/>
      <c r="C2005" s="40"/>
      <c r="D2005" s="42" t="str">
        <f>IF(B2005="","",SUMIF(الرصيد!$B$2:$B$1000,B2005,الرصيد!$C$2:$C$1000))</f>
        <v/>
      </c>
      <c r="E2005" s="16" t="str">
        <f t="shared" si="31"/>
        <v/>
      </c>
      <c r="F2005" s="41"/>
      <c r="G2005" s="49" t="str">
        <f>IF(AND(NOT(ISERR(FIND('إستعلام عن صنف'!$H$1,A2005&amp;B2005))),F2005&gt;='إستعلام عن صنف'!$H$2,F2005&lt;='إستعلام عن صنف'!$H$3),COUNT($G$1:G2004)+1,"")</f>
        <v/>
      </c>
    </row>
    <row r="2006" spans="2:7" ht="19.5" thickTop="1" thickBot="1">
      <c r="B2006" s="39"/>
      <c r="C2006" s="40"/>
      <c r="D2006" s="42" t="str">
        <f>IF(B2006="","",SUMIF(الرصيد!$B$2:$B$1000,B2006,الرصيد!$C$2:$C$1000))</f>
        <v/>
      </c>
      <c r="E2006" s="16" t="str">
        <f t="shared" si="31"/>
        <v/>
      </c>
      <c r="F2006" s="41"/>
      <c r="G2006" s="49" t="str">
        <f>IF(AND(NOT(ISERR(FIND('إستعلام عن صنف'!$H$1,A2006&amp;B2006))),F2006&gt;='إستعلام عن صنف'!$H$2,F2006&lt;='إستعلام عن صنف'!$H$3),COUNT($G$1:G2005)+1,"")</f>
        <v/>
      </c>
    </row>
    <row r="2007" spans="2:7" ht="19.5" thickTop="1" thickBot="1">
      <c r="B2007" s="39"/>
      <c r="C2007" s="40"/>
      <c r="D2007" s="42" t="str">
        <f>IF(B2007="","",SUMIF(الرصيد!$B$2:$B$1000,B2007,الرصيد!$C$2:$C$1000))</f>
        <v/>
      </c>
      <c r="E2007" s="16" t="str">
        <f t="shared" si="31"/>
        <v/>
      </c>
      <c r="F2007" s="41"/>
      <c r="G2007" s="49" t="str">
        <f>IF(AND(NOT(ISERR(FIND('إستعلام عن صنف'!$H$1,A2007&amp;B2007))),F2007&gt;='إستعلام عن صنف'!$H$2,F2007&lt;='إستعلام عن صنف'!$H$3),COUNT($G$1:G2006)+1,"")</f>
        <v/>
      </c>
    </row>
    <row r="2008" spans="2:7" ht="19.5" thickTop="1" thickBot="1">
      <c r="B2008" s="39"/>
      <c r="C2008" s="40"/>
      <c r="D2008" s="42" t="str">
        <f>IF(B2008="","",SUMIF(الرصيد!$B$2:$B$1000,B2008,الرصيد!$C$2:$C$1000))</f>
        <v/>
      </c>
      <c r="E2008" s="16" t="str">
        <f t="shared" si="31"/>
        <v/>
      </c>
      <c r="F2008" s="41"/>
      <c r="G2008" s="49" t="str">
        <f>IF(AND(NOT(ISERR(FIND('إستعلام عن صنف'!$H$1,A2008&amp;B2008))),F2008&gt;='إستعلام عن صنف'!$H$2,F2008&lt;='إستعلام عن صنف'!$H$3),COUNT($G$1:G2007)+1,"")</f>
        <v/>
      </c>
    </row>
    <row r="2009" spans="2:7" ht="19.5" thickTop="1" thickBot="1">
      <c r="B2009" s="39"/>
      <c r="C2009" s="40"/>
      <c r="D2009" s="42" t="str">
        <f>IF(B2009="","",SUMIF(الرصيد!$B$2:$B$1000,B2009,الرصيد!$C$2:$C$1000))</f>
        <v/>
      </c>
      <c r="E2009" s="16" t="str">
        <f t="shared" si="31"/>
        <v/>
      </c>
      <c r="F2009" s="41"/>
      <c r="G2009" s="49" t="str">
        <f>IF(AND(NOT(ISERR(FIND('إستعلام عن صنف'!$H$1,A2009&amp;B2009))),F2009&gt;='إستعلام عن صنف'!$H$2,F2009&lt;='إستعلام عن صنف'!$H$3),COUNT($G$1:G2008)+1,"")</f>
        <v/>
      </c>
    </row>
    <row r="2010" spans="2:7" ht="19.5" thickTop="1" thickBot="1">
      <c r="B2010" s="39"/>
      <c r="C2010" s="40"/>
      <c r="D2010" s="42" t="str">
        <f>IF(B2010="","",SUMIF(الرصيد!$B$2:$B$1000,B2010,الرصيد!$C$2:$C$1000))</f>
        <v/>
      </c>
      <c r="E2010" s="16" t="str">
        <f t="shared" si="31"/>
        <v/>
      </c>
      <c r="F2010" s="41"/>
      <c r="G2010" s="49" t="str">
        <f>IF(AND(NOT(ISERR(FIND('إستعلام عن صنف'!$H$1,A2010&amp;B2010))),F2010&gt;='إستعلام عن صنف'!$H$2,F2010&lt;='إستعلام عن صنف'!$H$3),COUNT($G$1:G2009)+1,"")</f>
        <v/>
      </c>
    </row>
    <row r="2011" spans="2:7" ht="19.5" thickTop="1" thickBot="1">
      <c r="B2011" s="39"/>
      <c r="C2011" s="40"/>
      <c r="D2011" s="42" t="str">
        <f>IF(B2011="","",SUMIF(الرصيد!$B$2:$B$1000,B2011,الرصيد!$C$2:$C$1000))</f>
        <v/>
      </c>
      <c r="E2011" s="16" t="str">
        <f t="shared" si="31"/>
        <v/>
      </c>
      <c r="F2011" s="41"/>
      <c r="G2011" s="49" t="str">
        <f>IF(AND(NOT(ISERR(FIND('إستعلام عن صنف'!$H$1,A2011&amp;B2011))),F2011&gt;='إستعلام عن صنف'!$H$2,F2011&lt;='إستعلام عن صنف'!$H$3),COUNT($G$1:G2010)+1,"")</f>
        <v/>
      </c>
    </row>
    <row r="2012" spans="2:7" ht="19.5" thickTop="1" thickBot="1">
      <c r="B2012" s="39"/>
      <c r="C2012" s="40"/>
      <c r="D2012" s="42" t="str">
        <f>IF(B2012="","",SUMIF(الرصيد!$B$2:$B$1000,B2012,الرصيد!$C$2:$C$1000))</f>
        <v/>
      </c>
      <c r="E2012" s="16" t="str">
        <f t="shared" si="31"/>
        <v/>
      </c>
      <c r="F2012" s="41"/>
      <c r="G2012" s="49" t="str">
        <f>IF(AND(NOT(ISERR(FIND('إستعلام عن صنف'!$H$1,A2012&amp;B2012))),F2012&gt;='إستعلام عن صنف'!$H$2,F2012&lt;='إستعلام عن صنف'!$H$3),COUNT($G$1:G2011)+1,"")</f>
        <v/>
      </c>
    </row>
    <row r="2013" spans="2:7" ht="19.5" thickTop="1" thickBot="1">
      <c r="B2013" s="39"/>
      <c r="C2013" s="40"/>
      <c r="D2013" s="42" t="str">
        <f>IF(B2013="","",SUMIF(الرصيد!$B$2:$B$1000,B2013,الرصيد!$C$2:$C$1000))</f>
        <v/>
      </c>
      <c r="E2013" s="16" t="str">
        <f t="shared" si="31"/>
        <v/>
      </c>
      <c r="F2013" s="41"/>
      <c r="G2013" s="49" t="str">
        <f>IF(AND(NOT(ISERR(FIND('إستعلام عن صنف'!$H$1,A2013&amp;B2013))),F2013&gt;='إستعلام عن صنف'!$H$2,F2013&lt;='إستعلام عن صنف'!$H$3),COUNT($G$1:G2012)+1,"")</f>
        <v/>
      </c>
    </row>
    <row r="2014" spans="2:7" ht="19.5" thickTop="1" thickBot="1">
      <c r="B2014" s="39"/>
      <c r="C2014" s="40"/>
      <c r="D2014" s="42" t="str">
        <f>IF(B2014="","",SUMIF(الرصيد!$B$2:$B$1000,B2014,الرصيد!$C$2:$C$1000))</f>
        <v/>
      </c>
      <c r="E2014" s="16" t="str">
        <f t="shared" si="31"/>
        <v/>
      </c>
      <c r="F2014" s="41"/>
      <c r="G2014" s="49" t="str">
        <f>IF(AND(NOT(ISERR(FIND('إستعلام عن صنف'!$H$1,A2014&amp;B2014))),F2014&gt;='إستعلام عن صنف'!$H$2,F2014&lt;='إستعلام عن صنف'!$H$3),COUNT($G$1:G2013)+1,"")</f>
        <v/>
      </c>
    </row>
    <row r="2015" spans="2:7" ht="19.5" thickTop="1" thickBot="1">
      <c r="B2015" s="39"/>
      <c r="C2015" s="40"/>
      <c r="D2015" s="42" t="str">
        <f>IF(B2015="","",SUMIF(الرصيد!$B$2:$B$1000,B2015,الرصيد!$C$2:$C$1000))</f>
        <v/>
      </c>
      <c r="E2015" s="16" t="str">
        <f t="shared" si="31"/>
        <v/>
      </c>
      <c r="F2015" s="41"/>
      <c r="G2015" s="49" t="str">
        <f>IF(AND(NOT(ISERR(FIND('إستعلام عن صنف'!$H$1,A2015&amp;B2015))),F2015&gt;='إستعلام عن صنف'!$H$2,F2015&lt;='إستعلام عن صنف'!$H$3),COUNT($G$1:G2014)+1,"")</f>
        <v/>
      </c>
    </row>
    <row r="2016" spans="2:7" ht="19.5" thickTop="1" thickBot="1">
      <c r="B2016" s="39"/>
      <c r="C2016" s="40"/>
      <c r="D2016" s="42" t="str">
        <f>IF(B2016="","",SUMIF(الرصيد!$B$2:$B$1000,B2016,الرصيد!$C$2:$C$1000))</f>
        <v/>
      </c>
      <c r="E2016" s="16" t="str">
        <f t="shared" si="31"/>
        <v/>
      </c>
      <c r="F2016" s="41"/>
      <c r="G2016" s="49" t="str">
        <f>IF(AND(NOT(ISERR(FIND('إستعلام عن صنف'!$H$1,A2016&amp;B2016))),F2016&gt;='إستعلام عن صنف'!$H$2,F2016&lt;='إستعلام عن صنف'!$H$3),COUNT($G$1:G2015)+1,"")</f>
        <v/>
      </c>
    </row>
    <row r="2017" spans="2:7" ht="19.5" thickTop="1" thickBot="1">
      <c r="B2017" s="39"/>
      <c r="C2017" s="40"/>
      <c r="D2017" s="42" t="str">
        <f>IF(B2017="","",SUMIF(الرصيد!$B$2:$B$1000,B2017,الرصيد!$C$2:$C$1000))</f>
        <v/>
      </c>
      <c r="E2017" s="16" t="str">
        <f t="shared" si="31"/>
        <v/>
      </c>
      <c r="F2017" s="41"/>
      <c r="G2017" s="49" t="str">
        <f>IF(AND(NOT(ISERR(FIND('إستعلام عن صنف'!$H$1,A2017&amp;B2017))),F2017&gt;='إستعلام عن صنف'!$H$2,F2017&lt;='إستعلام عن صنف'!$H$3),COUNT($G$1:G2016)+1,"")</f>
        <v/>
      </c>
    </row>
    <row r="2018" spans="2:7" ht="19.5" thickTop="1" thickBot="1">
      <c r="B2018" s="39"/>
      <c r="C2018" s="40"/>
      <c r="D2018" s="42" t="str">
        <f>IF(B2018="","",SUMIF(الرصيد!$B$2:$B$1000,B2018,الرصيد!$C$2:$C$1000))</f>
        <v/>
      </c>
      <c r="E2018" s="16" t="str">
        <f t="shared" si="31"/>
        <v/>
      </c>
      <c r="F2018" s="41"/>
      <c r="G2018" s="49" t="str">
        <f>IF(AND(NOT(ISERR(FIND('إستعلام عن صنف'!$H$1,A2018&amp;B2018))),F2018&gt;='إستعلام عن صنف'!$H$2,F2018&lt;='إستعلام عن صنف'!$H$3),COUNT($G$1:G2017)+1,"")</f>
        <v/>
      </c>
    </row>
    <row r="2019" spans="2:7" ht="19.5" thickTop="1" thickBot="1">
      <c r="B2019" s="39"/>
      <c r="C2019" s="40"/>
      <c r="D2019" s="42" t="str">
        <f>IF(B2019="","",SUMIF(الرصيد!$B$2:$B$1000,B2019,الرصيد!$C$2:$C$1000))</f>
        <v/>
      </c>
      <c r="E2019" s="16" t="str">
        <f t="shared" si="31"/>
        <v/>
      </c>
      <c r="F2019" s="41"/>
      <c r="G2019" s="49" t="str">
        <f>IF(AND(NOT(ISERR(FIND('إستعلام عن صنف'!$H$1,A2019&amp;B2019))),F2019&gt;='إستعلام عن صنف'!$H$2,F2019&lt;='إستعلام عن صنف'!$H$3),COUNT($G$1:G2018)+1,"")</f>
        <v/>
      </c>
    </row>
    <row r="2020" spans="2:7" ht="19.5" thickTop="1" thickBot="1">
      <c r="B2020" s="39"/>
      <c r="C2020" s="40"/>
      <c r="D2020" s="42" t="str">
        <f>IF(B2020="","",SUMIF(الرصيد!$B$2:$B$1000,B2020,الرصيد!$C$2:$C$1000))</f>
        <v/>
      </c>
      <c r="E2020" s="16" t="str">
        <f t="shared" si="31"/>
        <v/>
      </c>
      <c r="F2020" s="41"/>
      <c r="G2020" s="49" t="str">
        <f>IF(AND(NOT(ISERR(FIND('إستعلام عن صنف'!$H$1,A2020&amp;B2020))),F2020&gt;='إستعلام عن صنف'!$H$2,F2020&lt;='إستعلام عن صنف'!$H$3),COUNT($G$1:G2019)+1,"")</f>
        <v/>
      </c>
    </row>
    <row r="2021" spans="2:7" ht="19.5" thickTop="1" thickBot="1">
      <c r="B2021" s="39"/>
      <c r="C2021" s="40"/>
      <c r="D2021" s="42" t="str">
        <f>IF(B2021="","",SUMIF(الرصيد!$B$2:$B$1000,B2021,الرصيد!$C$2:$C$1000))</f>
        <v/>
      </c>
      <c r="E2021" s="16" t="str">
        <f t="shared" si="31"/>
        <v/>
      </c>
      <c r="F2021" s="41"/>
      <c r="G2021" s="49" t="str">
        <f>IF(AND(NOT(ISERR(FIND('إستعلام عن صنف'!$H$1,A2021&amp;B2021))),F2021&gt;='إستعلام عن صنف'!$H$2,F2021&lt;='إستعلام عن صنف'!$H$3),COUNT($G$1:G2020)+1,"")</f>
        <v/>
      </c>
    </row>
    <row r="2022" spans="2:7" ht="19.5" thickTop="1" thickBot="1">
      <c r="B2022" s="39"/>
      <c r="C2022" s="40"/>
      <c r="D2022" s="42" t="str">
        <f>IF(B2022="","",SUMIF(الرصيد!$B$2:$B$1000,B2022,الرصيد!$C$2:$C$1000))</f>
        <v/>
      </c>
      <c r="E2022" s="16" t="str">
        <f t="shared" si="31"/>
        <v/>
      </c>
      <c r="F2022" s="41"/>
      <c r="G2022" s="49" t="str">
        <f>IF(AND(NOT(ISERR(FIND('إستعلام عن صنف'!$H$1,A2022&amp;B2022))),F2022&gt;='إستعلام عن صنف'!$H$2,F2022&lt;='إستعلام عن صنف'!$H$3),COUNT($G$1:G2021)+1,"")</f>
        <v/>
      </c>
    </row>
    <row r="2023" spans="2:7" ht="19.5" thickTop="1" thickBot="1">
      <c r="B2023" s="39"/>
      <c r="C2023" s="40"/>
      <c r="D2023" s="42" t="str">
        <f>IF(B2023="","",SUMIF(الرصيد!$B$2:$B$1000,B2023,الرصيد!$C$2:$C$1000))</f>
        <v/>
      </c>
      <c r="E2023" s="16" t="str">
        <f t="shared" si="31"/>
        <v/>
      </c>
      <c r="F2023" s="41"/>
      <c r="G2023" s="49" t="str">
        <f>IF(AND(NOT(ISERR(FIND('إستعلام عن صنف'!$H$1,A2023&amp;B2023))),F2023&gt;='إستعلام عن صنف'!$H$2,F2023&lt;='إستعلام عن صنف'!$H$3),COUNT($G$1:G2022)+1,"")</f>
        <v/>
      </c>
    </row>
    <row r="2024" spans="2:7" ht="19.5" thickTop="1" thickBot="1">
      <c r="B2024" s="39"/>
      <c r="C2024" s="40"/>
      <c r="D2024" s="42" t="str">
        <f>IF(B2024="","",SUMIF(الرصيد!$B$2:$B$1000,B2024,الرصيد!$C$2:$C$1000))</f>
        <v/>
      </c>
      <c r="E2024" s="16" t="str">
        <f t="shared" si="31"/>
        <v/>
      </c>
      <c r="F2024" s="41"/>
      <c r="G2024" s="49" t="str">
        <f>IF(AND(NOT(ISERR(FIND('إستعلام عن صنف'!$H$1,A2024&amp;B2024))),F2024&gt;='إستعلام عن صنف'!$H$2,F2024&lt;='إستعلام عن صنف'!$H$3),COUNT($G$1:G2023)+1,"")</f>
        <v/>
      </c>
    </row>
    <row r="2025" spans="2:7" ht="19.5" thickTop="1" thickBot="1">
      <c r="B2025" s="39"/>
      <c r="C2025" s="40"/>
      <c r="D2025" s="42" t="str">
        <f>IF(B2025="","",SUMIF(الرصيد!$B$2:$B$1000,B2025,الرصيد!$C$2:$C$1000))</f>
        <v/>
      </c>
      <c r="E2025" s="16" t="str">
        <f t="shared" si="31"/>
        <v/>
      </c>
      <c r="F2025" s="41"/>
      <c r="G2025" s="49" t="str">
        <f>IF(AND(NOT(ISERR(FIND('إستعلام عن صنف'!$H$1,A2025&amp;B2025))),F2025&gt;='إستعلام عن صنف'!$H$2,F2025&lt;='إستعلام عن صنف'!$H$3),COUNT($G$1:G2024)+1,"")</f>
        <v/>
      </c>
    </row>
    <row r="2026" spans="2:7" ht="19.5" thickTop="1" thickBot="1">
      <c r="B2026" s="39"/>
      <c r="C2026" s="40"/>
      <c r="D2026" s="42" t="str">
        <f>IF(B2026="","",SUMIF(الرصيد!$B$2:$B$1000,B2026,الرصيد!$C$2:$C$1000))</f>
        <v/>
      </c>
      <c r="E2026" s="16" t="str">
        <f t="shared" si="31"/>
        <v/>
      </c>
      <c r="F2026" s="41"/>
      <c r="G2026" s="49" t="str">
        <f>IF(AND(NOT(ISERR(FIND('إستعلام عن صنف'!$H$1,A2026&amp;B2026))),F2026&gt;='إستعلام عن صنف'!$H$2,F2026&lt;='إستعلام عن صنف'!$H$3),COUNT($G$1:G2025)+1,"")</f>
        <v/>
      </c>
    </row>
    <row r="2027" spans="2:7" ht="19.5" thickTop="1" thickBot="1">
      <c r="B2027" s="39"/>
      <c r="C2027" s="40"/>
      <c r="D2027" s="42" t="str">
        <f>IF(B2027="","",SUMIF(الرصيد!$B$2:$B$1000,B2027,الرصيد!$C$2:$C$1000))</f>
        <v/>
      </c>
      <c r="E2027" s="16" t="str">
        <f t="shared" si="31"/>
        <v/>
      </c>
      <c r="F2027" s="41"/>
      <c r="G2027" s="49" t="str">
        <f>IF(AND(NOT(ISERR(FIND('إستعلام عن صنف'!$H$1,A2027&amp;B2027))),F2027&gt;='إستعلام عن صنف'!$H$2,F2027&lt;='إستعلام عن صنف'!$H$3),COUNT($G$1:G2026)+1,"")</f>
        <v/>
      </c>
    </row>
    <row r="2028" spans="2:7" ht="19.5" thickTop="1" thickBot="1">
      <c r="B2028" s="39"/>
      <c r="C2028" s="40"/>
      <c r="D2028" s="42" t="str">
        <f>IF(B2028="","",SUMIF(الرصيد!$B$2:$B$1000,B2028,الرصيد!$C$2:$C$1000))</f>
        <v/>
      </c>
      <c r="E2028" s="16" t="str">
        <f t="shared" si="31"/>
        <v/>
      </c>
      <c r="F2028" s="41"/>
      <c r="G2028" s="49" t="str">
        <f>IF(AND(NOT(ISERR(FIND('إستعلام عن صنف'!$H$1,A2028&amp;B2028))),F2028&gt;='إستعلام عن صنف'!$H$2,F2028&lt;='إستعلام عن صنف'!$H$3),COUNT($G$1:G2027)+1,"")</f>
        <v/>
      </c>
    </row>
    <row r="2029" spans="2:7" ht="19.5" thickTop="1" thickBot="1">
      <c r="B2029" s="39"/>
      <c r="C2029" s="40"/>
      <c r="D2029" s="42" t="str">
        <f>IF(B2029="","",SUMIF(الرصيد!$B$2:$B$1000,B2029,الرصيد!$C$2:$C$1000))</f>
        <v/>
      </c>
      <c r="E2029" s="16" t="str">
        <f t="shared" si="31"/>
        <v/>
      </c>
      <c r="F2029" s="41"/>
      <c r="G2029" s="49" t="str">
        <f>IF(AND(NOT(ISERR(FIND('إستعلام عن صنف'!$H$1,A2029&amp;B2029))),F2029&gt;='إستعلام عن صنف'!$H$2,F2029&lt;='إستعلام عن صنف'!$H$3),COUNT($G$1:G2028)+1,"")</f>
        <v/>
      </c>
    </row>
    <row r="2030" spans="2:7" ht="19.5" thickTop="1" thickBot="1">
      <c r="B2030" s="39"/>
      <c r="C2030" s="40"/>
      <c r="D2030" s="42" t="str">
        <f>IF(B2030="","",SUMIF(الرصيد!$B$2:$B$1000,B2030,الرصيد!$C$2:$C$1000))</f>
        <v/>
      </c>
      <c r="E2030" s="16" t="str">
        <f t="shared" si="31"/>
        <v/>
      </c>
      <c r="F2030" s="41"/>
      <c r="G2030" s="49" t="str">
        <f>IF(AND(NOT(ISERR(FIND('إستعلام عن صنف'!$H$1,A2030&amp;B2030))),F2030&gt;='إستعلام عن صنف'!$H$2,F2030&lt;='إستعلام عن صنف'!$H$3),COUNT($G$1:G2029)+1,"")</f>
        <v/>
      </c>
    </row>
    <row r="2031" spans="2:7" ht="19.5" thickTop="1" thickBot="1">
      <c r="B2031" s="39"/>
      <c r="C2031" s="40"/>
      <c r="D2031" s="42" t="str">
        <f>IF(B2031="","",SUMIF(الرصيد!$B$2:$B$1000,B2031,الرصيد!$C$2:$C$1000))</f>
        <v/>
      </c>
      <c r="E2031" s="16" t="str">
        <f t="shared" si="31"/>
        <v/>
      </c>
      <c r="F2031" s="41"/>
      <c r="G2031" s="49" t="str">
        <f>IF(AND(NOT(ISERR(FIND('إستعلام عن صنف'!$H$1,A2031&amp;B2031))),F2031&gt;='إستعلام عن صنف'!$H$2,F2031&lt;='إستعلام عن صنف'!$H$3),COUNT($G$1:G2030)+1,"")</f>
        <v/>
      </c>
    </row>
    <row r="2032" spans="2:7" ht="19.5" thickTop="1" thickBot="1">
      <c r="B2032" s="39"/>
      <c r="C2032" s="40"/>
      <c r="D2032" s="42" t="str">
        <f>IF(B2032="","",SUMIF(الرصيد!$B$2:$B$1000,B2032,الرصيد!$C$2:$C$1000))</f>
        <v/>
      </c>
      <c r="E2032" s="16" t="str">
        <f t="shared" si="31"/>
        <v/>
      </c>
      <c r="F2032" s="41"/>
      <c r="G2032" s="49" t="str">
        <f>IF(AND(NOT(ISERR(FIND('إستعلام عن صنف'!$H$1,A2032&amp;B2032))),F2032&gt;='إستعلام عن صنف'!$H$2,F2032&lt;='إستعلام عن صنف'!$H$3),COUNT($G$1:G2031)+1,"")</f>
        <v/>
      </c>
    </row>
    <row r="2033" spans="2:7" ht="19.5" thickTop="1" thickBot="1">
      <c r="B2033" s="39"/>
      <c r="C2033" s="40"/>
      <c r="D2033" s="42" t="str">
        <f>IF(B2033="","",SUMIF(الرصيد!$B$2:$B$1000,B2033,الرصيد!$C$2:$C$1000))</f>
        <v/>
      </c>
      <c r="E2033" s="16" t="str">
        <f t="shared" si="31"/>
        <v/>
      </c>
      <c r="F2033" s="41"/>
      <c r="G2033" s="49" t="str">
        <f>IF(AND(NOT(ISERR(FIND('إستعلام عن صنف'!$H$1,A2033&amp;B2033))),F2033&gt;='إستعلام عن صنف'!$H$2,F2033&lt;='إستعلام عن صنف'!$H$3),COUNT($G$1:G2032)+1,"")</f>
        <v/>
      </c>
    </row>
    <row r="2034" spans="2:7" ht="19.5" thickTop="1" thickBot="1">
      <c r="B2034" s="39"/>
      <c r="C2034" s="40"/>
      <c r="D2034" s="42" t="str">
        <f>IF(B2034="","",SUMIF(الرصيد!$B$2:$B$1000,B2034,الرصيد!$C$2:$C$1000))</f>
        <v/>
      </c>
      <c r="E2034" s="16" t="str">
        <f t="shared" si="31"/>
        <v/>
      </c>
      <c r="F2034" s="41"/>
      <c r="G2034" s="49" t="str">
        <f>IF(AND(NOT(ISERR(FIND('إستعلام عن صنف'!$H$1,A2034&amp;B2034))),F2034&gt;='إستعلام عن صنف'!$H$2,F2034&lt;='إستعلام عن صنف'!$H$3),COUNT($G$1:G2033)+1,"")</f>
        <v/>
      </c>
    </row>
    <row r="2035" spans="2:7" ht="19.5" thickTop="1" thickBot="1">
      <c r="B2035" s="39"/>
      <c r="C2035" s="40"/>
      <c r="D2035" s="42" t="str">
        <f>IF(B2035="","",SUMIF(الرصيد!$B$2:$B$1000,B2035,الرصيد!$C$2:$C$1000))</f>
        <v/>
      </c>
      <c r="E2035" s="16" t="str">
        <f t="shared" si="31"/>
        <v/>
      </c>
      <c r="F2035" s="41"/>
      <c r="G2035" s="49" t="str">
        <f>IF(AND(NOT(ISERR(FIND('إستعلام عن صنف'!$H$1,A2035&amp;B2035))),F2035&gt;='إستعلام عن صنف'!$H$2,F2035&lt;='إستعلام عن صنف'!$H$3),COUNT($G$1:G2034)+1,"")</f>
        <v/>
      </c>
    </row>
    <row r="2036" spans="2:7" ht="19.5" thickTop="1" thickBot="1">
      <c r="B2036" s="39"/>
      <c r="C2036" s="40"/>
      <c r="D2036" s="42" t="str">
        <f>IF(B2036="","",SUMIF(الرصيد!$B$2:$B$1000,B2036,الرصيد!$C$2:$C$1000))</f>
        <v/>
      </c>
      <c r="E2036" s="16" t="str">
        <f t="shared" si="31"/>
        <v/>
      </c>
      <c r="F2036" s="41"/>
      <c r="G2036" s="49" t="str">
        <f>IF(AND(NOT(ISERR(FIND('إستعلام عن صنف'!$H$1,A2036&amp;B2036))),F2036&gt;='إستعلام عن صنف'!$H$2,F2036&lt;='إستعلام عن صنف'!$H$3),COUNT($G$1:G2035)+1,"")</f>
        <v/>
      </c>
    </row>
    <row r="2037" spans="2:7" ht="19.5" thickTop="1" thickBot="1">
      <c r="B2037" s="39"/>
      <c r="C2037" s="40"/>
      <c r="D2037" s="42" t="str">
        <f>IF(B2037="","",SUMIF(الرصيد!$B$2:$B$1000,B2037,الرصيد!$C$2:$C$1000))</f>
        <v/>
      </c>
      <c r="E2037" s="16" t="str">
        <f t="shared" si="31"/>
        <v/>
      </c>
      <c r="F2037" s="41"/>
      <c r="G2037" s="49" t="str">
        <f>IF(AND(NOT(ISERR(FIND('إستعلام عن صنف'!$H$1,A2037&amp;B2037))),F2037&gt;='إستعلام عن صنف'!$H$2,F2037&lt;='إستعلام عن صنف'!$H$3),COUNT($G$1:G2036)+1,"")</f>
        <v/>
      </c>
    </row>
    <row r="2038" spans="2:7" ht="19.5" thickTop="1" thickBot="1">
      <c r="B2038" s="39"/>
      <c r="C2038" s="40"/>
      <c r="D2038" s="42" t="str">
        <f>IF(B2038="","",SUMIF(الرصيد!$B$2:$B$1000,B2038,الرصيد!$C$2:$C$1000))</f>
        <v/>
      </c>
      <c r="E2038" s="16" t="str">
        <f t="shared" si="31"/>
        <v/>
      </c>
      <c r="F2038" s="41"/>
      <c r="G2038" s="49" t="str">
        <f>IF(AND(NOT(ISERR(FIND('إستعلام عن صنف'!$H$1,A2038&amp;B2038))),F2038&gt;='إستعلام عن صنف'!$H$2,F2038&lt;='إستعلام عن صنف'!$H$3),COUNT($G$1:G2037)+1,"")</f>
        <v/>
      </c>
    </row>
    <row r="2039" spans="2:7" ht="19.5" thickTop="1" thickBot="1">
      <c r="B2039" s="39"/>
      <c r="C2039" s="40"/>
      <c r="D2039" s="42" t="str">
        <f>IF(B2039="","",SUMIF(الرصيد!$B$2:$B$1000,B2039,الرصيد!$C$2:$C$1000))</f>
        <v/>
      </c>
      <c r="E2039" s="16" t="str">
        <f t="shared" si="31"/>
        <v/>
      </c>
      <c r="F2039" s="41"/>
      <c r="G2039" s="49" t="str">
        <f>IF(AND(NOT(ISERR(FIND('إستعلام عن صنف'!$H$1,A2039&amp;B2039))),F2039&gt;='إستعلام عن صنف'!$H$2,F2039&lt;='إستعلام عن صنف'!$H$3),COUNT($G$1:G2038)+1,"")</f>
        <v/>
      </c>
    </row>
    <row r="2040" spans="2:7" ht="19.5" thickTop="1" thickBot="1">
      <c r="B2040" s="39"/>
      <c r="C2040" s="40"/>
      <c r="D2040" s="42" t="str">
        <f>IF(B2040="","",SUMIF(الرصيد!$B$2:$B$1000,B2040,الرصيد!$C$2:$C$1000))</f>
        <v/>
      </c>
      <c r="E2040" s="16" t="str">
        <f t="shared" si="31"/>
        <v/>
      </c>
      <c r="F2040" s="41"/>
      <c r="G2040" s="49" t="str">
        <f>IF(AND(NOT(ISERR(FIND('إستعلام عن صنف'!$H$1,A2040&amp;B2040))),F2040&gt;='إستعلام عن صنف'!$H$2,F2040&lt;='إستعلام عن صنف'!$H$3),COUNT($G$1:G2039)+1,"")</f>
        <v/>
      </c>
    </row>
    <row r="2041" spans="2:7" ht="19.5" thickTop="1" thickBot="1">
      <c r="B2041" s="39"/>
      <c r="C2041" s="40"/>
      <c r="D2041" s="42" t="str">
        <f>IF(B2041="","",SUMIF(الرصيد!$B$2:$B$1000,B2041,الرصيد!$C$2:$C$1000))</f>
        <v/>
      </c>
      <c r="E2041" s="16" t="str">
        <f t="shared" si="31"/>
        <v/>
      </c>
      <c r="F2041" s="41"/>
      <c r="G2041" s="49" t="str">
        <f>IF(AND(NOT(ISERR(FIND('إستعلام عن صنف'!$H$1,A2041&amp;B2041))),F2041&gt;='إستعلام عن صنف'!$H$2,F2041&lt;='إستعلام عن صنف'!$H$3),COUNT($G$1:G2040)+1,"")</f>
        <v/>
      </c>
    </row>
    <row r="2042" spans="2:7" ht="19.5" thickTop="1" thickBot="1">
      <c r="B2042" s="39"/>
      <c r="C2042" s="40"/>
      <c r="D2042" s="42" t="str">
        <f>IF(B2042="","",SUMIF(الرصيد!$B$2:$B$1000,B2042,الرصيد!$C$2:$C$1000))</f>
        <v/>
      </c>
      <c r="E2042" s="16" t="str">
        <f t="shared" si="31"/>
        <v/>
      </c>
      <c r="F2042" s="41"/>
      <c r="G2042" s="49" t="str">
        <f>IF(AND(NOT(ISERR(FIND('إستعلام عن صنف'!$H$1,A2042&amp;B2042))),F2042&gt;='إستعلام عن صنف'!$H$2,F2042&lt;='إستعلام عن صنف'!$H$3),COUNT($G$1:G2041)+1,"")</f>
        <v/>
      </c>
    </row>
    <row r="2043" spans="2:7" ht="19.5" thickTop="1" thickBot="1">
      <c r="B2043" s="39"/>
      <c r="C2043" s="40"/>
      <c r="D2043" s="42" t="str">
        <f>IF(B2043="","",SUMIF(الرصيد!$B$2:$B$1000,B2043,الرصيد!$C$2:$C$1000))</f>
        <v/>
      </c>
      <c r="E2043" s="16" t="str">
        <f t="shared" si="31"/>
        <v/>
      </c>
      <c r="F2043" s="41"/>
      <c r="G2043" s="49" t="str">
        <f>IF(AND(NOT(ISERR(FIND('إستعلام عن صنف'!$H$1,A2043&amp;B2043))),F2043&gt;='إستعلام عن صنف'!$H$2,F2043&lt;='إستعلام عن صنف'!$H$3),COUNT($G$1:G2042)+1,"")</f>
        <v/>
      </c>
    </row>
    <row r="2044" spans="2:7" ht="19.5" thickTop="1" thickBot="1">
      <c r="B2044" s="39"/>
      <c r="C2044" s="40"/>
      <c r="D2044" s="42" t="str">
        <f>IF(B2044="","",SUMIF(الرصيد!$B$2:$B$1000,B2044,الرصيد!$C$2:$C$1000))</f>
        <v/>
      </c>
      <c r="E2044" s="16" t="str">
        <f t="shared" si="31"/>
        <v/>
      </c>
      <c r="F2044" s="41"/>
      <c r="G2044" s="49" t="str">
        <f>IF(AND(NOT(ISERR(FIND('إستعلام عن صنف'!$H$1,A2044&amp;B2044))),F2044&gt;='إستعلام عن صنف'!$H$2,F2044&lt;='إستعلام عن صنف'!$H$3),COUNT($G$1:G2043)+1,"")</f>
        <v/>
      </c>
    </row>
    <row r="2045" spans="2:7" ht="19.5" thickTop="1" thickBot="1">
      <c r="B2045" s="39"/>
      <c r="C2045" s="40"/>
      <c r="D2045" s="42" t="str">
        <f>IF(B2045="","",SUMIF(الرصيد!$B$2:$B$1000,B2045,الرصيد!$C$2:$C$1000))</f>
        <v/>
      </c>
      <c r="E2045" s="16" t="str">
        <f t="shared" si="31"/>
        <v/>
      </c>
      <c r="F2045" s="41"/>
      <c r="G2045" s="49" t="str">
        <f>IF(AND(NOT(ISERR(FIND('إستعلام عن صنف'!$H$1,A2045&amp;B2045))),F2045&gt;='إستعلام عن صنف'!$H$2,F2045&lt;='إستعلام عن صنف'!$H$3),COUNT($G$1:G2044)+1,"")</f>
        <v/>
      </c>
    </row>
    <row r="2046" spans="2:7" ht="19.5" thickTop="1" thickBot="1">
      <c r="B2046" s="39"/>
      <c r="C2046" s="40"/>
      <c r="D2046" s="42" t="str">
        <f>IF(B2046="","",SUMIF(الرصيد!$B$2:$B$1000,B2046,الرصيد!$C$2:$C$1000))</f>
        <v/>
      </c>
      <c r="E2046" s="16" t="str">
        <f t="shared" si="31"/>
        <v/>
      </c>
      <c r="F2046" s="41"/>
      <c r="G2046" s="49" t="str">
        <f>IF(AND(NOT(ISERR(FIND('إستعلام عن صنف'!$H$1,A2046&amp;B2046))),F2046&gt;='إستعلام عن صنف'!$H$2,F2046&lt;='إستعلام عن صنف'!$H$3),COUNT($G$1:G2045)+1,"")</f>
        <v/>
      </c>
    </row>
    <row r="2047" spans="2:7" ht="19.5" thickTop="1" thickBot="1">
      <c r="B2047" s="39"/>
      <c r="C2047" s="40"/>
      <c r="D2047" s="42" t="str">
        <f>IF(B2047="","",SUMIF(الرصيد!$B$2:$B$1000,B2047,الرصيد!$C$2:$C$1000))</f>
        <v/>
      </c>
      <c r="E2047" s="16" t="str">
        <f t="shared" si="31"/>
        <v/>
      </c>
      <c r="F2047" s="41"/>
      <c r="G2047" s="49" t="str">
        <f>IF(AND(NOT(ISERR(FIND('إستعلام عن صنف'!$H$1,A2047&amp;B2047))),F2047&gt;='إستعلام عن صنف'!$H$2,F2047&lt;='إستعلام عن صنف'!$H$3),COUNT($G$1:G2046)+1,"")</f>
        <v/>
      </c>
    </row>
    <row r="2048" spans="2:7" ht="19.5" thickTop="1" thickBot="1">
      <c r="B2048" s="39"/>
      <c r="C2048" s="40"/>
      <c r="D2048" s="42" t="str">
        <f>IF(B2048="","",SUMIF(الرصيد!$B$2:$B$1000,B2048,الرصيد!$C$2:$C$1000))</f>
        <v/>
      </c>
      <c r="E2048" s="16" t="str">
        <f t="shared" si="31"/>
        <v/>
      </c>
      <c r="F2048" s="41"/>
      <c r="G2048" s="49" t="str">
        <f>IF(AND(NOT(ISERR(FIND('إستعلام عن صنف'!$H$1,A2048&amp;B2048))),F2048&gt;='إستعلام عن صنف'!$H$2,F2048&lt;='إستعلام عن صنف'!$H$3),COUNT($G$1:G2047)+1,"")</f>
        <v/>
      </c>
    </row>
    <row r="2049" spans="2:7" ht="19.5" thickTop="1" thickBot="1">
      <c r="B2049" s="41"/>
      <c r="C2049" s="40"/>
      <c r="D2049" s="50" t="str">
        <f>IF(B2049="","",SUMIF(الرصيد!$B$2:$B$1000,B2049,الرصيد!$C$2:$C$1000))</f>
        <v/>
      </c>
      <c r="E2049" s="51" t="str">
        <f t="shared" ref="E2049:E2080" si="32">IF(B2049="","",C2049*D2049)</f>
        <v/>
      </c>
      <c r="F2049" s="39"/>
      <c r="G2049" s="49" t="str">
        <f>IF(AND(NOT(ISERR(FIND('إستعلام عن صنف'!$H$1,A2049&amp;B2049))),F2049&gt;='إستعلام عن صنف'!$H$2,F2049&lt;='إستعلام عن صنف'!$H$3),COUNT($G$1:G2048)+1,"")</f>
        <v/>
      </c>
    </row>
    <row r="2050" spans="2:7" ht="19.5" thickTop="1" thickBot="1">
      <c r="B2050" s="41"/>
      <c r="C2050" s="40"/>
      <c r="D2050" s="50" t="str">
        <f>IF(B2050="","",SUMIF(الرصيد!$B$2:$B$1000,B2050,الرصيد!$C$2:$C$1000))</f>
        <v/>
      </c>
      <c r="E2050" s="51" t="str">
        <f t="shared" si="32"/>
        <v/>
      </c>
      <c r="F2050" s="39"/>
      <c r="G2050" s="49" t="str">
        <f>IF(AND(NOT(ISERR(FIND('إستعلام عن صنف'!$H$1,A2050&amp;B2050))),F2050&gt;='إستعلام عن صنف'!$H$2,F2050&lt;='إستعلام عن صنف'!$H$3),COUNT($G$1:G2049)+1,"")</f>
        <v/>
      </c>
    </row>
    <row r="2051" spans="2:7" ht="19.5" thickTop="1" thickBot="1">
      <c r="B2051" s="41"/>
      <c r="C2051" s="40"/>
      <c r="D2051" s="50" t="str">
        <f>IF(B2051="","",SUMIF(الرصيد!$B$2:$B$1000,B2051,الرصيد!$C$2:$C$1000))</f>
        <v/>
      </c>
      <c r="E2051" s="51" t="str">
        <f t="shared" si="32"/>
        <v/>
      </c>
      <c r="F2051" s="39"/>
      <c r="G2051" s="49" t="str">
        <f>IF(AND(NOT(ISERR(FIND('إستعلام عن صنف'!$H$1,A2051&amp;B2051))),F2051&gt;='إستعلام عن صنف'!$H$2,F2051&lt;='إستعلام عن صنف'!$H$3),COUNT($G$1:G2050)+1,"")</f>
        <v/>
      </c>
    </row>
    <row r="2052" spans="2:7" ht="19.5" thickTop="1" thickBot="1">
      <c r="B2052" s="41"/>
      <c r="C2052" s="40"/>
      <c r="D2052" s="50" t="str">
        <f>IF(B2052="","",SUMIF(الرصيد!$B$2:$B$1000,B2052,الرصيد!$C$2:$C$1000))</f>
        <v/>
      </c>
      <c r="E2052" s="51" t="str">
        <f t="shared" si="32"/>
        <v/>
      </c>
      <c r="F2052" s="39"/>
      <c r="G2052" s="49" t="str">
        <f>IF(AND(NOT(ISERR(FIND('إستعلام عن صنف'!$H$1,A2052&amp;B2052))),F2052&gt;='إستعلام عن صنف'!$H$2,F2052&lt;='إستعلام عن صنف'!$H$3),COUNT($G$1:G2051)+1,"")</f>
        <v/>
      </c>
    </row>
    <row r="2053" spans="2:7" ht="19.5" thickTop="1" thickBot="1">
      <c r="B2053" s="41"/>
      <c r="C2053" s="40"/>
      <c r="D2053" s="50" t="str">
        <f>IF(B2053="","",SUMIF(الرصيد!$B$2:$B$1000,B2053,الرصيد!$C$2:$C$1000))</f>
        <v/>
      </c>
      <c r="E2053" s="51" t="str">
        <f t="shared" si="32"/>
        <v/>
      </c>
      <c r="F2053" s="39"/>
      <c r="G2053" s="49" t="str">
        <f>IF(AND(NOT(ISERR(FIND('إستعلام عن صنف'!$H$1,A2053&amp;B2053))),F2053&gt;='إستعلام عن صنف'!$H$2,F2053&lt;='إستعلام عن صنف'!$H$3),COUNT($G$1:G2052)+1,"")</f>
        <v/>
      </c>
    </row>
    <row r="2054" spans="2:7" ht="19.5" thickTop="1" thickBot="1">
      <c r="B2054" s="41"/>
      <c r="C2054" s="40"/>
      <c r="D2054" s="50" t="str">
        <f>IF(B2054="","",SUMIF(الرصيد!$B$2:$B$1000,B2054,الرصيد!$C$2:$C$1000))</f>
        <v/>
      </c>
      <c r="E2054" s="51" t="str">
        <f t="shared" si="32"/>
        <v/>
      </c>
      <c r="F2054" s="39"/>
      <c r="G2054" s="49" t="str">
        <f>IF(AND(NOT(ISERR(FIND('إستعلام عن صنف'!$H$1,A2054&amp;B2054))),F2054&gt;='إستعلام عن صنف'!$H$2,F2054&lt;='إستعلام عن صنف'!$H$3),COUNT($G$1:G2053)+1,"")</f>
        <v/>
      </c>
    </row>
    <row r="2055" spans="2:7" ht="19.5" thickTop="1" thickBot="1">
      <c r="B2055" s="41"/>
      <c r="C2055" s="40"/>
      <c r="D2055" s="50" t="str">
        <f>IF(B2055="","",SUMIF(الرصيد!$B$2:$B$1000,B2055,الرصيد!$C$2:$C$1000))</f>
        <v/>
      </c>
      <c r="E2055" s="51" t="str">
        <f t="shared" si="32"/>
        <v/>
      </c>
      <c r="F2055" s="39"/>
      <c r="G2055" s="49" t="str">
        <f>IF(AND(NOT(ISERR(FIND('إستعلام عن صنف'!$H$1,A2055&amp;B2055))),F2055&gt;='إستعلام عن صنف'!$H$2,F2055&lt;='إستعلام عن صنف'!$H$3),COUNT($G$1:G2054)+1,"")</f>
        <v/>
      </c>
    </row>
    <row r="2056" spans="2:7" ht="19.5" thickTop="1" thickBot="1">
      <c r="B2056" s="41"/>
      <c r="C2056" s="40"/>
      <c r="D2056" s="50" t="str">
        <f>IF(B2056="","",SUMIF(الرصيد!$B$2:$B$1000,B2056,الرصيد!$C$2:$C$1000))</f>
        <v/>
      </c>
      <c r="E2056" s="51" t="str">
        <f t="shared" si="32"/>
        <v/>
      </c>
      <c r="F2056" s="39"/>
      <c r="G2056" s="49" t="str">
        <f>IF(AND(NOT(ISERR(FIND('إستعلام عن صنف'!$H$1,A2056&amp;B2056))),F2056&gt;='إستعلام عن صنف'!$H$2,F2056&lt;='إستعلام عن صنف'!$H$3),COUNT($G$1:G2055)+1,"")</f>
        <v/>
      </c>
    </row>
    <row r="2057" spans="2:7" ht="19.5" thickTop="1" thickBot="1">
      <c r="B2057" s="41"/>
      <c r="C2057" s="40"/>
      <c r="D2057" s="50" t="str">
        <f>IF(B2057="","",SUMIF(الرصيد!$B$2:$B$1000,B2057,الرصيد!$C$2:$C$1000))</f>
        <v/>
      </c>
      <c r="E2057" s="51" t="str">
        <f t="shared" si="32"/>
        <v/>
      </c>
      <c r="F2057" s="39"/>
      <c r="G2057" s="49" t="str">
        <f>IF(AND(NOT(ISERR(FIND('إستعلام عن صنف'!$H$1,A2057&amp;B2057))),F2057&gt;='إستعلام عن صنف'!$H$2,F2057&lt;='إستعلام عن صنف'!$H$3),COUNT($G$1:G2056)+1,"")</f>
        <v/>
      </c>
    </row>
    <row r="2058" spans="2:7" ht="19.5" thickTop="1" thickBot="1">
      <c r="B2058" s="41"/>
      <c r="C2058" s="40"/>
      <c r="D2058" s="50" t="str">
        <f>IF(B2058="","",SUMIF(الرصيد!$B$2:$B$1000,B2058,الرصيد!$C$2:$C$1000))</f>
        <v/>
      </c>
      <c r="E2058" s="51" t="str">
        <f t="shared" si="32"/>
        <v/>
      </c>
      <c r="F2058" s="39"/>
      <c r="G2058" s="49" t="str">
        <f>IF(AND(NOT(ISERR(FIND('إستعلام عن صنف'!$H$1,A2058&amp;B2058))),F2058&gt;='إستعلام عن صنف'!$H$2,F2058&lt;='إستعلام عن صنف'!$H$3),COUNT($G$1:G2057)+1,"")</f>
        <v/>
      </c>
    </row>
    <row r="2059" spans="2:7" ht="19.5" thickTop="1" thickBot="1">
      <c r="B2059" s="41"/>
      <c r="C2059" s="40"/>
      <c r="D2059" s="50" t="str">
        <f>IF(B2059="","",SUMIF(الرصيد!$B$2:$B$1000,B2059,الرصيد!$C$2:$C$1000))</f>
        <v/>
      </c>
      <c r="E2059" s="51" t="str">
        <f t="shared" si="32"/>
        <v/>
      </c>
      <c r="F2059" s="39"/>
      <c r="G2059" s="49" t="str">
        <f>IF(AND(NOT(ISERR(FIND('إستعلام عن صنف'!$H$1,A2059&amp;B2059))),F2059&gt;='إستعلام عن صنف'!$H$2,F2059&lt;='إستعلام عن صنف'!$H$3),COUNT($G$1:G2058)+1,"")</f>
        <v/>
      </c>
    </row>
    <row r="2060" spans="2:7" ht="19.5" thickTop="1" thickBot="1">
      <c r="B2060" s="41"/>
      <c r="C2060" s="40"/>
      <c r="D2060" s="50" t="str">
        <f>IF(B2060="","",SUMIF(الرصيد!$B$2:$B$1000,B2060,الرصيد!$C$2:$C$1000))</f>
        <v/>
      </c>
      <c r="E2060" s="51" t="str">
        <f t="shared" si="32"/>
        <v/>
      </c>
      <c r="F2060" s="39"/>
      <c r="G2060" s="49" t="str">
        <f>IF(AND(NOT(ISERR(FIND('إستعلام عن صنف'!$H$1,A2060&amp;B2060))),F2060&gt;='إستعلام عن صنف'!$H$2,F2060&lt;='إستعلام عن صنف'!$H$3),COUNT($G$1:G2059)+1,"")</f>
        <v/>
      </c>
    </row>
    <row r="2061" spans="2:7" ht="19.5" thickTop="1" thickBot="1">
      <c r="B2061" s="41"/>
      <c r="C2061" s="40"/>
      <c r="D2061" s="50" t="str">
        <f>IF(B2061="","",SUMIF(الرصيد!$B$2:$B$1000,B2061,الرصيد!$C$2:$C$1000))</f>
        <v/>
      </c>
      <c r="E2061" s="51" t="str">
        <f t="shared" si="32"/>
        <v/>
      </c>
      <c r="F2061" s="39"/>
      <c r="G2061" s="49" t="str">
        <f>IF(AND(NOT(ISERR(FIND('إستعلام عن صنف'!$H$1,A2061&amp;B2061))),F2061&gt;='إستعلام عن صنف'!$H$2,F2061&lt;='إستعلام عن صنف'!$H$3),COUNT($G$1:G2060)+1,"")</f>
        <v/>
      </c>
    </row>
    <row r="2062" spans="2:7" ht="19.5" thickTop="1" thickBot="1">
      <c r="B2062" s="41"/>
      <c r="C2062" s="40"/>
      <c r="D2062" s="50" t="str">
        <f>IF(B2062="","",SUMIF(الرصيد!$B$2:$B$1000,B2062,الرصيد!$C$2:$C$1000))</f>
        <v/>
      </c>
      <c r="E2062" s="51" t="str">
        <f t="shared" si="32"/>
        <v/>
      </c>
      <c r="F2062" s="39"/>
      <c r="G2062" s="49" t="str">
        <f>IF(AND(NOT(ISERR(FIND('إستعلام عن صنف'!$H$1,A2062&amp;B2062))),F2062&gt;='إستعلام عن صنف'!$H$2,F2062&lt;='إستعلام عن صنف'!$H$3),COUNT($G$1:G2061)+1,"")</f>
        <v/>
      </c>
    </row>
    <row r="2063" spans="2:7" ht="19.5" thickTop="1" thickBot="1">
      <c r="B2063" s="41"/>
      <c r="C2063" s="40"/>
      <c r="D2063" s="50" t="str">
        <f>IF(B2063="","",SUMIF(الرصيد!$B$2:$B$1000,B2063,الرصيد!$C$2:$C$1000))</f>
        <v/>
      </c>
      <c r="E2063" s="51" t="str">
        <f t="shared" si="32"/>
        <v/>
      </c>
      <c r="F2063" s="39"/>
      <c r="G2063" s="49" t="str">
        <f>IF(AND(NOT(ISERR(FIND('إستعلام عن صنف'!$H$1,A2063&amp;B2063))),F2063&gt;='إستعلام عن صنف'!$H$2,F2063&lt;='إستعلام عن صنف'!$H$3),COUNT($G$1:G2062)+1,"")</f>
        <v/>
      </c>
    </row>
    <row r="2064" spans="2:7" ht="19.5" thickTop="1" thickBot="1">
      <c r="B2064" s="41"/>
      <c r="C2064" s="40"/>
      <c r="D2064" s="50" t="str">
        <f>IF(B2064="","",SUMIF(الرصيد!$B$2:$B$1000,B2064,الرصيد!$C$2:$C$1000))</f>
        <v/>
      </c>
      <c r="E2064" s="51" t="str">
        <f t="shared" si="32"/>
        <v/>
      </c>
      <c r="F2064" s="39"/>
      <c r="G2064" s="49" t="str">
        <f>IF(AND(NOT(ISERR(FIND('إستعلام عن صنف'!$H$1,A2064&amp;B2064))),F2064&gt;='إستعلام عن صنف'!$H$2,F2064&lt;='إستعلام عن صنف'!$H$3),COUNT($G$1:G2063)+1,"")</f>
        <v/>
      </c>
    </row>
    <row r="2065" spans="2:7" ht="19.5" thickTop="1" thickBot="1">
      <c r="B2065" s="41"/>
      <c r="C2065" s="40"/>
      <c r="D2065" s="50" t="str">
        <f>IF(B2065="","",SUMIF(الرصيد!$B$2:$B$1000,B2065,الرصيد!$C$2:$C$1000))</f>
        <v/>
      </c>
      <c r="E2065" s="51" t="str">
        <f t="shared" si="32"/>
        <v/>
      </c>
      <c r="F2065" s="39"/>
      <c r="G2065" s="49" t="str">
        <f>IF(AND(NOT(ISERR(FIND('إستعلام عن صنف'!$H$1,A2065&amp;B2065))),F2065&gt;='إستعلام عن صنف'!$H$2,F2065&lt;='إستعلام عن صنف'!$H$3),COUNT($G$1:G2064)+1,"")</f>
        <v/>
      </c>
    </row>
    <row r="2066" spans="2:7" ht="19.5" thickTop="1" thickBot="1">
      <c r="B2066" s="41"/>
      <c r="C2066" s="40"/>
      <c r="D2066" s="50" t="str">
        <f>IF(B2066="","",SUMIF(الرصيد!$B$2:$B$1000,B2066,الرصيد!$C$2:$C$1000))</f>
        <v/>
      </c>
      <c r="E2066" s="51" t="str">
        <f t="shared" si="32"/>
        <v/>
      </c>
      <c r="F2066" s="39"/>
      <c r="G2066" s="49" t="str">
        <f>IF(AND(NOT(ISERR(FIND('إستعلام عن صنف'!$H$1,A2066&amp;B2066))),F2066&gt;='إستعلام عن صنف'!$H$2,F2066&lt;='إستعلام عن صنف'!$H$3),COUNT($G$1:G2065)+1,"")</f>
        <v/>
      </c>
    </row>
    <row r="2067" spans="2:7" ht="19.5" thickTop="1" thickBot="1">
      <c r="B2067" s="41"/>
      <c r="C2067" s="40"/>
      <c r="D2067" s="50" t="str">
        <f>IF(B2067="","",SUMIF(الرصيد!$B$2:$B$1000,B2067,الرصيد!$C$2:$C$1000))</f>
        <v/>
      </c>
      <c r="E2067" s="51" t="str">
        <f t="shared" si="32"/>
        <v/>
      </c>
      <c r="F2067" s="39"/>
      <c r="G2067" s="49" t="str">
        <f>IF(AND(NOT(ISERR(FIND('إستعلام عن صنف'!$H$1,A2067&amp;B2067))),F2067&gt;='إستعلام عن صنف'!$H$2,F2067&lt;='إستعلام عن صنف'!$H$3),COUNT($G$1:G2066)+1,"")</f>
        <v/>
      </c>
    </row>
    <row r="2068" spans="2:7" ht="19.5" thickTop="1" thickBot="1">
      <c r="B2068" s="41"/>
      <c r="C2068" s="40"/>
      <c r="D2068" s="50" t="str">
        <f>IF(B2068="","",SUMIF(الرصيد!$B$2:$B$1000,B2068,الرصيد!$C$2:$C$1000))</f>
        <v/>
      </c>
      <c r="E2068" s="51" t="str">
        <f t="shared" si="32"/>
        <v/>
      </c>
      <c r="F2068" s="39"/>
      <c r="G2068" s="49" t="str">
        <f>IF(AND(NOT(ISERR(FIND('إستعلام عن صنف'!$H$1,A2068&amp;B2068))),F2068&gt;='إستعلام عن صنف'!$H$2,F2068&lt;='إستعلام عن صنف'!$H$3),COUNT($G$1:G2067)+1,"")</f>
        <v/>
      </c>
    </row>
    <row r="2069" spans="2:7" ht="19.5" thickTop="1" thickBot="1">
      <c r="B2069" s="41"/>
      <c r="C2069" s="40"/>
      <c r="D2069" s="50" t="str">
        <f>IF(B2069="","",SUMIF(الرصيد!$B$2:$B$1000,B2069,الرصيد!$C$2:$C$1000))</f>
        <v/>
      </c>
      <c r="E2069" s="51" t="str">
        <f t="shared" si="32"/>
        <v/>
      </c>
      <c r="F2069" s="39"/>
      <c r="G2069" s="49" t="str">
        <f>IF(AND(NOT(ISERR(FIND('إستعلام عن صنف'!$H$1,A2069&amp;B2069))),F2069&gt;='إستعلام عن صنف'!$H$2,F2069&lt;='إستعلام عن صنف'!$H$3),COUNT($G$1:G2068)+1,"")</f>
        <v/>
      </c>
    </row>
    <row r="2070" spans="2:7" ht="19.5" thickTop="1" thickBot="1">
      <c r="B2070" s="41"/>
      <c r="C2070" s="40"/>
      <c r="D2070" s="50" t="str">
        <f>IF(B2070="","",SUMIF(الرصيد!$B$2:$B$1000,B2070,الرصيد!$C$2:$C$1000))</f>
        <v/>
      </c>
      <c r="E2070" s="51" t="str">
        <f t="shared" si="32"/>
        <v/>
      </c>
      <c r="F2070" s="39"/>
      <c r="G2070" s="49" t="str">
        <f>IF(AND(NOT(ISERR(FIND('إستعلام عن صنف'!$H$1,A2070&amp;B2070))),F2070&gt;='إستعلام عن صنف'!$H$2,F2070&lt;='إستعلام عن صنف'!$H$3),COUNT($G$1:G2069)+1,"")</f>
        <v/>
      </c>
    </row>
    <row r="2071" spans="2:7" ht="19.5" thickTop="1" thickBot="1">
      <c r="B2071" s="41"/>
      <c r="C2071" s="40"/>
      <c r="D2071" s="50" t="str">
        <f>IF(B2071="","",SUMIF(الرصيد!$B$2:$B$1000,B2071,الرصيد!$C$2:$C$1000))</f>
        <v/>
      </c>
      <c r="E2071" s="51" t="str">
        <f t="shared" si="32"/>
        <v/>
      </c>
      <c r="F2071" s="39"/>
      <c r="G2071" s="49" t="str">
        <f>IF(AND(NOT(ISERR(FIND('إستعلام عن صنف'!$H$1,A2071&amp;B2071))),F2071&gt;='إستعلام عن صنف'!$H$2,F2071&lt;='إستعلام عن صنف'!$H$3),COUNT($G$1:G2070)+1,"")</f>
        <v/>
      </c>
    </row>
    <row r="2072" spans="2:7" ht="19.5" thickTop="1" thickBot="1">
      <c r="B2072" s="41"/>
      <c r="C2072" s="40"/>
      <c r="D2072" s="50" t="str">
        <f>IF(B2072="","",SUMIF(الرصيد!$B$2:$B$1000,B2072,الرصيد!$C$2:$C$1000))</f>
        <v/>
      </c>
      <c r="E2072" s="51" t="str">
        <f t="shared" si="32"/>
        <v/>
      </c>
      <c r="F2072" s="39"/>
      <c r="G2072" s="49" t="str">
        <f>IF(AND(NOT(ISERR(FIND('إستعلام عن صنف'!$H$1,A2072&amp;B2072))),F2072&gt;='إستعلام عن صنف'!$H$2,F2072&lt;='إستعلام عن صنف'!$H$3),COUNT($G$1:G2071)+1,"")</f>
        <v/>
      </c>
    </row>
    <row r="2073" spans="2:7" ht="19.5" thickTop="1" thickBot="1">
      <c r="B2073" s="41"/>
      <c r="C2073" s="40"/>
      <c r="D2073" s="50" t="str">
        <f>IF(B2073="","",SUMIF(الرصيد!$B$2:$B$1000,B2073,الرصيد!$C$2:$C$1000))</f>
        <v/>
      </c>
      <c r="E2073" s="51" t="str">
        <f t="shared" si="32"/>
        <v/>
      </c>
      <c r="F2073" s="39"/>
      <c r="G2073" s="49" t="str">
        <f>IF(AND(NOT(ISERR(FIND('إستعلام عن صنف'!$H$1,A2073&amp;B2073))),F2073&gt;='إستعلام عن صنف'!$H$2,F2073&lt;='إستعلام عن صنف'!$H$3),COUNT($G$1:G2072)+1,"")</f>
        <v/>
      </c>
    </row>
    <row r="2074" spans="2:7" ht="19.5" thickTop="1" thickBot="1">
      <c r="B2074" s="41"/>
      <c r="C2074" s="40"/>
      <c r="D2074" s="50" t="str">
        <f>IF(B2074="","",SUMIF(الرصيد!$B$2:$B$1000,B2074,الرصيد!$C$2:$C$1000))</f>
        <v/>
      </c>
      <c r="E2074" s="51" t="str">
        <f t="shared" si="32"/>
        <v/>
      </c>
      <c r="F2074" s="39"/>
      <c r="G2074" s="49" t="str">
        <f>IF(AND(NOT(ISERR(FIND('إستعلام عن صنف'!$H$1,A2074&amp;B2074))),F2074&gt;='إستعلام عن صنف'!$H$2,F2074&lt;='إستعلام عن صنف'!$H$3),COUNT($G$1:G2073)+1,"")</f>
        <v/>
      </c>
    </row>
    <row r="2075" spans="2:7" ht="19.5" thickTop="1" thickBot="1">
      <c r="B2075" s="41"/>
      <c r="C2075" s="40"/>
      <c r="D2075" s="50" t="str">
        <f>IF(B2075="","",SUMIF(الرصيد!$B$2:$B$1000,B2075,الرصيد!$C$2:$C$1000))</f>
        <v/>
      </c>
      <c r="E2075" s="51" t="str">
        <f t="shared" si="32"/>
        <v/>
      </c>
      <c r="F2075" s="39"/>
      <c r="G2075" s="49" t="str">
        <f>IF(AND(NOT(ISERR(FIND('إستعلام عن صنف'!$H$1,A2075&amp;B2075))),F2075&gt;='إستعلام عن صنف'!$H$2,F2075&lt;='إستعلام عن صنف'!$H$3),COUNT($G$1:G2074)+1,"")</f>
        <v/>
      </c>
    </row>
    <row r="2076" spans="2:7" ht="19.5" thickTop="1" thickBot="1">
      <c r="B2076" s="41"/>
      <c r="C2076" s="40"/>
      <c r="D2076" s="50" t="str">
        <f>IF(B2076="","",SUMIF(الرصيد!$B$2:$B$1000,B2076,الرصيد!$C$2:$C$1000))</f>
        <v/>
      </c>
      <c r="E2076" s="51" t="str">
        <f t="shared" si="32"/>
        <v/>
      </c>
      <c r="F2076" s="39"/>
      <c r="G2076" s="49" t="str">
        <f>IF(AND(NOT(ISERR(FIND('إستعلام عن صنف'!$H$1,A2076&amp;B2076))),F2076&gt;='إستعلام عن صنف'!$H$2,F2076&lt;='إستعلام عن صنف'!$H$3),COUNT($G$1:G2075)+1,"")</f>
        <v/>
      </c>
    </row>
    <row r="2077" spans="2:7" ht="19.5" thickTop="1" thickBot="1">
      <c r="B2077" s="41"/>
      <c r="C2077" s="40"/>
      <c r="D2077" s="50" t="str">
        <f>IF(B2077="","",SUMIF(الرصيد!$B$2:$B$1000,B2077,الرصيد!$C$2:$C$1000))</f>
        <v/>
      </c>
      <c r="E2077" s="51" t="str">
        <f t="shared" si="32"/>
        <v/>
      </c>
      <c r="F2077" s="39"/>
      <c r="G2077" s="49" t="str">
        <f>IF(AND(NOT(ISERR(FIND('إستعلام عن صنف'!$H$1,A2077&amp;B2077))),F2077&gt;='إستعلام عن صنف'!$H$2,F2077&lt;='إستعلام عن صنف'!$H$3),COUNT($G$1:G2076)+1,"")</f>
        <v/>
      </c>
    </row>
    <row r="2078" spans="2:7" ht="19.5" thickTop="1" thickBot="1">
      <c r="B2078" s="41"/>
      <c r="C2078" s="40"/>
      <c r="D2078" s="50" t="str">
        <f>IF(B2078="","",SUMIF(الرصيد!$B$2:$B$1000,B2078,الرصيد!$C$2:$C$1000))</f>
        <v/>
      </c>
      <c r="E2078" s="51" t="str">
        <f t="shared" si="32"/>
        <v/>
      </c>
      <c r="F2078" s="39"/>
      <c r="G2078" s="49" t="str">
        <f>IF(AND(NOT(ISERR(FIND('إستعلام عن صنف'!$H$1,A2078&amp;B2078))),F2078&gt;='إستعلام عن صنف'!$H$2,F2078&lt;='إستعلام عن صنف'!$H$3),COUNT($G$1:G2077)+1,"")</f>
        <v/>
      </c>
    </row>
    <row r="2079" spans="2:7" ht="19.5" thickTop="1" thickBot="1">
      <c r="B2079" s="41"/>
      <c r="C2079" s="40"/>
      <c r="D2079" s="50" t="str">
        <f>IF(B2079="","",SUMIF(الرصيد!$B$2:$B$1000,B2079,الرصيد!$C$2:$C$1000))</f>
        <v/>
      </c>
      <c r="E2079" s="51" t="str">
        <f t="shared" si="32"/>
        <v/>
      </c>
      <c r="F2079" s="39"/>
      <c r="G2079" s="49" t="str">
        <f>IF(AND(NOT(ISERR(FIND('إستعلام عن صنف'!$H$1,A2079&amp;B2079))),F2079&gt;='إستعلام عن صنف'!$H$2,F2079&lt;='إستعلام عن صنف'!$H$3),COUNT($G$1:G2078)+1,"")</f>
        <v/>
      </c>
    </row>
    <row r="2080" spans="2:7" ht="19.5" thickTop="1" thickBot="1">
      <c r="B2080" s="41"/>
      <c r="C2080" s="40"/>
      <c r="D2080" s="50" t="str">
        <f>IF(B2080="","",SUMIF(الرصيد!$B$2:$B$1000,B2080,الرصيد!$C$2:$C$1000))</f>
        <v/>
      </c>
      <c r="E2080" s="51" t="str">
        <f t="shared" si="32"/>
        <v/>
      </c>
      <c r="F2080" s="39"/>
      <c r="G2080" s="49" t="str">
        <f>IF(AND(NOT(ISERR(FIND('إستعلام عن صنف'!$H$1,A2080&amp;B2080))),F2080&gt;='إستعلام عن صنف'!$H$2,F2080&lt;='إستعلام عن صنف'!$H$3),COUNT($G$1:G2079)+1,"")</f>
        <v/>
      </c>
    </row>
    <row r="2081" spans="2:7" ht="19.5" thickTop="1" thickBot="1">
      <c r="B2081" s="41"/>
      <c r="C2081" s="40"/>
      <c r="D2081" s="50" t="str">
        <f>IF(B2081="","",SUMIF(الرصيد!$B$2:$B$1000,B2081,الرصيد!$C$2:$C$1000))</f>
        <v/>
      </c>
      <c r="E2081" s="51" t="str">
        <f t="shared" ref="E2081:E2102" si="33">IF(B2081="","",C2081*D2081)</f>
        <v/>
      </c>
      <c r="F2081" s="39"/>
      <c r="G2081" s="49" t="str">
        <f>IF(AND(NOT(ISERR(FIND('إستعلام عن صنف'!$H$1,A2081&amp;B2081))),F2081&gt;='إستعلام عن صنف'!$H$2,F2081&lt;='إستعلام عن صنف'!$H$3),COUNT($G$1:G2080)+1,"")</f>
        <v/>
      </c>
    </row>
    <row r="2082" spans="2:7" ht="19.5" thickTop="1" thickBot="1">
      <c r="B2082" s="41"/>
      <c r="C2082" s="40"/>
      <c r="D2082" s="50" t="str">
        <f>IF(B2082="","",SUMIF(الرصيد!$B$2:$B$1000,B2082,الرصيد!$C$2:$C$1000))</f>
        <v/>
      </c>
      <c r="E2082" s="51" t="str">
        <f t="shared" si="33"/>
        <v/>
      </c>
      <c r="F2082" s="39"/>
      <c r="G2082" s="49" t="str">
        <f>IF(AND(NOT(ISERR(FIND('إستعلام عن صنف'!$H$1,A2082&amp;B2082))),F2082&gt;='إستعلام عن صنف'!$H$2,F2082&lt;='إستعلام عن صنف'!$H$3),COUNT($G$1:G2081)+1,"")</f>
        <v/>
      </c>
    </row>
    <row r="2083" spans="2:7" ht="19.5" thickTop="1" thickBot="1">
      <c r="B2083" s="41"/>
      <c r="C2083" s="40"/>
      <c r="D2083" s="50" t="str">
        <f>IF(B2083="","",SUMIF(الرصيد!$B$2:$B$1000,B2083,الرصيد!$C$2:$C$1000))</f>
        <v/>
      </c>
      <c r="E2083" s="51" t="str">
        <f t="shared" si="33"/>
        <v/>
      </c>
      <c r="F2083" s="39"/>
      <c r="G2083" s="49" t="str">
        <f>IF(AND(NOT(ISERR(FIND('إستعلام عن صنف'!$H$1,A2083&amp;B2083))),F2083&gt;='إستعلام عن صنف'!$H$2,F2083&lt;='إستعلام عن صنف'!$H$3),COUNT($G$1:G2082)+1,"")</f>
        <v/>
      </c>
    </row>
    <row r="2084" spans="2:7" ht="19.5" thickTop="1" thickBot="1">
      <c r="B2084" s="41"/>
      <c r="C2084" s="40"/>
      <c r="D2084" s="50" t="str">
        <f>IF(B2084="","",SUMIF(الرصيد!$B$2:$B$1000,B2084,الرصيد!$C$2:$C$1000))</f>
        <v/>
      </c>
      <c r="E2084" s="51" t="str">
        <f t="shared" si="33"/>
        <v/>
      </c>
      <c r="F2084" s="39"/>
      <c r="G2084" s="49" t="str">
        <f>IF(AND(NOT(ISERR(FIND('إستعلام عن صنف'!$H$1,A2084&amp;B2084))),F2084&gt;='إستعلام عن صنف'!$H$2,F2084&lt;='إستعلام عن صنف'!$H$3),COUNT($G$1:G2083)+1,"")</f>
        <v/>
      </c>
    </row>
    <row r="2085" spans="2:7" ht="19.5" thickTop="1" thickBot="1">
      <c r="B2085" s="41"/>
      <c r="C2085" s="40"/>
      <c r="D2085" s="50" t="str">
        <f>IF(B2085="","",SUMIF(الرصيد!$B$2:$B$1000,B2085,الرصيد!$C$2:$C$1000))</f>
        <v/>
      </c>
      <c r="E2085" s="51" t="str">
        <f t="shared" si="33"/>
        <v/>
      </c>
      <c r="F2085" s="39"/>
      <c r="G2085" s="49" t="str">
        <f>IF(AND(NOT(ISERR(FIND('إستعلام عن صنف'!$H$1,A2085&amp;B2085))),F2085&gt;='إستعلام عن صنف'!$H$2,F2085&lt;='إستعلام عن صنف'!$H$3),COUNT($G$1:G2084)+1,"")</f>
        <v/>
      </c>
    </row>
    <row r="2086" spans="2:7" ht="19.5" thickTop="1" thickBot="1">
      <c r="B2086" s="41"/>
      <c r="C2086" s="40"/>
      <c r="D2086" s="50" t="str">
        <f>IF(B2086="","",SUMIF(الرصيد!$B$2:$B$1000,B2086,الرصيد!$C$2:$C$1000))</f>
        <v/>
      </c>
      <c r="E2086" s="51" t="str">
        <f t="shared" si="33"/>
        <v/>
      </c>
      <c r="F2086" s="39"/>
      <c r="G2086" s="49" t="str">
        <f>IF(AND(NOT(ISERR(FIND('إستعلام عن صنف'!$H$1,A2086&amp;B2086))),F2086&gt;='إستعلام عن صنف'!$H$2,F2086&lt;='إستعلام عن صنف'!$H$3),COUNT($G$1:G2085)+1,"")</f>
        <v/>
      </c>
    </row>
    <row r="2087" spans="2:7" ht="19.5" thickTop="1" thickBot="1">
      <c r="B2087" s="41"/>
      <c r="C2087" s="40"/>
      <c r="D2087" s="50" t="str">
        <f>IF(B2087="","",SUMIF(الرصيد!$B$2:$B$1000,B2087,الرصيد!$C$2:$C$1000))</f>
        <v/>
      </c>
      <c r="E2087" s="51" t="str">
        <f t="shared" si="33"/>
        <v/>
      </c>
      <c r="F2087" s="39"/>
      <c r="G2087" s="49" t="str">
        <f>IF(AND(NOT(ISERR(FIND('إستعلام عن صنف'!$H$1,A2087&amp;B2087))),F2087&gt;='إستعلام عن صنف'!$H$2,F2087&lt;='إستعلام عن صنف'!$H$3),COUNT($G$1:G2086)+1,"")</f>
        <v/>
      </c>
    </row>
    <row r="2088" spans="2:7" ht="19.5" thickTop="1" thickBot="1">
      <c r="B2088" s="41"/>
      <c r="C2088" s="40"/>
      <c r="D2088" s="50" t="str">
        <f>IF(B2088="","",SUMIF(الرصيد!$B$2:$B$1000,B2088,الرصيد!$C$2:$C$1000))</f>
        <v/>
      </c>
      <c r="E2088" s="51" t="str">
        <f t="shared" si="33"/>
        <v/>
      </c>
      <c r="F2088" s="39"/>
      <c r="G2088" s="49" t="str">
        <f>IF(AND(NOT(ISERR(FIND('إستعلام عن صنف'!$H$1,A2088&amp;B2088))),F2088&gt;='إستعلام عن صنف'!$H$2,F2088&lt;='إستعلام عن صنف'!$H$3),COUNT($G$1:G2087)+1,"")</f>
        <v/>
      </c>
    </row>
    <row r="2089" spans="2:7" ht="19.5" thickTop="1" thickBot="1">
      <c r="B2089" s="41"/>
      <c r="C2089" s="40"/>
      <c r="D2089" s="50" t="str">
        <f>IF(B2089="","",SUMIF(الرصيد!$B$2:$B$1000,B2089,الرصيد!$C$2:$C$1000))</f>
        <v/>
      </c>
      <c r="E2089" s="51" t="str">
        <f t="shared" si="33"/>
        <v/>
      </c>
      <c r="F2089" s="39"/>
      <c r="G2089" s="49" t="str">
        <f>IF(AND(NOT(ISERR(FIND('إستعلام عن صنف'!$H$1,A2089&amp;B2089))),F2089&gt;='إستعلام عن صنف'!$H$2,F2089&lt;='إستعلام عن صنف'!$H$3),COUNT($G$1:G2088)+1,"")</f>
        <v/>
      </c>
    </row>
    <row r="2090" spans="2:7" ht="19.5" thickTop="1" thickBot="1">
      <c r="B2090" s="41"/>
      <c r="C2090" s="40"/>
      <c r="D2090" s="50" t="str">
        <f>IF(B2090="","",SUMIF(الرصيد!$B$2:$B$1000,B2090,الرصيد!$C$2:$C$1000))</f>
        <v/>
      </c>
      <c r="E2090" s="51" t="str">
        <f t="shared" si="33"/>
        <v/>
      </c>
      <c r="F2090" s="39"/>
      <c r="G2090" s="49" t="str">
        <f>IF(AND(NOT(ISERR(FIND('إستعلام عن صنف'!$H$1,A2090&amp;B2090))),F2090&gt;='إستعلام عن صنف'!$H$2,F2090&lt;='إستعلام عن صنف'!$H$3),COUNT($G$1:G2089)+1,"")</f>
        <v/>
      </c>
    </row>
    <row r="2091" spans="2:7" ht="19.5" thickTop="1" thickBot="1">
      <c r="B2091" s="41"/>
      <c r="C2091" s="40"/>
      <c r="D2091" s="50" t="str">
        <f>IF(B2091="","",SUMIF(الرصيد!$B$2:$B$1000,B2091,الرصيد!$C$2:$C$1000))</f>
        <v/>
      </c>
      <c r="E2091" s="51" t="str">
        <f t="shared" si="33"/>
        <v/>
      </c>
      <c r="F2091" s="39"/>
      <c r="G2091" s="49" t="str">
        <f>IF(AND(NOT(ISERR(FIND('إستعلام عن صنف'!$H$1,A2091&amp;B2091))),F2091&gt;='إستعلام عن صنف'!$H$2,F2091&lt;='إستعلام عن صنف'!$H$3),COUNT($G$1:G2090)+1,"")</f>
        <v/>
      </c>
    </row>
    <row r="2092" spans="2:7" ht="19.5" thickTop="1" thickBot="1">
      <c r="B2092" s="41"/>
      <c r="C2092" s="40"/>
      <c r="D2092" s="50" t="str">
        <f>IF(B2092="","",SUMIF(الرصيد!$B$2:$B$1000,B2092,الرصيد!$C$2:$C$1000))</f>
        <v/>
      </c>
      <c r="E2092" s="51" t="str">
        <f t="shared" si="33"/>
        <v/>
      </c>
      <c r="F2092" s="39"/>
      <c r="G2092" s="49" t="str">
        <f>IF(AND(NOT(ISERR(FIND('إستعلام عن صنف'!$H$1,A2092&amp;B2092))),F2092&gt;='إستعلام عن صنف'!$H$2,F2092&lt;='إستعلام عن صنف'!$H$3),COUNT($G$1:G2091)+1,"")</f>
        <v/>
      </c>
    </row>
    <row r="2093" spans="2:7" ht="19.5" thickTop="1" thickBot="1">
      <c r="B2093" s="41"/>
      <c r="C2093" s="40"/>
      <c r="D2093" s="50" t="str">
        <f>IF(B2093="","",SUMIF(الرصيد!$B$2:$B$1000,B2093,الرصيد!$C$2:$C$1000))</f>
        <v/>
      </c>
      <c r="E2093" s="51" t="str">
        <f t="shared" si="33"/>
        <v/>
      </c>
      <c r="F2093" s="39"/>
      <c r="G2093" s="49" t="str">
        <f>IF(AND(NOT(ISERR(FIND('إستعلام عن صنف'!$H$1,A2093&amp;B2093))),F2093&gt;='إستعلام عن صنف'!$H$2,F2093&lt;='إستعلام عن صنف'!$H$3),COUNT($G$1:G2092)+1,"")</f>
        <v/>
      </c>
    </row>
    <row r="2094" spans="2:7" ht="19.5" thickTop="1" thickBot="1">
      <c r="B2094" s="41"/>
      <c r="C2094" s="40"/>
      <c r="D2094" s="50" t="str">
        <f>IF(B2094="","",SUMIF(الرصيد!$B$2:$B$1000,B2094,الرصيد!$C$2:$C$1000))</f>
        <v/>
      </c>
      <c r="E2094" s="51" t="str">
        <f t="shared" si="33"/>
        <v/>
      </c>
      <c r="F2094" s="39"/>
      <c r="G2094" s="49" t="str">
        <f>IF(AND(NOT(ISERR(FIND('إستعلام عن صنف'!$H$1,A2094&amp;B2094))),F2094&gt;='إستعلام عن صنف'!$H$2,F2094&lt;='إستعلام عن صنف'!$H$3),COUNT($G$1:G2093)+1,"")</f>
        <v/>
      </c>
    </row>
    <row r="2095" spans="2:7" ht="19.5" thickTop="1" thickBot="1">
      <c r="B2095" s="41"/>
      <c r="C2095" s="40"/>
      <c r="D2095" s="50" t="str">
        <f>IF(B2095="","",SUMIF(الرصيد!$B$2:$B$1000,B2095,الرصيد!$C$2:$C$1000))</f>
        <v/>
      </c>
      <c r="E2095" s="51" t="str">
        <f t="shared" si="33"/>
        <v/>
      </c>
      <c r="F2095" s="39"/>
      <c r="G2095" s="49" t="str">
        <f>IF(AND(NOT(ISERR(FIND('إستعلام عن صنف'!$H$1,A2095&amp;B2095))),F2095&gt;='إستعلام عن صنف'!$H$2,F2095&lt;='إستعلام عن صنف'!$H$3),COUNT($G$1:G2094)+1,"")</f>
        <v/>
      </c>
    </row>
    <row r="2096" spans="2:7" ht="19.5" thickTop="1" thickBot="1">
      <c r="B2096" s="41"/>
      <c r="C2096" s="40"/>
      <c r="D2096" s="50" t="str">
        <f>IF(B2096="","",SUMIF(الرصيد!$B$2:$B$1000,B2096,الرصيد!$C$2:$C$1000))</f>
        <v/>
      </c>
      <c r="E2096" s="51" t="str">
        <f t="shared" si="33"/>
        <v/>
      </c>
      <c r="F2096" s="39"/>
      <c r="G2096" s="49" t="str">
        <f>IF(AND(NOT(ISERR(FIND('إستعلام عن صنف'!$H$1,A2096&amp;B2096))),F2096&gt;='إستعلام عن صنف'!$H$2,F2096&lt;='إستعلام عن صنف'!$H$3),COUNT($G$1:G2095)+1,"")</f>
        <v/>
      </c>
    </row>
    <row r="2097" spans="2:7" ht="19.5" thickTop="1" thickBot="1">
      <c r="B2097" s="41"/>
      <c r="C2097" s="40"/>
      <c r="D2097" s="50" t="str">
        <f>IF(B2097="","",SUMIF(الرصيد!$B$2:$B$1000,B2097,الرصيد!$C$2:$C$1000))</f>
        <v/>
      </c>
      <c r="E2097" s="51" t="str">
        <f t="shared" si="33"/>
        <v/>
      </c>
      <c r="F2097" s="39"/>
      <c r="G2097" s="49" t="str">
        <f>IF(AND(NOT(ISERR(FIND('إستعلام عن صنف'!$H$1,A2097&amp;B2097))),F2097&gt;='إستعلام عن صنف'!$H$2,F2097&lt;='إستعلام عن صنف'!$H$3),COUNT($G$1:G2096)+1,"")</f>
        <v/>
      </c>
    </row>
    <row r="2098" spans="2:7" ht="19.5" thickTop="1" thickBot="1">
      <c r="B2098" s="41"/>
      <c r="C2098" s="40"/>
      <c r="D2098" s="50" t="str">
        <f>IF(B2098="","",SUMIF(الرصيد!$B$2:$B$1000,B2098,الرصيد!$C$2:$C$1000))</f>
        <v/>
      </c>
      <c r="E2098" s="51" t="str">
        <f t="shared" si="33"/>
        <v/>
      </c>
      <c r="F2098" s="39"/>
      <c r="G2098" s="49" t="str">
        <f>IF(AND(NOT(ISERR(FIND('إستعلام عن صنف'!$H$1,A2098&amp;B2098))),F2098&gt;='إستعلام عن صنف'!$H$2,F2098&lt;='إستعلام عن صنف'!$H$3),COUNT($G$1:G2097)+1,"")</f>
        <v/>
      </c>
    </row>
    <row r="2099" spans="2:7" ht="19.5" thickTop="1" thickBot="1">
      <c r="B2099" s="41"/>
      <c r="C2099" s="40"/>
      <c r="D2099" s="50" t="str">
        <f>IF(B2099="","",SUMIF(الرصيد!$B$2:$B$1000,B2099,الرصيد!$C$2:$C$1000))</f>
        <v/>
      </c>
      <c r="E2099" s="51" t="str">
        <f t="shared" si="33"/>
        <v/>
      </c>
      <c r="F2099" s="39"/>
      <c r="G2099" s="49" t="str">
        <f>IF(AND(NOT(ISERR(FIND('إستعلام عن صنف'!$H$1,A2099&amp;B2099))),F2099&gt;='إستعلام عن صنف'!$H$2,F2099&lt;='إستعلام عن صنف'!$H$3),COUNT($G$1:G2098)+1,"")</f>
        <v/>
      </c>
    </row>
    <row r="2100" spans="2:7" ht="19.5" thickTop="1" thickBot="1">
      <c r="B2100" s="41"/>
      <c r="C2100" s="40"/>
      <c r="D2100" s="50" t="str">
        <f>IF(B2100="","",SUMIF(الرصيد!$B$2:$B$1000,B2100,الرصيد!$C$2:$C$1000))</f>
        <v/>
      </c>
      <c r="E2100" s="51" t="str">
        <f t="shared" si="33"/>
        <v/>
      </c>
      <c r="F2100" s="39"/>
      <c r="G2100" s="49" t="str">
        <f>IF(AND(NOT(ISERR(FIND('إستعلام عن صنف'!$H$1,A2100&amp;B2100))),F2100&gt;='إستعلام عن صنف'!$H$2,F2100&lt;='إستعلام عن صنف'!$H$3),COUNT($G$1:G2099)+1,"")</f>
        <v/>
      </c>
    </row>
    <row r="2101" spans="2:7" ht="19.5" thickTop="1" thickBot="1">
      <c r="B2101" s="41"/>
      <c r="C2101" s="40"/>
      <c r="D2101" s="50" t="str">
        <f>IF(B2101="","",SUMIF(الرصيد!$B$2:$B$1000,B2101,الرصيد!$C$2:$C$1000))</f>
        <v/>
      </c>
      <c r="E2101" s="51" t="str">
        <f t="shared" si="33"/>
        <v/>
      </c>
      <c r="F2101" s="39"/>
      <c r="G2101" s="49" t="str">
        <f>IF(AND(NOT(ISERR(FIND('إستعلام عن صنف'!$H$1,A2101&amp;B2101))),F2101&gt;='إستعلام عن صنف'!$H$2,F2101&lt;='إستعلام عن صنف'!$H$3),COUNT($G$1:G2100)+1,"")</f>
        <v/>
      </c>
    </row>
    <row r="2102" spans="2:7" ht="19.5" thickTop="1" thickBot="1">
      <c r="B2102" s="41"/>
      <c r="C2102" s="40"/>
      <c r="D2102" s="50" t="str">
        <f>IF(B2102="","",SUMIF(الرصيد!$B$2:$B$1000,B2102,الرصيد!$C$2:$C$1000))</f>
        <v/>
      </c>
      <c r="E2102" s="51" t="str">
        <f t="shared" si="33"/>
        <v/>
      </c>
      <c r="F2102" s="39"/>
      <c r="G2102" s="49" t="str">
        <f>IF(AND(NOT(ISERR(FIND('إستعلام عن صنف'!$H$1,A2102&amp;B2102))),F2102&gt;='إستعلام عن صنف'!$H$2,F2102&lt;='إستعلام عن صنف'!$H$3),COUNT($G$1:G2101)+1,"")</f>
        <v/>
      </c>
    </row>
    <row r="2103" spans="2:7" ht="16.5" thickTop="1" thickBot="1">
      <c r="B2103" s="17"/>
      <c r="C2103" s="17"/>
      <c r="D2103" s="43"/>
      <c r="E2103" s="18"/>
      <c r="F2103" s="17"/>
    </row>
    <row r="2104" spans="2:7" ht="16.5" thickTop="1" thickBot="1">
      <c r="B2104" s="17"/>
      <c r="C2104" s="17"/>
      <c r="D2104" s="43"/>
      <c r="E2104" s="18"/>
      <c r="F2104" s="17"/>
    </row>
    <row r="2105" spans="2:7" ht="16.5" thickTop="1" thickBot="1">
      <c r="B2105" s="17"/>
      <c r="C2105" s="17"/>
      <c r="D2105" s="43"/>
      <c r="E2105" s="18"/>
      <c r="F2105" s="17"/>
    </row>
    <row r="2106" spans="2:7" ht="16.5" thickTop="1" thickBot="1">
      <c r="B2106" s="17"/>
      <c r="C2106" s="17"/>
      <c r="D2106" s="43"/>
      <c r="E2106" s="18"/>
      <c r="F2106" s="17"/>
    </row>
    <row r="2107" spans="2:7" ht="16.5" thickTop="1" thickBot="1">
      <c r="B2107" s="17"/>
      <c r="C2107" s="17"/>
      <c r="D2107" s="43"/>
      <c r="E2107" s="18"/>
      <c r="F2107" s="17"/>
    </row>
    <row r="2108" spans="2:7" ht="16.5" thickTop="1" thickBot="1">
      <c r="B2108" s="17"/>
      <c r="C2108" s="17"/>
      <c r="D2108" s="43"/>
      <c r="E2108" s="18"/>
      <c r="F2108" s="17"/>
    </row>
    <row r="2109" spans="2:7" ht="16.5" thickTop="1" thickBot="1">
      <c r="B2109" s="17"/>
      <c r="C2109" s="17"/>
      <c r="D2109" s="43"/>
      <c r="E2109" s="18"/>
      <c r="F2109" s="17"/>
    </row>
    <row r="2110" spans="2:7" ht="16.5" thickTop="1" thickBot="1">
      <c r="B2110" s="17"/>
      <c r="C2110" s="17"/>
      <c r="D2110" s="43"/>
      <c r="E2110" s="18"/>
      <c r="F2110" s="17"/>
    </row>
    <row r="2111" spans="2:7" ht="16.5" thickTop="1" thickBot="1">
      <c r="B2111" s="17"/>
      <c r="C2111" s="17"/>
      <c r="D2111" s="43"/>
      <c r="E2111" s="18"/>
      <c r="F2111" s="17"/>
    </row>
    <row r="2112" spans="2:7" ht="16.5" thickTop="1" thickBot="1">
      <c r="B2112" s="17"/>
      <c r="C2112" s="17"/>
      <c r="D2112" s="43"/>
      <c r="E2112" s="18"/>
      <c r="F2112" s="17"/>
    </row>
    <row r="2113" spans="2:6" ht="16.5" thickTop="1" thickBot="1">
      <c r="B2113" s="17"/>
      <c r="C2113" s="17"/>
      <c r="D2113" s="43"/>
      <c r="E2113" s="18"/>
      <c r="F2113" s="17"/>
    </row>
    <row r="2114" spans="2:6" ht="16.5" thickTop="1" thickBot="1">
      <c r="B2114" s="17"/>
      <c r="C2114" s="17"/>
      <c r="D2114" s="43"/>
      <c r="E2114" s="18"/>
      <c r="F2114" s="17"/>
    </row>
    <row r="2115" spans="2:6" ht="16.5" thickTop="1" thickBot="1">
      <c r="B2115" s="17"/>
      <c r="C2115" s="17"/>
      <c r="D2115" s="43"/>
      <c r="E2115" s="18"/>
      <c r="F2115" s="17"/>
    </row>
    <row r="2116" spans="2:6" ht="16.5" thickTop="1" thickBot="1">
      <c r="B2116" s="17"/>
      <c r="C2116" s="17"/>
      <c r="D2116" s="43"/>
      <c r="E2116" s="18"/>
      <c r="F2116" s="17"/>
    </row>
    <row r="2117" spans="2:6" ht="16.5" thickTop="1" thickBot="1">
      <c r="B2117" s="17"/>
      <c r="C2117" s="17"/>
      <c r="D2117" s="43"/>
      <c r="E2117" s="18"/>
      <c r="F2117" s="17"/>
    </row>
    <row r="2118" spans="2:6" ht="16.5" thickTop="1" thickBot="1">
      <c r="B2118" s="17"/>
      <c r="C2118" s="17"/>
      <c r="D2118" s="43"/>
      <c r="E2118" s="18"/>
      <c r="F2118" s="17"/>
    </row>
    <row r="2119" spans="2:6" ht="16.5" thickTop="1" thickBot="1">
      <c r="B2119" s="17"/>
      <c r="C2119" s="17"/>
      <c r="D2119" s="43"/>
      <c r="E2119" s="18"/>
      <c r="F2119" s="17"/>
    </row>
    <row r="2120" spans="2:6" ht="16.5" thickTop="1" thickBot="1">
      <c r="B2120" s="17"/>
      <c r="C2120" s="17"/>
      <c r="D2120" s="43"/>
      <c r="E2120" s="18"/>
      <c r="F2120" s="17"/>
    </row>
    <row r="2121" spans="2:6" ht="16.5" thickTop="1" thickBot="1">
      <c r="B2121" s="17"/>
      <c r="C2121" s="17"/>
      <c r="D2121" s="43"/>
      <c r="E2121" s="18"/>
      <c r="F2121" s="17"/>
    </row>
    <row r="2122" spans="2:6" ht="16.5" thickTop="1" thickBot="1">
      <c r="B2122" s="17"/>
      <c r="C2122" s="17"/>
      <c r="D2122" s="43"/>
      <c r="E2122" s="18"/>
      <c r="F2122" s="17"/>
    </row>
    <row r="2123" spans="2:6" ht="16.5" thickTop="1" thickBot="1">
      <c r="B2123" s="17"/>
      <c r="C2123" s="17"/>
      <c r="D2123" s="43"/>
      <c r="E2123" s="18"/>
      <c r="F2123" s="17"/>
    </row>
    <row r="2124" spans="2:6" ht="16.5" thickTop="1" thickBot="1">
      <c r="B2124" s="17"/>
      <c r="C2124" s="17"/>
      <c r="D2124" s="43"/>
      <c r="E2124" s="18"/>
      <c r="F2124" s="17"/>
    </row>
    <row r="2125" spans="2:6" ht="16.5" thickTop="1" thickBot="1">
      <c r="B2125" s="17"/>
      <c r="C2125" s="17"/>
      <c r="D2125" s="43"/>
      <c r="E2125" s="18"/>
      <c r="F2125" s="17"/>
    </row>
    <row r="2126" spans="2:6" ht="16.5" thickTop="1" thickBot="1">
      <c r="B2126" s="17"/>
      <c r="C2126" s="17"/>
      <c r="D2126" s="43"/>
      <c r="E2126" s="18"/>
      <c r="F2126" s="17"/>
    </row>
    <row r="2127" spans="2:6" ht="16.5" thickTop="1" thickBot="1">
      <c r="B2127" s="17"/>
      <c r="C2127" s="17"/>
      <c r="D2127" s="43"/>
      <c r="E2127" s="18"/>
      <c r="F2127" s="17"/>
    </row>
    <row r="2128" spans="2:6" ht="16.5" thickTop="1" thickBot="1">
      <c r="B2128" s="17"/>
      <c r="C2128" s="17"/>
      <c r="D2128" s="43"/>
      <c r="E2128" s="18"/>
      <c r="F2128" s="17"/>
    </row>
    <row r="2129" spans="2:6" ht="16.5" thickTop="1" thickBot="1">
      <c r="B2129" s="17"/>
      <c r="C2129" s="17"/>
      <c r="D2129" s="43"/>
      <c r="E2129" s="18"/>
      <c r="F2129" s="17"/>
    </row>
    <row r="2130" spans="2:6" ht="16.5" thickTop="1" thickBot="1">
      <c r="B2130" s="17"/>
      <c r="C2130" s="17"/>
      <c r="D2130" s="43"/>
      <c r="E2130" s="18"/>
      <c r="F2130" s="17"/>
    </row>
    <row r="2131" spans="2:6" ht="16.5" thickTop="1" thickBot="1">
      <c r="B2131" s="17"/>
      <c r="C2131" s="17"/>
      <c r="D2131" s="43"/>
      <c r="E2131" s="18"/>
      <c r="F2131" s="17"/>
    </row>
    <row r="2132" spans="2:6" ht="16.5" thickTop="1" thickBot="1">
      <c r="B2132" s="17"/>
      <c r="C2132" s="17"/>
      <c r="D2132" s="43"/>
      <c r="E2132" s="18"/>
      <c r="F2132" s="17"/>
    </row>
    <row r="2133" spans="2:6" ht="16.5" thickTop="1" thickBot="1">
      <c r="B2133" s="17"/>
      <c r="C2133" s="17"/>
      <c r="D2133" s="43"/>
      <c r="E2133" s="18"/>
      <c r="F2133" s="17"/>
    </row>
    <row r="2134" spans="2:6" ht="16.5" thickTop="1" thickBot="1">
      <c r="B2134" s="17"/>
      <c r="C2134" s="17"/>
      <c r="D2134" s="43"/>
      <c r="E2134" s="18"/>
      <c r="F2134" s="17"/>
    </row>
    <row r="2135" spans="2:6" ht="16.5" thickTop="1" thickBot="1">
      <c r="B2135" s="17"/>
      <c r="C2135" s="17"/>
      <c r="D2135" s="43"/>
      <c r="E2135" s="18"/>
      <c r="F2135" s="17"/>
    </row>
    <row r="2136" spans="2:6" ht="16.5" thickTop="1" thickBot="1">
      <c r="B2136" s="17"/>
      <c r="C2136" s="17"/>
      <c r="D2136" s="43"/>
      <c r="E2136" s="18"/>
      <c r="F2136" s="17"/>
    </row>
    <row r="2137" spans="2:6" ht="16.5" thickTop="1" thickBot="1">
      <c r="B2137" s="17"/>
      <c r="C2137" s="17"/>
      <c r="D2137" s="43"/>
      <c r="E2137" s="18"/>
      <c r="F2137" s="17"/>
    </row>
    <row r="2138" spans="2:6" ht="16.5" thickTop="1" thickBot="1">
      <c r="B2138" s="17"/>
      <c r="C2138" s="17"/>
      <c r="D2138" s="43"/>
      <c r="E2138" s="18"/>
      <c r="F2138" s="17"/>
    </row>
    <row r="2139" spans="2:6" ht="16.5" thickTop="1" thickBot="1">
      <c r="B2139" s="17"/>
      <c r="C2139" s="17"/>
      <c r="D2139" s="43"/>
      <c r="E2139" s="18"/>
      <c r="F2139" s="17"/>
    </row>
    <row r="2140" spans="2:6" ht="16.5" thickTop="1" thickBot="1">
      <c r="B2140" s="17"/>
      <c r="C2140" s="17"/>
      <c r="D2140" s="43"/>
      <c r="E2140" s="18"/>
      <c r="F2140" s="17"/>
    </row>
    <row r="2141" spans="2:6" ht="16.5" thickTop="1" thickBot="1">
      <c r="B2141" s="17"/>
      <c r="C2141" s="17"/>
      <c r="D2141" s="43"/>
      <c r="E2141" s="18"/>
      <c r="F2141" s="17"/>
    </row>
    <row r="2142" spans="2:6" ht="16.5" thickTop="1" thickBot="1">
      <c r="B2142" s="17"/>
      <c r="C2142" s="17"/>
      <c r="D2142" s="43"/>
      <c r="E2142" s="18"/>
      <c r="F2142" s="17"/>
    </row>
    <row r="2143" spans="2:6" ht="16.5" thickTop="1" thickBot="1">
      <c r="B2143" s="17"/>
      <c r="C2143" s="17"/>
      <c r="D2143" s="43"/>
      <c r="E2143" s="18"/>
      <c r="F2143" s="17"/>
    </row>
    <row r="2144" spans="2:6" ht="16.5" thickTop="1" thickBot="1">
      <c r="B2144" s="17"/>
      <c r="C2144" s="17"/>
      <c r="D2144" s="43"/>
      <c r="E2144" s="18"/>
      <c r="F2144" s="17"/>
    </row>
    <row r="2145" spans="2:6" ht="16.5" thickTop="1" thickBot="1">
      <c r="B2145" s="17"/>
      <c r="C2145" s="17"/>
      <c r="D2145" s="43"/>
      <c r="E2145" s="18"/>
      <c r="F2145" s="17"/>
    </row>
    <row r="2146" spans="2:6" ht="16.5" thickTop="1" thickBot="1">
      <c r="B2146" s="17"/>
      <c r="C2146" s="17"/>
      <c r="D2146" s="43"/>
      <c r="E2146" s="18"/>
      <c r="F2146" s="17"/>
    </row>
    <row r="2147" spans="2:6" ht="16.5" thickTop="1" thickBot="1">
      <c r="B2147" s="17"/>
      <c r="C2147" s="17"/>
      <c r="D2147" s="43"/>
      <c r="E2147" s="18"/>
      <c r="F2147" s="17"/>
    </row>
    <row r="2148" spans="2:6" ht="16.5" thickTop="1" thickBot="1">
      <c r="B2148" s="17"/>
      <c r="C2148" s="17"/>
      <c r="D2148" s="43"/>
      <c r="E2148" s="18"/>
      <c r="F2148" s="17"/>
    </row>
    <row r="2149" spans="2:6" ht="16.5" thickTop="1" thickBot="1">
      <c r="B2149" s="17"/>
      <c r="C2149" s="17"/>
      <c r="D2149" s="43"/>
      <c r="E2149" s="18"/>
      <c r="F2149" s="17"/>
    </row>
    <row r="2150" spans="2:6" ht="16.5" thickTop="1" thickBot="1">
      <c r="B2150" s="17"/>
      <c r="C2150" s="17"/>
      <c r="D2150" s="43"/>
      <c r="E2150" s="18"/>
      <c r="F2150" s="17"/>
    </row>
    <row r="2151" spans="2:6" ht="16.5" thickTop="1" thickBot="1">
      <c r="B2151" s="17"/>
      <c r="C2151" s="17"/>
      <c r="D2151" s="43"/>
      <c r="E2151" s="18"/>
      <c r="F2151" s="17"/>
    </row>
    <row r="2152" spans="2:6" ht="16.5" thickTop="1" thickBot="1">
      <c r="B2152" s="17"/>
      <c r="C2152" s="17"/>
      <c r="D2152" s="43"/>
      <c r="E2152" s="18"/>
      <c r="F2152" s="17"/>
    </row>
    <row r="2153" spans="2:6" ht="16.5" thickTop="1" thickBot="1">
      <c r="B2153" s="17"/>
      <c r="C2153" s="17"/>
      <c r="D2153" s="43"/>
      <c r="E2153" s="18"/>
      <c r="F2153" s="17"/>
    </row>
    <row r="2154" spans="2:6" ht="16.5" thickTop="1" thickBot="1">
      <c r="B2154" s="17"/>
      <c r="C2154" s="17"/>
      <c r="D2154" s="43"/>
      <c r="E2154" s="18"/>
      <c r="F2154" s="17"/>
    </row>
    <row r="2155" spans="2:6" ht="16.5" thickTop="1" thickBot="1">
      <c r="B2155" s="17"/>
      <c r="C2155" s="17"/>
      <c r="D2155" s="43"/>
      <c r="E2155" s="18"/>
      <c r="F2155" s="17"/>
    </row>
    <row r="2156" spans="2:6" ht="15.75" thickTop="1"/>
  </sheetData>
  <dataValidations count="1">
    <dataValidation type="list" allowBlank="1" showInputMessage="1" showErrorMessage="1" sqref="B2:B1048576">
      <formula1>Item</formula1>
    </dataValidation>
  </dataValidations>
  <pageMargins left="0.7" right="0.7" top="0.75" bottom="0.75" header="0.3" footer="0.3"/>
  <pageSetup paperSize="9" scale="67" orientation="portrait" verticalDpi="200" r:id="rId1"/>
  <ignoredErrors>
    <ignoredError sqref="D2" calculatedColumn="1"/>
  </ignoredErrors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J8"/>
  <sheetViews>
    <sheetView rightToLeft="1" tabSelected="1" workbookViewId="0">
      <pane ySplit="5" topLeftCell="A6" activePane="bottomLeft" state="frozen"/>
      <selection pane="bottomLeft" activeCell="G12" sqref="G12"/>
    </sheetView>
  </sheetViews>
  <sheetFormatPr defaultRowHeight="18"/>
  <cols>
    <col min="1" max="1" width="7.5703125" style="4" bestFit="1" customWidth="1"/>
    <col min="2" max="2" width="14.28515625" style="4" customWidth="1"/>
    <col min="3" max="3" width="14.140625" style="4" customWidth="1"/>
    <col min="4" max="5" width="14.28515625" style="4" customWidth="1"/>
    <col min="6" max="6" width="15.7109375" style="4" bestFit="1" customWidth="1"/>
    <col min="7" max="7" width="19.5703125" style="4" customWidth="1"/>
    <col min="8" max="8" width="17.5703125" style="4" customWidth="1"/>
    <col min="9" max="9" width="21.140625" style="4" customWidth="1"/>
    <col min="10" max="254" width="14.28515625" style="4" customWidth="1"/>
    <col min="255" max="16384" width="9.140625" style="4"/>
  </cols>
  <sheetData>
    <row r="1" spans="1:10" ht="33" customHeight="1" thickTop="1" thickBot="1">
      <c r="A1" s="59" t="s">
        <v>6</v>
      </c>
      <c r="B1" s="59"/>
      <c r="C1" s="59"/>
      <c r="D1" s="56" t="s">
        <v>5</v>
      </c>
      <c r="E1" s="56"/>
      <c r="F1" s="56"/>
      <c r="G1" s="24" t="s">
        <v>2</v>
      </c>
      <c r="H1" s="24" t="s">
        <v>17</v>
      </c>
      <c r="I1" s="57" t="s">
        <v>26</v>
      </c>
      <c r="J1" s="58"/>
    </row>
    <row r="2" spans="1:10" ht="21" customHeight="1" thickTop="1" thickBot="1">
      <c r="A2" s="59"/>
      <c r="B2" s="59"/>
      <c r="C2" s="59"/>
      <c r="E2" s="52" t="s">
        <v>1</v>
      </c>
      <c r="F2" s="53"/>
      <c r="G2" s="24" t="s">
        <v>3</v>
      </c>
      <c r="H2" s="46">
        <v>43252</v>
      </c>
    </row>
    <row r="3" spans="1:10" ht="22.5" thickTop="1" thickBot="1">
      <c r="B3" s="12">
        <f>SUM(E6:E7)+SUM(D6:D7)</f>
        <v>40</v>
      </c>
      <c r="C3" s="12">
        <f>SUM(F6:F7)</f>
        <v>0</v>
      </c>
      <c r="E3" s="54">
        <f>SUM($B$3-$C$3)</f>
        <v>40</v>
      </c>
      <c r="F3" s="55"/>
      <c r="G3" s="24" t="s">
        <v>4</v>
      </c>
      <c r="H3" s="47">
        <v>43261</v>
      </c>
    </row>
    <row r="4" spans="1:10" ht="19.5" thickTop="1" thickBot="1"/>
    <row r="5" spans="1:10" s="3" customFormat="1" ht="24" customHeight="1" thickTop="1" thickBot="1">
      <c r="B5" s="10" t="s">
        <v>9</v>
      </c>
      <c r="C5" s="10" t="s">
        <v>2</v>
      </c>
      <c r="D5" s="9" t="s">
        <v>1</v>
      </c>
      <c r="E5" s="9" t="s">
        <v>27</v>
      </c>
      <c r="F5" s="10" t="s">
        <v>29</v>
      </c>
      <c r="G5" s="11" t="s">
        <v>28</v>
      </c>
      <c r="H5" s="4"/>
      <c r="I5" s="4"/>
    </row>
    <row r="6" spans="1:10" ht="19.5" thickTop="1" thickBot="1">
      <c r="B6" s="7">
        <f>IF(C6="","",SUMIF(الرصيد!$B:$B,C6,الرصيد!$A:$A))</f>
        <v>105</v>
      </c>
      <c r="C6" s="7" t="str">
        <f t="shared" ref="C6" si="0">IF(AND(E6="",F6=""),"",$H$1)</f>
        <v>صنف 6</v>
      </c>
      <c r="D6" s="7">
        <f>IF(C6="","",SUMIF(الرصيد!$B:$B,C6,الرصيد!$D:$D))</f>
        <v>40</v>
      </c>
      <c r="E6" s="8">
        <f>SUMPRODUCT((الوارد!$F:$F&gt;=$H$2)*(الوارد!$F:$F&lt;=$H$3)*(الوارد!$B:$B=$H$1),(الوارد!$C:$C))</f>
        <v>0</v>
      </c>
      <c r="F6" s="8">
        <f>SUMPRODUCT((الصادر!$F:$F&gt;=$H$2)*(الصادر!$F:$F&lt;=$H$3)*(الصادر!$B:$B=$H$1),(الصادر!$C:$C))</f>
        <v>0</v>
      </c>
      <c r="G6" s="7">
        <f t="shared" ref="G6" si="1">IF(AND(D6&lt;&gt;"",E6&lt;&gt;""),(D6+E6)-F6,"")</f>
        <v>40</v>
      </c>
    </row>
    <row r="7" spans="1:10" ht="19.5" thickTop="1" thickBot="1">
      <c r="B7" s="7"/>
      <c r="C7" s="7"/>
      <c r="D7" s="7"/>
      <c r="E7" s="8"/>
      <c r="F7" s="8"/>
      <c r="G7" s="7"/>
    </row>
    <row r="8" spans="1:10" ht="18.75" thickTop="1"/>
  </sheetData>
  <mergeCells count="5">
    <mergeCell ref="E2:F2"/>
    <mergeCell ref="E3:F3"/>
    <mergeCell ref="D1:F1"/>
    <mergeCell ref="I1:J1"/>
    <mergeCell ref="A1:C2"/>
  </mergeCells>
  <dataValidations count="1">
    <dataValidation type="list" allowBlank="1" showInputMessage="1" showErrorMessage="1" sqref="H1">
      <formula1>Item</formula1>
    </dataValidation>
  </dataValidations>
  <pageMargins left="0.70866141732283472" right="0.70866141732283472" top="0.74803149606299213" bottom="0.74803149606299213" header="0.31496062992125984" footer="0.31496062992125984"/>
  <pageSetup paperSize="9" scale="67" orientation="portrait" verticalDpi="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الرصيد</vt:lpstr>
      <vt:lpstr>الوارد</vt:lpstr>
      <vt:lpstr>الصادر</vt:lpstr>
      <vt:lpstr>إستعلام عن صنف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MZM</dc:creator>
  <cp:lastModifiedBy>Ali Mohamed</cp:lastModifiedBy>
  <cp:lastPrinted>2014-02-04T09:15:55Z</cp:lastPrinted>
  <dcterms:created xsi:type="dcterms:W3CDTF">2007-05-20T08:57:44Z</dcterms:created>
  <dcterms:modified xsi:type="dcterms:W3CDTF">2018-08-22T02:10:57Z</dcterms:modified>
</cp:coreProperties>
</file>