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a\Desktop\"/>
    </mc:Choice>
  </mc:AlternateContent>
  <bookViews>
    <workbookView xWindow="0" yWindow="0" windowWidth="15360" windowHeight="8544"/>
  </bookViews>
  <sheets>
    <sheet name="salim" sheetId="1" r:id="rId1"/>
  </sheets>
  <definedNames>
    <definedName name="Names">salim!$T$3:INDEX(salim!$T$3:$T$98,COUNTIF(salim!$T$3:$T$98,"?*"))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8" i="1" l="1" a="1"/>
  <c r="H98" i="1" s="1"/>
  <c r="B98" i="1"/>
  <c r="H97" i="1" a="1"/>
  <c r="H97" i="1" s="1"/>
  <c r="G97" i="1" a="1"/>
  <c r="G97" i="1" s="1"/>
  <c r="B97" i="1"/>
  <c r="H96" i="1" a="1"/>
  <c r="H96" i="1" s="1"/>
  <c r="G96" i="1" a="1"/>
  <c r="G96" i="1" s="1"/>
  <c r="B96" i="1"/>
  <c r="H95" i="1" a="1"/>
  <c r="H95" i="1" s="1"/>
  <c r="G95" i="1" a="1"/>
  <c r="G95" i="1" s="1"/>
  <c r="B95" i="1"/>
  <c r="H94" i="1" a="1"/>
  <c r="H94" i="1" s="1"/>
  <c r="G94" i="1" a="1"/>
  <c r="G94" i="1" s="1"/>
  <c r="B94" i="1"/>
  <c r="H93" i="1" a="1"/>
  <c r="H93" i="1" s="1"/>
  <c r="G93" i="1" a="1"/>
  <c r="G93" i="1" s="1"/>
  <c r="B93" i="1"/>
  <c r="H92" i="1" a="1"/>
  <c r="H92" i="1" s="1"/>
  <c r="G92" i="1" a="1"/>
  <c r="G92" i="1" s="1"/>
  <c r="B92" i="1"/>
  <c r="H91" i="1" a="1"/>
  <c r="H91" i="1" s="1"/>
  <c r="G91" i="1" a="1"/>
  <c r="G91" i="1" s="1"/>
  <c r="B91" i="1"/>
  <c r="H90" i="1" a="1"/>
  <c r="H90" i="1" s="1"/>
  <c r="G90" i="1" a="1"/>
  <c r="G90" i="1" s="1"/>
  <c r="B90" i="1"/>
  <c r="H89" i="1" a="1"/>
  <c r="H89" i="1" s="1"/>
  <c r="G89" i="1" a="1"/>
  <c r="G89" i="1" s="1"/>
  <c r="B89" i="1"/>
  <c r="H88" i="1" a="1"/>
  <c r="H88" i="1" s="1"/>
  <c r="G88" i="1" a="1"/>
  <c r="G88" i="1" s="1"/>
  <c r="B88" i="1"/>
  <c r="H87" i="1" a="1"/>
  <c r="H87" i="1" s="1"/>
  <c r="G87" i="1" a="1"/>
  <c r="G87" i="1" s="1"/>
  <c r="B87" i="1"/>
  <c r="H86" i="1" a="1"/>
  <c r="H86" i="1" s="1"/>
  <c r="G86" i="1" a="1"/>
  <c r="G86" i="1" s="1"/>
  <c r="B86" i="1"/>
  <c r="H85" i="1" a="1"/>
  <c r="H85" i="1" s="1"/>
  <c r="G85" i="1" a="1"/>
  <c r="G85" i="1" s="1"/>
  <c r="B85" i="1"/>
  <c r="H84" i="1" a="1"/>
  <c r="H84" i="1" s="1"/>
  <c r="G84" i="1" a="1"/>
  <c r="G84" i="1" s="1"/>
  <c r="B84" i="1"/>
  <c r="H83" i="1" a="1"/>
  <c r="H83" i="1" s="1"/>
  <c r="G83" i="1" a="1"/>
  <c r="G83" i="1" s="1"/>
  <c r="B83" i="1"/>
  <c r="H82" i="1" a="1"/>
  <c r="H82" i="1" s="1"/>
  <c r="G82" i="1" a="1"/>
  <c r="G82" i="1" s="1"/>
  <c r="B82" i="1"/>
  <c r="H81" i="1" a="1"/>
  <c r="H81" i="1" s="1"/>
  <c r="G81" i="1" a="1"/>
  <c r="G81" i="1" s="1"/>
  <c r="B81" i="1"/>
  <c r="H80" i="1" a="1"/>
  <c r="H80" i="1" s="1"/>
  <c r="G80" i="1" a="1"/>
  <c r="G80" i="1" s="1"/>
  <c r="B80" i="1"/>
  <c r="H79" i="1" a="1"/>
  <c r="H79" i="1" s="1"/>
  <c r="G79" i="1" a="1"/>
  <c r="G79" i="1" s="1"/>
  <c r="B79" i="1"/>
  <c r="H78" i="1" a="1"/>
  <c r="H78" i="1" s="1"/>
  <c r="G78" i="1" a="1"/>
  <c r="G78" i="1" s="1"/>
  <c r="B78" i="1"/>
  <c r="H77" i="1" a="1"/>
  <c r="H77" i="1" s="1"/>
  <c r="G77" i="1" a="1"/>
  <c r="G77" i="1" s="1"/>
  <c r="B77" i="1"/>
  <c r="H76" i="1" a="1"/>
  <c r="H76" i="1" s="1"/>
  <c r="G76" i="1" a="1"/>
  <c r="G76" i="1" s="1"/>
  <c r="B76" i="1"/>
  <c r="H75" i="1" a="1"/>
  <c r="H75" i="1" s="1"/>
  <c r="G75" i="1" a="1"/>
  <c r="G75" i="1" s="1"/>
  <c r="B75" i="1"/>
  <c r="H74" i="1" a="1"/>
  <c r="H74" i="1" s="1"/>
  <c r="G74" i="1" a="1"/>
  <c r="G74" i="1" s="1"/>
  <c r="B74" i="1"/>
  <c r="H73" i="1" a="1"/>
  <c r="H73" i="1" s="1"/>
  <c r="G73" i="1" a="1"/>
  <c r="G73" i="1" s="1"/>
  <c r="B73" i="1"/>
  <c r="H72" i="1" a="1"/>
  <c r="H72" i="1" s="1"/>
  <c r="G72" i="1" a="1"/>
  <c r="G72" i="1" s="1"/>
  <c r="B72" i="1"/>
  <c r="H71" i="1" a="1"/>
  <c r="H71" i="1" s="1"/>
  <c r="G71" i="1" a="1"/>
  <c r="G71" i="1" s="1"/>
  <c r="B71" i="1"/>
  <c r="H70" i="1" a="1"/>
  <c r="H70" i="1" s="1"/>
  <c r="G70" i="1" a="1"/>
  <c r="G70" i="1" s="1"/>
  <c r="B70" i="1"/>
  <c r="H69" i="1" a="1"/>
  <c r="H69" i="1" s="1"/>
  <c r="G69" i="1" a="1"/>
  <c r="G69" i="1" s="1"/>
  <c r="B69" i="1"/>
  <c r="H68" i="1" a="1"/>
  <c r="H68" i="1" s="1"/>
  <c r="G68" i="1" a="1"/>
  <c r="G68" i="1" s="1"/>
  <c r="B68" i="1"/>
  <c r="H67" i="1" a="1"/>
  <c r="H67" i="1" s="1"/>
  <c r="G67" i="1" a="1"/>
  <c r="G67" i="1" s="1"/>
  <c r="B67" i="1"/>
  <c r="H66" i="1" a="1"/>
  <c r="H66" i="1" s="1"/>
  <c r="G66" i="1" a="1"/>
  <c r="G66" i="1" s="1"/>
  <c r="B66" i="1"/>
  <c r="H65" i="1" a="1"/>
  <c r="H65" i="1" s="1"/>
  <c r="G65" i="1" a="1"/>
  <c r="G65" i="1" s="1"/>
  <c r="B65" i="1"/>
  <c r="H64" i="1" a="1"/>
  <c r="H64" i="1" s="1"/>
  <c r="G64" i="1" a="1"/>
  <c r="G64" i="1" s="1"/>
  <c r="B64" i="1"/>
  <c r="H63" i="1" a="1"/>
  <c r="H63" i="1" s="1"/>
  <c r="G63" i="1" a="1"/>
  <c r="G63" i="1" s="1"/>
  <c r="B63" i="1"/>
  <c r="H62" i="1" a="1"/>
  <c r="H62" i="1" s="1"/>
  <c r="G62" i="1" a="1"/>
  <c r="G62" i="1" s="1"/>
  <c r="B62" i="1"/>
  <c r="H61" i="1" a="1"/>
  <c r="H61" i="1" s="1"/>
  <c r="G61" i="1" a="1"/>
  <c r="G61" i="1" s="1"/>
  <c r="B61" i="1"/>
  <c r="H60" i="1" a="1"/>
  <c r="H60" i="1" s="1"/>
  <c r="G60" i="1" a="1"/>
  <c r="G60" i="1" s="1"/>
  <c r="B60" i="1"/>
  <c r="H59" i="1" a="1"/>
  <c r="H59" i="1" s="1"/>
  <c r="G59" i="1" a="1"/>
  <c r="G59" i="1" s="1"/>
  <c r="B59" i="1"/>
  <c r="H58" i="1" a="1"/>
  <c r="H58" i="1" s="1"/>
  <c r="G58" i="1" a="1"/>
  <c r="G58" i="1" s="1"/>
  <c r="B58" i="1"/>
  <c r="H57" i="1" a="1"/>
  <c r="H57" i="1" s="1"/>
  <c r="G57" i="1" a="1"/>
  <c r="G57" i="1" s="1"/>
  <c r="B57" i="1"/>
  <c r="H56" i="1" a="1"/>
  <c r="H56" i="1" s="1"/>
  <c r="G56" i="1" a="1"/>
  <c r="G56" i="1" s="1"/>
  <c r="B56" i="1"/>
  <c r="H55" i="1" a="1"/>
  <c r="H55" i="1" s="1"/>
  <c r="G55" i="1" a="1"/>
  <c r="G55" i="1" s="1"/>
  <c r="B55" i="1"/>
  <c r="H54" i="1" a="1"/>
  <c r="H54" i="1" s="1"/>
  <c r="G54" i="1" a="1"/>
  <c r="G54" i="1" s="1"/>
  <c r="B54" i="1"/>
  <c r="H53" i="1" a="1"/>
  <c r="H53" i="1" s="1"/>
  <c r="G53" i="1" a="1"/>
  <c r="G53" i="1" s="1"/>
  <c r="B53" i="1"/>
  <c r="H52" i="1" a="1"/>
  <c r="H52" i="1" s="1"/>
  <c r="G52" i="1" a="1"/>
  <c r="G52" i="1" s="1"/>
  <c r="B52" i="1"/>
  <c r="H51" i="1" a="1"/>
  <c r="H51" i="1" s="1"/>
  <c r="G51" i="1" a="1"/>
  <c r="G51" i="1" s="1"/>
  <c r="B51" i="1"/>
  <c r="H50" i="1" a="1"/>
  <c r="H50" i="1" s="1"/>
  <c r="G50" i="1" a="1"/>
  <c r="G50" i="1" s="1"/>
  <c r="B50" i="1"/>
  <c r="H49" i="1" a="1"/>
  <c r="H49" i="1" s="1"/>
  <c r="G49" i="1" a="1"/>
  <c r="G49" i="1" s="1"/>
  <c r="B49" i="1"/>
  <c r="H48" i="1" a="1"/>
  <c r="H48" i="1" s="1"/>
  <c r="G48" i="1" a="1"/>
  <c r="G48" i="1" s="1"/>
  <c r="B48" i="1"/>
  <c r="H47" i="1" a="1"/>
  <c r="H47" i="1" s="1"/>
  <c r="G47" i="1" a="1"/>
  <c r="G47" i="1" s="1"/>
  <c r="B47" i="1"/>
  <c r="H46" i="1" a="1"/>
  <c r="H46" i="1" s="1"/>
  <c r="G46" i="1" a="1"/>
  <c r="G46" i="1" s="1"/>
  <c r="B46" i="1"/>
  <c r="H45" i="1" a="1"/>
  <c r="H45" i="1" s="1"/>
  <c r="G45" i="1" a="1"/>
  <c r="G45" i="1" s="1"/>
  <c r="B45" i="1"/>
  <c r="H44" i="1" a="1"/>
  <c r="H44" i="1" s="1"/>
  <c r="G44" i="1" a="1"/>
  <c r="G44" i="1" s="1"/>
  <c r="B44" i="1"/>
  <c r="H43" i="1" a="1"/>
  <c r="H43" i="1" s="1"/>
  <c r="G43" i="1" a="1"/>
  <c r="G43" i="1" s="1"/>
  <c r="B43" i="1"/>
  <c r="H42" i="1" a="1"/>
  <c r="H42" i="1" s="1"/>
  <c r="G42" i="1" a="1"/>
  <c r="G42" i="1" s="1"/>
  <c r="B42" i="1"/>
  <c r="H41" i="1" a="1"/>
  <c r="H41" i="1" s="1"/>
  <c r="G41" i="1" a="1"/>
  <c r="G41" i="1" s="1"/>
  <c r="B41" i="1"/>
  <c r="H40" i="1" a="1"/>
  <c r="H40" i="1" s="1"/>
  <c r="G40" i="1" a="1"/>
  <c r="G40" i="1" s="1"/>
  <c r="B40" i="1"/>
  <c r="H39" i="1" a="1"/>
  <c r="H39" i="1" s="1"/>
  <c r="G39" i="1" a="1"/>
  <c r="G39" i="1" s="1"/>
  <c r="B39" i="1"/>
  <c r="H38" i="1" a="1"/>
  <c r="H38" i="1" s="1"/>
  <c r="G38" i="1" a="1"/>
  <c r="G38" i="1" s="1"/>
  <c r="B38" i="1"/>
  <c r="H37" i="1" a="1"/>
  <c r="H37" i="1" s="1"/>
  <c r="G37" i="1" a="1"/>
  <c r="G37" i="1" s="1"/>
  <c r="B37" i="1"/>
  <c r="H36" i="1" a="1"/>
  <c r="H36" i="1" s="1"/>
  <c r="G36" i="1" a="1"/>
  <c r="G36" i="1" s="1"/>
  <c r="B36" i="1"/>
  <c r="G35" i="1" a="1"/>
  <c r="G35" i="1" s="1"/>
  <c r="B35" i="1"/>
  <c r="G34" i="1" a="1"/>
  <c r="G34" i="1" s="1"/>
  <c r="B34" i="1"/>
  <c r="H33" i="1" a="1"/>
  <c r="H33" i="1" s="1"/>
  <c r="G33" i="1" a="1"/>
  <c r="G33" i="1" s="1"/>
  <c r="B33" i="1"/>
  <c r="H32" i="1" a="1"/>
  <c r="H32" i="1" s="1"/>
  <c r="G32" i="1" a="1"/>
  <c r="G32" i="1" s="1"/>
  <c r="B32" i="1"/>
  <c r="H31" i="1" a="1"/>
  <c r="H31" i="1" s="1"/>
  <c r="G31" i="1" a="1"/>
  <c r="G31" i="1" s="1"/>
  <c r="B31" i="1"/>
  <c r="H30" i="1" a="1"/>
  <c r="H30" i="1" s="1"/>
  <c r="G30" i="1" a="1"/>
  <c r="G30" i="1" s="1"/>
  <c r="B30" i="1"/>
  <c r="H29" i="1" a="1"/>
  <c r="H29" i="1" s="1"/>
  <c r="G29" i="1" a="1"/>
  <c r="G29" i="1" s="1"/>
  <c r="B29" i="1"/>
  <c r="H28" i="1" a="1"/>
  <c r="H28" i="1" s="1"/>
  <c r="G28" i="1" a="1"/>
  <c r="G28" i="1" s="1"/>
  <c r="B28" i="1"/>
  <c r="H27" i="1" a="1"/>
  <c r="H27" i="1" s="1"/>
  <c r="G27" i="1" a="1"/>
  <c r="G27" i="1" s="1"/>
  <c r="B27" i="1"/>
  <c r="H26" i="1" a="1"/>
  <c r="H26" i="1" s="1"/>
  <c r="G26" i="1" a="1"/>
  <c r="G26" i="1" s="1"/>
  <c r="B26" i="1"/>
  <c r="H25" i="1" a="1"/>
  <c r="H25" i="1" s="1"/>
  <c r="G25" i="1" a="1"/>
  <c r="G25" i="1" s="1"/>
  <c r="B25" i="1"/>
  <c r="H24" i="1" a="1"/>
  <c r="H24" i="1" s="1"/>
  <c r="G24" i="1" a="1"/>
  <c r="G24" i="1" s="1"/>
  <c r="B24" i="1"/>
  <c r="H23" i="1" a="1"/>
  <c r="H23" i="1" s="1"/>
  <c r="G23" i="1" a="1"/>
  <c r="G23" i="1" s="1"/>
  <c r="B23" i="1"/>
  <c r="H22" i="1" a="1"/>
  <c r="H22" i="1" s="1"/>
  <c r="G22" i="1" a="1"/>
  <c r="G22" i="1" s="1"/>
  <c r="B22" i="1"/>
  <c r="H21" i="1" a="1"/>
  <c r="H21" i="1" s="1"/>
  <c r="G21" i="1" a="1"/>
  <c r="G21" i="1" s="1"/>
  <c r="B21" i="1"/>
  <c r="H20" i="1" a="1"/>
  <c r="H20" i="1" s="1"/>
  <c r="G20" i="1" a="1"/>
  <c r="G20" i="1" s="1"/>
  <c r="B20" i="1"/>
  <c r="H19" i="1" a="1"/>
  <c r="H19" i="1" s="1"/>
  <c r="G19" i="1" a="1"/>
  <c r="G19" i="1" s="1"/>
  <c r="B19" i="1"/>
  <c r="H18" i="1" a="1"/>
  <c r="H18" i="1" s="1"/>
  <c r="G18" i="1" a="1"/>
  <c r="G18" i="1" s="1"/>
  <c r="B18" i="1"/>
  <c r="H17" i="1" a="1"/>
  <c r="H17" i="1" s="1"/>
  <c r="G17" i="1" a="1"/>
  <c r="G17" i="1" s="1"/>
  <c r="B17" i="1"/>
  <c r="H16" i="1" a="1"/>
  <c r="H16" i="1" s="1"/>
  <c r="G16" i="1" a="1"/>
  <c r="G16" i="1" s="1"/>
  <c r="B16" i="1"/>
  <c r="H14" i="1" a="1"/>
  <c r="H14" i="1" s="1"/>
  <c r="G14" i="1" a="1"/>
  <c r="G14" i="1" s="1"/>
  <c r="H13" i="1" a="1"/>
  <c r="H13" i="1" s="1"/>
  <c r="G13" i="1" a="1"/>
  <c r="G13" i="1" s="1"/>
  <c r="H12" i="1" a="1"/>
  <c r="H12" i="1" s="1"/>
  <c r="G12" i="1" a="1"/>
  <c r="G12" i="1" s="1"/>
  <c r="H11" i="1" a="1"/>
  <c r="H11" i="1" s="1"/>
  <c r="G11" i="1" a="1"/>
  <c r="G11" i="1" s="1"/>
  <c r="H10" i="1" a="1"/>
  <c r="H10" i="1" s="1"/>
  <c r="G10" i="1" a="1"/>
  <c r="G10" i="1" s="1"/>
  <c r="H9" i="1" a="1"/>
  <c r="H9" i="1" s="1"/>
  <c r="G9" i="1" a="1"/>
  <c r="G9" i="1" s="1"/>
  <c r="H8" i="1" a="1"/>
  <c r="H8" i="1" s="1"/>
  <c r="G8" i="1" a="1"/>
  <c r="G8" i="1" s="1"/>
  <c r="H7" i="1" a="1"/>
  <c r="H7" i="1" s="1"/>
  <c r="G7" i="1" a="1"/>
  <c r="G7" i="1" s="1"/>
  <c r="H6" i="1" a="1"/>
  <c r="H6" i="1" s="1"/>
  <c r="G6" i="1" a="1"/>
  <c r="G6" i="1" s="1"/>
  <c r="H5" i="1" a="1"/>
  <c r="H5" i="1" s="1"/>
  <c r="H4" i="1" a="1"/>
  <c r="H4" i="1" s="1"/>
  <c r="B4" i="1"/>
  <c r="B5" i="1" s="1"/>
  <c r="N3" i="1" a="1"/>
  <c r="N3" i="1" s="1"/>
  <c r="H3" i="1" a="1"/>
  <c r="H3" i="1" s="1"/>
  <c r="F3" i="1" l="1"/>
  <c r="K98" i="1" a="1"/>
  <c r="K98" i="1" s="1"/>
  <c r="K97" i="1" a="1"/>
  <c r="K97" i="1" s="1"/>
  <c r="L96" i="1"/>
  <c r="T98" i="1" a="1"/>
  <c r="T98" i="1" s="1"/>
  <c r="T97" i="1" a="1"/>
  <c r="T97" i="1" s="1"/>
  <c r="T95" i="1" a="1"/>
  <c r="T95" i="1" s="1"/>
  <c r="T93" i="1" a="1"/>
  <c r="T93" i="1" s="1"/>
  <c r="T91" i="1" a="1"/>
  <c r="T91" i="1" s="1"/>
  <c r="T89" i="1" a="1"/>
  <c r="T89" i="1" s="1"/>
  <c r="T87" i="1" a="1"/>
  <c r="T87" i="1" s="1"/>
  <c r="T85" i="1" a="1"/>
  <c r="T85" i="1" s="1"/>
  <c r="T83" i="1" a="1"/>
  <c r="T83" i="1" s="1"/>
  <c r="T81" i="1" a="1"/>
  <c r="T81" i="1" s="1"/>
  <c r="T79" i="1" a="1"/>
  <c r="T79" i="1" s="1"/>
  <c r="T77" i="1" a="1"/>
  <c r="T77" i="1" s="1"/>
  <c r="T75" i="1" a="1"/>
  <c r="T75" i="1" s="1"/>
  <c r="T73" i="1" a="1"/>
  <c r="T73" i="1" s="1"/>
  <c r="T71" i="1" a="1"/>
  <c r="T71" i="1" s="1"/>
  <c r="T69" i="1" a="1"/>
  <c r="T69" i="1" s="1"/>
  <c r="T67" i="1" a="1"/>
  <c r="T67" i="1" s="1"/>
  <c r="T65" i="1" a="1"/>
  <c r="T65" i="1" s="1"/>
  <c r="T63" i="1" a="1"/>
  <c r="T63" i="1" s="1"/>
  <c r="T61" i="1" a="1"/>
  <c r="T61" i="1" s="1"/>
  <c r="T59" i="1" a="1"/>
  <c r="T59" i="1" s="1"/>
  <c r="T57" i="1" a="1"/>
  <c r="T57" i="1" s="1"/>
  <c r="L98" i="1"/>
  <c r="L97" i="1"/>
  <c r="L95" i="1"/>
  <c r="T94" i="1" a="1"/>
  <c r="T94" i="1" s="1"/>
  <c r="L93" i="1"/>
  <c r="T92" i="1" a="1"/>
  <c r="T92" i="1" s="1"/>
  <c r="L91" i="1"/>
  <c r="T90" i="1" a="1"/>
  <c r="T90" i="1" s="1"/>
  <c r="L89" i="1"/>
  <c r="T88" i="1" a="1"/>
  <c r="T88" i="1" s="1"/>
  <c r="L87" i="1"/>
  <c r="T86" i="1" a="1"/>
  <c r="T86" i="1" s="1"/>
  <c r="L85" i="1"/>
  <c r="T84" i="1" a="1"/>
  <c r="T84" i="1" s="1"/>
  <c r="L83" i="1"/>
  <c r="T82" i="1" a="1"/>
  <c r="T82" i="1" s="1"/>
  <c r="L81" i="1"/>
  <c r="T80" i="1" a="1"/>
  <c r="T80" i="1" s="1"/>
  <c r="L79" i="1"/>
  <c r="T78" i="1" a="1"/>
  <c r="T78" i="1" s="1"/>
  <c r="L77" i="1"/>
  <c r="T76" i="1" a="1"/>
  <c r="T76" i="1" s="1"/>
  <c r="L75" i="1"/>
  <c r="T74" i="1" a="1"/>
  <c r="T74" i="1" s="1"/>
  <c r="L73" i="1"/>
  <c r="T72" i="1" a="1"/>
  <c r="T72" i="1" s="1"/>
  <c r="L71" i="1"/>
  <c r="T70" i="1" a="1"/>
  <c r="T70" i="1" s="1"/>
  <c r="L69" i="1"/>
  <c r="T68" i="1" a="1"/>
  <c r="T68" i="1" s="1"/>
  <c r="L67" i="1"/>
  <c r="T66" i="1" a="1"/>
  <c r="T66" i="1" s="1"/>
  <c r="L65" i="1"/>
  <c r="T64" i="1" a="1"/>
  <c r="T64" i="1" s="1"/>
  <c r="L63" i="1"/>
  <c r="T62" i="1" a="1"/>
  <c r="T62" i="1" s="1"/>
  <c r="L61" i="1"/>
  <c r="T60" i="1" a="1"/>
  <c r="T60" i="1" s="1"/>
  <c r="L59" i="1"/>
  <c r="T58" i="1" a="1"/>
  <c r="T58" i="1" s="1"/>
  <c r="L57" i="1"/>
  <c r="T56" i="1" a="1"/>
  <c r="T56" i="1" s="1"/>
  <c r="K55" i="1" a="1"/>
  <c r="K55" i="1" s="1"/>
  <c r="L54" i="1"/>
  <c r="K53" i="1" a="1"/>
  <c r="K53" i="1" s="1"/>
  <c r="L52" i="1"/>
  <c r="K51" i="1" a="1"/>
  <c r="K51" i="1" s="1"/>
  <c r="L50" i="1"/>
  <c r="K49" i="1" a="1"/>
  <c r="K49" i="1" s="1"/>
  <c r="L48" i="1"/>
  <c r="K47" i="1" a="1"/>
  <c r="K47" i="1" s="1"/>
  <c r="T96" i="1" a="1"/>
  <c r="T96" i="1" s="1"/>
  <c r="L94" i="1"/>
  <c r="L92" i="1"/>
  <c r="L90" i="1"/>
  <c r="L88" i="1"/>
  <c r="L86" i="1"/>
  <c r="L84" i="1"/>
  <c r="L82" i="1"/>
  <c r="L80" i="1"/>
  <c r="L78" i="1"/>
  <c r="L76" i="1"/>
  <c r="L74" i="1"/>
  <c r="L72" i="1"/>
  <c r="L70" i="1"/>
  <c r="L68" i="1"/>
  <c r="L66" i="1"/>
  <c r="L64" i="1"/>
  <c r="K96" i="1" a="1"/>
  <c r="K96" i="1" s="1"/>
  <c r="K95" i="1" a="1"/>
  <c r="K95" i="1" s="1"/>
  <c r="K94" i="1" a="1"/>
  <c r="K94" i="1" s="1"/>
  <c r="K93" i="1" a="1"/>
  <c r="K93" i="1" s="1"/>
  <c r="K92" i="1" a="1"/>
  <c r="K92" i="1" s="1"/>
  <c r="K91" i="1" a="1"/>
  <c r="K91" i="1" s="1"/>
  <c r="K90" i="1" a="1"/>
  <c r="K90" i="1" s="1"/>
  <c r="K89" i="1" a="1"/>
  <c r="K89" i="1" s="1"/>
  <c r="K88" i="1" a="1"/>
  <c r="K88" i="1" s="1"/>
  <c r="K87" i="1" a="1"/>
  <c r="K87" i="1" s="1"/>
  <c r="K86" i="1" a="1"/>
  <c r="K86" i="1" s="1"/>
  <c r="K85" i="1" a="1"/>
  <c r="K85" i="1" s="1"/>
  <c r="K84" i="1" a="1"/>
  <c r="K84" i="1" s="1"/>
  <c r="K83" i="1" a="1"/>
  <c r="K83" i="1" s="1"/>
  <c r="K82" i="1" a="1"/>
  <c r="K82" i="1" s="1"/>
  <c r="K81" i="1" a="1"/>
  <c r="K81" i="1" s="1"/>
  <c r="K80" i="1" a="1"/>
  <c r="K80" i="1" s="1"/>
  <c r="K79" i="1" a="1"/>
  <c r="K79" i="1" s="1"/>
  <c r="K78" i="1" a="1"/>
  <c r="K78" i="1" s="1"/>
  <c r="K77" i="1" a="1"/>
  <c r="K77" i="1" s="1"/>
  <c r="K76" i="1" a="1"/>
  <c r="K76" i="1" s="1"/>
  <c r="K75" i="1" a="1"/>
  <c r="K75" i="1" s="1"/>
  <c r="K74" i="1" a="1"/>
  <c r="K74" i="1" s="1"/>
  <c r="K73" i="1" a="1"/>
  <c r="K73" i="1" s="1"/>
  <c r="K72" i="1" a="1"/>
  <c r="K72" i="1" s="1"/>
  <c r="K71" i="1" a="1"/>
  <c r="K71" i="1" s="1"/>
  <c r="K70" i="1" a="1"/>
  <c r="K70" i="1" s="1"/>
  <c r="K69" i="1" a="1"/>
  <c r="K69" i="1" s="1"/>
  <c r="K68" i="1" a="1"/>
  <c r="K68" i="1" s="1"/>
  <c r="K67" i="1" a="1"/>
  <c r="K67" i="1" s="1"/>
  <c r="K66" i="1" a="1"/>
  <c r="K66" i="1" s="1"/>
  <c r="K65" i="1" a="1"/>
  <c r="K65" i="1" s="1"/>
  <c r="K64" i="1" a="1"/>
  <c r="K64" i="1" s="1"/>
  <c r="K63" i="1" a="1"/>
  <c r="K63" i="1" s="1"/>
  <c r="K62" i="1" a="1"/>
  <c r="K62" i="1" s="1"/>
  <c r="K61" i="1" a="1"/>
  <c r="K61" i="1" s="1"/>
  <c r="K60" i="1" a="1"/>
  <c r="K60" i="1" s="1"/>
  <c r="K59" i="1" a="1"/>
  <c r="K59" i="1" s="1"/>
  <c r="K58" i="1" a="1"/>
  <c r="K58" i="1" s="1"/>
  <c r="K57" i="1" a="1"/>
  <c r="K57" i="1" s="1"/>
  <c r="K56" i="1" a="1"/>
  <c r="K56" i="1" s="1"/>
  <c r="L55" i="1"/>
  <c r="K54" i="1" a="1"/>
  <c r="K54" i="1" s="1"/>
  <c r="L53" i="1"/>
  <c r="K52" i="1" a="1"/>
  <c r="K52" i="1" s="1"/>
  <c r="L51" i="1"/>
  <c r="K50" i="1" a="1"/>
  <c r="K50" i="1" s="1"/>
  <c r="L49" i="1"/>
  <c r="K48" i="1" a="1"/>
  <c r="K48" i="1" s="1"/>
  <c r="L47" i="1"/>
  <c r="K46" i="1" a="1"/>
  <c r="K46" i="1" s="1"/>
  <c r="L45" i="1"/>
  <c r="K44" i="1" a="1"/>
  <c r="K44" i="1" s="1"/>
  <c r="L43" i="1"/>
  <c r="K42" i="1" a="1"/>
  <c r="K42" i="1" s="1"/>
  <c r="L41" i="1"/>
  <c r="K40" i="1" a="1"/>
  <c r="K40" i="1" s="1"/>
  <c r="L39" i="1"/>
  <c r="K38" i="1" a="1"/>
  <c r="K38" i="1" s="1"/>
  <c r="L37" i="1"/>
  <c r="K36" i="1" a="1"/>
  <c r="K36" i="1" s="1"/>
  <c r="K35" i="1" a="1"/>
  <c r="K35" i="1" s="1"/>
  <c r="L34" i="1"/>
  <c r="L33" i="1"/>
  <c r="K32" i="1" a="1"/>
  <c r="K32" i="1" s="1"/>
  <c r="L31" i="1"/>
  <c r="K30" i="1" a="1"/>
  <c r="K30" i="1" s="1"/>
  <c r="L29" i="1"/>
  <c r="K28" i="1" a="1"/>
  <c r="K28" i="1" s="1"/>
  <c r="L27" i="1"/>
  <c r="K26" i="1" a="1"/>
  <c r="K26" i="1" s="1"/>
  <c r="L62" i="1"/>
  <c r="T52" i="1" a="1"/>
  <c r="T52" i="1" s="1"/>
  <c r="T48" i="1" a="1"/>
  <c r="T48" i="1" s="1"/>
  <c r="L44" i="1"/>
  <c r="T43" i="1" a="1"/>
  <c r="T43" i="1" s="1"/>
  <c r="T42" i="1" a="1"/>
  <c r="T42" i="1" s="1"/>
  <c r="K39" i="1" a="1"/>
  <c r="K39" i="1" s="1"/>
  <c r="L36" i="1"/>
  <c r="K33" i="1" a="1"/>
  <c r="K33" i="1" s="1"/>
  <c r="L30" i="1"/>
  <c r="T29" i="1" a="1"/>
  <c r="T29" i="1" s="1"/>
  <c r="T28" i="1" a="1"/>
  <c r="T28" i="1" s="1"/>
  <c r="T24" i="1" a="1"/>
  <c r="T24" i="1" s="1"/>
  <c r="T22" i="1" a="1"/>
  <c r="T22" i="1" s="1"/>
  <c r="T20" i="1" a="1"/>
  <c r="T20" i="1" s="1"/>
  <c r="T18" i="1" a="1"/>
  <c r="T18" i="1" s="1"/>
  <c r="T16" i="1" a="1"/>
  <c r="T16" i="1" s="1"/>
  <c r="T14" i="1" a="1"/>
  <c r="T14" i="1" s="1"/>
  <c r="T12" i="1" a="1"/>
  <c r="T12" i="1" s="1"/>
  <c r="T10" i="1" a="1"/>
  <c r="T10" i="1" s="1"/>
  <c r="T8" i="1" a="1"/>
  <c r="T8" i="1" s="1"/>
  <c r="T6" i="1" a="1"/>
  <c r="T6" i="1" s="1"/>
  <c r="L56" i="1"/>
  <c r="T53" i="1" a="1"/>
  <c r="T53" i="1" s="1"/>
  <c r="T49" i="1" a="1"/>
  <c r="T49" i="1" s="1"/>
  <c r="K45" i="1" a="1"/>
  <c r="K45" i="1" s="1"/>
  <c r="L42" i="1"/>
  <c r="T41" i="1" a="1"/>
  <c r="T41" i="1" s="1"/>
  <c r="T40" i="1" a="1"/>
  <c r="T40" i="1" s="1"/>
  <c r="K37" i="1" a="1"/>
  <c r="K37" i="1" s="1"/>
  <c r="K34" i="1" a="1"/>
  <c r="K34" i="1" s="1"/>
  <c r="K31" i="1" a="1"/>
  <c r="K31" i="1" s="1"/>
  <c r="L28" i="1"/>
  <c r="T27" i="1" a="1"/>
  <c r="T27" i="1" s="1"/>
  <c r="T26" i="1" a="1"/>
  <c r="T26" i="1" s="1"/>
  <c r="K25" i="1" a="1"/>
  <c r="K25" i="1" s="1"/>
  <c r="L24" i="1"/>
  <c r="K23" i="1" a="1"/>
  <c r="K23" i="1" s="1"/>
  <c r="L22" i="1"/>
  <c r="K21" i="1" a="1"/>
  <c r="K21" i="1" s="1"/>
  <c r="L58" i="1"/>
  <c r="T54" i="1" a="1"/>
  <c r="T54" i="1" s="1"/>
  <c r="T50" i="1" a="1"/>
  <c r="T50" i="1" s="1"/>
  <c r="T46" i="1" a="1"/>
  <c r="T46" i="1" s="1"/>
  <c r="K43" i="1" a="1"/>
  <c r="K43" i="1" s="1"/>
  <c r="L40" i="1"/>
  <c r="T39" i="1" a="1"/>
  <c r="T39" i="1" s="1"/>
  <c r="T38" i="1" a="1"/>
  <c r="T38" i="1" s="1"/>
  <c r="T33" i="1" a="1"/>
  <c r="T33" i="1" s="1"/>
  <c r="T32" i="1" a="1"/>
  <c r="T32" i="1" s="1"/>
  <c r="K29" i="1" a="1"/>
  <c r="K29" i="1" s="1"/>
  <c r="L26" i="1"/>
  <c r="T25" i="1" a="1"/>
  <c r="T25" i="1" s="1"/>
  <c r="T23" i="1" a="1"/>
  <c r="T23" i="1" s="1"/>
  <c r="T21" i="1" a="1"/>
  <c r="T21" i="1" s="1"/>
  <c r="T19" i="1" a="1"/>
  <c r="T19" i="1" s="1"/>
  <c r="T17" i="1" a="1"/>
  <c r="T17" i="1" s="1"/>
  <c r="T13" i="1" a="1"/>
  <c r="T13" i="1" s="1"/>
  <c r="T11" i="1" a="1"/>
  <c r="T11" i="1" s="1"/>
  <c r="T9" i="1" a="1"/>
  <c r="T9" i="1" s="1"/>
  <c r="T7" i="1" a="1"/>
  <c r="T7" i="1" s="1"/>
  <c r="T5" i="1" a="1"/>
  <c r="T5" i="1" s="1"/>
  <c r="T44" i="1" a="1"/>
  <c r="T44" i="1" s="1"/>
  <c r="L38" i="1"/>
  <c r="L35" i="1"/>
  <c r="L32" i="1"/>
  <c r="L25" i="1"/>
  <c r="K22" i="1" a="1"/>
  <c r="K22" i="1" s="1"/>
  <c r="L21" i="1"/>
  <c r="K19" i="1" a="1"/>
  <c r="K19" i="1" s="1"/>
  <c r="K17" i="1" a="1"/>
  <c r="K17" i="1" s="1"/>
  <c r="K13" i="1" a="1"/>
  <c r="K13" i="1" s="1"/>
  <c r="L12" i="1"/>
  <c r="K9" i="1" a="1"/>
  <c r="K9" i="1" s="1"/>
  <c r="L9" i="1" s="1"/>
  <c r="K5" i="1" a="1"/>
  <c r="K5" i="1" s="1"/>
  <c r="L5" i="1" s="1"/>
  <c r="T3" i="1" a="1"/>
  <c r="T3" i="1" s="1"/>
  <c r="T55" i="1" a="1"/>
  <c r="T55" i="1" s="1"/>
  <c r="K41" i="1" a="1"/>
  <c r="K41" i="1" s="1"/>
  <c r="T30" i="1" a="1"/>
  <c r="T30" i="1" s="1"/>
  <c r="L17" i="1"/>
  <c r="K14" i="1" a="1"/>
  <c r="K14" i="1" s="1"/>
  <c r="L13" i="1"/>
  <c r="T51" i="1" a="1"/>
  <c r="T51" i="1" s="1"/>
  <c r="L46" i="1"/>
  <c r="T37" i="1" a="1"/>
  <c r="T37" i="1" s="1"/>
  <c r="T31" i="1" a="1"/>
  <c r="T31" i="1" s="1"/>
  <c r="L20" i="1"/>
  <c r="L18" i="1"/>
  <c r="L16" i="1"/>
  <c r="K12" i="1" a="1"/>
  <c r="K12" i="1" s="1"/>
  <c r="L11" i="1"/>
  <c r="K8" i="1" a="1"/>
  <c r="K8" i="1" s="1"/>
  <c r="L8" i="1" s="1"/>
  <c r="K4" i="1" a="1"/>
  <c r="K4" i="1" s="1"/>
  <c r="L4" i="1" s="1"/>
  <c r="T47" i="1" a="1"/>
  <c r="T47" i="1" s="1"/>
  <c r="T36" i="1" a="1"/>
  <c r="T36" i="1" s="1"/>
  <c r="L23" i="1"/>
  <c r="L19" i="1"/>
  <c r="K10" i="1" a="1"/>
  <c r="K10" i="1" s="1"/>
  <c r="L10" i="1" s="1"/>
  <c r="L60" i="1"/>
  <c r="T45" i="1" a="1"/>
  <c r="T45" i="1" s="1"/>
  <c r="K27" i="1" a="1"/>
  <c r="K27" i="1" s="1"/>
  <c r="K24" i="1" a="1"/>
  <c r="K24" i="1" s="1"/>
  <c r="K20" i="1" a="1"/>
  <c r="K20" i="1" s="1"/>
  <c r="K18" i="1" a="1"/>
  <c r="K18" i="1" s="1"/>
  <c r="K16" i="1" a="1"/>
  <c r="K16" i="1" s="1"/>
  <c r="L14" i="1"/>
  <c r="K11" i="1" a="1"/>
  <c r="K11" i="1" s="1"/>
  <c r="K7" i="1" a="1"/>
  <c r="K7" i="1" s="1"/>
  <c r="L7" i="1" s="1"/>
  <c r="T4" i="1" a="1"/>
  <c r="T4" i="1" s="1"/>
  <c r="K6" i="1" a="1"/>
  <c r="K6" i="1" s="1"/>
  <c r="L6" i="1" s="1"/>
  <c r="B6" i="1"/>
  <c r="B7" i="1" l="1"/>
  <c r="B8" i="1" s="1"/>
  <c r="G4" i="1" s="1" a="1"/>
  <c r="G4" i="1" s="1"/>
  <c r="G3" i="1" l="1" a="1"/>
  <c r="G3" i="1" s="1"/>
  <c r="B9" i="1"/>
  <c r="B10" i="1" l="1"/>
  <c r="B11" i="1" l="1"/>
  <c r="B12" i="1" l="1"/>
  <c r="B13" i="1" l="1"/>
  <c r="G5" i="1" s="1" a="1"/>
  <c r="G5" i="1" s="1"/>
  <c r="B14" i="1"/>
</calcChain>
</file>

<file path=xl/sharedStrings.xml><?xml version="1.0" encoding="utf-8"?>
<sst xmlns="http://schemas.openxmlformats.org/spreadsheetml/2006/main" count="29" uniqueCount="21">
  <si>
    <t>اختر الاسم من هنا</t>
  </si>
  <si>
    <t>تفاصيل الاسم</t>
  </si>
  <si>
    <t>جدول المدينين</t>
  </si>
  <si>
    <t>عدد الزبائن</t>
  </si>
  <si>
    <t>salim</t>
  </si>
  <si>
    <t>الرقم</t>
  </si>
  <si>
    <t>المبلغ</t>
  </si>
  <si>
    <t>التاريخ</t>
  </si>
  <si>
    <t>count</t>
  </si>
  <si>
    <t>م</t>
  </si>
  <si>
    <t>الاسم</t>
  </si>
  <si>
    <t xml:space="preserve">     التاريخ     </t>
  </si>
  <si>
    <t>احمد حبيبه</t>
  </si>
  <si>
    <t>حازم محمد</t>
  </si>
  <si>
    <t>هشام مجدى</t>
  </si>
  <si>
    <t>مدين</t>
  </si>
  <si>
    <t>-</t>
  </si>
  <si>
    <t>رصيد صفر</t>
  </si>
  <si>
    <t>ER</t>
  </si>
  <si>
    <t>DFGSD</t>
  </si>
  <si>
    <t>على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</si>
</sst>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000]yyyy/mm/dd;@"/>
    <numFmt numFmtId="165" formatCode="_-* #,##0_-;\-* #,##0_-;_-* &quot;-&quot;_-;_-@_-"/>
  </numFmts>
  <fonts count="10" x14ac:knownFonts="1">
    <font>
      <sz val="11"/>
      <color theme="1"/>
      <name val="Arial"/>
      <family val="2"/>
      <charset val="178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4"/>
      <color indexed="8"/>
      <name val="Arial"/>
      <family val="2"/>
    </font>
    <font>
      <sz val="14"/>
      <color theme="1"/>
      <name val="Arial"/>
      <family val="2"/>
      <charset val="178"/>
    </font>
    <font>
      <b/>
      <sz val="16"/>
      <color indexed="8"/>
      <name val="Arial"/>
      <family val="2"/>
    </font>
    <font>
      <b/>
      <sz val="14"/>
      <color theme="1"/>
      <name val="Arial"/>
      <family val="2"/>
    </font>
    <font>
      <sz val="14"/>
      <color theme="0"/>
      <name val="Arial"/>
      <family val="2"/>
      <charset val="178"/>
    </font>
    <font>
      <b/>
      <sz val="14"/>
      <color rgb="FFFF0000"/>
      <name val="Arial"/>
      <family val="2"/>
    </font>
    <font>
      <b/>
      <sz val="18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/>
    <xf numFmtId="0" fontId="1" fillId="2" borderId="0" xfId="0" applyFont="1" applyFill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4" fillId="6" borderId="0" xfId="0" applyFont="1" applyFill="1" applyAlignment="1" applyProtection="1">
      <alignment horizontal="center" vertical="center"/>
    </xf>
    <xf numFmtId="0" fontId="3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7" borderId="6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7" fillId="8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 inden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4" fontId="6" fillId="0" borderId="0" xfId="0" applyNumberFormat="1" applyFont="1" applyProtection="1"/>
    <xf numFmtId="0" fontId="2" fillId="0" borderId="0" xfId="0" applyFont="1" applyAlignment="1" applyProtection="1">
      <alignment horizontal="right" indent="1"/>
    </xf>
    <xf numFmtId="165" fontId="2" fillId="0" borderId="0" xfId="0" applyNumberFormat="1" applyFont="1" applyAlignment="1" applyProtection="1">
      <alignment horizontal="right" indent="1"/>
    </xf>
    <xf numFmtId="164" fontId="8" fillId="9" borderId="0" xfId="0" applyNumberFormat="1" applyFont="1" applyFill="1" applyProtection="1"/>
    <xf numFmtId="0" fontId="0" fillId="10" borderId="8" xfId="0" applyFill="1" applyBorder="1" applyProtection="1"/>
    <xf numFmtId="0" fontId="9" fillId="8" borderId="0" xfId="0" applyFont="1" applyFill="1" applyAlignment="1" applyProtection="1">
      <alignment horizontal="right" vertical="center" inden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633777886288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527050</xdr:colOff>
      <xdr:row>4</xdr:row>
      <xdr:rowOff>203200</xdr:rowOff>
    </xdr:from>
    <xdr:to>
      <xdr:col>15</xdr:col>
      <xdr:colOff>209550</xdr:colOff>
      <xdr:row>6</xdr:row>
      <xdr:rowOff>63500</xdr:rowOff>
    </xdr:to>
    <xdr:sp macro="" textlink="">
      <xdr:nvSpPr>
        <xdr:cNvPr id="2" name="TextBox 1"/>
        <xdr:cNvSpPr txBox="1"/>
      </xdr:nvSpPr>
      <xdr:spPr>
        <a:xfrm>
          <a:off x="10850792370" y="1521460"/>
          <a:ext cx="2136140" cy="31750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ترتيب الأسماء حسب الدين الأكبر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82550</xdr:colOff>
      <xdr:row>3</xdr:row>
      <xdr:rowOff>146050</xdr:rowOff>
    </xdr:from>
    <xdr:to>
      <xdr:col>13</xdr:col>
      <xdr:colOff>488950</xdr:colOff>
      <xdr:row>4</xdr:row>
      <xdr:rowOff>139700</xdr:rowOff>
    </xdr:to>
    <xdr:cxnSp macro="">
      <xdr:nvCxnSpPr>
        <xdr:cNvPr id="3" name="Straight Arrow Connector 2"/>
        <xdr:cNvCxnSpPr/>
      </xdr:nvCxnSpPr>
      <xdr:spPr>
        <a:xfrm flipV="1">
          <a:off x="10852440830" y="1235710"/>
          <a:ext cx="726440" cy="2222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195943</xdr:colOff>
      <xdr:row>0</xdr:row>
      <xdr:rowOff>262618</xdr:rowOff>
    </xdr:from>
    <xdr:to>
      <xdr:col>4</xdr:col>
      <xdr:colOff>981527</xdr:colOff>
      <xdr:row>1</xdr:row>
      <xdr:rowOff>199118</xdr:rowOff>
    </xdr:to>
    <xdr:cxnSp macro="">
      <xdr:nvCxnSpPr>
        <xdr:cNvPr id="4" name="Straight Arrow Connector 4"/>
        <xdr:cNvCxnSpPr/>
      </xdr:nvCxnSpPr>
      <xdr:spPr>
        <a:xfrm flipH="1">
          <a:off x="10921088323" y="262618"/>
          <a:ext cx="1909534" cy="4794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154215</xdr:colOff>
      <xdr:row>2</xdr:row>
      <xdr:rowOff>27215</xdr:rowOff>
    </xdr:from>
    <xdr:to>
      <xdr:col>17</xdr:col>
      <xdr:colOff>362858</xdr:colOff>
      <xdr:row>4</xdr:row>
      <xdr:rowOff>99786</xdr:rowOff>
    </xdr:to>
    <xdr:sp macro="" textlink="">
      <xdr:nvSpPr>
        <xdr:cNvPr id="5" name="TextBox 3"/>
        <xdr:cNvSpPr txBox="1"/>
      </xdr:nvSpPr>
      <xdr:spPr>
        <a:xfrm>
          <a:off x="10849313182" y="888275"/>
          <a:ext cx="2464163" cy="529771"/>
        </a:xfrm>
        <a:prstGeom prst="rect">
          <a:avLst/>
        </a:prstGeom>
        <a:solidFill>
          <a:srgbClr val="CCE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يسمح بالكتابة فقط في العامودين</a:t>
          </a:r>
          <a:r>
            <a:rPr lang="ar-LB" sz="1400" b="1" baseline="0">
              <a:solidFill>
                <a:srgbClr val="FF0000"/>
              </a:solidFill>
            </a:rPr>
            <a:t> </a:t>
          </a:r>
          <a:r>
            <a:rPr lang="en-GB" sz="1400" b="1" baseline="0">
              <a:solidFill>
                <a:srgbClr val="FF0000"/>
              </a:solidFill>
            </a:rPr>
            <a:t>C&amp;D</a:t>
          </a:r>
          <a:endParaRPr lang="ar-LB" sz="1400" b="1" baseline="0">
            <a:solidFill>
              <a:srgbClr val="FF0000"/>
            </a:solidFill>
          </a:endParaRPr>
        </a:p>
        <a:p>
          <a:pPr algn="r" rtl="1"/>
          <a:r>
            <a:rPr lang="ar-LB" sz="1400" b="1" baseline="0">
              <a:solidFill>
                <a:srgbClr val="FF0000"/>
              </a:solidFill>
            </a:rPr>
            <a:t>واستعمال القائمة المنسدلة في </a:t>
          </a:r>
          <a:r>
            <a:rPr lang="en-GB" sz="1400" b="1" baseline="0">
              <a:solidFill>
                <a:srgbClr val="FF0000"/>
              </a:solidFill>
            </a:rPr>
            <a:t>f2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3</xdr:col>
      <xdr:colOff>219075</xdr:colOff>
      <xdr:row>16</xdr:row>
      <xdr:rowOff>47625</xdr:rowOff>
    </xdr:from>
    <xdr:to>
      <xdr:col>11</xdr:col>
      <xdr:colOff>1019175</xdr:colOff>
      <xdr:row>26</xdr:row>
      <xdr:rowOff>274607</xdr:rowOff>
    </xdr:to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5688100" y="4191000"/>
          <a:ext cx="7286625" cy="3008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98"/>
  <sheetViews>
    <sheetView rightToLeft="1" tabSelected="1" zoomScale="80" zoomScaleNormal="80" workbookViewId="0">
      <selection activeCell="F1" sqref="F1:I1"/>
    </sheetView>
  </sheetViews>
  <sheetFormatPr defaultColWidth="8.69921875" defaultRowHeight="13.8" x14ac:dyDescent="0.25"/>
  <cols>
    <col min="1" max="1" width="2" style="1" customWidth="1"/>
    <col min="2" max="2" width="8.69921875" style="1"/>
    <col min="3" max="3" width="23.296875" style="1" customWidth="1"/>
    <col min="4" max="4" width="14.69921875" style="1" customWidth="1"/>
    <col min="5" max="5" width="13.796875" style="1" customWidth="1"/>
    <col min="6" max="6" width="14.69921875" style="1" customWidth="1"/>
    <col min="7" max="7" width="8.69921875" style="1" customWidth="1"/>
    <col min="8" max="9" width="9.296875" style="1" customWidth="1"/>
    <col min="10" max="10" width="1.19921875" style="1" customWidth="1"/>
    <col min="11" max="11" width="13.3984375" style="1" customWidth="1"/>
    <col min="12" max="12" width="14.19921875" style="1" customWidth="1"/>
    <col min="13" max="13" width="4.19921875" style="1" customWidth="1"/>
    <col min="14" max="14" width="13.09765625" style="1" customWidth="1"/>
    <col min="15" max="15" width="12.19921875" style="1" customWidth="1"/>
    <col min="16" max="19" width="8.69921875" style="1"/>
    <col min="20" max="20" width="0" style="1" hidden="1" customWidth="1"/>
    <col min="21" max="16384" width="8.69921875" style="1"/>
  </cols>
  <sheetData>
    <row r="1" spans="2:20" ht="43.05" customHeight="1" thickBot="1" x14ac:dyDescent="0.3">
      <c r="C1" s="2" t="s">
        <v>0</v>
      </c>
      <c r="F1" s="23" t="s">
        <v>1</v>
      </c>
      <c r="G1" s="24"/>
      <c r="H1" s="24"/>
      <c r="I1" s="24"/>
      <c r="K1" s="25" t="s">
        <v>2</v>
      </c>
      <c r="L1" s="26"/>
      <c r="N1" s="3" t="s">
        <v>3</v>
      </c>
    </row>
    <row r="2" spans="2:20" ht="25.5" customHeight="1" x14ac:dyDescent="0.25">
      <c r="F2" s="4" t="s">
        <v>4</v>
      </c>
      <c r="G2" s="5" t="s">
        <v>5</v>
      </c>
      <c r="H2" s="6" t="s">
        <v>6</v>
      </c>
      <c r="I2" s="7" t="s">
        <v>7</v>
      </c>
      <c r="N2" s="8" t="s">
        <v>8</v>
      </c>
    </row>
    <row r="3" spans="2:20" ht="18" customHeight="1" x14ac:dyDescent="0.25">
      <c r="B3" s="9" t="s">
        <v>9</v>
      </c>
      <c r="C3" s="9" t="s">
        <v>10</v>
      </c>
      <c r="D3" s="9" t="s">
        <v>6</v>
      </c>
      <c r="E3" s="10" t="s">
        <v>11</v>
      </c>
      <c r="F3" s="11">
        <f>SUM($H$3:$H$98)</f>
        <v>0</v>
      </c>
      <c r="G3" s="12">
        <f t="array" ref="G3">IF(ROWS($H$3:H3)&gt;COUNTIF($C$4:$C$98,$F$2),"",INDEX($B$4:$B$98,SMALL(IF($D$4:$D$98&lt;&gt;"",IF($C$4:$C$98=$F$2,ROW($D$4:$D$98)-ROW($D$4)+1)),ROWS($H$3:H3))))</f>
        <v>4</v>
      </c>
      <c r="H3" s="12">
        <f t="array" ref="H3">IF(ROWS($H$3:H3)&gt;COUNTIF($C$4:$C$98,$F$2),"",INDEX($D$4:$D$98,SMALL(IF($D$4:$D$98&lt;&gt;"",IF($C$4:$C$98=$F$2,ROW($D$4:$D$98)-ROW($D$4)+1)),ROWS($H$3:H3))))</f>
        <v>3</v>
      </c>
      <c r="I3" s="12"/>
      <c r="K3" s="9" t="s">
        <v>10</v>
      </c>
      <c r="L3" s="9" t="s">
        <v>6</v>
      </c>
      <c r="N3" s="13">
        <f t="array" ref="N3">SUM(IF($C$4:$C$98="",0,(MATCH($C$4:$C$98,$C$4:$C$98,0)=ROW($C$4:$C$98)-ROW($C$4)+1)*1))</f>
        <v>7</v>
      </c>
      <c r="T3" s="1" t="str">
        <f t="array" ref="T3">IF(ROWS($T$3:T3)&gt;$N$3,"",INDEX($C$4:$C$98,SMALL(IF($C$4:$C$98&lt;&gt;"",IF(MATCH($C$4:$C$98,$C$4:$C$98,0)=ROW($C$4:$C$98)-ROW($C$4)+1,ROW($C$4:$C$98)-ROW($C$4)+1)),ROWS($T$3:T3))))</f>
        <v>احمد حبيبه</v>
      </c>
    </row>
    <row r="4" spans="2:20" ht="18" customHeight="1" x14ac:dyDescent="0.4">
      <c r="B4" s="14">
        <f>IF(C4="","",MAX($B$3:B3)+1)</f>
        <v>1</v>
      </c>
      <c r="C4" s="15" t="s">
        <v>12</v>
      </c>
      <c r="D4" s="16">
        <v>500</v>
      </c>
      <c r="E4" s="17">
        <v>43337</v>
      </c>
      <c r="G4" s="12">
        <f t="array" ref="G4">IF(ROWS($H$3:H4)&gt;COUNTIF($C$4:$C$98,$F$2),"",INDEX($B$4:$B$98,SMALL(IF($D$4:$D$98&lt;&gt;"",IF($C$4:$C$98=$F$2,ROW($D$4:$D$98)-ROW($D$4)+1)),ROWS($H$3:H4))))</f>
        <v>5</v>
      </c>
      <c r="H4" s="12">
        <f t="array" ref="H4">IF(ROWS($H$3:H4)&gt;COUNTIF($C$4:$C$98,$F$2),"",INDEX($D$4:$D$98,SMALL(IF($D$4:$D$98&lt;&gt;"",IF($C$4:$C$98=$F$2,ROW($D$4:$D$98)-ROW($D$4)+1)),ROWS($H$3:H4))))</f>
        <v>1100</v>
      </c>
      <c r="I4" s="12"/>
      <c r="K4" s="18" t="str">
        <f t="array" ref="K4">IF(ROWS(K$4:K4)&gt;$N$3,"",INDEX($C$4:$C$98,MATCH(LARGE((SUMIFS($D$4:$D$98,$C$4:$C$98,$C$4:$C$98)+(ROW($C$4:$C$98)-ROW($C$4)-1)/100)*(IF($C$4:$C$98&lt;&gt;"",MATCH($C$4:$C$98,$C$4:$C$98,0)=ROW($C$4:$C$98)-ROW($C$4)+1,0)),ROWS($A$1:A1)),(SUMIFS($D$4:$D$98,$C$4:$C$98,$C$4:$C$98)+(ROW($C$4:$C$98)-ROW($C$4)-1)/100)*(IF($C$4:$C$98&lt;&gt;"",MATCH($C$4:$C$98,$C$4:$C$98,0)=ROW($C$4:$C$98)-ROW($C$4)+1,0)),0)))</f>
        <v>هشام مجدى</v>
      </c>
      <c r="L4" s="19">
        <f>IF(ROWS(L$4:L4)&gt;$N$3,"",SUMPRODUCT(--($C$4:$C$98=$K4),$D$4:$D$98))</f>
        <v>1450</v>
      </c>
      <c r="T4" s="1" t="str">
        <f t="array" ref="T4">IF(ROWS($T$3:T4)&gt;$N$3,"",INDEX($C$4:$C$98,SMALL(IF($C$4:$C$98&lt;&gt;"",IF(MATCH($C$4:$C$98,$C$4:$C$98,0)=ROW($C$4:$C$98)-ROW($C$4)+1,ROW($C$4:$C$98)-ROW($C$4)+1)),ROWS($T$3:T4))))</f>
        <v>حازم محمد</v>
      </c>
    </row>
    <row r="5" spans="2:20" ht="18" customHeight="1" x14ac:dyDescent="0.4">
      <c r="B5" s="14">
        <f>IF(C5="","",MAX($B$3:B4)+1)</f>
        <v>2</v>
      </c>
      <c r="C5" s="15" t="s">
        <v>13</v>
      </c>
      <c r="D5" s="16">
        <v>90</v>
      </c>
      <c r="E5" s="20">
        <v>43338</v>
      </c>
      <c r="G5" s="12">
        <f t="array" ref="G5">IF(ROWS($H$3:H5)&gt;COUNTIF($C$4:$C$98,$F$2),"",INDEX($B$4:$B$98,SMALL(IF($D$4:$D$98&lt;&gt;"",IF($C$4:$C$98=$F$2,ROW($D$4:$D$98)-ROW($D$4)+1)),ROWS($H$3:H5))))</f>
        <v>10</v>
      </c>
      <c r="H5" s="12">
        <f t="array" ref="H5">IF(ROWS($H$3:H5)&gt;COUNTIF($C$4:$C$98,$F$2),"",INDEX($D$4:$D$98,SMALL(IF($D$4:$D$98&lt;&gt;"",IF($C$4:$C$98=$F$2,ROW($D$4:$D$98)-ROW($D$4)+1)),ROWS($H$3:H5))))</f>
        <v>-1103</v>
      </c>
      <c r="I5" s="12"/>
      <c r="K5" s="18" t="str">
        <f t="array" ref="K5">IF(ROWS(K$4:K5)&gt;$N$3,"",INDEX($C$4:$C$98,MATCH(LARGE((SUMIFS($D$4:$D$98,$C$4:$C$98,$C$4:$C$98)+(ROW($C$4:$C$98)-ROW($C$4)-1)/100)*(IF($C$4:$C$98&lt;&gt;"",MATCH($C$4:$C$98,$C$4:$C$98,0)=ROW($C$4:$C$98)-ROW($C$4)+1,0)),ROWS($A$1:A2)),(SUMIFS($D$4:$D$98,$C$4:$C$98,$C$4:$C$98)+(ROW($C$4:$C$98)-ROW($C$4)-1)/100)*(IF($C$4:$C$98&lt;&gt;"",MATCH($C$4:$C$98,$C$4:$C$98,0)=ROW($C$4:$C$98)-ROW($C$4)+1,0)),0)))</f>
        <v>DFGSD</v>
      </c>
      <c r="L5" s="19">
        <f>IF(ROWS(L$4:L5)&gt;$N$3,"",SUMPRODUCT(--($C$4:$C$98=$K5),$D$4:$D$98))</f>
        <v>1200</v>
      </c>
      <c r="T5" s="1" t="str">
        <f t="array" ref="T5">IF(ROWS($T$3:T5)&gt;$N$3,"",INDEX($C$4:$C$98,SMALL(IF($C$4:$C$98&lt;&gt;"",IF(MATCH($C$4:$C$98,$C$4:$C$98,0)=ROW($C$4:$C$98)-ROW($C$4)+1,ROW($C$4:$C$98)-ROW($C$4)+1)),ROWS($T$3:T5))))</f>
        <v>هشام مجدى</v>
      </c>
    </row>
    <row r="6" spans="2:20" ht="18" customHeight="1" x14ac:dyDescent="0.4">
      <c r="B6" s="14">
        <f>IF(C6="","",MAX($B$3:B5)+1)</f>
        <v>3</v>
      </c>
      <c r="C6" s="15" t="s">
        <v>14</v>
      </c>
      <c r="D6" s="16">
        <v>700</v>
      </c>
      <c r="E6" s="17">
        <v>43339</v>
      </c>
      <c r="G6" s="12" t="str">
        <f t="array" ref="G6">IF(ROWS($H$3:H6)&gt;COUNTIF($C$4:$C$98,$F$2),"",INDEX($B$4:$B$98,SMALL(IF($D$4:$D$98&lt;&gt;"",IF($C$4:$C$98=$F$2,ROW($D$4:$D$98)-ROW($D$4)+1)),ROWS($H$3:H6))))</f>
        <v/>
      </c>
      <c r="H6" s="12" t="str">
        <f t="array" ref="H6">IF(ROWS($H$3:H6)&gt;COUNTIF($C$4:$C$98,$F$2),"",INDEX($D$4:$D$98,SMALL(IF($D$4:$D$98&lt;&gt;"",IF($C$4:$C$98=$F$2,ROW($D$4:$D$98)-ROW($D$4)+1)),ROWS($H$3:H6))))</f>
        <v/>
      </c>
      <c r="I6" s="12"/>
      <c r="K6" s="18" t="str">
        <f t="array" ref="K6">IF(ROWS(K$4:K6)&gt;$N$3,"",INDEX($C$4:$C$98,MATCH(LARGE((SUMIFS($D$4:$D$98,$C$4:$C$98,$C$4:$C$98)+(ROW($C$4:$C$98)-ROW($C$4)-1)/100)*(IF($C$4:$C$98&lt;&gt;"",MATCH($C$4:$C$98,$C$4:$C$98,0)=ROW($C$4:$C$98)-ROW($C$4)+1,0)),ROWS($A$1:A3)),(SUMIFS($D$4:$D$98,$C$4:$C$98,$C$4:$C$98)+(ROW($C$4:$C$98)-ROW($C$4)-1)/100)*(IF($C$4:$C$98&lt;&gt;"",MATCH($C$4:$C$98,$C$4:$C$98,0)=ROW($C$4:$C$98)-ROW($C$4)+1,0)),0)))</f>
        <v>احمد حبيبه</v>
      </c>
      <c r="L6" s="19">
        <f>IF(ROWS(L$4:L6)&gt;$N$3,"",SUMPRODUCT(--($C$4:$C$98=$K6),$D$4:$D$98))</f>
        <v>500</v>
      </c>
      <c r="T6" s="1" t="str">
        <f t="array" ref="T6">IF(ROWS($T$3:T6)&gt;$N$3,"",INDEX($C$4:$C$98,SMALL(IF($C$4:$C$98&lt;&gt;"",IF(MATCH($C$4:$C$98,$C$4:$C$98,0)=ROW($C$4:$C$98)-ROW($C$4)+1,ROW($C$4:$C$98)-ROW($C$4)+1)),ROWS($T$3:T6))))</f>
        <v>salim</v>
      </c>
    </row>
    <row r="7" spans="2:20" ht="18" customHeight="1" thickBot="1" x14ac:dyDescent="0.45">
      <c r="B7" s="14">
        <f>IF(C7="","",MAX($B$3:B6)+1)</f>
        <v>4</v>
      </c>
      <c r="C7" s="15" t="s">
        <v>4</v>
      </c>
      <c r="D7" s="16">
        <v>3</v>
      </c>
      <c r="E7" s="20">
        <v>43340</v>
      </c>
      <c r="G7" s="12" t="str">
        <f t="array" ref="G7">IF(ROWS($H$3:H7)&gt;COUNTIF($C$4:$C$98,$F$2),"",INDEX($B$4:$B$98,SMALL(IF($D$4:$D$98&lt;&gt;"",IF($C$4:$C$98=$F$2,ROW($D$4:$D$98)-ROW($D$4)+1)),ROWS($H$3:H7))))</f>
        <v/>
      </c>
      <c r="H7" s="12" t="str">
        <f t="array" ref="H7">IF(ROWS($H$3:H7)&gt;COUNTIF($C$4:$C$98,$F$2),"",INDEX($D$4:$D$98,SMALL(IF($D$4:$D$98&lt;&gt;"",IF($C$4:$C$98=$F$2,ROW($D$4:$D$98)-ROW($D$4)+1)),ROWS($H$3:H7))))</f>
        <v/>
      </c>
      <c r="I7" s="12"/>
      <c r="K7" s="18" t="str">
        <f t="array" ref="K7">IF(ROWS(K$4:K7)&gt;$N$3,"",INDEX($C$4:$C$98,MATCH(LARGE((SUMIFS($D$4:$D$98,$C$4:$C$98,$C$4:$C$98)+(ROW($C$4:$C$98)-ROW($C$4)-1)/100)*(IF($C$4:$C$98&lt;&gt;"",MATCH($C$4:$C$98,$C$4:$C$98,0)=ROW($C$4:$C$98)-ROW($C$4)+1,0)),ROWS($A$1:A4)),(SUMIFS($D$4:$D$98,$C$4:$C$98,$C$4:$C$98)+(ROW($C$4:$C$98)-ROW($C$4)-1)/100)*(IF($C$4:$C$98&lt;&gt;"",MATCH($C$4:$C$98,$C$4:$C$98,0)=ROW($C$4:$C$98)-ROW($C$4)+1,0)),0)))</f>
        <v>على</v>
      </c>
      <c r="L7" s="19">
        <f>IF(ROWS(L$4:L7)&gt;$N$3,"",SUMPRODUCT(--($C$4:$C$98=$K7),$D$4:$D$98))</f>
        <v>222</v>
      </c>
      <c r="T7" s="1" t="str">
        <f t="array" ref="T7">IF(ROWS($T$3:T7)&gt;$N$3,"",INDEX($C$4:$C$98,SMALL(IF($C$4:$C$98&lt;&gt;"",IF(MATCH($C$4:$C$98,$C$4:$C$98,0)=ROW($C$4:$C$98)-ROW($C$4)+1,ROW($C$4:$C$98)-ROW($C$4)+1)),ROWS($T$3:T7))))</f>
        <v>ER</v>
      </c>
    </row>
    <row r="8" spans="2:20" ht="18" customHeight="1" x14ac:dyDescent="0.4">
      <c r="B8" s="14">
        <f>IF(C8="","",MAX($B$3:B7)+1)</f>
        <v>5</v>
      </c>
      <c r="C8" s="15" t="s">
        <v>4</v>
      </c>
      <c r="D8" s="16">
        <v>1100</v>
      </c>
      <c r="E8" s="17">
        <v>43341</v>
      </c>
      <c r="G8" s="12" t="str">
        <f t="array" ref="G8">IF(ROWS($H$3:H8)&gt;COUNTIF($C$4:$C$98,$F$2),"",INDEX($B$4:$B$98,SMALL(IF($D$4:$D$98&lt;&gt;"",IF($C$4:$C$98=$F$2,ROW($D$4:$D$98)-ROW($D$4)+1)),ROWS($H$3:H8))))</f>
        <v/>
      </c>
      <c r="H8" s="12" t="str">
        <f t="array" ref="H8">IF(ROWS($H$3:H8)&gt;COUNTIF($C$4:$C$98,$F$2),"",INDEX($D$4:$D$98,SMALL(IF($D$4:$D$98&lt;&gt;"",IF($C$4:$C$98=$F$2,ROW($D$4:$D$98)-ROW($D$4)+1)),ROWS($H$3:H8))))</f>
        <v/>
      </c>
      <c r="I8" s="12"/>
      <c r="K8" s="18" t="str">
        <f t="array" ref="K8">IF(ROWS(K$4:K8)&gt;$N$3,"",INDEX($C$4:$C$98,MATCH(LARGE((SUMIFS($D$4:$D$98,$C$4:$C$98,$C$4:$C$98)+(ROW($C$4:$C$98)-ROW($C$4)-1)/100)*(IF($C$4:$C$98&lt;&gt;"",MATCH($C$4:$C$98,$C$4:$C$98,0)=ROW($C$4:$C$98)-ROW($C$4)+1,0)),ROWS($A$1:A5)),(SUMIFS($D$4:$D$98,$C$4:$C$98,$C$4:$C$98)+(ROW($C$4:$C$98)-ROW($C$4)-1)/100)*(IF($C$4:$C$98&lt;&gt;"",MATCH($C$4:$C$98,$C$4:$C$98,0)=ROW($C$4:$C$98)-ROW($C$4)+1,0)),0)))</f>
        <v>حازم محمد</v>
      </c>
      <c r="L8" s="19">
        <f>IF(ROWS(L$4:L8)&gt;$N$3,"",SUMPRODUCT(--($C$4:$C$98=$K8),$D$4:$D$98))</f>
        <v>90</v>
      </c>
      <c r="N8" s="21"/>
      <c r="O8" s="12" t="s">
        <v>15</v>
      </c>
      <c r="T8" s="1" t="str">
        <f t="array" ref="T8">IF(ROWS($T$3:T8)&gt;$N$3,"",INDEX($C$4:$C$98,SMALL(IF($C$4:$C$98&lt;&gt;"",IF(MATCH($C$4:$C$98,$C$4:$C$98,0)=ROW($C$4:$C$98)-ROW($C$4)+1,ROW($C$4:$C$98)-ROW($C$4)+1)),ROWS($T$3:T8))))</f>
        <v>DFGSD</v>
      </c>
    </row>
    <row r="9" spans="2:20" ht="18" customHeight="1" x14ac:dyDescent="0.4">
      <c r="B9" s="14">
        <f>IF(C9="","",MAX($B$3:B8)+1)</f>
        <v>6</v>
      </c>
      <c r="C9" s="15" t="s">
        <v>14</v>
      </c>
      <c r="D9" s="16">
        <v>750</v>
      </c>
      <c r="E9" s="20">
        <v>43342</v>
      </c>
      <c r="G9" s="12" t="str">
        <f t="array" ref="G9">IF(ROWS($H$3:H9)&gt;COUNTIF($C$4:$C$98,$F$2),"",INDEX($B$4:$B$98,SMALL(IF($D$4:$D$98&lt;&gt;"",IF($C$4:$C$98=$F$2,ROW($D$4:$D$98)-ROW($D$4)+1)),ROWS($H$3:H9))))</f>
        <v/>
      </c>
      <c r="H9" s="12" t="str">
        <f t="array" ref="H9">IF(ROWS($H$3:H9)&gt;COUNTIF($C$4:$C$98,$F$2),"",INDEX($D$4:$D$98,SMALL(IF($D$4:$D$98&lt;&gt;"",IF($C$4:$C$98=$F$2,ROW($D$4:$D$98)-ROW($D$4)+1)),ROWS($H$3:H9))))</f>
        <v/>
      </c>
      <c r="I9" s="12"/>
      <c r="K9" s="18" t="str">
        <f t="array" ref="K9">IF(ROWS(K$4:K9)&gt;$N$3,"",INDEX($C$4:$C$98,MATCH(LARGE((SUMIFS($D$4:$D$98,$C$4:$C$98,$C$4:$C$98)+(ROW($C$4:$C$98)-ROW($C$4)-1)/100)*(IF($C$4:$C$98&lt;&gt;"",MATCH($C$4:$C$98,$C$4:$C$98,0)=ROW($C$4:$C$98)-ROW($C$4)+1,0)),ROWS($A$1:A6)),(SUMIFS($D$4:$D$98,$C$4:$C$98,$C$4:$C$98)+(ROW($C$4:$C$98)-ROW($C$4)-1)/100)*(IF($C$4:$C$98&lt;&gt;"",MATCH($C$4:$C$98,$C$4:$C$98,0)=ROW($C$4:$C$98)-ROW($C$4)+1,0)),0)))</f>
        <v>ER</v>
      </c>
      <c r="L9" s="19">
        <f>IF(ROWS(L$4:L9)&gt;$N$3,"",SUMPRODUCT(--($C$4:$C$98=$K9),$D$4:$D$98))</f>
        <v>0</v>
      </c>
      <c r="N9" s="22" t="s">
        <v>16</v>
      </c>
      <c r="O9" s="12" t="s">
        <v>17</v>
      </c>
      <c r="T9" s="1" t="str">
        <f t="array" ref="T9">IF(ROWS($T$3:T9)&gt;$N$3,"",INDEX($C$4:$C$98,SMALL(IF($C$4:$C$98&lt;&gt;"",IF(MATCH($C$4:$C$98,$C$4:$C$98,0)=ROW($C$4:$C$98)-ROW($C$4)+1,ROW($C$4:$C$98)-ROW($C$4)+1)),ROWS($T$3:T9))))</f>
        <v>على</v>
      </c>
    </row>
    <row r="10" spans="2:20" ht="18" customHeight="1" x14ac:dyDescent="0.4">
      <c r="B10" s="14">
        <f>IF(C10="","",MAX($B$3:B9)+1)</f>
        <v>7</v>
      </c>
      <c r="C10" s="15" t="s">
        <v>18</v>
      </c>
      <c r="D10" s="16">
        <v>700</v>
      </c>
      <c r="E10" s="17">
        <v>43343</v>
      </c>
      <c r="G10" s="12" t="str">
        <f t="array" ref="G10">IF(ROWS($H$3:H10)&gt;COUNTIF($C$4:$C$98,$F$2),"",INDEX($B$4:$B$98,SMALL(IF($D$4:$D$98&lt;&gt;"",IF($C$4:$C$98=$F$2,ROW($D$4:$D$98)-ROW($D$4)+1)),ROWS($H$3:H10))))</f>
        <v/>
      </c>
      <c r="H10" s="12" t="str">
        <f t="array" ref="H10">IF(ROWS($H$3:H10)&gt;COUNTIF($C$4:$C$98,$F$2),"",INDEX($D$4:$D$98,SMALL(IF($D$4:$D$98&lt;&gt;"",IF($C$4:$C$98=$F$2,ROW($D$4:$D$98)-ROW($D$4)+1)),ROWS($H$3:H10))))</f>
        <v/>
      </c>
      <c r="I10" s="12"/>
      <c r="K10" s="18" t="str">
        <f t="array" ref="K10">IF(ROWS(K$4:K10)&gt;$N$3,"",INDEX($C$4:$C$98,MATCH(LARGE((SUMIFS($D$4:$D$98,$C$4:$C$98,$C$4:$C$98)+(ROW($C$4:$C$98)-ROW($C$4)-1)/100)*(IF($C$4:$C$98&lt;&gt;"",MATCH($C$4:$C$98,$C$4:$C$98,0)=ROW($C$4:$C$98)-ROW($C$4)+1,0)),ROWS($A$1:A7)),(SUMIFS($D$4:$D$98,$C$4:$C$98,$C$4:$C$98)+(ROW($C$4:$C$98)-ROW($C$4)-1)/100)*(IF($C$4:$C$98&lt;&gt;"",MATCH($C$4:$C$98,$C$4:$C$98,0)=ROW($C$4:$C$98)-ROW($C$4)+1,0)),0)))</f>
        <v>salim</v>
      </c>
      <c r="L10" s="19">
        <f>IF(ROWS(L$4:L10)&gt;$N$3,"",SUMPRODUCT(--($C$4:$C$98=$K10),$D$4:$D$98))</f>
        <v>0</v>
      </c>
      <c r="T10" s="1" t="str">
        <f t="array" ref="T10">IF(ROWS($T$3:T10)&gt;$N$3,"",INDEX($C$4:$C$98,SMALL(IF($C$4:$C$98&lt;&gt;"",IF(MATCH($C$4:$C$98,$C$4:$C$98,0)=ROW($C$4:$C$98)-ROW($C$4)+1,ROW($C$4:$C$98)-ROW($C$4)+1)),ROWS($T$3:T10))))</f>
        <v/>
      </c>
    </row>
    <row r="11" spans="2:20" ht="18" customHeight="1" x14ac:dyDescent="0.4">
      <c r="B11" s="14">
        <f>IF(C11="","",MAX($B$3:B10)+1)</f>
        <v>8</v>
      </c>
      <c r="C11" s="15" t="s">
        <v>18</v>
      </c>
      <c r="D11" s="16">
        <v>-700</v>
      </c>
      <c r="E11" s="20">
        <v>43344</v>
      </c>
      <c r="G11" s="12" t="str">
        <f t="array" ref="G11">IF(ROWS($H$3:H11)&gt;COUNTIF($C$4:$C$98,$F$2),"",INDEX($B$4:$B$98,SMALL(IF($D$4:$D$98&lt;&gt;"",IF($C$4:$C$98=$F$2,ROW($D$4:$D$98)-ROW($D$4)+1)),ROWS($H$3:H11))))</f>
        <v/>
      </c>
      <c r="H11" s="12" t="str">
        <f t="array" ref="H11">IF(ROWS($H$3:H11)&gt;COUNTIF($C$4:$C$98,$F$2),"",INDEX($D$4:$D$98,SMALL(IF($D$4:$D$98&lt;&gt;"",IF($C$4:$C$98=$F$2,ROW($D$4:$D$98)-ROW($D$4)+1)),ROWS($H$3:H11))))</f>
        <v/>
      </c>
      <c r="I11" s="12"/>
      <c r="K11" s="18" t="str">
        <f t="array" ref="K11">IF(ROWS(K$4:K11)&gt;$N$3,"",INDEX($C$4:$C$98,MATCH(LARGE((SUMIFS($D$4:$D$98,$C$4:$C$98,$C$4:$C$98)+(ROW($C$4:$C$98)-ROW($C$4)-1)/100)*(IF($C$4:$C$98&lt;&gt;"",MATCH($C$4:$C$98,$C$4:$C$98,0)=ROW($C$4:$C$98)-ROW($C$4)+1,0)),ROWS($A$1:A8)),(SUMIFS($D$4:$D$98,$C$4:$C$98,$C$4:$C$98)+(ROW($C$4:$C$98)-ROW($C$4)-1)/100)*(IF($C$4:$C$98&lt;&gt;"",MATCH($C$4:$C$98,$C$4:$C$98,0)=ROW($C$4:$C$98)-ROW($C$4)+1,0)),0)))</f>
        <v/>
      </c>
      <c r="L11" s="19" t="str">
        <f>IF(ROWS(L$4:L11)&gt;$N$3,"",SUMPRODUCT(--($C$4:$C$98=$K11),$D$4:$D$98))</f>
        <v/>
      </c>
      <c r="T11" s="1" t="str">
        <f t="array" ref="T11">IF(ROWS($T$3:T11)&gt;$N$3,"",INDEX($C$4:$C$98,SMALL(IF($C$4:$C$98&lt;&gt;"",IF(MATCH($C$4:$C$98,$C$4:$C$98,0)=ROW($C$4:$C$98)-ROW($C$4)+1,ROW($C$4:$C$98)-ROW($C$4)+1)),ROWS($T$3:T11))))</f>
        <v/>
      </c>
    </row>
    <row r="12" spans="2:20" ht="18" customHeight="1" x14ac:dyDescent="0.4">
      <c r="B12" s="14">
        <f>IF(C12="","",MAX($B$3:B11)+1)</f>
        <v>9</v>
      </c>
      <c r="C12" s="15" t="s">
        <v>19</v>
      </c>
      <c r="D12" s="16">
        <v>1200</v>
      </c>
      <c r="E12" s="17">
        <v>43345</v>
      </c>
      <c r="G12" s="12" t="str">
        <f t="array" ref="G12">IF(ROWS($H$3:H12)&gt;COUNTIF($C$4:$C$98,$F$2),"",INDEX($B$4:$B$98,SMALL(IF($D$4:$D$98&lt;&gt;"",IF($C$4:$C$98=$F$2,ROW($D$4:$D$98)-ROW($D$4)+1)),ROWS($H$3:H12))))</f>
        <v/>
      </c>
      <c r="H12" s="12" t="str">
        <f t="array" ref="H12">IF(ROWS($H$3:H12)&gt;COUNTIF($C$4:$C$98,$F$2),"",INDEX($D$4:$D$98,SMALL(IF($D$4:$D$98&lt;&gt;"",IF($C$4:$C$98=$F$2,ROW($D$4:$D$98)-ROW($D$4)+1)),ROWS($H$3:H12))))</f>
        <v/>
      </c>
      <c r="I12" s="12"/>
      <c r="K12" s="18" t="str">
        <f t="array" ref="K12">IF(ROWS(K$4:K12)&gt;$N$3,"",INDEX($C$4:$C$98,MATCH(LARGE((SUMIFS($D$4:$D$98,$C$4:$C$98,$C$4:$C$98)+(ROW($C$4:$C$98)-ROW($C$4)-1)/100)*(IF($C$4:$C$98&lt;&gt;"",MATCH($C$4:$C$98,$C$4:$C$98,0)=ROW($C$4:$C$98)-ROW($C$4)+1,0)),ROWS($A$1:A9)),(SUMIFS($D$4:$D$98,$C$4:$C$98,$C$4:$C$98)+(ROW($C$4:$C$98)-ROW($C$4)-1)/100)*(IF($C$4:$C$98&lt;&gt;"",MATCH($C$4:$C$98,$C$4:$C$98,0)=ROW($C$4:$C$98)-ROW($C$4)+1,0)),0)))</f>
        <v/>
      </c>
      <c r="L12" s="19" t="str">
        <f>IF(ROWS(L$4:L12)&gt;$N$3,"",SUMPRODUCT(--($C$4:$C$98=$K12),$D$4:$D$98))</f>
        <v/>
      </c>
      <c r="T12" s="1" t="str">
        <f t="array" ref="T12">IF(ROWS($T$3:T12)&gt;$N$3,"",INDEX($C$4:$C$98,SMALL(IF($C$4:$C$98&lt;&gt;"",IF(MATCH($C$4:$C$98,$C$4:$C$98,0)=ROW($C$4:$C$98)-ROW($C$4)+1,ROW($C$4:$C$98)-ROW($C$4)+1)),ROWS($T$3:T12))))</f>
        <v/>
      </c>
    </row>
    <row r="13" spans="2:20" ht="18" customHeight="1" x14ac:dyDescent="0.4">
      <c r="B13" s="14">
        <f>IF(C13="","",MAX($B$3:B12)+1)</f>
        <v>10</v>
      </c>
      <c r="C13" s="15" t="s">
        <v>4</v>
      </c>
      <c r="D13" s="16">
        <v>-1103</v>
      </c>
      <c r="E13" s="20">
        <v>43346</v>
      </c>
      <c r="G13" s="12" t="str">
        <f t="array" ref="G13">IF(ROWS($H$3:H13)&gt;COUNTIF($C$4:$C$98,$F$2),"",INDEX($B$4:$B$98,SMALL(IF($D$4:$D$98&lt;&gt;"",IF($C$4:$C$98=$F$2,ROW($D$4:$D$98)-ROW($D$4)+1)),ROWS($H$3:H13))))</f>
        <v/>
      </c>
      <c r="H13" s="12" t="str">
        <f t="array" ref="H13">IF(ROWS($H$3:H13)&gt;COUNTIF($C$4:$C$98,$F$2),"",INDEX($D$4:$D$98,SMALL(IF($D$4:$D$98&lt;&gt;"",IF($C$4:$C$98=$F$2,ROW($D$4:$D$98)-ROW($D$4)+1)),ROWS($H$3:H13))))</f>
        <v/>
      </c>
      <c r="I13" s="12"/>
      <c r="K13" s="18" t="str">
        <f t="array" ref="K13">IF(ROWS(K$4:K13)&gt;$N$3,"",INDEX($C$4:$C$98,MATCH(LARGE((SUMIFS($D$4:$D$98,$C$4:$C$98,$C$4:$C$98)+(ROW($C$4:$C$98)-ROW($C$4)-1)/100)*(IF($C$4:$C$98&lt;&gt;"",MATCH($C$4:$C$98,$C$4:$C$98,0)=ROW($C$4:$C$98)-ROW($C$4)+1,0)),ROWS($A$1:A10)),(SUMIFS($D$4:$D$98,$C$4:$C$98,$C$4:$C$98)+(ROW($C$4:$C$98)-ROW($C$4)-1)/100)*(IF($C$4:$C$98&lt;&gt;"",MATCH($C$4:$C$98,$C$4:$C$98,0)=ROW($C$4:$C$98)-ROW($C$4)+1,0)),0)))</f>
        <v/>
      </c>
      <c r="L13" s="19" t="str">
        <f>IF(ROWS(L$4:L13)&gt;$N$3,"",SUMPRODUCT(--($C$4:$C$98=$K13),$D$4:$D$98))</f>
        <v/>
      </c>
      <c r="T13" s="1" t="str">
        <f t="array" ref="T13">IF(ROWS($T$3:T13)&gt;$N$3,"",INDEX($C$4:$C$98,SMALL(IF($C$4:$C$98&lt;&gt;"",IF(MATCH($C$4:$C$98,$C$4:$C$98,0)=ROW($C$4:$C$98)-ROW($C$4)+1,ROW($C$4:$C$98)-ROW($C$4)+1)),ROWS($T$3:T13))))</f>
        <v/>
      </c>
    </row>
    <row r="14" spans="2:20" ht="18" customHeight="1" x14ac:dyDescent="0.4">
      <c r="B14" s="14">
        <f>IF(C14="","",MAX($B$3:B13)+1)</f>
        <v>11</v>
      </c>
      <c r="C14" s="15" t="s">
        <v>20</v>
      </c>
      <c r="D14" s="16">
        <v>222</v>
      </c>
      <c r="E14" s="17">
        <v>43347</v>
      </c>
      <c r="G14" s="12" t="str">
        <f t="array" ref="G14">IF(ROWS($H$3:H14)&gt;COUNTIF($C$4:$C$98,$F$2),"",INDEX($B$4:$B$98,SMALL(IF($D$4:$D$98&lt;&gt;"",IF($C$4:$C$98=$F$2,ROW($D$4:$D$98)-ROW($D$4)+1)),ROWS($H$3:H14))))</f>
        <v/>
      </c>
      <c r="H14" s="12" t="str">
        <f t="array" ref="H14">IF(ROWS($H$3:H14)&gt;COUNTIF($C$4:$C$98,$F$2),"",INDEX($D$4:$D$98,SMALL(IF($D$4:$D$98&lt;&gt;"",IF($C$4:$C$98=$F$2,ROW($D$4:$D$98)-ROW($D$4)+1)),ROWS($H$3:H14))))</f>
        <v/>
      </c>
      <c r="I14" s="12"/>
      <c r="K14" s="18" t="str">
        <f t="array" ref="K14">IF(ROWS(K$4:K14)&gt;$N$3,"",INDEX($C$4:$C$98,MATCH(LARGE((SUMIFS($D$4:$D$98,$C$4:$C$98,$C$4:$C$98)+(ROW($C$4:$C$98)-ROW($C$4)-1)/100)*(IF($C$4:$C$98&lt;&gt;"",MATCH($C$4:$C$98,$C$4:$C$98,0)=ROW($C$4:$C$98)-ROW($C$4)+1,0)),ROWS($A$1:A11)),(SUMIFS($D$4:$D$98,$C$4:$C$98,$C$4:$C$98)+(ROW($C$4:$C$98)-ROW($C$4)-1)/100)*(IF($C$4:$C$98&lt;&gt;"",MATCH($C$4:$C$98,$C$4:$C$98,0)=ROW($C$4:$C$98)-ROW($C$4)+1,0)),0)))</f>
        <v/>
      </c>
      <c r="L14" s="19" t="str">
        <f>IF(ROWS(L$4:L14)&gt;$N$3,"",SUMPRODUCT(--($C$4:$C$98=$K14),$D$4:$D$98))</f>
        <v/>
      </c>
      <c r="T14" s="1" t="str">
        <f t="array" ref="T14">IF(ROWS($T$3:T14)&gt;$N$3,"",INDEX($C$4:$C$98,SMALL(IF($C$4:$C$98&lt;&gt;"",IF(MATCH($C$4:$C$98,$C$4:$C$98,0)=ROW($C$4:$C$98)-ROW($C$4)+1,ROW($C$4:$C$98)-ROW($C$4)+1)),ROWS($T$3:T14))))</f>
        <v/>
      </c>
    </row>
    <row r="15" spans="2:20" ht="21" x14ac:dyDescent="0.4">
      <c r="B15" s="14"/>
      <c r="C15" s="15"/>
      <c r="D15" s="16"/>
      <c r="E15" s="17"/>
      <c r="G15" s="12"/>
      <c r="H15" s="12"/>
      <c r="I15" s="12"/>
      <c r="K15" s="18"/>
      <c r="L15" s="19"/>
    </row>
    <row r="16" spans="2:20" ht="21" x14ac:dyDescent="0.4">
      <c r="B16" s="14" t="str">
        <f>IF(C16="","",MAX($B$3:B15)+1)</f>
        <v/>
      </c>
      <c r="C16" s="15"/>
      <c r="D16" s="16"/>
      <c r="G16" s="12" t="str">
        <f t="array" ref="G16">IF(ROWS($H$3:H16)&gt;COUNTIF($C$4:$C$98,$F$2),"",INDEX($B$4:$B$98,SMALL(IF($D$4:$D$98&lt;&gt;"",IF($C$4:$C$98=$F$2,ROW($D$4:$D$98)-ROW($D$4)+1)),ROWS($H$3:H16))))</f>
        <v/>
      </c>
      <c r="H16" s="12" t="str">
        <f t="array" ref="H16">IF(ROWS($H$3:H16)&gt;COUNTIF($C$4:$C$98,$F$2),"",INDEX($D$4:$D$98,SMALL(IF($D$4:$D$98&lt;&gt;"",IF($C$4:$C$98=$F$2,ROW($D$4:$D$98)-ROW($D$4)+1)),ROWS($H$3:H16))))</f>
        <v/>
      </c>
      <c r="I16" s="12"/>
      <c r="K16" s="18" t="str">
        <f t="array" ref="K16">IF(ROWS(K$4:K16)&gt;$N$3,"",INDEX($C$4:$C$98,MATCH(LARGE((SUMIFS($D$4:$D$98,$C$4:$C$98,$C$4:$C$98)+(ROW($C$4:$C$98)-ROW($C$4)-1)/100)*(IF($C$4:$C$98&lt;&gt;"",MATCH($C$4:$C$98,$C$4:$C$98,0)=ROW($C$4:$C$98)-ROW($C$4)+1,0)),ROWS($A$1:A14)),(SUMIFS($D$4:$D$98,$C$4:$C$98,$C$4:$C$98)+(ROW($C$4:$C$98)-ROW($C$4)-1)/100)*(IF($C$4:$C$98&lt;&gt;"",MATCH($C$4:$C$98,$C$4:$C$98,0)=ROW($C$4:$C$98)-ROW($C$4)+1,0)),0)))</f>
        <v/>
      </c>
      <c r="L16" s="19" t="str">
        <f>IF(ROWS(L$4:L16)&gt;$N$3,"",SUMPRODUCT(--($C$4:$C$98=$K16),$D$4:$D$98))</f>
        <v/>
      </c>
      <c r="T16" s="1" t="str">
        <f t="array" ref="T16">IF(ROWS($T$3:T16)&gt;$N$3,"",INDEX($C$4:$C$98,SMALL(IF($C$4:$C$98&lt;&gt;"",IF(MATCH($C$4:$C$98,$C$4:$C$98,0)=ROW($C$4:$C$98)-ROW($C$4)+1,ROW($C$4:$C$98)-ROW($C$4)+1)),ROWS($T$3:T16))))</f>
        <v/>
      </c>
    </row>
    <row r="17" spans="2:20" ht="21" x14ac:dyDescent="0.4">
      <c r="B17" s="14" t="str">
        <f>IF(C17="","",MAX($B$3:B16)+1)</f>
        <v/>
      </c>
      <c r="C17" s="15"/>
      <c r="D17" s="16"/>
      <c r="G17" s="12" t="str">
        <f t="array" ref="G17">IF(ROWS($H$3:H17)&gt;COUNTIF($C$4:$C$98,$F$2),"",INDEX($B$4:$B$98,SMALL(IF($D$4:$D$98&lt;&gt;"",IF($C$4:$C$98=$F$2,ROW($D$4:$D$98)-ROW($D$4)+1)),ROWS($H$3:H17))))</f>
        <v/>
      </c>
      <c r="H17" s="12" t="str">
        <f t="array" ref="H17">IF(ROWS($H$3:H17)&gt;COUNTIF($C$4:$C$98,$F$2),"",INDEX($D$4:$D$98,SMALL(IF($D$4:$D$98&lt;&gt;"",IF($C$4:$C$98=$F$2,ROW($D$4:$D$98)-ROW($D$4)+1)),ROWS($H$3:H17))))</f>
        <v/>
      </c>
      <c r="I17" s="12"/>
      <c r="K17" s="18" t="str">
        <f t="array" ref="K17">IF(ROWS(K$4:K17)&gt;$N$3,"",INDEX($C$4:$C$98,MATCH(LARGE((SUMIFS($D$4:$D$98,$C$4:$C$98,$C$4:$C$98)+(ROW($C$4:$C$98)-ROW($C$4)-1)/100)*(IF($C$4:$C$98&lt;&gt;"",MATCH($C$4:$C$98,$C$4:$C$98,0)=ROW($C$4:$C$98)-ROW($C$4)+1,0)),ROWS($A$1:A15)),(SUMIFS($D$4:$D$98,$C$4:$C$98,$C$4:$C$98)+(ROW($C$4:$C$98)-ROW($C$4)-1)/100)*(IF($C$4:$C$98&lt;&gt;"",MATCH($C$4:$C$98,$C$4:$C$98,0)=ROW($C$4:$C$98)-ROW($C$4)+1,0)),0)))</f>
        <v/>
      </c>
      <c r="L17" s="19" t="str">
        <f>IF(ROWS(L$4:L17)&gt;$N$3,"",SUMPRODUCT(--($C$4:$C$98=$K17),$D$4:$D$98))</f>
        <v/>
      </c>
      <c r="T17" s="1" t="str">
        <f t="array" ref="T17">IF(ROWS($T$3:T17)&gt;$N$3,"",INDEX($C$4:$C$98,SMALL(IF($C$4:$C$98&lt;&gt;"",IF(MATCH($C$4:$C$98,$C$4:$C$98,0)=ROW($C$4:$C$98)-ROW($C$4)+1,ROW($C$4:$C$98)-ROW($C$4)+1)),ROWS($T$3:T17))))</f>
        <v/>
      </c>
    </row>
    <row r="18" spans="2:20" ht="21" x14ac:dyDescent="0.4">
      <c r="B18" s="14" t="str">
        <f>IF(C18="","",MAX($B$3:B17)+1)</f>
        <v/>
      </c>
      <c r="C18" s="15"/>
      <c r="D18" s="16"/>
      <c r="G18" s="12" t="str">
        <f t="array" ref="G18">IF(ROWS($H$3:H18)&gt;COUNTIF($C$4:$C$98,$F$2),"",INDEX($B$4:$B$98,SMALL(IF($D$4:$D$98&lt;&gt;"",IF($C$4:$C$98=$F$2,ROW($D$4:$D$98)-ROW($D$4)+1)),ROWS($H$3:H18))))</f>
        <v/>
      </c>
      <c r="H18" s="12" t="str">
        <f t="array" ref="H18">IF(ROWS($H$3:H18)&gt;COUNTIF($C$4:$C$98,$F$2),"",INDEX($D$4:$D$98,SMALL(IF($D$4:$D$98&lt;&gt;"",IF($C$4:$C$98=$F$2,ROW($D$4:$D$98)-ROW($D$4)+1)),ROWS($H$3:H18))))</f>
        <v/>
      </c>
      <c r="I18" s="12"/>
      <c r="K18" s="18" t="str">
        <f t="array" ref="K18">IF(ROWS(K$4:K18)&gt;$N$3,"",INDEX($C$4:$C$98,MATCH(LARGE((SUMIFS($D$4:$D$98,$C$4:$C$98,$C$4:$C$98)+(ROW($C$4:$C$98)-ROW($C$4)-1)/100)*(IF($C$4:$C$98&lt;&gt;"",MATCH($C$4:$C$98,$C$4:$C$98,0)=ROW($C$4:$C$98)-ROW($C$4)+1,0)),ROWS($A$1:A15)),(SUMIFS($D$4:$D$98,$C$4:$C$98,$C$4:$C$98)+(ROW($C$4:$C$98)-ROW($C$4)-1)/100)*(IF($C$4:$C$98&lt;&gt;"",MATCH($C$4:$C$98,$C$4:$C$98,0)=ROW($C$4:$C$98)-ROW($C$4)+1,0)),0)))</f>
        <v/>
      </c>
      <c r="L18" s="19" t="str">
        <f>IF(ROWS(L$4:L18)&gt;$N$3,"",SUMPRODUCT(--($C$4:$C$98=$K18),$D$4:$D$98))</f>
        <v/>
      </c>
      <c r="T18" s="1" t="str">
        <f t="array" ref="T18">IF(ROWS($T$3:T18)&gt;$N$3,"",INDEX($C$4:$C$98,SMALL(IF($C$4:$C$98&lt;&gt;"",IF(MATCH($C$4:$C$98,$C$4:$C$98,0)=ROW($C$4:$C$98)-ROW($C$4)+1,ROW($C$4:$C$98)-ROW($C$4)+1)),ROWS($T$3:T18))))</f>
        <v/>
      </c>
    </row>
    <row r="19" spans="2:20" ht="21" x14ac:dyDescent="0.4">
      <c r="B19" s="14" t="str">
        <f>IF(C19="","",MAX($B$3:B18)+1)</f>
        <v/>
      </c>
      <c r="C19" s="15"/>
      <c r="D19" s="16"/>
      <c r="G19" s="12" t="str">
        <f t="array" ref="G19">IF(ROWS($H$3:H19)&gt;COUNTIF($C$4:$C$98,$F$2),"",INDEX($B$4:$B$98,SMALL(IF($D$4:$D$98&lt;&gt;"",IF($C$4:$C$98=$F$2,ROW($D$4:$D$98)-ROW($D$4)+1)),ROWS($H$3:H19))))</f>
        <v/>
      </c>
      <c r="H19" s="12" t="str">
        <f t="array" ref="H19">IF(ROWS($H$3:H19)&gt;COUNTIF($C$4:$C$98,$F$2),"",INDEX($D$4:$D$98,SMALL(IF($D$4:$D$98&lt;&gt;"",IF($C$4:$C$98=$F$2,ROW($D$4:$D$98)-ROW($D$4)+1)),ROWS($H$3:H19))))</f>
        <v/>
      </c>
      <c r="I19" s="12"/>
      <c r="K19" s="18" t="str">
        <f t="array" ref="K19">IF(ROWS(K$4:K19)&gt;$N$3,"",INDEX($C$4:$C$98,MATCH(LARGE((SUMIFS($D$4:$D$98,$C$4:$C$98,$C$4:$C$98)+(ROW($C$4:$C$98)-ROW($C$4)-1)/100)*(IF($C$4:$C$98&lt;&gt;"",MATCH($C$4:$C$98,$C$4:$C$98,0)=ROW($C$4:$C$98)-ROW($C$4)+1,0)),ROWS($A$1:A16)),(SUMIFS($D$4:$D$98,$C$4:$C$98,$C$4:$C$98)+(ROW($C$4:$C$98)-ROW($C$4)-1)/100)*(IF($C$4:$C$98&lt;&gt;"",MATCH($C$4:$C$98,$C$4:$C$98,0)=ROW($C$4:$C$98)-ROW($C$4)+1,0)),0)))</f>
        <v/>
      </c>
      <c r="L19" s="19" t="str">
        <f>IF(ROWS(L$4:L19)&gt;$N$3,"",SUMPRODUCT(--($C$4:$C$98=$K19),$D$4:$D$98))</f>
        <v/>
      </c>
      <c r="T19" s="1" t="str">
        <f t="array" ref="T19">IF(ROWS($T$3:T19)&gt;$N$3,"",INDEX($C$4:$C$98,SMALL(IF($C$4:$C$98&lt;&gt;"",IF(MATCH($C$4:$C$98,$C$4:$C$98,0)=ROW($C$4:$C$98)-ROW($C$4)+1,ROW($C$4:$C$98)-ROW($C$4)+1)),ROWS($T$3:T19))))</f>
        <v/>
      </c>
    </row>
    <row r="20" spans="2:20" ht="21" x14ac:dyDescent="0.4">
      <c r="B20" s="14" t="str">
        <f>IF(C20="","",MAX($B$3:B19)+1)</f>
        <v/>
      </c>
      <c r="C20" s="15"/>
      <c r="D20" s="16"/>
      <c r="G20" s="12" t="str">
        <f t="array" ref="G20">IF(ROWS($H$3:H20)&gt;COUNTIF($C$4:$C$98,$F$2),"",INDEX($B$4:$B$98,SMALL(IF($D$4:$D$98&lt;&gt;"",IF($C$4:$C$98=$F$2,ROW($D$4:$D$98)-ROW($D$4)+1)),ROWS($H$3:H20))))</f>
        <v/>
      </c>
      <c r="H20" s="12" t="str">
        <f t="array" ref="H20">IF(ROWS($H$3:H20)&gt;COUNTIF($C$4:$C$98,$F$2),"",INDEX($D$4:$D$98,SMALL(IF($D$4:$D$98&lt;&gt;"",IF($C$4:$C$98=$F$2,ROW($D$4:$D$98)-ROW($D$4)+1)),ROWS($H$3:H20))))</f>
        <v/>
      </c>
      <c r="I20" s="12"/>
      <c r="K20" s="18" t="str">
        <f t="array" ref="K20">IF(ROWS(K$4:K20)&gt;$N$3,"",INDEX($C$4:$C$98,MATCH(LARGE((SUMIFS($D$4:$D$98,$C$4:$C$98,$C$4:$C$98)+(ROW($C$4:$C$98)-ROW($C$4)-1)/100)*(IF($C$4:$C$98&lt;&gt;"",MATCH($C$4:$C$98,$C$4:$C$98,0)=ROW($C$4:$C$98)-ROW($C$4)+1,0)),ROWS($A$1:A17)),(SUMIFS($D$4:$D$98,$C$4:$C$98,$C$4:$C$98)+(ROW($C$4:$C$98)-ROW($C$4)-1)/100)*(IF($C$4:$C$98&lt;&gt;"",MATCH($C$4:$C$98,$C$4:$C$98,0)=ROW($C$4:$C$98)-ROW($C$4)+1,0)),0)))</f>
        <v/>
      </c>
      <c r="L20" s="19" t="str">
        <f>IF(ROWS(L$4:L20)&gt;$N$3,"",SUMPRODUCT(--($C$4:$C$98=$K20),$D$4:$D$98))</f>
        <v/>
      </c>
      <c r="T20" s="1" t="str">
        <f t="array" ref="T20">IF(ROWS($T$3:T20)&gt;$N$3,"",INDEX($C$4:$C$98,SMALL(IF($C$4:$C$98&lt;&gt;"",IF(MATCH($C$4:$C$98,$C$4:$C$98,0)=ROW($C$4:$C$98)-ROW($C$4)+1,ROW($C$4:$C$98)-ROW($C$4)+1)),ROWS($T$3:T20))))</f>
        <v/>
      </c>
    </row>
    <row r="21" spans="2:20" ht="21" x14ac:dyDescent="0.4">
      <c r="B21" s="14" t="str">
        <f>IF(C21="","",MAX($B$3:B20)+1)</f>
        <v/>
      </c>
      <c r="C21" s="15"/>
      <c r="D21" s="16"/>
      <c r="G21" s="12" t="str">
        <f t="array" ref="G21">IF(ROWS($H$3:H21)&gt;COUNTIF($C$4:$C$98,$F$2),"",INDEX($B$4:$B$98,SMALL(IF($D$4:$D$98&lt;&gt;"",IF($C$4:$C$98=$F$2,ROW($D$4:$D$98)-ROW($D$4)+1)),ROWS($H$3:H21))))</f>
        <v/>
      </c>
      <c r="H21" s="12" t="str">
        <f t="array" ref="H21">IF(ROWS($H$3:H21)&gt;COUNTIF($C$4:$C$98,$F$2),"",INDEX($D$4:$D$98,SMALL(IF($D$4:$D$98&lt;&gt;"",IF($C$4:$C$98=$F$2,ROW($D$4:$D$98)-ROW($D$4)+1)),ROWS($H$3:H21))))</f>
        <v/>
      </c>
      <c r="I21" s="12"/>
      <c r="K21" s="18" t="str">
        <f t="array" ref="K21">IF(ROWS(K$4:K21)&gt;$N$3,"",INDEX($C$4:$C$98,MATCH(LARGE((SUMIFS($D$4:$D$98,$C$4:$C$98,$C$4:$C$98)+(ROW($C$4:$C$98)-ROW($C$4)-1)/100)*(IF($C$4:$C$98&lt;&gt;"",MATCH($C$4:$C$98,$C$4:$C$98,0)=ROW($C$4:$C$98)-ROW($C$4)+1,0)),ROWS($A$1:A18)),(SUMIFS($D$4:$D$98,$C$4:$C$98,$C$4:$C$98)+(ROW($C$4:$C$98)-ROW($C$4)-1)/100)*(IF($C$4:$C$98&lt;&gt;"",MATCH($C$4:$C$98,$C$4:$C$98,0)=ROW($C$4:$C$98)-ROW($C$4)+1,0)),0)))</f>
        <v/>
      </c>
      <c r="L21" s="19" t="str">
        <f>IF(ROWS(L$4:L21)&gt;$N$3,"",SUMPRODUCT(--($C$4:$C$98=$K21),$D$4:$D$98))</f>
        <v/>
      </c>
      <c r="T21" s="1" t="str">
        <f t="array" ref="T21">IF(ROWS($T$3:T21)&gt;$N$3,"",INDEX($C$4:$C$98,SMALL(IF($C$4:$C$98&lt;&gt;"",IF(MATCH($C$4:$C$98,$C$4:$C$98,0)=ROW($C$4:$C$98)-ROW($C$4)+1,ROW($C$4:$C$98)-ROW($C$4)+1)),ROWS($T$3:T21))))</f>
        <v/>
      </c>
    </row>
    <row r="22" spans="2:20" ht="21" x14ac:dyDescent="0.4">
      <c r="B22" s="14" t="str">
        <f>IF(C22="","",MAX($B$3:B21)+1)</f>
        <v/>
      </c>
      <c r="C22" s="15"/>
      <c r="D22" s="16"/>
      <c r="G22" s="12" t="str">
        <f t="array" ref="G22">IF(ROWS($H$3:H22)&gt;COUNTIF($C$4:$C$98,$F$2),"",INDEX($B$4:$B$98,SMALL(IF($D$4:$D$98&lt;&gt;"",IF($C$4:$C$98=$F$2,ROW($D$4:$D$98)-ROW($D$4)+1)),ROWS($H$3:H22))))</f>
        <v/>
      </c>
      <c r="H22" s="12" t="str">
        <f t="array" ref="H22">IF(ROWS($H$3:H22)&gt;COUNTIF($C$4:$C$98,$F$2),"",INDEX($D$4:$D$98,SMALL(IF($D$4:$D$98&lt;&gt;"",IF($C$4:$C$98=$F$2,ROW($D$4:$D$98)-ROW($D$4)+1)),ROWS($H$3:H22))))</f>
        <v/>
      </c>
      <c r="I22" s="12"/>
      <c r="K22" s="18" t="str">
        <f t="array" ref="K22">IF(ROWS(K$4:K22)&gt;$N$3,"",INDEX($C$4:$C$98,MATCH(LARGE((SUMIFS($D$4:$D$98,$C$4:$C$98,$C$4:$C$98)+(ROW($C$4:$C$98)-ROW($C$4)-1)/100)*(IF($C$4:$C$98&lt;&gt;"",MATCH($C$4:$C$98,$C$4:$C$98,0)=ROW($C$4:$C$98)-ROW($C$4)+1,0)),ROWS($A$1:A19)),(SUMIFS($D$4:$D$98,$C$4:$C$98,$C$4:$C$98)+(ROW($C$4:$C$98)-ROW($C$4)-1)/100)*(IF($C$4:$C$98&lt;&gt;"",MATCH($C$4:$C$98,$C$4:$C$98,0)=ROW($C$4:$C$98)-ROW($C$4)+1,0)),0)))</f>
        <v/>
      </c>
      <c r="L22" s="19" t="str">
        <f>IF(ROWS(L$4:L22)&gt;$N$3,"",SUMPRODUCT(--($C$4:$C$98=$K22),$D$4:$D$98))</f>
        <v/>
      </c>
      <c r="T22" s="1" t="str">
        <f t="array" ref="T22">IF(ROWS($T$3:T22)&gt;$N$3,"",INDEX($C$4:$C$98,SMALL(IF($C$4:$C$98&lt;&gt;"",IF(MATCH($C$4:$C$98,$C$4:$C$98,0)=ROW($C$4:$C$98)-ROW($C$4)+1,ROW($C$4:$C$98)-ROW($C$4)+1)),ROWS($T$3:T22))))</f>
        <v/>
      </c>
    </row>
    <row r="23" spans="2:20" ht="21" x14ac:dyDescent="0.4">
      <c r="B23" s="14" t="str">
        <f>IF(C23="","",MAX($B$3:B22)+1)</f>
        <v/>
      </c>
      <c r="C23" s="15"/>
      <c r="D23" s="16"/>
      <c r="G23" s="12" t="str">
        <f t="array" ref="G23">IF(ROWS($H$3:H23)&gt;COUNTIF($C$4:$C$98,$F$2),"",INDEX($B$4:$B$98,SMALL(IF($D$4:$D$98&lt;&gt;"",IF($C$4:$C$98=$F$2,ROW($D$4:$D$98)-ROW($D$4)+1)),ROWS($H$3:H23))))</f>
        <v/>
      </c>
      <c r="H23" s="12" t="str">
        <f t="array" ref="H23">IF(ROWS($H$3:H23)&gt;COUNTIF($C$4:$C$98,$F$2),"",INDEX($D$4:$D$98,SMALL(IF($D$4:$D$98&lt;&gt;"",IF($C$4:$C$98=$F$2,ROW($D$4:$D$98)-ROW($D$4)+1)),ROWS($H$3:H23))))</f>
        <v/>
      </c>
      <c r="I23" s="12"/>
      <c r="K23" s="18" t="str">
        <f t="array" ref="K23">IF(ROWS(K$4:K23)&gt;$N$3,"",INDEX($C$4:$C$98,MATCH(LARGE((SUMIFS($D$4:$D$98,$C$4:$C$98,$C$4:$C$98)+(ROW($C$4:$C$98)-ROW($C$4)-1)/100)*(IF($C$4:$C$98&lt;&gt;"",MATCH($C$4:$C$98,$C$4:$C$98,0)=ROW($C$4:$C$98)-ROW($C$4)+1,0)),ROWS($A$1:A20)),(SUMIFS($D$4:$D$98,$C$4:$C$98,$C$4:$C$98)+(ROW($C$4:$C$98)-ROW($C$4)-1)/100)*(IF($C$4:$C$98&lt;&gt;"",MATCH($C$4:$C$98,$C$4:$C$98,0)=ROW($C$4:$C$98)-ROW($C$4)+1,0)),0)))</f>
        <v/>
      </c>
      <c r="L23" s="19" t="str">
        <f>IF(ROWS(L$4:L23)&gt;$N$3,"",SUMPRODUCT(--($C$4:$C$98=$K23),$D$4:$D$98))</f>
        <v/>
      </c>
      <c r="T23" s="1" t="str">
        <f t="array" ref="T23">IF(ROWS($T$3:T23)&gt;$N$3,"",INDEX($C$4:$C$98,SMALL(IF($C$4:$C$98&lt;&gt;"",IF(MATCH($C$4:$C$98,$C$4:$C$98,0)=ROW($C$4:$C$98)-ROW($C$4)+1,ROW($C$4:$C$98)-ROW($C$4)+1)),ROWS($T$3:T23))))</f>
        <v/>
      </c>
    </row>
    <row r="24" spans="2:20" ht="21" x14ac:dyDescent="0.4">
      <c r="B24" s="14" t="str">
        <f>IF(C24="","",MAX($B$3:B23)+1)</f>
        <v/>
      </c>
      <c r="C24" s="15"/>
      <c r="D24" s="16"/>
      <c r="G24" s="12" t="str">
        <f t="array" ref="G24">IF(ROWS($H$3:H24)&gt;COUNTIF($C$4:$C$98,$F$2),"",INDEX($B$4:$B$98,SMALL(IF($D$4:$D$98&lt;&gt;"",IF($C$4:$C$98=$F$2,ROW($D$4:$D$98)-ROW($D$4)+1)),ROWS($H$3:H24))))</f>
        <v/>
      </c>
      <c r="H24" s="12" t="str">
        <f t="array" ref="H24">IF(ROWS($H$3:H24)&gt;COUNTIF($C$4:$C$98,$F$2),"",INDEX($D$4:$D$98,SMALL(IF($D$4:$D$98&lt;&gt;"",IF($C$4:$C$98=$F$2,ROW($D$4:$D$98)-ROW($D$4)+1)),ROWS($H$3:H24))))</f>
        <v/>
      </c>
      <c r="I24" s="12"/>
      <c r="K24" s="18" t="str">
        <f t="array" ref="K24">IF(ROWS(K$4:K24)&gt;$N$3,"",INDEX($C$4:$C$98,MATCH(LARGE((SUMIFS($D$4:$D$98,$C$4:$C$98,$C$4:$C$98)+(ROW($C$4:$C$98)-ROW($C$4)-1)/100)*(IF($C$4:$C$98&lt;&gt;"",MATCH($C$4:$C$98,$C$4:$C$98,0)=ROW($C$4:$C$98)-ROW($C$4)+1,0)),ROWS($A$1:A21)),(SUMIFS($D$4:$D$98,$C$4:$C$98,$C$4:$C$98)+(ROW($C$4:$C$98)-ROW($C$4)-1)/100)*(IF($C$4:$C$98&lt;&gt;"",MATCH($C$4:$C$98,$C$4:$C$98,0)=ROW($C$4:$C$98)-ROW($C$4)+1,0)),0)))</f>
        <v/>
      </c>
      <c r="L24" s="19" t="str">
        <f>IF(ROWS(L$4:L24)&gt;$N$3,"",SUMPRODUCT(--($C$4:$C$98=$K24),$D$4:$D$98))</f>
        <v/>
      </c>
      <c r="T24" s="1" t="str">
        <f t="array" ref="T24">IF(ROWS($T$3:T24)&gt;$N$3,"",INDEX($C$4:$C$98,SMALL(IF($C$4:$C$98&lt;&gt;"",IF(MATCH($C$4:$C$98,$C$4:$C$98,0)=ROW($C$4:$C$98)-ROW($C$4)+1,ROW($C$4:$C$98)-ROW($C$4)+1)),ROWS($T$3:T24))))</f>
        <v/>
      </c>
    </row>
    <row r="25" spans="2:20" ht="21" x14ac:dyDescent="0.4">
      <c r="B25" s="14" t="str">
        <f>IF(C25="","",MAX($B$3:B24)+1)</f>
        <v/>
      </c>
      <c r="C25" s="15"/>
      <c r="D25" s="16"/>
      <c r="G25" s="12" t="str">
        <f t="array" ref="G25">IF(ROWS($H$3:H25)&gt;COUNTIF($C$4:$C$98,$F$2),"",INDEX($B$4:$B$98,SMALL(IF($D$4:$D$98&lt;&gt;"",IF($C$4:$C$98=$F$2,ROW($D$4:$D$98)-ROW($D$4)+1)),ROWS($H$3:H25))))</f>
        <v/>
      </c>
      <c r="H25" s="12" t="str">
        <f t="array" ref="H25">IF(ROWS($H$3:H25)&gt;COUNTIF($C$4:$C$98,$F$2),"",INDEX($D$4:$D$98,SMALL(IF($D$4:$D$98&lt;&gt;"",IF($C$4:$C$98=$F$2,ROW($D$4:$D$98)-ROW($D$4)+1)),ROWS($H$3:H25))))</f>
        <v/>
      </c>
      <c r="I25" s="12"/>
      <c r="K25" s="18" t="str">
        <f t="array" ref="K25">IF(ROWS(K$4:K25)&gt;$N$3,"",INDEX($C$4:$C$98,MATCH(LARGE((SUMIFS($D$4:$D$98,$C$4:$C$98,$C$4:$C$98)+(ROW($C$4:$C$98)-ROW($C$4)-1)/100)*(IF($C$4:$C$98&lt;&gt;"",MATCH($C$4:$C$98,$C$4:$C$98,0)=ROW($C$4:$C$98)-ROW($C$4)+1,0)),ROWS($A$1:A22)),(SUMIFS($D$4:$D$98,$C$4:$C$98,$C$4:$C$98)+(ROW($C$4:$C$98)-ROW($C$4)-1)/100)*(IF($C$4:$C$98&lt;&gt;"",MATCH($C$4:$C$98,$C$4:$C$98,0)=ROW($C$4:$C$98)-ROW($C$4)+1,0)),0)))</f>
        <v/>
      </c>
      <c r="L25" s="19" t="str">
        <f>IF(ROWS(L$4:L25)&gt;$N$3,"",SUMPRODUCT(--($C$4:$C$98=$K25),$D$4:$D$98))</f>
        <v/>
      </c>
      <c r="T25" s="1" t="str">
        <f t="array" ref="T25">IF(ROWS($T$3:T25)&gt;$N$3,"",INDEX($C$4:$C$98,SMALL(IF($C$4:$C$98&lt;&gt;"",IF(MATCH($C$4:$C$98,$C$4:$C$98,0)=ROW($C$4:$C$98)-ROW($C$4)+1,ROW($C$4:$C$98)-ROW($C$4)+1)),ROWS($T$3:T25))))</f>
        <v/>
      </c>
    </row>
    <row r="26" spans="2:20" ht="30" customHeight="1" x14ac:dyDescent="0.4">
      <c r="B26" s="14" t="str">
        <f>IF(C26="","",MAX($B$3:B25)+1)</f>
        <v/>
      </c>
      <c r="C26" s="15"/>
      <c r="D26" s="16"/>
      <c r="G26" s="12" t="str">
        <f t="array" ref="G26">IF(ROWS($H$3:H26)&gt;COUNTIF($C$4:$C$98,$F$2),"",INDEX($B$4:$B$98,SMALL(IF($D$4:$D$98&lt;&gt;"",IF($C$4:$C$98=$F$2,ROW($D$4:$D$98)-ROW($D$4)+1)),ROWS($H$3:H26))))</f>
        <v/>
      </c>
      <c r="H26" s="12" t="str">
        <f t="array" ref="H26">IF(ROWS($H$3:H26)&gt;COUNTIF($C$4:$C$98,$F$2),"",INDEX($D$4:$D$98,SMALL(IF($D$4:$D$98&lt;&gt;"",IF($C$4:$C$98=$F$2,ROW($D$4:$D$98)-ROW($D$4)+1)),ROWS($H$3:H26))))</f>
        <v/>
      </c>
      <c r="I26" s="12"/>
      <c r="K26" s="18" t="str">
        <f t="array" ref="K26">IF(ROWS(K$4:K26)&gt;$N$3,"",INDEX($C$4:$C$98,MATCH(LARGE((SUMIFS($D$4:$D$98,$C$4:$C$98,$C$4:$C$98)+(ROW($C$4:$C$98)-ROW($C$4)-1)/100)*(IF($C$4:$C$98&lt;&gt;"",MATCH($C$4:$C$98,$C$4:$C$98,0)=ROW($C$4:$C$98)-ROW($C$4)+1,0)),ROWS($A$1:A23)),(SUMIFS($D$4:$D$98,$C$4:$C$98,$C$4:$C$98)+(ROW($C$4:$C$98)-ROW($C$4)-1)/100)*(IF($C$4:$C$98&lt;&gt;"",MATCH($C$4:$C$98,$C$4:$C$98,0)=ROW($C$4:$C$98)-ROW($C$4)+1,0)),0)))</f>
        <v/>
      </c>
      <c r="L26" s="19" t="str">
        <f>IF(ROWS(L$4:L26)&gt;$N$3,"",SUMPRODUCT(--($C$4:$C$98=$K26),$D$4:$D$98))</f>
        <v/>
      </c>
      <c r="T26" s="1" t="str">
        <f t="array" ref="T26">IF(ROWS($T$3:T26)&gt;$N$3,"",INDEX($C$4:$C$98,SMALL(IF($C$4:$C$98&lt;&gt;"",IF(MATCH($C$4:$C$98,$C$4:$C$98,0)=ROW($C$4:$C$98)-ROW($C$4)+1,ROW($C$4:$C$98)-ROW($C$4)+1)),ROWS($T$3:T26))))</f>
        <v/>
      </c>
    </row>
    <row r="27" spans="2:20" ht="22.2" customHeight="1" x14ac:dyDescent="0.4">
      <c r="B27" s="14" t="str">
        <f>IF(C27="","",MAX($B$3:B26)+1)</f>
        <v/>
      </c>
      <c r="C27" s="15"/>
      <c r="D27" s="16"/>
      <c r="G27" s="12" t="str">
        <f t="array" ref="G27">IF(ROWS($H$3:H27)&gt;COUNTIF($C$4:$C$98,$F$2),"",INDEX($B$4:$B$98,SMALL(IF($D$4:$D$98&lt;&gt;"",IF($C$4:$C$98=$F$2,ROW($D$4:$D$98)-ROW($D$4)+1)),ROWS($H$3:H27))))</f>
        <v/>
      </c>
      <c r="H27" s="12" t="str">
        <f t="array" ref="H27">IF(ROWS($H$3:H27)&gt;COUNTIF($C$4:$C$98,$F$2),"",INDEX($D$4:$D$98,SMALL(IF($D$4:$D$98&lt;&gt;"",IF($C$4:$C$98=$F$2,ROW($D$4:$D$98)-ROW($D$4)+1)),ROWS($H$3:H27))))</f>
        <v/>
      </c>
      <c r="I27" s="12"/>
      <c r="K27" s="18" t="str">
        <f t="array" ref="K27">IF(ROWS(K$4:K27)&gt;$N$3,"",INDEX($C$4:$C$98,MATCH(LARGE((SUMIFS($D$4:$D$98,$C$4:$C$98,$C$4:$C$98)+(ROW($C$4:$C$98)-ROW($C$4)-1)/100)*(IF($C$4:$C$98&lt;&gt;"",MATCH($C$4:$C$98,$C$4:$C$98,0)=ROW($C$4:$C$98)-ROW($C$4)+1,0)),ROWS($A$1:A24)),(SUMIFS($D$4:$D$98,$C$4:$C$98,$C$4:$C$98)+(ROW($C$4:$C$98)-ROW($C$4)-1)/100)*(IF($C$4:$C$98&lt;&gt;"",MATCH($C$4:$C$98,$C$4:$C$98,0)=ROW($C$4:$C$98)-ROW($C$4)+1,0)),0)))</f>
        <v/>
      </c>
      <c r="L27" s="19" t="str">
        <f>IF(ROWS(L$4:L27)&gt;$N$3,"",SUMPRODUCT(--($C$4:$C$98=$K27),$D$4:$D$98))</f>
        <v/>
      </c>
      <c r="T27" s="1" t="str">
        <f t="array" ref="T27">IF(ROWS($T$3:T27)&gt;$N$3,"",INDEX($C$4:$C$98,SMALL(IF($C$4:$C$98&lt;&gt;"",IF(MATCH($C$4:$C$98,$C$4:$C$98,0)=ROW($C$4:$C$98)-ROW($C$4)+1,ROW($C$4:$C$98)-ROW($C$4)+1)),ROWS($T$3:T27))))</f>
        <v/>
      </c>
    </row>
    <row r="28" spans="2:20" ht="22.2" customHeight="1" x14ac:dyDescent="0.4">
      <c r="B28" s="14" t="str">
        <f>IF(C28="","",MAX($B$3:B27)+1)</f>
        <v/>
      </c>
      <c r="C28" s="15"/>
      <c r="D28" s="16"/>
      <c r="G28" s="12" t="str">
        <f t="array" ref="G28">IF(ROWS($H$3:H28)&gt;COUNTIF($C$4:$C$98,$F$2),"",INDEX($B$4:$B$98,SMALL(IF($D$4:$D$98&lt;&gt;"",IF($C$4:$C$98=$F$2,ROW($D$4:$D$98)-ROW($D$4)+1)),ROWS($H$3:H28))))</f>
        <v/>
      </c>
      <c r="H28" s="12" t="str">
        <f t="array" ref="H28">IF(ROWS($H$3:H28)&gt;COUNTIF($C$4:$C$98,$F$2),"",INDEX($D$4:$D$98,SMALL(IF($D$4:$D$98&lt;&gt;"",IF($C$4:$C$98=$F$2,ROW($D$4:$D$98)-ROW($D$4)+1)),ROWS($H$3:H28))))</f>
        <v/>
      </c>
      <c r="I28" s="12"/>
      <c r="K28" s="18" t="str">
        <f t="array" ref="K28">IF(ROWS(K$4:K28)&gt;$N$3,"",INDEX($C$4:$C$98,MATCH(LARGE((SUMIFS($D$4:$D$98,$C$4:$C$98,$C$4:$C$98)+(ROW($C$4:$C$98)-ROW($C$4)-1)/100)*(IF($C$4:$C$98&lt;&gt;"",MATCH($C$4:$C$98,$C$4:$C$98,0)=ROW($C$4:$C$98)-ROW($C$4)+1,0)),ROWS($A$1:A25)),(SUMIFS($D$4:$D$98,$C$4:$C$98,$C$4:$C$98)+(ROW($C$4:$C$98)-ROW($C$4)-1)/100)*(IF($C$4:$C$98&lt;&gt;"",MATCH($C$4:$C$98,$C$4:$C$98,0)=ROW($C$4:$C$98)-ROW($C$4)+1,0)),0)))</f>
        <v/>
      </c>
      <c r="L28" s="19" t="str">
        <f>IF(ROWS(L$4:L28)&gt;$N$3,"",SUMPRODUCT(--($C$4:$C$98=$K28),$D$4:$D$98))</f>
        <v/>
      </c>
      <c r="T28" s="1" t="str">
        <f t="array" ref="T28">IF(ROWS($T$3:T28)&gt;$N$3,"",INDEX($C$4:$C$98,SMALL(IF($C$4:$C$98&lt;&gt;"",IF(MATCH($C$4:$C$98,$C$4:$C$98,0)=ROW($C$4:$C$98)-ROW($C$4)+1,ROW($C$4:$C$98)-ROW($C$4)+1)),ROWS($T$3:T28))))</f>
        <v/>
      </c>
    </row>
    <row r="29" spans="2:20" ht="22.2" customHeight="1" x14ac:dyDescent="0.4">
      <c r="B29" s="14" t="str">
        <f>IF(C29="","",MAX($B$3:B28)+1)</f>
        <v/>
      </c>
      <c r="C29" s="15"/>
      <c r="D29" s="16"/>
      <c r="G29" s="12" t="str">
        <f t="array" ref="G29">IF(ROWS($H$3:H29)&gt;COUNTIF($C$4:$C$98,$F$2),"",INDEX($B$4:$B$98,SMALL(IF($D$4:$D$98&lt;&gt;"",IF($C$4:$C$98=$F$2,ROW($D$4:$D$98)-ROW($D$4)+1)),ROWS($H$3:H29))))</f>
        <v/>
      </c>
      <c r="H29" s="12" t="str">
        <f t="array" ref="H29">IF(ROWS($H$3:H29)&gt;COUNTIF($C$4:$C$98,$F$2),"",INDEX($D$4:$D$98,SMALL(IF($D$4:$D$98&lt;&gt;"",IF($C$4:$C$98=$F$2,ROW($D$4:$D$98)-ROW($D$4)+1)),ROWS($H$3:H29))))</f>
        <v/>
      </c>
      <c r="I29" s="12"/>
      <c r="K29" s="18" t="str">
        <f t="array" ref="K29">IF(ROWS(K$4:K29)&gt;$N$3,"",INDEX($C$4:$C$98,MATCH(LARGE((SUMIFS($D$4:$D$98,$C$4:$C$98,$C$4:$C$98)+(ROW($C$4:$C$98)-ROW($C$4)-1)/100)*(IF($C$4:$C$98&lt;&gt;"",MATCH($C$4:$C$98,$C$4:$C$98,0)=ROW($C$4:$C$98)-ROW($C$4)+1,0)),ROWS($A$1:A26)),(SUMIFS($D$4:$D$98,$C$4:$C$98,$C$4:$C$98)+(ROW($C$4:$C$98)-ROW($C$4)-1)/100)*(IF($C$4:$C$98&lt;&gt;"",MATCH($C$4:$C$98,$C$4:$C$98,0)=ROW($C$4:$C$98)-ROW($C$4)+1,0)),0)))</f>
        <v/>
      </c>
      <c r="L29" s="19" t="str">
        <f>IF(ROWS(L$4:L29)&gt;$N$3,"",SUMPRODUCT(--($C$4:$C$98=$K29),$D$4:$D$98))</f>
        <v/>
      </c>
      <c r="T29" s="1" t="str">
        <f t="array" ref="T29">IF(ROWS($T$3:T29)&gt;$N$3,"",INDEX($C$4:$C$98,SMALL(IF($C$4:$C$98&lt;&gt;"",IF(MATCH($C$4:$C$98,$C$4:$C$98,0)=ROW($C$4:$C$98)-ROW($C$4)+1,ROW($C$4:$C$98)-ROW($C$4)+1)),ROWS($T$3:T29))))</f>
        <v/>
      </c>
    </row>
    <row r="30" spans="2:20" ht="22.2" customHeight="1" x14ac:dyDescent="0.4">
      <c r="B30" s="14" t="str">
        <f>IF(C30="","",MAX($B$3:B29)+1)</f>
        <v/>
      </c>
      <c r="C30" s="15"/>
      <c r="D30" s="16"/>
      <c r="G30" s="12" t="str">
        <f t="array" ref="G30">IF(ROWS($H$3:H30)&gt;COUNTIF($C$4:$C$98,$F$2),"",INDEX($B$4:$B$98,SMALL(IF($D$4:$D$98&lt;&gt;"",IF($C$4:$C$98=$F$2,ROW($D$4:$D$98)-ROW($D$4)+1)),ROWS($H$3:H30))))</f>
        <v/>
      </c>
      <c r="H30" s="12" t="str">
        <f t="array" ref="H30">IF(ROWS($H$3:H30)&gt;COUNTIF($C$4:$C$98,$F$2),"",INDEX($D$4:$D$98,SMALL(IF($D$4:$D$98&lt;&gt;"",IF($C$4:$C$98=$F$2,ROW($D$4:$D$98)-ROW($D$4)+1)),ROWS($H$3:H30))))</f>
        <v/>
      </c>
      <c r="I30" s="12"/>
      <c r="K30" s="18" t="str">
        <f t="array" ref="K30">IF(ROWS(K$4:K30)&gt;$N$3,"",INDEX($C$4:$C$98,MATCH(LARGE((SUMIFS($D$4:$D$98,$C$4:$C$98,$C$4:$C$98)+(ROW($C$4:$C$98)-ROW($C$4)-1)/100)*(IF($C$4:$C$98&lt;&gt;"",MATCH($C$4:$C$98,$C$4:$C$98,0)=ROW($C$4:$C$98)-ROW($C$4)+1,0)),ROWS($A$1:A27)),(SUMIFS($D$4:$D$98,$C$4:$C$98,$C$4:$C$98)+(ROW($C$4:$C$98)-ROW($C$4)-1)/100)*(IF($C$4:$C$98&lt;&gt;"",MATCH($C$4:$C$98,$C$4:$C$98,0)=ROW($C$4:$C$98)-ROW($C$4)+1,0)),0)))</f>
        <v/>
      </c>
      <c r="L30" s="19" t="str">
        <f>IF(ROWS(L$4:L30)&gt;$N$3,"",SUMPRODUCT(--($C$4:$C$98=$K30),$D$4:$D$98))</f>
        <v/>
      </c>
      <c r="T30" s="1" t="str">
        <f t="array" ref="T30">IF(ROWS($T$3:T30)&gt;$N$3,"",INDEX($C$4:$C$98,SMALL(IF($C$4:$C$98&lt;&gt;"",IF(MATCH($C$4:$C$98,$C$4:$C$98,0)=ROW($C$4:$C$98)-ROW($C$4)+1,ROW($C$4:$C$98)-ROW($C$4)+1)),ROWS($T$3:T30))))</f>
        <v/>
      </c>
    </row>
    <row r="31" spans="2:20" ht="21" x14ac:dyDescent="0.4">
      <c r="B31" s="14" t="str">
        <f>IF(C31="","",MAX($B$3:B30)+1)</f>
        <v/>
      </c>
      <c r="C31" s="15"/>
      <c r="D31" s="16"/>
      <c r="G31" s="12" t="str">
        <f t="array" ref="G31">IF(ROWS($H$3:H31)&gt;COUNTIF($C$4:$C$98,$F$2),"",INDEX($B$4:$B$98,SMALL(IF($D$4:$D$98&lt;&gt;"",IF($C$4:$C$98=$F$2,ROW($D$4:$D$98)-ROW($D$4)+1)),ROWS($H$3:H31))))</f>
        <v/>
      </c>
      <c r="H31" s="12" t="str">
        <f t="array" ref="H31">IF(ROWS($H$3:H31)&gt;COUNTIF($C$4:$C$98,$F$2),"",INDEX($D$4:$D$98,SMALL(IF($D$4:$D$98&lt;&gt;"",IF($C$4:$C$98=$F$2,ROW($D$4:$D$98)-ROW($D$4)+1)),ROWS($H$3:H31))))</f>
        <v/>
      </c>
      <c r="I31" s="12"/>
      <c r="K31" s="18" t="str">
        <f t="array" ref="K31">IF(ROWS(K$4:K31)&gt;$N$3,"",INDEX($C$4:$C$98,MATCH(LARGE((SUMIFS($D$4:$D$98,$C$4:$C$98,$C$4:$C$98)+(ROW($C$4:$C$98)-ROW($C$4)-1)/100)*(IF($C$4:$C$98&lt;&gt;"",MATCH($C$4:$C$98,$C$4:$C$98,0)=ROW($C$4:$C$98)-ROW($C$4)+1,0)),ROWS($A$1:A28)),(SUMIFS($D$4:$D$98,$C$4:$C$98,$C$4:$C$98)+(ROW($C$4:$C$98)-ROW($C$4)-1)/100)*(IF($C$4:$C$98&lt;&gt;"",MATCH($C$4:$C$98,$C$4:$C$98,0)=ROW($C$4:$C$98)-ROW($C$4)+1,0)),0)))</f>
        <v/>
      </c>
      <c r="L31" s="19" t="str">
        <f>IF(ROWS(L$4:L31)&gt;$N$3,"",SUMPRODUCT(--($C$4:$C$98=$K31),$D$4:$D$98))</f>
        <v/>
      </c>
      <c r="T31" s="1" t="str">
        <f t="array" ref="T31">IF(ROWS($T$3:T31)&gt;$N$3,"",INDEX($C$4:$C$98,SMALL(IF($C$4:$C$98&lt;&gt;"",IF(MATCH($C$4:$C$98,$C$4:$C$98,0)=ROW($C$4:$C$98)-ROW($C$4)+1,ROW($C$4:$C$98)-ROW($C$4)+1)),ROWS($T$3:T31))))</f>
        <v/>
      </c>
    </row>
    <row r="32" spans="2:20" ht="21" x14ac:dyDescent="0.4">
      <c r="B32" s="14" t="str">
        <f>IF(C32="","",MAX($B$3:B31)+1)</f>
        <v/>
      </c>
      <c r="C32" s="15"/>
      <c r="D32" s="16"/>
      <c r="G32" s="12" t="str">
        <f t="array" ref="G32">IF(ROWS($H$3:H32)&gt;COUNTIF($C$4:$C$98,$F$2),"",INDEX($B$4:$B$98,SMALL(IF($D$4:$D$98&lt;&gt;"",IF($C$4:$C$98=$F$2,ROW($D$4:$D$98)-ROW($D$4)+1)),ROWS($H$3:H32))))</f>
        <v/>
      </c>
      <c r="H32" s="12" t="str">
        <f t="array" ref="H32">IF(ROWS($H$3:H32)&gt;COUNTIF($C$4:$C$98,$F$2),"",INDEX($D$4:$D$98,SMALL(IF($D$4:$D$98&lt;&gt;"",IF($C$4:$C$98=$F$2,ROW($D$4:$D$98)-ROW($D$4)+1)),ROWS($H$3:H32))))</f>
        <v/>
      </c>
      <c r="I32" s="12"/>
      <c r="K32" s="18" t="str">
        <f t="array" ref="K32">IF(ROWS(K$4:K32)&gt;$N$3,"",INDEX($C$4:$C$98,MATCH(LARGE((SUMIFS($D$4:$D$98,$C$4:$C$98,$C$4:$C$98)+(ROW($C$4:$C$98)-ROW($C$4)-1)/100)*(IF($C$4:$C$98&lt;&gt;"",MATCH($C$4:$C$98,$C$4:$C$98,0)=ROW($C$4:$C$98)-ROW($C$4)+1,0)),ROWS($A$1:A29)),(SUMIFS($D$4:$D$98,$C$4:$C$98,$C$4:$C$98)+(ROW($C$4:$C$98)-ROW($C$4)-1)/100)*(IF($C$4:$C$98&lt;&gt;"",MATCH($C$4:$C$98,$C$4:$C$98,0)=ROW($C$4:$C$98)-ROW($C$4)+1,0)),0)))</f>
        <v/>
      </c>
      <c r="L32" s="19" t="str">
        <f>IF(ROWS(L$4:L32)&gt;$N$3,"",SUMPRODUCT(--($C$4:$C$98=$K32),$D$4:$D$98))</f>
        <v/>
      </c>
      <c r="T32" s="1" t="str">
        <f t="array" ref="T32">IF(ROWS($T$3:T32)&gt;$N$3,"",INDEX($C$4:$C$98,SMALL(IF($C$4:$C$98&lt;&gt;"",IF(MATCH($C$4:$C$98,$C$4:$C$98,0)=ROW($C$4:$C$98)-ROW($C$4)+1,ROW($C$4:$C$98)-ROW($C$4)+1)),ROWS($T$3:T32))))</f>
        <v/>
      </c>
    </row>
    <row r="33" spans="2:20" ht="21" x14ac:dyDescent="0.4">
      <c r="B33" s="14" t="str">
        <f>IF(C33="","",MAX($B$3:B32)+1)</f>
        <v/>
      </c>
      <c r="C33" s="15"/>
      <c r="D33" s="16"/>
      <c r="G33" s="12" t="str">
        <f t="array" ref="G33">IF(ROWS($H$3:H33)&gt;COUNTIF($C$4:$C$98,$F$2),"",INDEX($B$4:$B$98,SMALL(IF($D$4:$D$98&lt;&gt;"",IF($C$4:$C$98=$F$2,ROW($D$4:$D$98)-ROW($D$4)+1)),ROWS($H$3:H33))))</f>
        <v/>
      </c>
      <c r="H33" s="12" t="str">
        <f t="array" ref="H33">IF(ROWS($H$3:H33)&gt;COUNTIF($C$4:$C$98,$F$2),"",INDEX($D$4:$D$98,SMALL(IF($D$4:$D$98&lt;&gt;"",IF($C$4:$C$98=$F$2,ROW($D$4:$D$98)-ROW($D$4)+1)),ROWS($H$3:H33))))</f>
        <v/>
      </c>
      <c r="I33" s="12"/>
      <c r="K33" s="18" t="str">
        <f t="array" ref="K33">IF(ROWS(K$4:K33)&gt;$N$3,"",INDEX($C$4:$C$98,MATCH(LARGE((SUMIFS($D$4:$D$98,$C$4:$C$98,$C$4:$C$98)+(ROW($C$4:$C$98)-ROW($C$4)-1)/100)*(IF($C$4:$C$98&lt;&gt;"",MATCH($C$4:$C$98,$C$4:$C$98,0)=ROW($C$4:$C$98)-ROW($C$4)+1,0)),ROWS($A$1:A30)),(SUMIFS($D$4:$D$98,$C$4:$C$98,$C$4:$C$98)+(ROW($C$4:$C$98)-ROW($C$4)-1)/100)*(IF($C$4:$C$98&lt;&gt;"",MATCH($C$4:$C$98,$C$4:$C$98,0)=ROW($C$4:$C$98)-ROW($C$4)+1,0)),0)))</f>
        <v/>
      </c>
      <c r="L33" s="19" t="str">
        <f>IF(ROWS(L$4:L33)&gt;$N$3,"",SUMPRODUCT(--($C$4:$C$98=$K33),$D$4:$D$98))</f>
        <v/>
      </c>
      <c r="T33" s="1" t="str">
        <f t="array" ref="T33">IF(ROWS($T$3:T33)&gt;$N$3,"",INDEX($C$4:$C$98,SMALL(IF($C$4:$C$98&lt;&gt;"",IF(MATCH($C$4:$C$98,$C$4:$C$98,0)=ROW($C$4:$C$98)-ROW($C$4)+1,ROW($C$4:$C$98)-ROW($C$4)+1)),ROWS($T$3:T33))))</f>
        <v/>
      </c>
    </row>
    <row r="34" spans="2:20" ht="21" x14ac:dyDescent="0.4">
      <c r="B34" s="14" t="str">
        <f>IF(C34="","",MAX($B$3:B33)+1)</f>
        <v/>
      </c>
      <c r="C34" s="15"/>
      <c r="D34" s="16"/>
      <c r="G34" s="12" t="str">
        <f t="array" ref="G34">IF(ROWS($H$3:H34)&gt;COUNTIF($C$4:$C$98,$F$2),"",INDEX($B$4:$B$98,SMALL(IF($D$4:$D$98&lt;&gt;"",IF($C$4:$C$98=$F$2,ROW($D$4:$D$98)-ROW($D$4)+1)),ROWS($H$3:H34))))</f>
        <v/>
      </c>
      <c r="H34" s="12"/>
      <c r="I34" s="12"/>
      <c r="K34" s="18" t="str">
        <f t="array" ref="K34">IF(ROWS(K$4:K34)&gt;$N$3,"",INDEX($C$4:$C$98,MATCH(LARGE((SUMIFS($D$4:$D$98,$C$4:$C$98,$C$4:$C$98)+(ROW($C$4:$C$98)-ROW($C$4)-1)/100)*(IF($C$4:$C$98&lt;&gt;"",MATCH($C$4:$C$98,$C$4:$C$98,0)=ROW($C$4:$C$98)-ROW($C$4)+1,0)),ROWS($A$1:A31)),(SUMIFS($D$4:$D$98,$C$4:$C$98,$C$4:$C$98)+(ROW($C$4:$C$98)-ROW($C$4)-1)/100)*(IF($C$4:$C$98&lt;&gt;"",MATCH($C$4:$C$98,$C$4:$C$98,0)=ROW($C$4:$C$98)-ROW($C$4)+1,0)),0)))</f>
        <v/>
      </c>
      <c r="L34" s="19" t="str">
        <f>IF(ROWS(L$4:L34)&gt;$N$3,"",SUMPRODUCT(--($C$4:$C$98=$K34),$D$4:$D$98))</f>
        <v/>
      </c>
    </row>
    <row r="35" spans="2:20" ht="21" x14ac:dyDescent="0.4">
      <c r="B35" s="14" t="str">
        <f>IF(C35="","",MAX($B$3:B34)+1)</f>
        <v/>
      </c>
      <c r="C35" s="15"/>
      <c r="D35" s="16"/>
      <c r="G35" s="12" t="str">
        <f t="array" ref="G35">IF(ROWS($H$3:H35)&gt;COUNTIF($C$4:$C$98,$F$2),"",INDEX($B$4:$B$98,SMALL(IF($D$4:$D$98&lt;&gt;"",IF($C$4:$C$98=$F$2,ROW($D$4:$D$98)-ROW($D$4)+1)),ROWS($H$3:H35))))</f>
        <v/>
      </c>
      <c r="H35" s="12"/>
      <c r="I35" s="12"/>
      <c r="K35" s="18" t="str">
        <f t="array" ref="K35">IF(ROWS(K$4:K35)&gt;$N$3,"",INDEX($C$4:$C$98,MATCH(LARGE((SUMIFS($D$4:$D$98,$C$4:$C$98,$C$4:$C$98)+(ROW($C$4:$C$98)-ROW($C$4)-1)/100)*(IF($C$4:$C$98&lt;&gt;"",MATCH($C$4:$C$98,$C$4:$C$98,0)=ROW($C$4:$C$98)-ROW($C$4)+1,0)),ROWS($A$1:A32)),(SUMIFS($D$4:$D$98,$C$4:$C$98,$C$4:$C$98)+(ROW($C$4:$C$98)-ROW($C$4)-1)/100)*(IF($C$4:$C$98&lt;&gt;"",MATCH($C$4:$C$98,$C$4:$C$98,0)=ROW($C$4:$C$98)-ROW($C$4)+1,0)),0)))</f>
        <v/>
      </c>
      <c r="L35" s="19" t="str">
        <f>IF(ROWS(L$4:L35)&gt;$N$3,"",SUMPRODUCT(--($C$4:$C$98=$K35),$D$4:$D$98))</f>
        <v/>
      </c>
    </row>
    <row r="36" spans="2:20" ht="21" x14ac:dyDescent="0.4">
      <c r="B36" s="14" t="str">
        <f>IF(C36="","",MAX($B$3:B35)+1)</f>
        <v/>
      </c>
      <c r="C36" s="15"/>
      <c r="D36" s="16"/>
      <c r="G36" s="12" t="str">
        <f t="array" ref="G36">IF(ROWS($H$3:H36)&gt;COUNTIF($C$4:$C$98,$F$2),"",INDEX($B$4:$B$98,SMALL(IF($D$4:$D$98&lt;&gt;"",IF($C$4:$C$98=$F$2,ROW($D$4:$D$98)-ROW($D$4)+1)),ROWS($H$3:H36))))</f>
        <v/>
      </c>
      <c r="H36" s="12" t="str">
        <f t="array" ref="H36">IF(ROWS($H$3:H36)&gt;COUNTIF($C$4:$C$98,$F$2),"",INDEX($D$4:$D$98,SMALL(IF($D$4:$D$98&lt;&gt;"",IF($C$4:$C$98=$F$2,ROW($D$4:$D$98)-ROW($D$4)+1)),ROWS($H$3:H36))))</f>
        <v/>
      </c>
      <c r="I36" s="12"/>
      <c r="K36" s="18" t="str">
        <f t="array" ref="K36">IF(ROWS(K$4:K36)&gt;$N$3,"",INDEX($C$4:$C$98,MATCH(LARGE((SUMIFS($D$4:$D$98,$C$4:$C$98,$C$4:$C$98)+(ROW($C$4:$C$98)-ROW($C$4)-1)/100)*(IF($C$4:$C$98&lt;&gt;"",MATCH($C$4:$C$98,$C$4:$C$98,0)=ROW($C$4:$C$98)-ROW($C$4)+1,0)),ROWS($A$1:A33)),(SUMIFS($D$4:$D$98,$C$4:$C$98,$C$4:$C$98)+(ROW($C$4:$C$98)-ROW($C$4)-1)/100)*(IF($C$4:$C$98&lt;&gt;"",MATCH($C$4:$C$98,$C$4:$C$98,0)=ROW($C$4:$C$98)-ROW($C$4)+1,0)),0)))</f>
        <v/>
      </c>
      <c r="L36" s="19" t="str">
        <f>IF(ROWS(L$4:L36)&gt;$N$3,"",SUMPRODUCT(--($C$4:$C$98=$K36),$D$4:$D$98))</f>
        <v/>
      </c>
      <c r="T36" s="1" t="str">
        <f t="array" ref="T36">IF(ROWS($T$3:T36)&gt;$N$3,"",INDEX($C$4:$C$98,SMALL(IF($C$4:$C$98&lt;&gt;"",IF(MATCH($C$4:$C$98,$C$4:$C$98,0)=ROW($C$4:$C$98)-ROW($C$4)+1,ROW($C$4:$C$98)-ROW($C$4)+1)),ROWS($T$3:T36))))</f>
        <v/>
      </c>
    </row>
    <row r="37" spans="2:20" ht="21" x14ac:dyDescent="0.4">
      <c r="B37" s="14" t="str">
        <f>IF(C37="","",MAX($B$3:B36)+1)</f>
        <v/>
      </c>
      <c r="C37" s="15"/>
      <c r="D37" s="16"/>
      <c r="G37" s="12" t="str">
        <f t="array" ref="G37">IF(ROWS($H$3:H37)&gt;COUNTIF($C$4:$C$98,$F$2),"",INDEX($B$4:$B$98,SMALL(IF($D$4:$D$98&lt;&gt;"",IF($C$4:$C$98=$F$2,ROW($D$4:$D$98)-ROW($D$4)+1)),ROWS($H$3:H37))))</f>
        <v/>
      </c>
      <c r="H37" s="12" t="str">
        <f t="array" ref="H37">IF(ROWS($H$3:H37)&gt;COUNTIF($C$4:$C$98,$F$2),"",INDEX($D$4:$D$98,SMALL(IF($D$4:$D$98&lt;&gt;"",IF($C$4:$C$98=$F$2,ROW($D$4:$D$98)-ROW($D$4)+1)),ROWS($H$3:H37))))</f>
        <v/>
      </c>
      <c r="I37" s="12"/>
      <c r="K37" s="18" t="str">
        <f t="array" ref="K37">IF(ROWS(K$4:K37)&gt;$N$3,"",INDEX($C$4:$C$98,MATCH(LARGE((SUMIFS($D$4:$D$98,$C$4:$C$98,$C$4:$C$98)+(ROW($C$4:$C$98)-ROW($C$4)-1)/100)*(IF($C$4:$C$98&lt;&gt;"",MATCH($C$4:$C$98,$C$4:$C$98,0)=ROW($C$4:$C$98)-ROW($C$4)+1,0)),ROWS($A$1:A34)),(SUMIFS($D$4:$D$98,$C$4:$C$98,$C$4:$C$98)+(ROW($C$4:$C$98)-ROW($C$4)-1)/100)*(IF($C$4:$C$98&lt;&gt;"",MATCH($C$4:$C$98,$C$4:$C$98,0)=ROW($C$4:$C$98)-ROW($C$4)+1,0)),0)))</f>
        <v/>
      </c>
      <c r="L37" s="19" t="str">
        <f>IF(ROWS(L$4:L37)&gt;$N$3,"",SUMPRODUCT(--($C$4:$C$98=$K37),$D$4:$D$98))</f>
        <v/>
      </c>
      <c r="T37" s="1" t="str">
        <f t="array" ref="T37">IF(ROWS($T$3:T37)&gt;$N$3,"",INDEX($C$4:$C$98,SMALL(IF($C$4:$C$98&lt;&gt;"",IF(MATCH($C$4:$C$98,$C$4:$C$98,0)=ROW($C$4:$C$98)-ROW($C$4)+1,ROW($C$4:$C$98)-ROW($C$4)+1)),ROWS($T$3:T37))))</f>
        <v/>
      </c>
    </row>
    <row r="38" spans="2:20" ht="21" x14ac:dyDescent="0.4">
      <c r="B38" s="14" t="str">
        <f>IF(C38="","",MAX($B$3:B37)+1)</f>
        <v/>
      </c>
      <c r="C38" s="15"/>
      <c r="D38" s="16"/>
      <c r="G38" s="12" t="str">
        <f t="array" ref="G38">IF(ROWS($H$3:H38)&gt;COUNTIF($C$4:$C$98,$F$2),"",INDEX($B$4:$B$98,SMALL(IF($D$4:$D$98&lt;&gt;"",IF($C$4:$C$98=$F$2,ROW($D$4:$D$98)-ROW($D$4)+1)),ROWS($H$3:H38))))</f>
        <v/>
      </c>
      <c r="H38" s="12" t="str">
        <f t="array" ref="H38">IF(ROWS($H$3:H38)&gt;COUNTIF($C$4:$C$98,$F$2),"",INDEX($D$4:$D$98,SMALL(IF($D$4:$D$98&lt;&gt;"",IF($C$4:$C$98=$F$2,ROW($D$4:$D$98)-ROW($D$4)+1)),ROWS($H$3:H38))))</f>
        <v/>
      </c>
      <c r="I38" s="12"/>
      <c r="K38" s="18" t="str">
        <f t="array" ref="K38">IF(ROWS(K$4:K38)&gt;$N$3,"",INDEX($C$4:$C$98,MATCH(LARGE((SUMIFS($D$4:$D$98,$C$4:$C$98,$C$4:$C$98)+(ROW($C$4:$C$98)-ROW($C$4)-1)/100)*(IF($C$4:$C$98&lt;&gt;"",MATCH($C$4:$C$98,$C$4:$C$98,0)=ROW($C$4:$C$98)-ROW($C$4)+1,0)),ROWS($A$1:A35)),(SUMIFS($D$4:$D$98,$C$4:$C$98,$C$4:$C$98)+(ROW($C$4:$C$98)-ROW($C$4)-1)/100)*(IF($C$4:$C$98&lt;&gt;"",MATCH($C$4:$C$98,$C$4:$C$98,0)=ROW($C$4:$C$98)-ROW($C$4)+1,0)),0)))</f>
        <v/>
      </c>
      <c r="L38" s="19" t="str">
        <f>IF(ROWS(L$4:L38)&gt;$N$3,"",SUMPRODUCT(--($C$4:$C$98=$K38),$D$4:$D$98))</f>
        <v/>
      </c>
      <c r="T38" s="1" t="str">
        <f t="array" ref="T38">IF(ROWS($T$3:T38)&gt;$N$3,"",INDEX($C$4:$C$98,SMALL(IF($C$4:$C$98&lt;&gt;"",IF(MATCH($C$4:$C$98,$C$4:$C$98,0)=ROW($C$4:$C$98)-ROW($C$4)+1,ROW($C$4:$C$98)-ROW($C$4)+1)),ROWS($T$3:T38))))</f>
        <v/>
      </c>
    </row>
    <row r="39" spans="2:20" ht="21" x14ac:dyDescent="0.4">
      <c r="B39" s="14" t="str">
        <f>IF(C39="","",MAX($B$3:B38)+1)</f>
        <v/>
      </c>
      <c r="C39" s="15"/>
      <c r="D39" s="16"/>
      <c r="G39" s="12" t="str">
        <f t="array" ref="G39">IF(ROWS($H$3:H39)&gt;COUNTIF($C$4:$C$98,$F$2),"",INDEX($B$4:$B$98,SMALL(IF($D$4:$D$98&lt;&gt;"",IF($C$4:$C$98=$F$2,ROW($D$4:$D$98)-ROW($D$4)+1)),ROWS($H$3:H39))))</f>
        <v/>
      </c>
      <c r="H39" s="12" t="str">
        <f t="array" ref="H39">IF(ROWS($H$3:H39)&gt;COUNTIF($C$4:$C$98,$F$2),"",INDEX($D$4:$D$98,SMALL(IF($D$4:$D$98&lt;&gt;"",IF($C$4:$C$98=$F$2,ROW($D$4:$D$98)-ROW($D$4)+1)),ROWS($H$3:H39))))</f>
        <v/>
      </c>
      <c r="I39" s="12"/>
      <c r="K39" s="18" t="str">
        <f t="array" ref="K39">IF(ROWS(K$4:K39)&gt;$N$3,"",INDEX($C$4:$C$98,MATCH(LARGE((SUMIFS($D$4:$D$98,$C$4:$C$98,$C$4:$C$98)+(ROW($C$4:$C$98)-ROW($C$4)-1)/100)*(IF($C$4:$C$98&lt;&gt;"",MATCH($C$4:$C$98,$C$4:$C$98,0)=ROW($C$4:$C$98)-ROW($C$4)+1,0)),ROWS($A$1:A36)),(SUMIFS($D$4:$D$98,$C$4:$C$98,$C$4:$C$98)+(ROW($C$4:$C$98)-ROW($C$4)-1)/100)*(IF($C$4:$C$98&lt;&gt;"",MATCH($C$4:$C$98,$C$4:$C$98,0)=ROW($C$4:$C$98)-ROW($C$4)+1,0)),0)))</f>
        <v/>
      </c>
      <c r="L39" s="19" t="str">
        <f>IF(ROWS(L$4:L39)&gt;$N$3,"",SUMPRODUCT(--($C$4:$C$98=$K39),$D$4:$D$98))</f>
        <v/>
      </c>
      <c r="T39" s="1" t="str">
        <f t="array" ref="T39">IF(ROWS($T$3:T39)&gt;$N$3,"",INDEX($C$4:$C$98,SMALL(IF($C$4:$C$98&lt;&gt;"",IF(MATCH($C$4:$C$98,$C$4:$C$98,0)=ROW($C$4:$C$98)-ROW($C$4)+1,ROW($C$4:$C$98)-ROW($C$4)+1)),ROWS($T$3:T39))))</f>
        <v/>
      </c>
    </row>
    <row r="40" spans="2:20" ht="21" x14ac:dyDescent="0.4">
      <c r="B40" s="14" t="str">
        <f>IF(C40="","",MAX($B$3:B39)+1)</f>
        <v/>
      </c>
      <c r="C40" s="15"/>
      <c r="D40" s="16"/>
      <c r="G40" s="12" t="str">
        <f t="array" ref="G40">IF(ROWS($H$3:H40)&gt;COUNTIF($C$4:$C$98,$F$2),"",INDEX($B$4:$B$98,SMALL(IF($D$4:$D$98&lt;&gt;"",IF($C$4:$C$98=$F$2,ROW($D$4:$D$98)-ROW($D$4)+1)),ROWS($H$3:H40))))</f>
        <v/>
      </c>
      <c r="H40" s="12" t="str">
        <f t="array" ref="H40">IF(ROWS($H$3:H40)&gt;COUNTIF($C$4:$C$98,$F$2),"",INDEX($D$4:$D$98,SMALL(IF($D$4:$D$98&lt;&gt;"",IF($C$4:$C$98=$F$2,ROW($D$4:$D$98)-ROW($D$4)+1)),ROWS($H$3:H40))))</f>
        <v/>
      </c>
      <c r="I40" s="12"/>
      <c r="K40" s="18" t="str">
        <f t="array" ref="K40">IF(ROWS(K$4:K40)&gt;$N$3,"",INDEX($C$4:$C$98,MATCH(LARGE((SUMIFS($D$4:$D$98,$C$4:$C$98,$C$4:$C$98)+(ROW($C$4:$C$98)-ROW($C$4)-1)/100)*(IF($C$4:$C$98&lt;&gt;"",MATCH($C$4:$C$98,$C$4:$C$98,0)=ROW($C$4:$C$98)-ROW($C$4)+1,0)),ROWS($A$1:A37)),(SUMIFS($D$4:$D$98,$C$4:$C$98,$C$4:$C$98)+(ROW($C$4:$C$98)-ROW($C$4)-1)/100)*(IF($C$4:$C$98&lt;&gt;"",MATCH($C$4:$C$98,$C$4:$C$98,0)=ROW($C$4:$C$98)-ROW($C$4)+1,0)),0)))</f>
        <v/>
      </c>
      <c r="L40" s="19" t="str">
        <f>IF(ROWS(L$4:L40)&gt;$N$3,"",SUMPRODUCT(--($C$4:$C$98=$K40),$D$4:$D$98))</f>
        <v/>
      </c>
      <c r="T40" s="1" t="str">
        <f t="array" ref="T40">IF(ROWS($T$3:T40)&gt;$N$3,"",INDEX($C$4:$C$98,SMALL(IF($C$4:$C$98&lt;&gt;"",IF(MATCH($C$4:$C$98,$C$4:$C$98,0)=ROW($C$4:$C$98)-ROW($C$4)+1,ROW($C$4:$C$98)-ROW($C$4)+1)),ROWS($T$3:T40))))</f>
        <v/>
      </c>
    </row>
    <row r="41" spans="2:20" ht="21" x14ac:dyDescent="0.4">
      <c r="B41" s="14" t="str">
        <f>IF(C41="","",MAX($B$3:B40)+1)</f>
        <v/>
      </c>
      <c r="C41" s="15"/>
      <c r="D41" s="16"/>
      <c r="G41" s="12" t="str">
        <f t="array" ref="G41">IF(ROWS($H$3:H41)&gt;COUNTIF($C$4:$C$98,$F$2),"",INDEX($B$4:$B$98,SMALL(IF($D$4:$D$98&lt;&gt;"",IF($C$4:$C$98=$F$2,ROW($D$4:$D$98)-ROW($D$4)+1)),ROWS($H$3:H41))))</f>
        <v/>
      </c>
      <c r="H41" s="12" t="str">
        <f t="array" ref="H41">IF(ROWS($H$3:H41)&gt;COUNTIF($C$4:$C$98,$F$2),"",INDEX($D$4:$D$98,SMALL(IF($D$4:$D$98&lt;&gt;"",IF($C$4:$C$98=$F$2,ROW($D$4:$D$98)-ROW($D$4)+1)),ROWS($H$3:H41))))</f>
        <v/>
      </c>
      <c r="I41" s="12"/>
      <c r="K41" s="18" t="str">
        <f t="array" ref="K41">IF(ROWS(K$4:K41)&gt;$N$3,"",INDEX($C$4:$C$98,MATCH(LARGE((SUMIFS($D$4:$D$98,$C$4:$C$98,$C$4:$C$98)+(ROW($C$4:$C$98)-ROW($C$4)-1)/100)*(IF($C$4:$C$98&lt;&gt;"",MATCH($C$4:$C$98,$C$4:$C$98,0)=ROW($C$4:$C$98)-ROW($C$4)+1,0)),ROWS($A$1:A38)),(SUMIFS($D$4:$D$98,$C$4:$C$98,$C$4:$C$98)+(ROW($C$4:$C$98)-ROW($C$4)-1)/100)*(IF($C$4:$C$98&lt;&gt;"",MATCH($C$4:$C$98,$C$4:$C$98,0)=ROW($C$4:$C$98)-ROW($C$4)+1,0)),0)))</f>
        <v/>
      </c>
      <c r="L41" s="19" t="str">
        <f>IF(ROWS(L$4:L41)&gt;$N$3,"",SUMPRODUCT(--($C$4:$C$98=$K41),$D$4:$D$98))</f>
        <v/>
      </c>
      <c r="T41" s="1" t="str">
        <f t="array" ref="T41">IF(ROWS($T$3:T41)&gt;$N$3,"",INDEX($C$4:$C$98,SMALL(IF($C$4:$C$98&lt;&gt;"",IF(MATCH($C$4:$C$98,$C$4:$C$98,0)=ROW($C$4:$C$98)-ROW($C$4)+1,ROW($C$4:$C$98)-ROW($C$4)+1)),ROWS($T$3:T41))))</f>
        <v/>
      </c>
    </row>
    <row r="42" spans="2:20" ht="21" x14ac:dyDescent="0.4">
      <c r="B42" s="14" t="str">
        <f>IF(C42="","",MAX($B$3:B41)+1)</f>
        <v/>
      </c>
      <c r="C42" s="15"/>
      <c r="D42" s="16"/>
      <c r="G42" s="12" t="str">
        <f t="array" ref="G42">IF(ROWS($H$3:H42)&gt;COUNTIF($C$4:$C$98,$F$2),"",INDEX($B$4:$B$98,SMALL(IF($D$4:$D$98&lt;&gt;"",IF($C$4:$C$98=$F$2,ROW($D$4:$D$98)-ROW($D$4)+1)),ROWS($H$3:H42))))</f>
        <v/>
      </c>
      <c r="H42" s="12" t="str">
        <f t="array" ref="H42">IF(ROWS($H$3:H42)&gt;COUNTIF($C$4:$C$98,$F$2),"",INDEX($D$4:$D$98,SMALL(IF($D$4:$D$98&lt;&gt;"",IF($C$4:$C$98=$F$2,ROW($D$4:$D$98)-ROW($D$4)+1)),ROWS($H$3:H42))))</f>
        <v/>
      </c>
      <c r="I42" s="12"/>
      <c r="K42" s="18" t="str">
        <f t="array" ref="K42">IF(ROWS(K$4:K42)&gt;$N$3,"",INDEX($C$4:$C$98,MATCH(LARGE((SUMIFS($D$4:$D$98,$C$4:$C$98,$C$4:$C$98)+(ROW($C$4:$C$98)-ROW($C$4)-1)/100)*(IF($C$4:$C$98&lt;&gt;"",MATCH($C$4:$C$98,$C$4:$C$98,0)=ROW($C$4:$C$98)-ROW($C$4)+1,0)),ROWS($A$1:A39)),(SUMIFS($D$4:$D$98,$C$4:$C$98,$C$4:$C$98)+(ROW($C$4:$C$98)-ROW($C$4)-1)/100)*(IF($C$4:$C$98&lt;&gt;"",MATCH($C$4:$C$98,$C$4:$C$98,0)=ROW($C$4:$C$98)-ROW($C$4)+1,0)),0)))</f>
        <v/>
      </c>
      <c r="L42" s="19" t="str">
        <f>IF(ROWS(L$4:L42)&gt;$N$3,"",SUMPRODUCT(--($C$4:$C$98=$K42),$D$4:$D$98))</f>
        <v/>
      </c>
      <c r="T42" s="1" t="str">
        <f t="array" ref="T42">IF(ROWS($T$3:T42)&gt;$N$3,"",INDEX($C$4:$C$98,SMALL(IF($C$4:$C$98&lt;&gt;"",IF(MATCH($C$4:$C$98,$C$4:$C$98,0)=ROW($C$4:$C$98)-ROW($C$4)+1,ROW($C$4:$C$98)-ROW($C$4)+1)),ROWS($T$3:T42))))</f>
        <v/>
      </c>
    </row>
    <row r="43" spans="2:20" ht="21" x14ac:dyDescent="0.4">
      <c r="B43" s="14" t="str">
        <f>IF(C43="","",MAX($B$3:B42)+1)</f>
        <v/>
      </c>
      <c r="C43" s="15"/>
      <c r="D43" s="16"/>
      <c r="G43" s="12" t="str">
        <f t="array" ref="G43">IF(ROWS($H$3:H43)&gt;COUNTIF($C$4:$C$98,$F$2),"",INDEX($B$4:$B$98,SMALL(IF($D$4:$D$98&lt;&gt;"",IF($C$4:$C$98=$F$2,ROW($D$4:$D$98)-ROW($D$4)+1)),ROWS($H$3:H43))))</f>
        <v/>
      </c>
      <c r="H43" s="12" t="str">
        <f t="array" ref="H43">IF(ROWS($H$3:H43)&gt;COUNTIF($C$4:$C$98,$F$2),"",INDEX($D$4:$D$98,SMALL(IF($D$4:$D$98&lt;&gt;"",IF($C$4:$C$98=$F$2,ROW($D$4:$D$98)-ROW($D$4)+1)),ROWS($H$3:H43))))</f>
        <v/>
      </c>
      <c r="I43" s="12"/>
      <c r="K43" s="18" t="str">
        <f t="array" ref="K43">IF(ROWS(K$4:K43)&gt;$N$3,"",INDEX($C$4:$C$98,MATCH(LARGE((SUMIFS($D$4:$D$98,$C$4:$C$98,$C$4:$C$98)+(ROW($C$4:$C$98)-ROW($C$4)-1)/100)*(IF($C$4:$C$98&lt;&gt;"",MATCH($C$4:$C$98,$C$4:$C$98,0)=ROW($C$4:$C$98)-ROW($C$4)+1,0)),ROWS($A$1:A40)),(SUMIFS($D$4:$D$98,$C$4:$C$98,$C$4:$C$98)+(ROW($C$4:$C$98)-ROW($C$4)-1)/100)*(IF($C$4:$C$98&lt;&gt;"",MATCH($C$4:$C$98,$C$4:$C$98,0)=ROW($C$4:$C$98)-ROW($C$4)+1,0)),0)))</f>
        <v/>
      </c>
      <c r="L43" s="19" t="str">
        <f>IF(ROWS(L$4:L43)&gt;$N$3,"",SUMPRODUCT(--($C$4:$C$98=$K43),$D$4:$D$98))</f>
        <v/>
      </c>
      <c r="T43" s="1" t="str">
        <f t="array" ref="T43">IF(ROWS($T$3:T43)&gt;$N$3,"",INDEX($C$4:$C$98,SMALL(IF($C$4:$C$98&lt;&gt;"",IF(MATCH($C$4:$C$98,$C$4:$C$98,0)=ROW($C$4:$C$98)-ROW($C$4)+1,ROW($C$4:$C$98)-ROW($C$4)+1)),ROWS($T$3:T43))))</f>
        <v/>
      </c>
    </row>
    <row r="44" spans="2:20" ht="21" x14ac:dyDescent="0.4">
      <c r="B44" s="14" t="str">
        <f>IF(C44="","",MAX($B$3:B43)+1)</f>
        <v/>
      </c>
      <c r="C44" s="15"/>
      <c r="D44" s="16"/>
      <c r="G44" s="12" t="str">
        <f t="array" ref="G44">IF(ROWS($H$3:H44)&gt;COUNTIF($C$4:$C$98,$F$2),"",INDEX($B$4:$B$98,SMALL(IF($D$4:$D$98&lt;&gt;"",IF($C$4:$C$98=$F$2,ROW($D$4:$D$98)-ROW($D$4)+1)),ROWS($H$3:H44))))</f>
        <v/>
      </c>
      <c r="H44" s="12" t="str">
        <f t="array" ref="H44">IF(ROWS($H$3:H44)&gt;COUNTIF($C$4:$C$98,$F$2),"",INDEX($D$4:$D$98,SMALL(IF($D$4:$D$98&lt;&gt;"",IF($C$4:$C$98=$F$2,ROW($D$4:$D$98)-ROW($D$4)+1)),ROWS($H$3:H44))))</f>
        <v/>
      </c>
      <c r="I44" s="12"/>
      <c r="K44" s="18" t="str">
        <f t="array" ref="K44">IF(ROWS(K$4:K44)&gt;$N$3,"",INDEX($C$4:$C$98,MATCH(LARGE((SUMIFS($D$4:$D$98,$C$4:$C$98,$C$4:$C$98)+(ROW($C$4:$C$98)-ROW($C$4)-1)/100)*(IF($C$4:$C$98&lt;&gt;"",MATCH($C$4:$C$98,$C$4:$C$98,0)=ROW($C$4:$C$98)-ROW($C$4)+1,0)),ROWS($A$1:A41)),(SUMIFS($D$4:$D$98,$C$4:$C$98,$C$4:$C$98)+(ROW($C$4:$C$98)-ROW($C$4)-1)/100)*(IF($C$4:$C$98&lt;&gt;"",MATCH($C$4:$C$98,$C$4:$C$98,0)=ROW($C$4:$C$98)-ROW($C$4)+1,0)),0)))</f>
        <v/>
      </c>
      <c r="L44" s="19" t="str">
        <f>IF(ROWS(L$4:L44)&gt;$N$3,"",SUMPRODUCT(--($C$4:$C$98=$K44),$D$4:$D$98))</f>
        <v/>
      </c>
      <c r="T44" s="1" t="str">
        <f t="array" ref="T44">IF(ROWS($T$3:T44)&gt;$N$3,"",INDEX($C$4:$C$98,SMALL(IF($C$4:$C$98&lt;&gt;"",IF(MATCH($C$4:$C$98,$C$4:$C$98,0)=ROW($C$4:$C$98)-ROW($C$4)+1,ROW($C$4:$C$98)-ROW($C$4)+1)),ROWS($T$3:T44))))</f>
        <v/>
      </c>
    </row>
    <row r="45" spans="2:20" ht="21" x14ac:dyDescent="0.4">
      <c r="B45" s="14" t="str">
        <f>IF(C45="","",MAX($B$3:B44)+1)</f>
        <v/>
      </c>
      <c r="C45" s="15"/>
      <c r="D45" s="16"/>
      <c r="G45" s="12" t="str">
        <f t="array" ref="G45">IF(ROWS($H$3:H45)&gt;COUNTIF($C$4:$C$98,$F$2),"",INDEX($B$4:$B$98,SMALL(IF($D$4:$D$98&lt;&gt;"",IF($C$4:$C$98=$F$2,ROW($D$4:$D$98)-ROW($D$4)+1)),ROWS($H$3:H45))))</f>
        <v/>
      </c>
      <c r="H45" s="12" t="str">
        <f t="array" ref="H45">IF(ROWS($H$3:H45)&gt;COUNTIF($C$4:$C$98,$F$2),"",INDEX($D$4:$D$98,SMALL(IF($D$4:$D$98&lt;&gt;"",IF($C$4:$C$98=$F$2,ROW($D$4:$D$98)-ROW($D$4)+1)),ROWS($H$3:H45))))</f>
        <v/>
      </c>
      <c r="I45" s="12"/>
      <c r="K45" s="18" t="str">
        <f t="array" ref="K45">IF(ROWS(K$4:K45)&gt;$N$3,"",INDEX($C$4:$C$98,MATCH(LARGE((SUMIFS($D$4:$D$98,$C$4:$C$98,$C$4:$C$98)+(ROW($C$4:$C$98)-ROW($C$4)-1)/100)*(IF($C$4:$C$98&lt;&gt;"",MATCH($C$4:$C$98,$C$4:$C$98,0)=ROW($C$4:$C$98)-ROW($C$4)+1,0)),ROWS($A$1:A42)),(SUMIFS($D$4:$D$98,$C$4:$C$98,$C$4:$C$98)+(ROW($C$4:$C$98)-ROW($C$4)-1)/100)*(IF($C$4:$C$98&lt;&gt;"",MATCH($C$4:$C$98,$C$4:$C$98,0)=ROW($C$4:$C$98)-ROW($C$4)+1,0)),0)))</f>
        <v/>
      </c>
      <c r="L45" s="19" t="str">
        <f>IF(ROWS(L$4:L45)&gt;$N$3,"",SUMPRODUCT(--($C$4:$C$98=$K45),$D$4:$D$98))</f>
        <v/>
      </c>
      <c r="T45" s="1" t="str">
        <f t="array" ref="T45">IF(ROWS($T$3:T45)&gt;$N$3,"",INDEX($C$4:$C$98,SMALL(IF($C$4:$C$98&lt;&gt;"",IF(MATCH($C$4:$C$98,$C$4:$C$98,0)=ROW($C$4:$C$98)-ROW($C$4)+1,ROW($C$4:$C$98)-ROW($C$4)+1)),ROWS($T$3:T45))))</f>
        <v/>
      </c>
    </row>
    <row r="46" spans="2:20" ht="21" x14ac:dyDescent="0.4">
      <c r="B46" s="14" t="str">
        <f>IF(C46="","",MAX($B$3:B45)+1)</f>
        <v/>
      </c>
      <c r="C46" s="15"/>
      <c r="D46" s="16"/>
      <c r="G46" s="12" t="str">
        <f t="array" ref="G46">IF(ROWS($H$3:H46)&gt;COUNTIF($C$4:$C$98,$F$2),"",INDEX($B$4:$B$98,SMALL(IF($D$4:$D$98&lt;&gt;"",IF($C$4:$C$98=$F$2,ROW($D$4:$D$98)-ROW($D$4)+1)),ROWS($H$3:H46))))</f>
        <v/>
      </c>
      <c r="H46" s="12" t="str">
        <f t="array" ref="H46">IF(ROWS($H$3:H46)&gt;COUNTIF($C$4:$C$98,$F$2),"",INDEX($D$4:$D$98,SMALL(IF($D$4:$D$98&lt;&gt;"",IF($C$4:$C$98=$F$2,ROW($D$4:$D$98)-ROW($D$4)+1)),ROWS($H$3:H46))))</f>
        <v/>
      </c>
      <c r="I46" s="12"/>
      <c r="K46" s="18" t="str">
        <f t="array" ref="K46">IF(ROWS(K$4:K46)&gt;$N$3,"",INDEX($C$4:$C$98,MATCH(LARGE((SUMIFS($D$4:$D$98,$C$4:$C$98,$C$4:$C$98)+(ROW($C$4:$C$98)-ROW($C$4)-1)/100)*(IF($C$4:$C$98&lt;&gt;"",MATCH($C$4:$C$98,$C$4:$C$98,0)=ROW($C$4:$C$98)-ROW($C$4)+1,0)),ROWS($A$1:A43)),(SUMIFS($D$4:$D$98,$C$4:$C$98,$C$4:$C$98)+(ROW($C$4:$C$98)-ROW($C$4)-1)/100)*(IF($C$4:$C$98&lt;&gt;"",MATCH($C$4:$C$98,$C$4:$C$98,0)=ROW($C$4:$C$98)-ROW($C$4)+1,0)),0)))</f>
        <v/>
      </c>
      <c r="L46" s="19" t="str">
        <f>IF(ROWS(L$4:L46)&gt;$N$3,"",SUMPRODUCT(--($C$4:$C$98=$K46),$D$4:$D$98))</f>
        <v/>
      </c>
      <c r="T46" s="1" t="str">
        <f t="array" ref="T46">IF(ROWS($T$3:T46)&gt;$N$3,"",INDEX($C$4:$C$98,SMALL(IF($C$4:$C$98&lt;&gt;"",IF(MATCH($C$4:$C$98,$C$4:$C$98,0)=ROW($C$4:$C$98)-ROW($C$4)+1,ROW($C$4:$C$98)-ROW($C$4)+1)),ROWS($T$3:T46))))</f>
        <v/>
      </c>
    </row>
    <row r="47" spans="2:20" ht="21" x14ac:dyDescent="0.4">
      <c r="B47" s="14" t="str">
        <f>IF(C47="","",MAX($B$3:B46)+1)</f>
        <v/>
      </c>
      <c r="C47" s="15"/>
      <c r="D47" s="16"/>
      <c r="G47" s="12" t="str">
        <f t="array" ref="G47">IF(ROWS($H$3:H47)&gt;COUNTIF($C$4:$C$98,$F$2),"",INDEX($B$4:$B$98,SMALL(IF($D$4:$D$98&lt;&gt;"",IF($C$4:$C$98=$F$2,ROW($D$4:$D$98)-ROW($D$4)+1)),ROWS($H$3:H47))))</f>
        <v/>
      </c>
      <c r="H47" s="12" t="str">
        <f t="array" ref="H47">IF(ROWS($H$3:H47)&gt;COUNTIF($C$4:$C$98,$F$2),"",INDEX($D$4:$D$98,SMALL(IF($D$4:$D$98&lt;&gt;"",IF($C$4:$C$98=$F$2,ROW($D$4:$D$98)-ROW($D$4)+1)),ROWS($H$3:H47))))</f>
        <v/>
      </c>
      <c r="I47" s="12"/>
      <c r="K47" s="18" t="str">
        <f t="array" ref="K47">IF(ROWS(K$4:K47)&gt;$N$3,"",INDEX($C$4:$C$98,MATCH(LARGE((SUMIFS($D$4:$D$98,$C$4:$C$98,$C$4:$C$98)+(ROW($C$4:$C$98)-ROW($C$4)-1)/100)*(IF($C$4:$C$98&lt;&gt;"",MATCH($C$4:$C$98,$C$4:$C$98,0)=ROW($C$4:$C$98)-ROW($C$4)+1,0)),ROWS($A$1:A44)),(SUMIFS($D$4:$D$98,$C$4:$C$98,$C$4:$C$98)+(ROW($C$4:$C$98)-ROW($C$4)-1)/100)*(IF($C$4:$C$98&lt;&gt;"",MATCH($C$4:$C$98,$C$4:$C$98,0)=ROW($C$4:$C$98)-ROW($C$4)+1,0)),0)))</f>
        <v/>
      </c>
      <c r="L47" s="19" t="str">
        <f>IF(ROWS(L$4:L47)&gt;$N$3,"",SUMPRODUCT(--($C$4:$C$98=$K47),$D$4:$D$98))</f>
        <v/>
      </c>
      <c r="T47" s="1" t="str">
        <f t="array" ref="T47">IF(ROWS($T$3:T47)&gt;$N$3,"",INDEX($C$4:$C$98,SMALL(IF($C$4:$C$98&lt;&gt;"",IF(MATCH($C$4:$C$98,$C$4:$C$98,0)=ROW($C$4:$C$98)-ROW($C$4)+1,ROW($C$4:$C$98)-ROW($C$4)+1)),ROWS($T$3:T47))))</f>
        <v/>
      </c>
    </row>
    <row r="48" spans="2:20" ht="21" x14ac:dyDescent="0.4">
      <c r="B48" s="14" t="str">
        <f>IF(C48="","",MAX($B$3:B47)+1)</f>
        <v/>
      </c>
      <c r="C48" s="15"/>
      <c r="D48" s="16"/>
      <c r="G48" s="12" t="str">
        <f t="array" ref="G48">IF(ROWS($H$3:H48)&gt;COUNTIF($C$4:$C$98,$F$2),"",INDEX($B$4:$B$98,SMALL(IF($D$4:$D$98&lt;&gt;"",IF($C$4:$C$98=$F$2,ROW($D$4:$D$98)-ROW($D$4)+1)),ROWS($H$3:H48))))</f>
        <v/>
      </c>
      <c r="H48" s="12" t="str">
        <f t="array" ref="H48">IF(ROWS($H$3:H48)&gt;COUNTIF($C$4:$C$98,$F$2),"",INDEX($D$4:$D$98,SMALL(IF($D$4:$D$98&lt;&gt;"",IF($C$4:$C$98=$F$2,ROW($D$4:$D$98)-ROW($D$4)+1)),ROWS($H$3:H48))))</f>
        <v/>
      </c>
      <c r="I48" s="12"/>
      <c r="K48" s="18" t="str">
        <f t="array" ref="K48">IF(ROWS(K$4:K48)&gt;$N$3,"",INDEX($C$4:$C$98,MATCH(LARGE((SUMIFS($D$4:$D$98,$C$4:$C$98,$C$4:$C$98)+(ROW($C$4:$C$98)-ROW($C$4)-1)/100)*(IF($C$4:$C$98&lt;&gt;"",MATCH($C$4:$C$98,$C$4:$C$98,0)=ROW($C$4:$C$98)-ROW($C$4)+1,0)),ROWS($A$1:A45)),(SUMIFS($D$4:$D$98,$C$4:$C$98,$C$4:$C$98)+(ROW($C$4:$C$98)-ROW($C$4)-1)/100)*(IF($C$4:$C$98&lt;&gt;"",MATCH($C$4:$C$98,$C$4:$C$98,0)=ROW($C$4:$C$98)-ROW($C$4)+1,0)),0)))</f>
        <v/>
      </c>
      <c r="L48" s="19" t="str">
        <f>IF(ROWS(L$4:L48)&gt;$N$3,"",SUMPRODUCT(--($C$4:$C$98=$K48),$D$4:$D$98))</f>
        <v/>
      </c>
      <c r="T48" s="1" t="str">
        <f t="array" ref="T48">IF(ROWS($T$3:T48)&gt;$N$3,"",INDEX($C$4:$C$98,SMALL(IF($C$4:$C$98&lt;&gt;"",IF(MATCH($C$4:$C$98,$C$4:$C$98,0)=ROW($C$4:$C$98)-ROW($C$4)+1,ROW($C$4:$C$98)-ROW($C$4)+1)),ROWS($T$3:T48))))</f>
        <v/>
      </c>
    </row>
    <row r="49" spans="2:20" ht="21" x14ac:dyDescent="0.4">
      <c r="B49" s="14" t="str">
        <f>IF(C49="","",MAX($B$3:B48)+1)</f>
        <v/>
      </c>
      <c r="C49" s="15"/>
      <c r="D49" s="16"/>
      <c r="G49" s="12" t="str">
        <f t="array" ref="G49">IF(ROWS($H$3:H49)&gt;COUNTIF($C$4:$C$98,$F$2),"",INDEX($B$4:$B$98,SMALL(IF($D$4:$D$98&lt;&gt;"",IF($C$4:$C$98=$F$2,ROW($D$4:$D$98)-ROW($D$4)+1)),ROWS($H$3:H49))))</f>
        <v/>
      </c>
      <c r="H49" s="12" t="str">
        <f t="array" ref="H49">IF(ROWS($H$3:H49)&gt;COUNTIF($C$4:$C$98,$F$2),"",INDEX($D$4:$D$98,SMALL(IF($D$4:$D$98&lt;&gt;"",IF($C$4:$C$98=$F$2,ROW($D$4:$D$98)-ROW($D$4)+1)),ROWS($H$3:H49))))</f>
        <v/>
      </c>
      <c r="I49" s="12"/>
      <c r="K49" s="18" t="str">
        <f t="array" ref="K49">IF(ROWS(K$4:K49)&gt;$N$3,"",INDEX($C$4:$C$98,MATCH(LARGE((SUMIFS($D$4:$D$98,$C$4:$C$98,$C$4:$C$98)+(ROW($C$4:$C$98)-ROW($C$4)-1)/100)*(IF($C$4:$C$98&lt;&gt;"",MATCH($C$4:$C$98,$C$4:$C$98,0)=ROW($C$4:$C$98)-ROW($C$4)+1,0)),ROWS($A$1:A46)),(SUMIFS($D$4:$D$98,$C$4:$C$98,$C$4:$C$98)+(ROW($C$4:$C$98)-ROW($C$4)-1)/100)*(IF($C$4:$C$98&lt;&gt;"",MATCH($C$4:$C$98,$C$4:$C$98,0)=ROW($C$4:$C$98)-ROW($C$4)+1,0)),0)))</f>
        <v/>
      </c>
      <c r="L49" s="19" t="str">
        <f>IF(ROWS(L$4:L49)&gt;$N$3,"",SUMPRODUCT(--($C$4:$C$98=$K49),$D$4:$D$98))</f>
        <v/>
      </c>
      <c r="T49" s="1" t="str">
        <f t="array" ref="T49">IF(ROWS($T$3:T49)&gt;$N$3,"",INDEX($C$4:$C$98,SMALL(IF($C$4:$C$98&lt;&gt;"",IF(MATCH($C$4:$C$98,$C$4:$C$98,0)=ROW($C$4:$C$98)-ROW($C$4)+1,ROW($C$4:$C$98)-ROW($C$4)+1)),ROWS($T$3:T49))))</f>
        <v/>
      </c>
    </row>
    <row r="50" spans="2:20" ht="21" x14ac:dyDescent="0.4">
      <c r="B50" s="14" t="str">
        <f>IF(C50="","",MAX($B$3:B49)+1)</f>
        <v/>
      </c>
      <c r="C50" s="15"/>
      <c r="D50" s="16"/>
      <c r="G50" s="12" t="str">
        <f t="array" ref="G50">IF(ROWS($H$3:H50)&gt;COUNTIF($C$4:$C$98,$F$2),"",INDEX($B$4:$B$98,SMALL(IF($D$4:$D$98&lt;&gt;"",IF($C$4:$C$98=$F$2,ROW($D$4:$D$98)-ROW($D$4)+1)),ROWS($H$3:H50))))</f>
        <v/>
      </c>
      <c r="H50" s="12" t="str">
        <f t="array" ref="H50">IF(ROWS($H$3:H50)&gt;COUNTIF($C$4:$C$98,$F$2),"",INDEX($D$4:$D$98,SMALL(IF($D$4:$D$98&lt;&gt;"",IF($C$4:$C$98=$F$2,ROW($D$4:$D$98)-ROW($D$4)+1)),ROWS($H$3:H50))))</f>
        <v/>
      </c>
      <c r="I50" s="12"/>
      <c r="K50" s="18" t="str">
        <f t="array" ref="K50">IF(ROWS(K$4:K50)&gt;$N$3,"",INDEX($C$4:$C$98,MATCH(LARGE((SUMIFS($D$4:$D$98,$C$4:$C$98,$C$4:$C$98)+(ROW($C$4:$C$98)-ROW($C$4)-1)/100)*(IF($C$4:$C$98&lt;&gt;"",MATCH($C$4:$C$98,$C$4:$C$98,0)=ROW($C$4:$C$98)-ROW($C$4)+1,0)),ROWS($A$1:A47)),(SUMIFS($D$4:$D$98,$C$4:$C$98,$C$4:$C$98)+(ROW($C$4:$C$98)-ROW($C$4)-1)/100)*(IF($C$4:$C$98&lt;&gt;"",MATCH($C$4:$C$98,$C$4:$C$98,0)=ROW($C$4:$C$98)-ROW($C$4)+1,0)),0)))</f>
        <v/>
      </c>
      <c r="L50" s="19" t="str">
        <f>IF(ROWS(L$4:L50)&gt;$N$3,"",SUMPRODUCT(--($C$4:$C$98=$K50),$D$4:$D$98))</f>
        <v/>
      </c>
      <c r="T50" s="1" t="str">
        <f t="array" ref="T50">IF(ROWS($T$3:T50)&gt;$N$3,"",INDEX($C$4:$C$98,SMALL(IF($C$4:$C$98&lt;&gt;"",IF(MATCH($C$4:$C$98,$C$4:$C$98,0)=ROW($C$4:$C$98)-ROW($C$4)+1,ROW($C$4:$C$98)-ROW($C$4)+1)),ROWS($T$3:T50))))</f>
        <v/>
      </c>
    </row>
    <row r="51" spans="2:20" ht="21" x14ac:dyDescent="0.4">
      <c r="B51" s="14" t="str">
        <f>IF(C51="","",MAX($B$3:B50)+1)</f>
        <v/>
      </c>
      <c r="C51" s="15"/>
      <c r="D51" s="16"/>
      <c r="G51" s="12" t="str">
        <f t="array" ref="G51">IF(ROWS($H$3:H51)&gt;COUNTIF($C$4:$C$98,$F$2),"",INDEX($B$4:$B$98,SMALL(IF($D$4:$D$98&lt;&gt;"",IF($C$4:$C$98=$F$2,ROW($D$4:$D$98)-ROW($D$4)+1)),ROWS($H$3:H51))))</f>
        <v/>
      </c>
      <c r="H51" s="12" t="str">
        <f t="array" ref="H51">IF(ROWS($H$3:H51)&gt;COUNTIF($C$4:$C$98,$F$2),"",INDEX($D$4:$D$98,SMALL(IF($D$4:$D$98&lt;&gt;"",IF($C$4:$C$98=$F$2,ROW($D$4:$D$98)-ROW($D$4)+1)),ROWS($H$3:H51))))</f>
        <v/>
      </c>
      <c r="I51" s="12"/>
      <c r="K51" s="18" t="str">
        <f t="array" ref="K51">IF(ROWS(K$4:K51)&gt;$N$3,"",INDEX($C$4:$C$98,MATCH(LARGE((SUMIFS($D$4:$D$98,$C$4:$C$98,$C$4:$C$98)+(ROW($C$4:$C$98)-ROW($C$4)-1)/100)*(IF($C$4:$C$98&lt;&gt;"",MATCH($C$4:$C$98,$C$4:$C$98,0)=ROW($C$4:$C$98)-ROW($C$4)+1,0)),ROWS($A$1:A48)),(SUMIFS($D$4:$D$98,$C$4:$C$98,$C$4:$C$98)+(ROW($C$4:$C$98)-ROW($C$4)-1)/100)*(IF($C$4:$C$98&lt;&gt;"",MATCH($C$4:$C$98,$C$4:$C$98,0)=ROW($C$4:$C$98)-ROW($C$4)+1,0)),0)))</f>
        <v/>
      </c>
      <c r="L51" s="19" t="str">
        <f>IF(ROWS(L$4:L51)&gt;$N$3,"",SUMPRODUCT(--($C$4:$C$98=$K51),$D$4:$D$98))</f>
        <v/>
      </c>
      <c r="T51" s="1" t="str">
        <f t="array" ref="T51">IF(ROWS($T$3:T51)&gt;$N$3,"",INDEX($C$4:$C$98,SMALL(IF($C$4:$C$98&lt;&gt;"",IF(MATCH($C$4:$C$98,$C$4:$C$98,0)=ROW($C$4:$C$98)-ROW($C$4)+1,ROW($C$4:$C$98)-ROW($C$4)+1)),ROWS($T$3:T51))))</f>
        <v/>
      </c>
    </row>
    <row r="52" spans="2:20" ht="21" x14ac:dyDescent="0.4">
      <c r="B52" s="14" t="str">
        <f>IF(C52="","",MAX($B$3:B51)+1)</f>
        <v/>
      </c>
      <c r="C52" s="15"/>
      <c r="D52" s="16"/>
      <c r="G52" s="12" t="str">
        <f t="array" ref="G52">IF(ROWS($H$3:H52)&gt;COUNTIF($C$4:$C$98,$F$2),"",INDEX($B$4:$B$98,SMALL(IF($D$4:$D$98&lt;&gt;"",IF($C$4:$C$98=$F$2,ROW($D$4:$D$98)-ROW($D$4)+1)),ROWS($H$3:H52))))</f>
        <v/>
      </c>
      <c r="H52" s="12" t="str">
        <f t="array" ref="H52">IF(ROWS($H$3:H52)&gt;COUNTIF($C$4:$C$98,$F$2),"",INDEX($D$4:$D$98,SMALL(IF($D$4:$D$98&lt;&gt;"",IF($C$4:$C$98=$F$2,ROW($D$4:$D$98)-ROW($D$4)+1)),ROWS($H$3:H52))))</f>
        <v/>
      </c>
      <c r="I52" s="12"/>
      <c r="K52" s="18" t="str">
        <f t="array" ref="K52">IF(ROWS(K$4:K52)&gt;$N$3,"",INDEX($C$4:$C$98,MATCH(LARGE((SUMIFS($D$4:$D$98,$C$4:$C$98,$C$4:$C$98)+(ROW($C$4:$C$98)-ROW($C$4)-1)/100)*(IF($C$4:$C$98&lt;&gt;"",MATCH($C$4:$C$98,$C$4:$C$98,0)=ROW($C$4:$C$98)-ROW($C$4)+1,0)),ROWS($A$1:A49)),(SUMIFS($D$4:$D$98,$C$4:$C$98,$C$4:$C$98)+(ROW($C$4:$C$98)-ROW($C$4)-1)/100)*(IF($C$4:$C$98&lt;&gt;"",MATCH($C$4:$C$98,$C$4:$C$98,0)=ROW($C$4:$C$98)-ROW($C$4)+1,0)),0)))</f>
        <v/>
      </c>
      <c r="L52" s="19" t="str">
        <f>IF(ROWS(L$4:L52)&gt;$N$3,"",SUMPRODUCT(--($C$4:$C$98=$K52),$D$4:$D$98))</f>
        <v/>
      </c>
      <c r="T52" s="1" t="str">
        <f t="array" ref="T52">IF(ROWS($T$3:T52)&gt;$N$3,"",INDEX($C$4:$C$98,SMALL(IF($C$4:$C$98&lt;&gt;"",IF(MATCH($C$4:$C$98,$C$4:$C$98,0)=ROW($C$4:$C$98)-ROW($C$4)+1,ROW($C$4:$C$98)-ROW($C$4)+1)),ROWS($T$3:T52))))</f>
        <v/>
      </c>
    </row>
    <row r="53" spans="2:20" ht="21" x14ac:dyDescent="0.4">
      <c r="B53" s="14" t="str">
        <f>IF(C53="","",MAX($B$3:B52)+1)</f>
        <v/>
      </c>
      <c r="C53" s="15"/>
      <c r="D53" s="16"/>
      <c r="G53" s="12" t="str">
        <f t="array" ref="G53">IF(ROWS($H$3:H53)&gt;COUNTIF($C$4:$C$98,$F$2),"",INDEX($B$4:$B$98,SMALL(IF($D$4:$D$98&lt;&gt;"",IF($C$4:$C$98=$F$2,ROW($D$4:$D$98)-ROW($D$4)+1)),ROWS($H$3:H53))))</f>
        <v/>
      </c>
      <c r="H53" s="12" t="str">
        <f t="array" ref="H53">IF(ROWS($H$3:H53)&gt;COUNTIF($C$4:$C$98,$F$2),"",INDEX($D$4:$D$98,SMALL(IF($D$4:$D$98&lt;&gt;"",IF($C$4:$C$98=$F$2,ROW($D$4:$D$98)-ROW($D$4)+1)),ROWS($H$3:H53))))</f>
        <v/>
      </c>
      <c r="I53" s="12"/>
      <c r="K53" s="18" t="str">
        <f t="array" ref="K53">IF(ROWS(K$4:K53)&gt;$N$3,"",INDEX($C$4:$C$98,MATCH(LARGE((SUMIFS($D$4:$D$98,$C$4:$C$98,$C$4:$C$98)+(ROW($C$4:$C$98)-ROW($C$4)-1)/100)*(IF($C$4:$C$98&lt;&gt;"",MATCH($C$4:$C$98,$C$4:$C$98,0)=ROW($C$4:$C$98)-ROW($C$4)+1,0)),ROWS($A$1:A50)),(SUMIFS($D$4:$D$98,$C$4:$C$98,$C$4:$C$98)+(ROW($C$4:$C$98)-ROW($C$4)-1)/100)*(IF($C$4:$C$98&lt;&gt;"",MATCH($C$4:$C$98,$C$4:$C$98,0)=ROW($C$4:$C$98)-ROW($C$4)+1,0)),0)))</f>
        <v/>
      </c>
      <c r="L53" s="19" t="str">
        <f>IF(ROWS(L$4:L53)&gt;$N$3,"",SUMPRODUCT(--($C$4:$C$98=$K53),$D$4:$D$98))</f>
        <v/>
      </c>
      <c r="T53" s="1" t="str">
        <f t="array" ref="T53">IF(ROWS($T$3:T53)&gt;$N$3,"",INDEX($C$4:$C$98,SMALL(IF($C$4:$C$98&lt;&gt;"",IF(MATCH($C$4:$C$98,$C$4:$C$98,0)=ROW($C$4:$C$98)-ROW($C$4)+1,ROW($C$4:$C$98)-ROW($C$4)+1)),ROWS($T$3:T53))))</f>
        <v/>
      </c>
    </row>
    <row r="54" spans="2:20" ht="21" x14ac:dyDescent="0.4">
      <c r="B54" s="14" t="str">
        <f>IF(C54="","",MAX($B$3:B53)+1)</f>
        <v/>
      </c>
      <c r="C54" s="15"/>
      <c r="D54" s="16"/>
      <c r="G54" s="12" t="str">
        <f t="array" ref="G54">IF(ROWS($H$3:H54)&gt;COUNTIF($C$4:$C$98,$F$2),"",INDEX($B$4:$B$98,SMALL(IF($D$4:$D$98&lt;&gt;"",IF($C$4:$C$98=$F$2,ROW($D$4:$D$98)-ROW($D$4)+1)),ROWS($H$3:H54))))</f>
        <v/>
      </c>
      <c r="H54" s="12" t="str">
        <f t="array" ref="H54">IF(ROWS($H$3:H54)&gt;COUNTIF($C$4:$C$98,$F$2),"",INDEX($D$4:$D$98,SMALL(IF($D$4:$D$98&lt;&gt;"",IF($C$4:$C$98=$F$2,ROW($D$4:$D$98)-ROW($D$4)+1)),ROWS($H$3:H54))))</f>
        <v/>
      </c>
      <c r="I54" s="12"/>
      <c r="K54" s="18" t="str">
        <f t="array" ref="K54">IF(ROWS(K$4:K54)&gt;$N$3,"",INDEX($C$4:$C$98,MATCH(LARGE((SUMIFS($D$4:$D$98,$C$4:$C$98,$C$4:$C$98)+(ROW($C$4:$C$98)-ROW($C$4)-1)/100)*(IF($C$4:$C$98&lt;&gt;"",MATCH($C$4:$C$98,$C$4:$C$98,0)=ROW($C$4:$C$98)-ROW($C$4)+1,0)),ROWS($A$1:A51)),(SUMIFS($D$4:$D$98,$C$4:$C$98,$C$4:$C$98)+(ROW($C$4:$C$98)-ROW($C$4)-1)/100)*(IF($C$4:$C$98&lt;&gt;"",MATCH($C$4:$C$98,$C$4:$C$98,0)=ROW($C$4:$C$98)-ROW($C$4)+1,0)),0)))</f>
        <v/>
      </c>
      <c r="L54" s="19" t="str">
        <f>IF(ROWS(L$4:L54)&gt;$N$3,"",SUMPRODUCT(--($C$4:$C$98=$K54),$D$4:$D$98))</f>
        <v/>
      </c>
      <c r="T54" s="1" t="str">
        <f t="array" ref="T54">IF(ROWS($T$3:T54)&gt;$N$3,"",INDEX($C$4:$C$98,SMALL(IF($C$4:$C$98&lt;&gt;"",IF(MATCH($C$4:$C$98,$C$4:$C$98,0)=ROW($C$4:$C$98)-ROW($C$4)+1,ROW($C$4:$C$98)-ROW($C$4)+1)),ROWS($T$3:T54))))</f>
        <v/>
      </c>
    </row>
    <row r="55" spans="2:20" ht="21" x14ac:dyDescent="0.4">
      <c r="B55" s="14" t="str">
        <f>IF(C55="","",MAX($B$3:B54)+1)</f>
        <v/>
      </c>
      <c r="C55" s="15"/>
      <c r="D55" s="16"/>
      <c r="G55" s="12" t="str">
        <f t="array" ref="G55">IF(ROWS($H$3:H55)&gt;COUNTIF($C$4:$C$98,$F$2),"",INDEX($B$4:$B$98,SMALL(IF($D$4:$D$98&lt;&gt;"",IF($C$4:$C$98=$F$2,ROW($D$4:$D$98)-ROW($D$4)+1)),ROWS($H$3:H55))))</f>
        <v/>
      </c>
      <c r="H55" s="12" t="str">
        <f t="array" ref="H55">IF(ROWS($H$3:H55)&gt;COUNTIF($C$4:$C$98,$F$2),"",INDEX($D$4:$D$98,SMALL(IF($D$4:$D$98&lt;&gt;"",IF($C$4:$C$98=$F$2,ROW($D$4:$D$98)-ROW($D$4)+1)),ROWS($H$3:H55))))</f>
        <v/>
      </c>
      <c r="I55" s="12"/>
      <c r="K55" s="18" t="str">
        <f t="array" ref="K55">IF(ROWS(K$4:K55)&gt;$N$3,"",INDEX($C$4:$C$98,MATCH(LARGE((SUMIFS($D$4:$D$98,$C$4:$C$98,$C$4:$C$98)+(ROW($C$4:$C$98)-ROW($C$4)-1)/100)*(IF($C$4:$C$98&lt;&gt;"",MATCH($C$4:$C$98,$C$4:$C$98,0)=ROW($C$4:$C$98)-ROW($C$4)+1,0)),ROWS($A$1:A52)),(SUMIFS($D$4:$D$98,$C$4:$C$98,$C$4:$C$98)+(ROW($C$4:$C$98)-ROW($C$4)-1)/100)*(IF($C$4:$C$98&lt;&gt;"",MATCH($C$4:$C$98,$C$4:$C$98,0)=ROW($C$4:$C$98)-ROW($C$4)+1,0)),0)))</f>
        <v/>
      </c>
      <c r="L55" s="19" t="str">
        <f>IF(ROWS(L$4:L55)&gt;$N$3,"",SUMPRODUCT(--($C$4:$C$98=$K55),$D$4:$D$98))</f>
        <v/>
      </c>
      <c r="T55" s="1" t="str">
        <f t="array" ref="T55">IF(ROWS($T$3:T55)&gt;$N$3,"",INDEX($C$4:$C$98,SMALL(IF($C$4:$C$98&lt;&gt;"",IF(MATCH($C$4:$C$98,$C$4:$C$98,0)=ROW($C$4:$C$98)-ROW($C$4)+1,ROW($C$4:$C$98)-ROW($C$4)+1)),ROWS($T$3:T55))))</f>
        <v/>
      </c>
    </row>
    <row r="56" spans="2:20" ht="21" x14ac:dyDescent="0.4">
      <c r="B56" s="14" t="str">
        <f>IF(C56="","",MAX($B$3:B55)+1)</f>
        <v/>
      </c>
      <c r="C56" s="15"/>
      <c r="D56" s="16"/>
      <c r="G56" s="12" t="str">
        <f t="array" ref="G56">IF(ROWS($H$3:H56)&gt;COUNTIF($C$4:$C$98,$F$2),"",INDEX($B$4:$B$98,SMALL(IF($D$4:$D$98&lt;&gt;"",IF($C$4:$C$98=$F$2,ROW($D$4:$D$98)-ROW($D$4)+1)),ROWS($H$3:H56))))</f>
        <v/>
      </c>
      <c r="H56" s="12" t="str">
        <f t="array" ref="H56">IF(ROWS($H$3:H56)&gt;COUNTIF($C$4:$C$98,$F$2),"",INDEX($D$4:$D$98,SMALL(IF($D$4:$D$98&lt;&gt;"",IF($C$4:$C$98=$F$2,ROW($D$4:$D$98)-ROW($D$4)+1)),ROWS($H$3:H56))))</f>
        <v/>
      </c>
      <c r="I56" s="12"/>
      <c r="K56" s="18" t="str">
        <f t="array" ref="K56">IF(ROWS(K$4:K56)&gt;$N$3,"",INDEX($C$4:$C$98,MATCH(LARGE((SUMIFS($D$4:$D$98,$C$4:$C$98,$C$4:$C$98)+(ROW($C$4:$C$98)-ROW($C$4)-1)/100)*(IF($C$4:$C$98&lt;&gt;"",MATCH($C$4:$C$98,$C$4:$C$98,0)=ROW($C$4:$C$98)-ROW($C$4)+1,0)),ROWS($A$1:A53)),(SUMIFS($D$4:$D$98,$C$4:$C$98,$C$4:$C$98)+(ROW($C$4:$C$98)-ROW($C$4)-1)/100)*(IF($C$4:$C$98&lt;&gt;"",MATCH($C$4:$C$98,$C$4:$C$98,0)=ROW($C$4:$C$98)-ROW($C$4)+1,0)),0)))</f>
        <v/>
      </c>
      <c r="L56" s="19" t="str">
        <f>IF(ROWS(L$4:L56)&gt;$N$3,"",SUMPRODUCT(--($C$4:$C$98=$K56),$D$4:$D$98))</f>
        <v/>
      </c>
      <c r="T56" s="1" t="str">
        <f t="array" ref="T56">IF(ROWS($T$3:T56)&gt;$N$3,"",INDEX($C$4:$C$98,SMALL(IF($C$4:$C$98&lt;&gt;"",IF(MATCH($C$4:$C$98,$C$4:$C$98,0)=ROW($C$4:$C$98)-ROW($C$4)+1,ROW($C$4:$C$98)-ROW($C$4)+1)),ROWS($T$3:T56))))</f>
        <v/>
      </c>
    </row>
    <row r="57" spans="2:20" ht="21" x14ac:dyDescent="0.4">
      <c r="B57" s="14" t="str">
        <f>IF(C57="","",MAX($B$3:B56)+1)</f>
        <v/>
      </c>
      <c r="C57" s="15"/>
      <c r="D57" s="16"/>
      <c r="G57" s="12" t="str">
        <f t="array" ref="G57">IF(ROWS($H$3:H57)&gt;COUNTIF($C$4:$C$98,$F$2),"",INDEX($B$4:$B$98,SMALL(IF($D$4:$D$98&lt;&gt;"",IF($C$4:$C$98=$F$2,ROW($D$4:$D$98)-ROW($D$4)+1)),ROWS($H$3:H57))))</f>
        <v/>
      </c>
      <c r="H57" s="12" t="str">
        <f t="array" ref="H57">IF(ROWS($H$3:H57)&gt;COUNTIF($C$4:$C$98,$F$2),"",INDEX($D$4:$D$98,SMALL(IF($D$4:$D$98&lt;&gt;"",IF($C$4:$C$98=$F$2,ROW($D$4:$D$98)-ROW($D$4)+1)),ROWS($H$3:H57))))</f>
        <v/>
      </c>
      <c r="I57" s="12"/>
      <c r="K57" s="18" t="str">
        <f t="array" ref="K57">IF(ROWS(K$4:K57)&gt;$N$3,"",INDEX($C$4:$C$98,MATCH(LARGE((SUMIFS($D$4:$D$98,$C$4:$C$98,$C$4:$C$98)+(ROW($C$4:$C$98)-ROW($C$4)-1)/100)*(IF($C$4:$C$98&lt;&gt;"",MATCH($C$4:$C$98,$C$4:$C$98,0)=ROW($C$4:$C$98)-ROW($C$4)+1,0)),ROWS($A$1:A54)),(SUMIFS($D$4:$D$98,$C$4:$C$98,$C$4:$C$98)+(ROW($C$4:$C$98)-ROW($C$4)-1)/100)*(IF($C$4:$C$98&lt;&gt;"",MATCH($C$4:$C$98,$C$4:$C$98,0)=ROW($C$4:$C$98)-ROW($C$4)+1,0)),0)))</f>
        <v/>
      </c>
      <c r="L57" s="19" t="str">
        <f>IF(ROWS(L$4:L57)&gt;$N$3,"",SUMPRODUCT(--($C$4:$C$98=$K57),$D$4:$D$98))</f>
        <v/>
      </c>
      <c r="T57" s="1" t="str">
        <f t="array" ref="T57">IF(ROWS($T$3:T57)&gt;$N$3,"",INDEX($C$4:$C$98,SMALL(IF($C$4:$C$98&lt;&gt;"",IF(MATCH($C$4:$C$98,$C$4:$C$98,0)=ROW($C$4:$C$98)-ROW($C$4)+1,ROW($C$4:$C$98)-ROW($C$4)+1)),ROWS($T$3:T57))))</f>
        <v/>
      </c>
    </row>
    <row r="58" spans="2:20" ht="21" x14ac:dyDescent="0.4">
      <c r="B58" s="14" t="str">
        <f>IF(C58="","",MAX($B$3:B57)+1)</f>
        <v/>
      </c>
      <c r="C58" s="15"/>
      <c r="D58" s="16"/>
      <c r="G58" s="12" t="str">
        <f t="array" ref="G58">IF(ROWS($H$3:H58)&gt;COUNTIF($C$4:$C$98,$F$2),"",INDEX($B$4:$B$98,SMALL(IF($D$4:$D$98&lt;&gt;"",IF($C$4:$C$98=$F$2,ROW($D$4:$D$98)-ROW($D$4)+1)),ROWS($H$3:H58))))</f>
        <v/>
      </c>
      <c r="H58" s="12" t="str">
        <f t="array" ref="H58">IF(ROWS($H$3:H58)&gt;COUNTIF($C$4:$C$98,$F$2),"",INDEX($D$4:$D$98,SMALL(IF($D$4:$D$98&lt;&gt;"",IF($C$4:$C$98=$F$2,ROW($D$4:$D$98)-ROW($D$4)+1)),ROWS($H$3:H58))))</f>
        <v/>
      </c>
      <c r="I58" s="12"/>
      <c r="K58" s="18" t="str">
        <f t="array" ref="K58">IF(ROWS(K$4:K58)&gt;$N$3,"",INDEX($C$4:$C$98,MATCH(LARGE((SUMIFS($D$4:$D$98,$C$4:$C$98,$C$4:$C$98)+(ROW($C$4:$C$98)-ROW($C$4)-1)/100)*(IF($C$4:$C$98&lt;&gt;"",MATCH($C$4:$C$98,$C$4:$C$98,0)=ROW($C$4:$C$98)-ROW($C$4)+1,0)),ROWS($A$1:A55)),(SUMIFS($D$4:$D$98,$C$4:$C$98,$C$4:$C$98)+(ROW($C$4:$C$98)-ROW($C$4)-1)/100)*(IF($C$4:$C$98&lt;&gt;"",MATCH($C$4:$C$98,$C$4:$C$98,0)=ROW($C$4:$C$98)-ROW($C$4)+1,0)),0)))</f>
        <v/>
      </c>
      <c r="L58" s="19" t="str">
        <f>IF(ROWS(L$4:L58)&gt;$N$3,"",SUMPRODUCT(--($C$4:$C$98=$K58),$D$4:$D$98))</f>
        <v/>
      </c>
      <c r="T58" s="1" t="str">
        <f t="array" ref="T58">IF(ROWS($T$3:T58)&gt;$N$3,"",INDEX($C$4:$C$98,SMALL(IF($C$4:$C$98&lt;&gt;"",IF(MATCH($C$4:$C$98,$C$4:$C$98,0)=ROW($C$4:$C$98)-ROW($C$4)+1,ROW($C$4:$C$98)-ROW($C$4)+1)),ROWS($T$3:T58))))</f>
        <v/>
      </c>
    </row>
    <row r="59" spans="2:20" ht="21" x14ac:dyDescent="0.4">
      <c r="B59" s="14" t="str">
        <f>IF(C59="","",MAX($B$3:B58)+1)</f>
        <v/>
      </c>
      <c r="C59" s="15"/>
      <c r="D59" s="16"/>
      <c r="G59" s="12" t="str">
        <f t="array" ref="G59">IF(ROWS($H$3:H59)&gt;COUNTIF($C$4:$C$98,$F$2),"",INDEX($B$4:$B$98,SMALL(IF($D$4:$D$98&lt;&gt;"",IF($C$4:$C$98=$F$2,ROW($D$4:$D$98)-ROW($D$4)+1)),ROWS($H$3:H59))))</f>
        <v/>
      </c>
      <c r="H59" s="12" t="str">
        <f t="array" ref="H59">IF(ROWS($H$3:H59)&gt;COUNTIF($C$4:$C$98,$F$2),"",INDEX($D$4:$D$98,SMALL(IF($D$4:$D$98&lt;&gt;"",IF($C$4:$C$98=$F$2,ROW($D$4:$D$98)-ROW($D$4)+1)),ROWS($H$3:H59))))</f>
        <v/>
      </c>
      <c r="I59" s="12"/>
      <c r="K59" s="18" t="str">
        <f t="array" ref="K59">IF(ROWS(K$4:K59)&gt;$N$3,"",INDEX($C$4:$C$98,MATCH(LARGE((SUMIFS($D$4:$D$98,$C$4:$C$98,$C$4:$C$98)+(ROW($C$4:$C$98)-ROW($C$4)-1)/100)*(IF($C$4:$C$98&lt;&gt;"",MATCH($C$4:$C$98,$C$4:$C$98,0)=ROW($C$4:$C$98)-ROW($C$4)+1,0)),ROWS($A$1:A56)),(SUMIFS($D$4:$D$98,$C$4:$C$98,$C$4:$C$98)+(ROW($C$4:$C$98)-ROW($C$4)-1)/100)*(IF($C$4:$C$98&lt;&gt;"",MATCH($C$4:$C$98,$C$4:$C$98,0)=ROW($C$4:$C$98)-ROW($C$4)+1,0)),0)))</f>
        <v/>
      </c>
      <c r="L59" s="19" t="str">
        <f>IF(ROWS(L$4:L59)&gt;$N$3,"",SUMPRODUCT(--($C$4:$C$98=$K59),$D$4:$D$98))</f>
        <v/>
      </c>
      <c r="T59" s="1" t="str">
        <f t="array" ref="T59">IF(ROWS($T$3:T59)&gt;$N$3,"",INDEX($C$4:$C$98,SMALL(IF($C$4:$C$98&lt;&gt;"",IF(MATCH($C$4:$C$98,$C$4:$C$98,0)=ROW($C$4:$C$98)-ROW($C$4)+1,ROW($C$4:$C$98)-ROW($C$4)+1)),ROWS($T$3:T59))))</f>
        <v/>
      </c>
    </row>
    <row r="60" spans="2:20" ht="21" x14ac:dyDescent="0.4">
      <c r="B60" s="14" t="str">
        <f>IF(C60="","",MAX($B$3:B59)+1)</f>
        <v/>
      </c>
      <c r="C60" s="15"/>
      <c r="D60" s="16"/>
      <c r="G60" s="12" t="str">
        <f t="array" ref="G60">IF(ROWS($H$3:H60)&gt;COUNTIF($C$4:$C$98,$F$2),"",INDEX($B$4:$B$98,SMALL(IF($D$4:$D$98&lt;&gt;"",IF($C$4:$C$98=$F$2,ROW($D$4:$D$98)-ROW($D$4)+1)),ROWS($H$3:H60))))</f>
        <v/>
      </c>
      <c r="H60" s="12" t="str">
        <f t="array" ref="H60">IF(ROWS($H$3:H60)&gt;COUNTIF($C$4:$C$98,$F$2),"",INDEX($D$4:$D$98,SMALL(IF($D$4:$D$98&lt;&gt;"",IF($C$4:$C$98=$F$2,ROW($D$4:$D$98)-ROW($D$4)+1)),ROWS($H$3:H60))))</f>
        <v/>
      </c>
      <c r="I60" s="12"/>
      <c r="K60" s="18" t="str">
        <f t="array" ref="K60">IF(ROWS(K$4:K60)&gt;$N$3,"",INDEX($C$4:$C$98,MATCH(LARGE((SUMIFS($D$4:$D$98,$C$4:$C$98,$C$4:$C$98)+(ROW($C$4:$C$98)-ROW($C$4)-1)/100)*(IF($C$4:$C$98&lt;&gt;"",MATCH($C$4:$C$98,$C$4:$C$98,0)=ROW($C$4:$C$98)-ROW($C$4)+1,0)),ROWS($A$1:A57)),(SUMIFS($D$4:$D$98,$C$4:$C$98,$C$4:$C$98)+(ROW($C$4:$C$98)-ROW($C$4)-1)/100)*(IF($C$4:$C$98&lt;&gt;"",MATCH($C$4:$C$98,$C$4:$C$98,0)=ROW($C$4:$C$98)-ROW($C$4)+1,0)),0)))</f>
        <v/>
      </c>
      <c r="L60" s="19" t="str">
        <f>IF(ROWS(L$4:L60)&gt;$N$3,"",SUMPRODUCT(--($C$4:$C$98=$K60),$D$4:$D$98))</f>
        <v/>
      </c>
      <c r="T60" s="1" t="str">
        <f t="array" ref="T60">IF(ROWS($T$3:T60)&gt;$N$3,"",INDEX($C$4:$C$98,SMALL(IF($C$4:$C$98&lt;&gt;"",IF(MATCH($C$4:$C$98,$C$4:$C$98,0)=ROW($C$4:$C$98)-ROW($C$4)+1,ROW($C$4:$C$98)-ROW($C$4)+1)),ROWS($T$3:T60))))</f>
        <v/>
      </c>
    </row>
    <row r="61" spans="2:20" ht="21" x14ac:dyDescent="0.4">
      <c r="B61" s="14" t="str">
        <f>IF(C61="","",MAX($B$3:B60)+1)</f>
        <v/>
      </c>
      <c r="C61" s="15"/>
      <c r="D61" s="16"/>
      <c r="G61" s="12" t="str">
        <f t="array" ref="G61">IF(ROWS($H$3:H61)&gt;COUNTIF($C$4:$C$98,$F$2),"",INDEX($B$4:$B$98,SMALL(IF($D$4:$D$98&lt;&gt;"",IF($C$4:$C$98=$F$2,ROW($D$4:$D$98)-ROW($D$4)+1)),ROWS($H$3:H61))))</f>
        <v/>
      </c>
      <c r="H61" s="12" t="str">
        <f t="array" ref="H61">IF(ROWS($H$3:H61)&gt;COUNTIF($C$4:$C$98,$F$2),"",INDEX($D$4:$D$98,SMALL(IF($D$4:$D$98&lt;&gt;"",IF($C$4:$C$98=$F$2,ROW($D$4:$D$98)-ROW($D$4)+1)),ROWS($H$3:H61))))</f>
        <v/>
      </c>
      <c r="I61" s="12"/>
      <c r="K61" s="18" t="str">
        <f t="array" ref="K61">IF(ROWS(K$4:K61)&gt;$N$3,"",INDEX($C$4:$C$98,MATCH(LARGE((SUMIFS($D$4:$D$98,$C$4:$C$98,$C$4:$C$98)+(ROW($C$4:$C$98)-ROW($C$4)-1)/100)*(IF($C$4:$C$98&lt;&gt;"",MATCH($C$4:$C$98,$C$4:$C$98,0)=ROW($C$4:$C$98)-ROW($C$4)+1,0)),ROWS($A$1:A58)),(SUMIFS($D$4:$D$98,$C$4:$C$98,$C$4:$C$98)+(ROW($C$4:$C$98)-ROW($C$4)-1)/100)*(IF($C$4:$C$98&lt;&gt;"",MATCH($C$4:$C$98,$C$4:$C$98,0)=ROW($C$4:$C$98)-ROW($C$4)+1,0)),0)))</f>
        <v/>
      </c>
      <c r="L61" s="19" t="str">
        <f>IF(ROWS(L$4:L61)&gt;$N$3,"",SUMPRODUCT(--($C$4:$C$98=$K61),$D$4:$D$98))</f>
        <v/>
      </c>
      <c r="T61" s="1" t="str">
        <f t="array" ref="T61">IF(ROWS($T$3:T61)&gt;$N$3,"",INDEX($C$4:$C$98,SMALL(IF($C$4:$C$98&lt;&gt;"",IF(MATCH($C$4:$C$98,$C$4:$C$98,0)=ROW($C$4:$C$98)-ROW($C$4)+1,ROW($C$4:$C$98)-ROW($C$4)+1)),ROWS($T$3:T61))))</f>
        <v/>
      </c>
    </row>
    <row r="62" spans="2:20" ht="21" x14ac:dyDescent="0.4">
      <c r="B62" s="14" t="str">
        <f>IF(C62="","",MAX($B$3:B61)+1)</f>
        <v/>
      </c>
      <c r="C62" s="15"/>
      <c r="D62" s="16"/>
      <c r="G62" s="12" t="str">
        <f t="array" ref="G62">IF(ROWS($H$3:H62)&gt;COUNTIF($C$4:$C$98,$F$2),"",INDEX($B$4:$B$98,SMALL(IF($D$4:$D$98&lt;&gt;"",IF($C$4:$C$98=$F$2,ROW($D$4:$D$98)-ROW($D$4)+1)),ROWS($H$3:H62))))</f>
        <v/>
      </c>
      <c r="H62" s="12" t="str">
        <f t="array" ref="H62">IF(ROWS($H$3:H62)&gt;COUNTIF($C$4:$C$98,$F$2),"",INDEX($D$4:$D$98,SMALL(IF($D$4:$D$98&lt;&gt;"",IF($C$4:$C$98=$F$2,ROW($D$4:$D$98)-ROW($D$4)+1)),ROWS($H$3:H62))))</f>
        <v/>
      </c>
      <c r="I62" s="12"/>
      <c r="K62" s="18" t="str">
        <f t="array" ref="K62">IF(ROWS(K$4:K62)&gt;$N$3,"",INDEX($C$4:$C$98,MATCH(LARGE((SUMIFS($D$4:$D$98,$C$4:$C$98,$C$4:$C$98)+(ROW($C$4:$C$98)-ROW($C$4)-1)/100)*(IF($C$4:$C$98&lt;&gt;"",MATCH($C$4:$C$98,$C$4:$C$98,0)=ROW($C$4:$C$98)-ROW($C$4)+1,0)),ROWS($A$1:A59)),(SUMIFS($D$4:$D$98,$C$4:$C$98,$C$4:$C$98)+(ROW($C$4:$C$98)-ROW($C$4)-1)/100)*(IF($C$4:$C$98&lt;&gt;"",MATCH($C$4:$C$98,$C$4:$C$98,0)=ROW($C$4:$C$98)-ROW($C$4)+1,0)),0)))</f>
        <v/>
      </c>
      <c r="L62" s="19" t="str">
        <f>IF(ROWS(L$4:L62)&gt;$N$3,"",SUMPRODUCT(--($C$4:$C$98=$K62),$D$4:$D$98))</f>
        <v/>
      </c>
      <c r="T62" s="1" t="str">
        <f t="array" ref="T62">IF(ROWS($T$3:T62)&gt;$N$3,"",INDEX($C$4:$C$98,SMALL(IF($C$4:$C$98&lt;&gt;"",IF(MATCH($C$4:$C$98,$C$4:$C$98,0)=ROW($C$4:$C$98)-ROW($C$4)+1,ROW($C$4:$C$98)-ROW($C$4)+1)),ROWS($T$3:T62))))</f>
        <v/>
      </c>
    </row>
    <row r="63" spans="2:20" ht="21" x14ac:dyDescent="0.4">
      <c r="B63" s="14" t="str">
        <f>IF(C63="","",MAX($B$3:B62)+1)</f>
        <v/>
      </c>
      <c r="C63" s="15"/>
      <c r="D63" s="16"/>
      <c r="G63" s="12" t="str">
        <f t="array" ref="G63">IF(ROWS($H$3:H63)&gt;COUNTIF($C$4:$C$98,$F$2),"",INDEX($B$4:$B$98,SMALL(IF($D$4:$D$98&lt;&gt;"",IF($C$4:$C$98=$F$2,ROW($D$4:$D$98)-ROW($D$4)+1)),ROWS($H$3:H63))))</f>
        <v/>
      </c>
      <c r="H63" s="12" t="str">
        <f t="array" ref="H63">IF(ROWS($H$3:H63)&gt;COUNTIF($C$4:$C$98,$F$2),"",INDEX($D$4:$D$98,SMALL(IF($D$4:$D$98&lt;&gt;"",IF($C$4:$C$98=$F$2,ROW($D$4:$D$98)-ROW($D$4)+1)),ROWS($H$3:H63))))</f>
        <v/>
      </c>
      <c r="I63" s="12"/>
      <c r="K63" s="18" t="str">
        <f t="array" ref="K63">IF(ROWS(K$4:K63)&gt;$N$3,"",INDEX($C$4:$C$98,MATCH(LARGE((SUMIFS($D$4:$D$98,$C$4:$C$98,$C$4:$C$98)+(ROW($C$4:$C$98)-ROW($C$4)-1)/100)*(IF($C$4:$C$98&lt;&gt;"",MATCH($C$4:$C$98,$C$4:$C$98,0)=ROW($C$4:$C$98)-ROW($C$4)+1,0)),ROWS($A$1:A60)),(SUMIFS($D$4:$D$98,$C$4:$C$98,$C$4:$C$98)+(ROW($C$4:$C$98)-ROW($C$4)-1)/100)*(IF($C$4:$C$98&lt;&gt;"",MATCH($C$4:$C$98,$C$4:$C$98,0)=ROW($C$4:$C$98)-ROW($C$4)+1,0)),0)))</f>
        <v/>
      </c>
      <c r="L63" s="19" t="str">
        <f>IF(ROWS(L$4:L63)&gt;$N$3,"",SUMPRODUCT(--($C$4:$C$98=$K63),$D$4:$D$98))</f>
        <v/>
      </c>
      <c r="T63" s="1" t="str">
        <f t="array" ref="T63">IF(ROWS($T$3:T63)&gt;$N$3,"",INDEX($C$4:$C$98,SMALL(IF($C$4:$C$98&lt;&gt;"",IF(MATCH($C$4:$C$98,$C$4:$C$98,0)=ROW($C$4:$C$98)-ROW($C$4)+1,ROW($C$4:$C$98)-ROW($C$4)+1)),ROWS($T$3:T63))))</f>
        <v/>
      </c>
    </row>
    <row r="64" spans="2:20" ht="21" x14ac:dyDescent="0.4">
      <c r="B64" s="14" t="str">
        <f>IF(C64="","",MAX($B$3:B63)+1)</f>
        <v/>
      </c>
      <c r="C64" s="15"/>
      <c r="D64" s="16"/>
      <c r="G64" s="12" t="str">
        <f t="array" ref="G64">IF(ROWS($H$3:H64)&gt;COUNTIF($C$4:$C$98,$F$2),"",INDEX($B$4:$B$98,SMALL(IF($D$4:$D$98&lt;&gt;"",IF($C$4:$C$98=$F$2,ROW($D$4:$D$98)-ROW($D$4)+1)),ROWS($H$3:H64))))</f>
        <v/>
      </c>
      <c r="H64" s="12" t="str">
        <f t="array" ref="H64">IF(ROWS($H$3:H64)&gt;COUNTIF($C$4:$C$98,$F$2),"",INDEX($D$4:$D$98,SMALL(IF($D$4:$D$98&lt;&gt;"",IF($C$4:$C$98=$F$2,ROW($D$4:$D$98)-ROW($D$4)+1)),ROWS($H$3:H64))))</f>
        <v/>
      </c>
      <c r="I64" s="12"/>
      <c r="K64" s="18" t="str">
        <f t="array" ref="K64">IF(ROWS(K$4:K64)&gt;$N$3,"",INDEX($C$4:$C$98,MATCH(LARGE((SUMIFS($D$4:$D$98,$C$4:$C$98,$C$4:$C$98)+(ROW($C$4:$C$98)-ROW($C$4)-1)/100)*(IF($C$4:$C$98&lt;&gt;"",MATCH($C$4:$C$98,$C$4:$C$98,0)=ROW($C$4:$C$98)-ROW($C$4)+1,0)),ROWS($A$1:A61)),(SUMIFS($D$4:$D$98,$C$4:$C$98,$C$4:$C$98)+(ROW($C$4:$C$98)-ROW($C$4)-1)/100)*(IF($C$4:$C$98&lt;&gt;"",MATCH($C$4:$C$98,$C$4:$C$98,0)=ROW($C$4:$C$98)-ROW($C$4)+1,0)),0)))</f>
        <v/>
      </c>
      <c r="L64" s="19" t="str">
        <f>IF(ROWS(L$4:L64)&gt;$N$3,"",SUMPRODUCT(--($C$4:$C$98=$K64),$D$4:$D$98))</f>
        <v/>
      </c>
      <c r="T64" s="1" t="str">
        <f t="array" ref="T64">IF(ROWS($T$3:T64)&gt;$N$3,"",INDEX($C$4:$C$98,SMALL(IF($C$4:$C$98&lt;&gt;"",IF(MATCH($C$4:$C$98,$C$4:$C$98,0)=ROW($C$4:$C$98)-ROW($C$4)+1,ROW($C$4:$C$98)-ROW($C$4)+1)),ROWS($T$3:T64))))</f>
        <v/>
      </c>
    </row>
    <row r="65" spans="2:20" ht="21" x14ac:dyDescent="0.4">
      <c r="B65" s="14" t="str">
        <f>IF(C65="","",MAX($B$3:B64)+1)</f>
        <v/>
      </c>
      <c r="C65" s="15"/>
      <c r="D65" s="16"/>
      <c r="G65" s="12" t="str">
        <f t="array" ref="G65">IF(ROWS($H$3:H65)&gt;COUNTIF($C$4:$C$98,$F$2),"",INDEX($B$4:$B$98,SMALL(IF($D$4:$D$98&lt;&gt;"",IF($C$4:$C$98=$F$2,ROW($D$4:$D$98)-ROW($D$4)+1)),ROWS($H$3:H65))))</f>
        <v/>
      </c>
      <c r="H65" s="12" t="str">
        <f t="array" ref="H65">IF(ROWS($H$3:H65)&gt;COUNTIF($C$4:$C$98,$F$2),"",INDEX($D$4:$D$98,SMALL(IF($D$4:$D$98&lt;&gt;"",IF($C$4:$C$98=$F$2,ROW($D$4:$D$98)-ROW($D$4)+1)),ROWS($H$3:H65))))</f>
        <v/>
      </c>
      <c r="I65" s="12"/>
      <c r="K65" s="18" t="str">
        <f t="array" ref="K65">IF(ROWS(K$4:K65)&gt;$N$3,"",INDEX($C$4:$C$98,MATCH(LARGE((SUMIFS($D$4:$D$98,$C$4:$C$98,$C$4:$C$98)+(ROW($C$4:$C$98)-ROW($C$4)-1)/100)*(IF($C$4:$C$98&lt;&gt;"",MATCH($C$4:$C$98,$C$4:$C$98,0)=ROW($C$4:$C$98)-ROW($C$4)+1,0)),ROWS($A$1:A62)),(SUMIFS($D$4:$D$98,$C$4:$C$98,$C$4:$C$98)+(ROW($C$4:$C$98)-ROW($C$4)-1)/100)*(IF($C$4:$C$98&lt;&gt;"",MATCH($C$4:$C$98,$C$4:$C$98,0)=ROW($C$4:$C$98)-ROW($C$4)+1,0)),0)))</f>
        <v/>
      </c>
      <c r="L65" s="19" t="str">
        <f>IF(ROWS(L$4:L65)&gt;$N$3,"",SUMPRODUCT(--($C$4:$C$98=$K65),$D$4:$D$98))</f>
        <v/>
      </c>
      <c r="T65" s="1" t="str">
        <f t="array" ref="T65">IF(ROWS($T$3:T65)&gt;$N$3,"",INDEX($C$4:$C$98,SMALL(IF($C$4:$C$98&lt;&gt;"",IF(MATCH($C$4:$C$98,$C$4:$C$98,0)=ROW($C$4:$C$98)-ROW($C$4)+1,ROW($C$4:$C$98)-ROW($C$4)+1)),ROWS($T$3:T65))))</f>
        <v/>
      </c>
    </row>
    <row r="66" spans="2:20" ht="21" x14ac:dyDescent="0.4">
      <c r="B66" s="14" t="str">
        <f>IF(C66="","",MAX($B$3:B65)+1)</f>
        <v/>
      </c>
      <c r="C66" s="15"/>
      <c r="D66" s="16"/>
      <c r="G66" s="12" t="str">
        <f t="array" ref="G66">IF(ROWS($H$3:H66)&gt;COUNTIF($C$4:$C$98,$F$2),"",INDEX($B$4:$B$98,SMALL(IF($D$4:$D$98&lt;&gt;"",IF($C$4:$C$98=$F$2,ROW($D$4:$D$98)-ROW($D$4)+1)),ROWS($H$3:H66))))</f>
        <v/>
      </c>
      <c r="H66" s="12" t="str">
        <f t="array" ref="H66">IF(ROWS($H$3:H66)&gt;COUNTIF($C$4:$C$98,$F$2),"",INDEX($D$4:$D$98,SMALL(IF($D$4:$D$98&lt;&gt;"",IF($C$4:$C$98=$F$2,ROW($D$4:$D$98)-ROW($D$4)+1)),ROWS($H$3:H66))))</f>
        <v/>
      </c>
      <c r="I66" s="12"/>
      <c r="K66" s="18" t="str">
        <f t="array" ref="K66">IF(ROWS(K$4:K66)&gt;$N$3,"",INDEX($C$4:$C$98,MATCH(LARGE((SUMIFS($D$4:$D$98,$C$4:$C$98,$C$4:$C$98)+(ROW($C$4:$C$98)-ROW($C$4)-1)/100)*(IF($C$4:$C$98&lt;&gt;"",MATCH($C$4:$C$98,$C$4:$C$98,0)=ROW($C$4:$C$98)-ROW($C$4)+1,0)),ROWS($A$1:A63)),(SUMIFS($D$4:$D$98,$C$4:$C$98,$C$4:$C$98)+(ROW($C$4:$C$98)-ROW($C$4)-1)/100)*(IF($C$4:$C$98&lt;&gt;"",MATCH($C$4:$C$98,$C$4:$C$98,0)=ROW($C$4:$C$98)-ROW($C$4)+1,0)),0)))</f>
        <v/>
      </c>
      <c r="L66" s="19" t="str">
        <f>IF(ROWS(L$4:L66)&gt;$N$3,"",SUMPRODUCT(--($C$4:$C$98=$K66),$D$4:$D$98))</f>
        <v/>
      </c>
      <c r="T66" s="1" t="str">
        <f t="array" ref="T66">IF(ROWS($T$3:T66)&gt;$N$3,"",INDEX($C$4:$C$98,SMALL(IF($C$4:$C$98&lt;&gt;"",IF(MATCH($C$4:$C$98,$C$4:$C$98,0)=ROW($C$4:$C$98)-ROW($C$4)+1,ROW($C$4:$C$98)-ROW($C$4)+1)),ROWS($T$3:T66))))</f>
        <v/>
      </c>
    </row>
    <row r="67" spans="2:20" ht="21" x14ac:dyDescent="0.4">
      <c r="B67" s="14" t="str">
        <f>IF(C67="","",MAX($B$3:B66)+1)</f>
        <v/>
      </c>
      <c r="C67" s="15"/>
      <c r="D67" s="16"/>
      <c r="G67" s="12" t="str">
        <f t="array" ref="G67">IF(ROWS($H$3:H67)&gt;COUNTIF($C$4:$C$98,$F$2),"",INDEX($B$4:$B$98,SMALL(IF($D$4:$D$98&lt;&gt;"",IF($C$4:$C$98=$F$2,ROW($D$4:$D$98)-ROW($D$4)+1)),ROWS($H$3:H67))))</f>
        <v/>
      </c>
      <c r="H67" s="12" t="str">
        <f t="array" ref="H67">IF(ROWS($H$3:H67)&gt;COUNTIF($C$4:$C$98,$F$2),"",INDEX($D$4:$D$98,SMALL(IF($D$4:$D$98&lt;&gt;"",IF($C$4:$C$98=$F$2,ROW($D$4:$D$98)-ROW($D$4)+1)),ROWS($H$3:H67))))</f>
        <v/>
      </c>
      <c r="I67" s="12"/>
      <c r="K67" s="18" t="str">
        <f t="array" ref="K67">IF(ROWS(K$4:K67)&gt;$N$3,"",INDEX($C$4:$C$98,MATCH(LARGE((SUMIFS($D$4:$D$98,$C$4:$C$98,$C$4:$C$98)+(ROW($C$4:$C$98)-ROW($C$4)-1)/100)*(IF($C$4:$C$98&lt;&gt;"",MATCH($C$4:$C$98,$C$4:$C$98,0)=ROW($C$4:$C$98)-ROW($C$4)+1,0)),ROWS($A$1:A64)),(SUMIFS($D$4:$D$98,$C$4:$C$98,$C$4:$C$98)+(ROW($C$4:$C$98)-ROW($C$4)-1)/100)*(IF($C$4:$C$98&lt;&gt;"",MATCH($C$4:$C$98,$C$4:$C$98,0)=ROW($C$4:$C$98)-ROW($C$4)+1,0)),0)))</f>
        <v/>
      </c>
      <c r="L67" s="19" t="str">
        <f>IF(ROWS(L$4:L67)&gt;$N$3,"",SUMPRODUCT(--($C$4:$C$98=$K67),$D$4:$D$98))</f>
        <v/>
      </c>
      <c r="T67" s="1" t="str">
        <f t="array" ref="T67">IF(ROWS($T$3:T67)&gt;$N$3,"",INDEX($C$4:$C$98,SMALL(IF($C$4:$C$98&lt;&gt;"",IF(MATCH($C$4:$C$98,$C$4:$C$98,0)=ROW($C$4:$C$98)-ROW($C$4)+1,ROW($C$4:$C$98)-ROW($C$4)+1)),ROWS($T$3:T67))))</f>
        <v/>
      </c>
    </row>
    <row r="68" spans="2:20" ht="21" x14ac:dyDescent="0.4">
      <c r="B68" s="14" t="str">
        <f>IF(C68="","",MAX($B$3:B67)+1)</f>
        <v/>
      </c>
      <c r="C68" s="15"/>
      <c r="D68" s="16"/>
      <c r="G68" s="12" t="str">
        <f t="array" ref="G68">IF(ROWS($H$3:H68)&gt;COUNTIF($C$4:$C$98,$F$2),"",INDEX($B$4:$B$98,SMALL(IF($D$4:$D$98&lt;&gt;"",IF($C$4:$C$98=$F$2,ROW($D$4:$D$98)-ROW($D$4)+1)),ROWS($H$3:H68))))</f>
        <v/>
      </c>
      <c r="H68" s="12" t="str">
        <f t="array" ref="H68">IF(ROWS($H$3:H68)&gt;COUNTIF($C$4:$C$98,$F$2),"",INDEX($D$4:$D$98,SMALL(IF($D$4:$D$98&lt;&gt;"",IF($C$4:$C$98=$F$2,ROW($D$4:$D$98)-ROW($D$4)+1)),ROWS($H$3:H68))))</f>
        <v/>
      </c>
      <c r="I68" s="12"/>
      <c r="K68" s="18" t="str">
        <f t="array" ref="K68">IF(ROWS(K$4:K68)&gt;$N$3,"",INDEX($C$4:$C$98,MATCH(LARGE((SUMIFS($D$4:$D$98,$C$4:$C$98,$C$4:$C$98)+(ROW($C$4:$C$98)-ROW($C$4)-1)/100)*(IF($C$4:$C$98&lt;&gt;"",MATCH($C$4:$C$98,$C$4:$C$98,0)=ROW($C$4:$C$98)-ROW($C$4)+1,0)),ROWS($A$1:A65)),(SUMIFS($D$4:$D$98,$C$4:$C$98,$C$4:$C$98)+(ROW($C$4:$C$98)-ROW($C$4)-1)/100)*(IF($C$4:$C$98&lt;&gt;"",MATCH($C$4:$C$98,$C$4:$C$98,0)=ROW($C$4:$C$98)-ROW($C$4)+1,0)),0)))</f>
        <v/>
      </c>
      <c r="L68" s="19" t="str">
        <f>IF(ROWS(L$4:L68)&gt;$N$3,"",SUMPRODUCT(--($C$4:$C$98=$K68),$D$4:$D$98))</f>
        <v/>
      </c>
      <c r="T68" s="1" t="str">
        <f t="array" ref="T68">IF(ROWS($T$3:T68)&gt;$N$3,"",INDEX($C$4:$C$98,SMALL(IF($C$4:$C$98&lt;&gt;"",IF(MATCH($C$4:$C$98,$C$4:$C$98,0)=ROW($C$4:$C$98)-ROW($C$4)+1,ROW($C$4:$C$98)-ROW($C$4)+1)),ROWS($T$3:T68))))</f>
        <v/>
      </c>
    </row>
    <row r="69" spans="2:20" ht="21" x14ac:dyDescent="0.4">
      <c r="B69" s="14" t="str">
        <f>IF(C69="","",MAX($B$3:B68)+1)</f>
        <v/>
      </c>
      <c r="C69" s="15"/>
      <c r="D69" s="16"/>
      <c r="G69" s="12" t="str">
        <f t="array" ref="G69">IF(ROWS($H$3:H69)&gt;COUNTIF($C$4:$C$98,$F$2),"",INDEX($B$4:$B$98,SMALL(IF($D$4:$D$98&lt;&gt;"",IF($C$4:$C$98=$F$2,ROW($D$4:$D$98)-ROW($D$4)+1)),ROWS($H$3:H69))))</f>
        <v/>
      </c>
      <c r="H69" s="12" t="str">
        <f t="array" ref="H69">IF(ROWS($H$3:H69)&gt;COUNTIF($C$4:$C$98,$F$2),"",INDEX($D$4:$D$98,SMALL(IF($D$4:$D$98&lt;&gt;"",IF($C$4:$C$98=$F$2,ROW($D$4:$D$98)-ROW($D$4)+1)),ROWS($H$3:H69))))</f>
        <v/>
      </c>
      <c r="I69" s="12"/>
      <c r="K69" s="18" t="str">
        <f t="array" ref="K69">IF(ROWS(K$4:K69)&gt;$N$3,"",INDEX($C$4:$C$98,MATCH(LARGE((SUMIFS($D$4:$D$98,$C$4:$C$98,$C$4:$C$98)+(ROW($C$4:$C$98)-ROW($C$4)-1)/100)*(IF($C$4:$C$98&lt;&gt;"",MATCH($C$4:$C$98,$C$4:$C$98,0)=ROW($C$4:$C$98)-ROW($C$4)+1,0)),ROWS($A$1:A66)),(SUMIFS($D$4:$D$98,$C$4:$C$98,$C$4:$C$98)+(ROW($C$4:$C$98)-ROW($C$4)-1)/100)*(IF($C$4:$C$98&lt;&gt;"",MATCH($C$4:$C$98,$C$4:$C$98,0)=ROW($C$4:$C$98)-ROW($C$4)+1,0)),0)))</f>
        <v/>
      </c>
      <c r="L69" s="19" t="str">
        <f>IF(ROWS(L$4:L69)&gt;$N$3,"",SUMPRODUCT(--($C$4:$C$98=$K69),$D$4:$D$98))</f>
        <v/>
      </c>
      <c r="T69" s="1" t="str">
        <f t="array" ref="T69">IF(ROWS($T$3:T69)&gt;$N$3,"",INDEX($C$4:$C$98,SMALL(IF($C$4:$C$98&lt;&gt;"",IF(MATCH($C$4:$C$98,$C$4:$C$98,0)=ROW($C$4:$C$98)-ROW($C$4)+1,ROW($C$4:$C$98)-ROW($C$4)+1)),ROWS($T$3:T69))))</f>
        <v/>
      </c>
    </row>
    <row r="70" spans="2:20" ht="21" x14ac:dyDescent="0.4">
      <c r="B70" s="14" t="str">
        <f>IF(C70="","",MAX($B$3:B69)+1)</f>
        <v/>
      </c>
      <c r="C70" s="15"/>
      <c r="D70" s="16"/>
      <c r="G70" s="12" t="str">
        <f t="array" ref="G70">IF(ROWS($H$3:H70)&gt;COUNTIF($C$4:$C$98,$F$2),"",INDEX($B$4:$B$98,SMALL(IF($D$4:$D$98&lt;&gt;"",IF($C$4:$C$98=$F$2,ROW($D$4:$D$98)-ROW($D$4)+1)),ROWS($H$3:H70))))</f>
        <v/>
      </c>
      <c r="H70" s="12" t="str">
        <f t="array" ref="H70">IF(ROWS($H$3:H70)&gt;COUNTIF($C$4:$C$98,$F$2),"",INDEX($D$4:$D$98,SMALL(IF($D$4:$D$98&lt;&gt;"",IF($C$4:$C$98=$F$2,ROW($D$4:$D$98)-ROW($D$4)+1)),ROWS($H$3:H70))))</f>
        <v/>
      </c>
      <c r="I70" s="12"/>
      <c r="K70" s="18" t="str">
        <f t="array" ref="K70">IF(ROWS(K$4:K70)&gt;$N$3,"",INDEX($C$4:$C$98,MATCH(LARGE((SUMIFS($D$4:$D$98,$C$4:$C$98,$C$4:$C$98)+(ROW($C$4:$C$98)-ROW($C$4)-1)/100)*(IF($C$4:$C$98&lt;&gt;"",MATCH($C$4:$C$98,$C$4:$C$98,0)=ROW($C$4:$C$98)-ROW($C$4)+1,0)),ROWS($A$1:A67)),(SUMIFS($D$4:$D$98,$C$4:$C$98,$C$4:$C$98)+(ROW($C$4:$C$98)-ROW($C$4)-1)/100)*(IF($C$4:$C$98&lt;&gt;"",MATCH($C$4:$C$98,$C$4:$C$98,0)=ROW($C$4:$C$98)-ROW($C$4)+1,0)),0)))</f>
        <v/>
      </c>
      <c r="L70" s="19" t="str">
        <f>IF(ROWS(L$4:L70)&gt;$N$3,"",SUMPRODUCT(--($C$4:$C$98=$K70),$D$4:$D$98))</f>
        <v/>
      </c>
      <c r="T70" s="1" t="str">
        <f t="array" ref="T70">IF(ROWS($T$3:T70)&gt;$N$3,"",INDEX($C$4:$C$98,SMALL(IF($C$4:$C$98&lt;&gt;"",IF(MATCH($C$4:$C$98,$C$4:$C$98,0)=ROW($C$4:$C$98)-ROW($C$4)+1,ROW($C$4:$C$98)-ROW($C$4)+1)),ROWS($T$3:T70))))</f>
        <v/>
      </c>
    </row>
    <row r="71" spans="2:20" ht="21" x14ac:dyDescent="0.4">
      <c r="B71" s="14" t="str">
        <f>IF(C71="","",MAX($B$3:B70)+1)</f>
        <v/>
      </c>
      <c r="C71" s="15"/>
      <c r="D71" s="16"/>
      <c r="G71" s="12" t="str">
        <f t="array" ref="G71">IF(ROWS($H$3:H71)&gt;COUNTIF($C$4:$C$98,$F$2),"",INDEX($B$4:$B$98,SMALL(IF($D$4:$D$98&lt;&gt;"",IF($C$4:$C$98=$F$2,ROW($D$4:$D$98)-ROW($D$4)+1)),ROWS($H$3:H71))))</f>
        <v/>
      </c>
      <c r="H71" s="12" t="str">
        <f t="array" ref="H71">IF(ROWS($H$3:H71)&gt;COUNTIF($C$4:$C$98,$F$2),"",INDEX($D$4:$D$98,SMALL(IF($D$4:$D$98&lt;&gt;"",IF($C$4:$C$98=$F$2,ROW($D$4:$D$98)-ROW($D$4)+1)),ROWS($H$3:H71))))</f>
        <v/>
      </c>
      <c r="I71" s="12"/>
      <c r="K71" s="18" t="str">
        <f t="array" ref="K71">IF(ROWS(K$4:K71)&gt;$N$3,"",INDEX($C$4:$C$98,MATCH(LARGE((SUMIFS($D$4:$D$98,$C$4:$C$98,$C$4:$C$98)+(ROW($C$4:$C$98)-ROW($C$4)-1)/100)*(IF($C$4:$C$98&lt;&gt;"",MATCH($C$4:$C$98,$C$4:$C$98,0)=ROW($C$4:$C$98)-ROW($C$4)+1,0)),ROWS($A$1:A68)),(SUMIFS($D$4:$D$98,$C$4:$C$98,$C$4:$C$98)+(ROW($C$4:$C$98)-ROW($C$4)-1)/100)*(IF($C$4:$C$98&lt;&gt;"",MATCH($C$4:$C$98,$C$4:$C$98,0)=ROW($C$4:$C$98)-ROW($C$4)+1,0)),0)))</f>
        <v/>
      </c>
      <c r="L71" s="19" t="str">
        <f>IF(ROWS(L$4:L71)&gt;$N$3,"",SUMPRODUCT(--($C$4:$C$98=$K71),$D$4:$D$98))</f>
        <v/>
      </c>
      <c r="T71" s="1" t="str">
        <f t="array" ref="T71">IF(ROWS($T$3:T71)&gt;$N$3,"",INDEX($C$4:$C$98,SMALL(IF($C$4:$C$98&lt;&gt;"",IF(MATCH($C$4:$C$98,$C$4:$C$98,0)=ROW($C$4:$C$98)-ROW($C$4)+1,ROW($C$4:$C$98)-ROW($C$4)+1)),ROWS($T$3:T71))))</f>
        <v/>
      </c>
    </row>
    <row r="72" spans="2:20" ht="21" x14ac:dyDescent="0.4">
      <c r="B72" s="14" t="str">
        <f>IF(C72="","",MAX($B$3:B71)+1)</f>
        <v/>
      </c>
      <c r="C72" s="15"/>
      <c r="D72" s="16"/>
      <c r="G72" s="12" t="str">
        <f t="array" ref="G72">IF(ROWS($H$3:H72)&gt;COUNTIF($C$4:$C$98,$F$2),"",INDEX($B$4:$B$98,SMALL(IF($D$4:$D$98&lt;&gt;"",IF($C$4:$C$98=$F$2,ROW($D$4:$D$98)-ROW($D$4)+1)),ROWS($H$3:H72))))</f>
        <v/>
      </c>
      <c r="H72" s="12" t="str">
        <f t="array" ref="H72">IF(ROWS($H$3:H72)&gt;COUNTIF($C$4:$C$98,$F$2),"",INDEX($D$4:$D$98,SMALL(IF($D$4:$D$98&lt;&gt;"",IF($C$4:$C$98=$F$2,ROW($D$4:$D$98)-ROW($D$4)+1)),ROWS($H$3:H72))))</f>
        <v/>
      </c>
      <c r="I72" s="12"/>
      <c r="K72" s="18" t="str">
        <f t="array" ref="K72">IF(ROWS(K$4:K72)&gt;$N$3,"",INDEX($C$4:$C$98,MATCH(LARGE((SUMIFS($D$4:$D$98,$C$4:$C$98,$C$4:$C$98)+(ROW($C$4:$C$98)-ROW($C$4)-1)/100)*(IF($C$4:$C$98&lt;&gt;"",MATCH($C$4:$C$98,$C$4:$C$98,0)=ROW($C$4:$C$98)-ROW($C$4)+1,0)),ROWS($A$1:A69)),(SUMIFS($D$4:$D$98,$C$4:$C$98,$C$4:$C$98)+(ROW($C$4:$C$98)-ROW($C$4)-1)/100)*(IF($C$4:$C$98&lt;&gt;"",MATCH($C$4:$C$98,$C$4:$C$98,0)=ROW($C$4:$C$98)-ROW($C$4)+1,0)),0)))</f>
        <v/>
      </c>
      <c r="L72" s="19" t="str">
        <f>IF(ROWS(L$4:L72)&gt;$N$3,"",SUMPRODUCT(--($C$4:$C$98=$K72),$D$4:$D$98))</f>
        <v/>
      </c>
      <c r="T72" s="1" t="str">
        <f t="array" ref="T72">IF(ROWS($T$3:T72)&gt;$N$3,"",INDEX($C$4:$C$98,SMALL(IF($C$4:$C$98&lt;&gt;"",IF(MATCH($C$4:$C$98,$C$4:$C$98,0)=ROW($C$4:$C$98)-ROW($C$4)+1,ROW($C$4:$C$98)-ROW($C$4)+1)),ROWS($T$3:T72))))</f>
        <v/>
      </c>
    </row>
    <row r="73" spans="2:20" ht="21" x14ac:dyDescent="0.4">
      <c r="B73" s="14" t="str">
        <f>IF(C73="","",MAX($B$3:B72)+1)</f>
        <v/>
      </c>
      <c r="C73" s="15"/>
      <c r="D73" s="16"/>
      <c r="G73" s="12" t="str">
        <f t="array" ref="G73">IF(ROWS($H$3:H73)&gt;COUNTIF($C$4:$C$98,$F$2),"",INDEX($B$4:$B$98,SMALL(IF($D$4:$D$98&lt;&gt;"",IF($C$4:$C$98=$F$2,ROW($D$4:$D$98)-ROW($D$4)+1)),ROWS($H$3:H73))))</f>
        <v/>
      </c>
      <c r="H73" s="12" t="str">
        <f t="array" ref="H73">IF(ROWS($H$3:H73)&gt;COUNTIF($C$4:$C$98,$F$2),"",INDEX($D$4:$D$98,SMALL(IF($D$4:$D$98&lt;&gt;"",IF($C$4:$C$98=$F$2,ROW($D$4:$D$98)-ROW($D$4)+1)),ROWS($H$3:H73))))</f>
        <v/>
      </c>
      <c r="I73" s="12"/>
      <c r="K73" s="18" t="str">
        <f t="array" ref="K73">IF(ROWS(K$4:K73)&gt;$N$3,"",INDEX($C$4:$C$98,MATCH(LARGE((SUMIFS($D$4:$D$98,$C$4:$C$98,$C$4:$C$98)+(ROW($C$4:$C$98)-ROW($C$4)-1)/100)*(IF($C$4:$C$98&lt;&gt;"",MATCH($C$4:$C$98,$C$4:$C$98,0)=ROW($C$4:$C$98)-ROW($C$4)+1,0)),ROWS($A$1:A70)),(SUMIFS($D$4:$D$98,$C$4:$C$98,$C$4:$C$98)+(ROW($C$4:$C$98)-ROW($C$4)-1)/100)*(IF($C$4:$C$98&lt;&gt;"",MATCH($C$4:$C$98,$C$4:$C$98,0)=ROW($C$4:$C$98)-ROW($C$4)+1,0)),0)))</f>
        <v/>
      </c>
      <c r="L73" s="19" t="str">
        <f>IF(ROWS(L$4:L73)&gt;$N$3,"",SUMPRODUCT(--($C$4:$C$98=$K73),$D$4:$D$98))</f>
        <v/>
      </c>
      <c r="T73" s="1" t="str">
        <f t="array" ref="T73">IF(ROWS($T$3:T73)&gt;$N$3,"",INDEX($C$4:$C$98,SMALL(IF($C$4:$C$98&lt;&gt;"",IF(MATCH($C$4:$C$98,$C$4:$C$98,0)=ROW($C$4:$C$98)-ROW($C$4)+1,ROW($C$4:$C$98)-ROW($C$4)+1)),ROWS($T$3:T73))))</f>
        <v/>
      </c>
    </row>
    <row r="74" spans="2:20" ht="21" x14ac:dyDescent="0.4">
      <c r="B74" s="14" t="str">
        <f>IF(C74="","",MAX($B$3:B73)+1)</f>
        <v/>
      </c>
      <c r="C74" s="15"/>
      <c r="D74" s="16"/>
      <c r="G74" s="12" t="str">
        <f t="array" ref="G74">IF(ROWS($H$3:H74)&gt;COUNTIF($C$4:$C$98,$F$2),"",INDEX($B$4:$B$98,SMALL(IF($D$4:$D$98&lt;&gt;"",IF($C$4:$C$98=$F$2,ROW($D$4:$D$98)-ROW($D$4)+1)),ROWS($H$3:H74))))</f>
        <v/>
      </c>
      <c r="H74" s="12" t="str">
        <f t="array" ref="H74">IF(ROWS($H$3:H74)&gt;COUNTIF($C$4:$C$98,$F$2),"",INDEX($D$4:$D$98,SMALL(IF($D$4:$D$98&lt;&gt;"",IF($C$4:$C$98=$F$2,ROW($D$4:$D$98)-ROW($D$4)+1)),ROWS($H$3:H74))))</f>
        <v/>
      </c>
      <c r="I74" s="12"/>
      <c r="K74" s="18" t="str">
        <f t="array" ref="K74">IF(ROWS(K$4:K74)&gt;$N$3,"",INDEX($C$4:$C$98,MATCH(LARGE((SUMIFS($D$4:$D$98,$C$4:$C$98,$C$4:$C$98)+(ROW($C$4:$C$98)-ROW($C$4)-1)/100)*(IF($C$4:$C$98&lt;&gt;"",MATCH($C$4:$C$98,$C$4:$C$98,0)=ROW($C$4:$C$98)-ROW($C$4)+1,0)),ROWS($A$1:A71)),(SUMIFS($D$4:$D$98,$C$4:$C$98,$C$4:$C$98)+(ROW($C$4:$C$98)-ROW($C$4)-1)/100)*(IF($C$4:$C$98&lt;&gt;"",MATCH($C$4:$C$98,$C$4:$C$98,0)=ROW($C$4:$C$98)-ROW($C$4)+1,0)),0)))</f>
        <v/>
      </c>
      <c r="L74" s="19" t="str">
        <f>IF(ROWS(L$4:L74)&gt;$N$3,"",SUMPRODUCT(--($C$4:$C$98=$K74),$D$4:$D$98))</f>
        <v/>
      </c>
      <c r="T74" s="1" t="str">
        <f t="array" ref="T74">IF(ROWS($T$3:T74)&gt;$N$3,"",INDEX($C$4:$C$98,SMALL(IF($C$4:$C$98&lt;&gt;"",IF(MATCH($C$4:$C$98,$C$4:$C$98,0)=ROW($C$4:$C$98)-ROW($C$4)+1,ROW($C$4:$C$98)-ROW($C$4)+1)),ROWS($T$3:T74))))</f>
        <v/>
      </c>
    </row>
    <row r="75" spans="2:20" ht="21" x14ac:dyDescent="0.4">
      <c r="B75" s="14" t="str">
        <f>IF(C75="","",MAX($B$3:B74)+1)</f>
        <v/>
      </c>
      <c r="C75" s="15"/>
      <c r="D75" s="16"/>
      <c r="G75" s="12" t="str">
        <f t="array" ref="G75">IF(ROWS($H$3:H75)&gt;COUNTIF($C$4:$C$98,$F$2),"",INDEX($B$4:$B$98,SMALL(IF($D$4:$D$98&lt;&gt;"",IF($C$4:$C$98=$F$2,ROW($D$4:$D$98)-ROW($D$4)+1)),ROWS($H$3:H75))))</f>
        <v/>
      </c>
      <c r="H75" s="12" t="str">
        <f t="array" ref="H75">IF(ROWS($H$3:H75)&gt;COUNTIF($C$4:$C$98,$F$2),"",INDEX($D$4:$D$98,SMALL(IF($D$4:$D$98&lt;&gt;"",IF($C$4:$C$98=$F$2,ROW($D$4:$D$98)-ROW($D$4)+1)),ROWS($H$3:H75))))</f>
        <v/>
      </c>
      <c r="I75" s="12"/>
      <c r="K75" s="18" t="str">
        <f t="array" ref="K75">IF(ROWS(K$4:K75)&gt;$N$3,"",INDEX($C$4:$C$98,MATCH(LARGE((SUMIFS($D$4:$D$98,$C$4:$C$98,$C$4:$C$98)+(ROW($C$4:$C$98)-ROW($C$4)-1)/100)*(IF($C$4:$C$98&lt;&gt;"",MATCH($C$4:$C$98,$C$4:$C$98,0)=ROW($C$4:$C$98)-ROW($C$4)+1,0)),ROWS($A$1:A72)),(SUMIFS($D$4:$D$98,$C$4:$C$98,$C$4:$C$98)+(ROW($C$4:$C$98)-ROW($C$4)-1)/100)*(IF($C$4:$C$98&lt;&gt;"",MATCH($C$4:$C$98,$C$4:$C$98,0)=ROW($C$4:$C$98)-ROW($C$4)+1,0)),0)))</f>
        <v/>
      </c>
      <c r="L75" s="19" t="str">
        <f>IF(ROWS(L$4:L75)&gt;$N$3,"",SUMPRODUCT(--($C$4:$C$98=$K75),$D$4:$D$98))</f>
        <v/>
      </c>
      <c r="T75" s="1" t="str">
        <f t="array" ref="T75">IF(ROWS($T$3:T75)&gt;$N$3,"",INDEX($C$4:$C$98,SMALL(IF($C$4:$C$98&lt;&gt;"",IF(MATCH($C$4:$C$98,$C$4:$C$98,0)=ROW($C$4:$C$98)-ROW($C$4)+1,ROW($C$4:$C$98)-ROW($C$4)+1)),ROWS($T$3:T75))))</f>
        <v/>
      </c>
    </row>
    <row r="76" spans="2:20" ht="21" x14ac:dyDescent="0.4">
      <c r="B76" s="14" t="str">
        <f>IF(C76="","",MAX($B$3:B75)+1)</f>
        <v/>
      </c>
      <c r="C76" s="15"/>
      <c r="D76" s="16"/>
      <c r="G76" s="12" t="str">
        <f t="array" ref="G76">IF(ROWS($H$3:H76)&gt;COUNTIF($C$4:$C$98,$F$2),"",INDEX($B$4:$B$98,SMALL(IF($D$4:$D$98&lt;&gt;"",IF($C$4:$C$98=$F$2,ROW($D$4:$D$98)-ROW($D$4)+1)),ROWS($H$3:H76))))</f>
        <v/>
      </c>
      <c r="H76" s="12" t="str">
        <f t="array" ref="H76">IF(ROWS($H$3:H76)&gt;COUNTIF($C$4:$C$98,$F$2),"",INDEX($D$4:$D$98,SMALL(IF($D$4:$D$98&lt;&gt;"",IF($C$4:$C$98=$F$2,ROW($D$4:$D$98)-ROW($D$4)+1)),ROWS($H$3:H76))))</f>
        <v/>
      </c>
      <c r="I76" s="12"/>
      <c r="K76" s="18" t="str">
        <f t="array" ref="K76">IF(ROWS(K$4:K76)&gt;$N$3,"",INDEX($C$4:$C$98,MATCH(LARGE((SUMIFS($D$4:$D$98,$C$4:$C$98,$C$4:$C$98)+(ROW($C$4:$C$98)-ROW($C$4)-1)/100)*(IF($C$4:$C$98&lt;&gt;"",MATCH($C$4:$C$98,$C$4:$C$98,0)=ROW($C$4:$C$98)-ROW($C$4)+1,0)),ROWS($A$1:A73)),(SUMIFS($D$4:$D$98,$C$4:$C$98,$C$4:$C$98)+(ROW($C$4:$C$98)-ROW($C$4)-1)/100)*(IF($C$4:$C$98&lt;&gt;"",MATCH($C$4:$C$98,$C$4:$C$98,0)=ROW($C$4:$C$98)-ROW($C$4)+1,0)),0)))</f>
        <v/>
      </c>
      <c r="L76" s="19" t="str">
        <f>IF(ROWS(L$4:L76)&gt;$N$3,"",SUMPRODUCT(--($C$4:$C$98=$K76),$D$4:$D$98))</f>
        <v/>
      </c>
      <c r="T76" s="1" t="str">
        <f t="array" ref="T76">IF(ROWS($T$3:T76)&gt;$N$3,"",INDEX($C$4:$C$98,SMALL(IF($C$4:$C$98&lt;&gt;"",IF(MATCH($C$4:$C$98,$C$4:$C$98,0)=ROW($C$4:$C$98)-ROW($C$4)+1,ROW($C$4:$C$98)-ROW($C$4)+1)),ROWS($T$3:T76))))</f>
        <v/>
      </c>
    </row>
    <row r="77" spans="2:20" ht="21" x14ac:dyDescent="0.4">
      <c r="B77" s="14" t="str">
        <f>IF(C77="","",MAX($B$3:B76)+1)</f>
        <v/>
      </c>
      <c r="C77" s="15"/>
      <c r="D77" s="16"/>
      <c r="G77" s="12" t="str">
        <f t="array" ref="G77">IF(ROWS($H$3:H77)&gt;COUNTIF($C$4:$C$98,$F$2),"",INDEX($B$4:$B$98,SMALL(IF($D$4:$D$98&lt;&gt;"",IF($C$4:$C$98=$F$2,ROW($D$4:$D$98)-ROW($D$4)+1)),ROWS($H$3:H77))))</f>
        <v/>
      </c>
      <c r="H77" s="12" t="str">
        <f t="array" ref="H77">IF(ROWS($H$3:H77)&gt;COUNTIF($C$4:$C$98,$F$2),"",INDEX($D$4:$D$98,SMALL(IF($D$4:$D$98&lt;&gt;"",IF($C$4:$C$98=$F$2,ROW($D$4:$D$98)-ROW($D$4)+1)),ROWS($H$3:H77))))</f>
        <v/>
      </c>
      <c r="I77" s="12"/>
      <c r="K77" s="18" t="str">
        <f t="array" ref="K77">IF(ROWS(K$4:K77)&gt;$N$3,"",INDEX($C$4:$C$98,MATCH(LARGE((SUMIFS($D$4:$D$98,$C$4:$C$98,$C$4:$C$98)+(ROW($C$4:$C$98)-ROW($C$4)-1)/100)*(IF($C$4:$C$98&lt;&gt;"",MATCH($C$4:$C$98,$C$4:$C$98,0)=ROW($C$4:$C$98)-ROW($C$4)+1,0)),ROWS($A$1:A74)),(SUMIFS($D$4:$D$98,$C$4:$C$98,$C$4:$C$98)+(ROW($C$4:$C$98)-ROW($C$4)-1)/100)*(IF($C$4:$C$98&lt;&gt;"",MATCH($C$4:$C$98,$C$4:$C$98,0)=ROW($C$4:$C$98)-ROW($C$4)+1,0)),0)))</f>
        <v/>
      </c>
      <c r="L77" s="19" t="str">
        <f>IF(ROWS(L$4:L77)&gt;$N$3,"",SUMPRODUCT(--($C$4:$C$98=$K77),$D$4:$D$98))</f>
        <v/>
      </c>
      <c r="T77" s="1" t="str">
        <f t="array" ref="T77">IF(ROWS($T$3:T77)&gt;$N$3,"",INDEX($C$4:$C$98,SMALL(IF($C$4:$C$98&lt;&gt;"",IF(MATCH($C$4:$C$98,$C$4:$C$98,0)=ROW($C$4:$C$98)-ROW($C$4)+1,ROW($C$4:$C$98)-ROW($C$4)+1)),ROWS($T$3:T77))))</f>
        <v/>
      </c>
    </row>
    <row r="78" spans="2:20" ht="21" x14ac:dyDescent="0.4">
      <c r="B78" s="14" t="str">
        <f>IF(C78="","",MAX($B$3:B77)+1)</f>
        <v/>
      </c>
      <c r="C78" s="15"/>
      <c r="D78" s="16"/>
      <c r="G78" s="12" t="str">
        <f t="array" ref="G78">IF(ROWS($H$3:H78)&gt;COUNTIF($C$4:$C$98,$F$2),"",INDEX($B$4:$B$98,SMALL(IF($D$4:$D$98&lt;&gt;"",IF($C$4:$C$98=$F$2,ROW($D$4:$D$98)-ROW($D$4)+1)),ROWS($H$3:H78))))</f>
        <v/>
      </c>
      <c r="H78" s="12" t="str">
        <f t="array" ref="H78">IF(ROWS($H$3:H78)&gt;COUNTIF($C$4:$C$98,$F$2),"",INDEX($D$4:$D$98,SMALL(IF($D$4:$D$98&lt;&gt;"",IF($C$4:$C$98=$F$2,ROW($D$4:$D$98)-ROW($D$4)+1)),ROWS($H$3:H78))))</f>
        <v/>
      </c>
      <c r="I78" s="12"/>
      <c r="K78" s="18" t="str">
        <f t="array" ref="K78">IF(ROWS(K$4:K78)&gt;$N$3,"",INDEX($C$4:$C$98,MATCH(LARGE((SUMIFS($D$4:$D$98,$C$4:$C$98,$C$4:$C$98)+(ROW($C$4:$C$98)-ROW($C$4)-1)/100)*(IF($C$4:$C$98&lt;&gt;"",MATCH($C$4:$C$98,$C$4:$C$98,0)=ROW($C$4:$C$98)-ROW($C$4)+1,0)),ROWS($A$1:A75)),(SUMIFS($D$4:$D$98,$C$4:$C$98,$C$4:$C$98)+(ROW($C$4:$C$98)-ROW($C$4)-1)/100)*(IF($C$4:$C$98&lt;&gt;"",MATCH($C$4:$C$98,$C$4:$C$98,0)=ROW($C$4:$C$98)-ROW($C$4)+1,0)),0)))</f>
        <v/>
      </c>
      <c r="L78" s="19" t="str">
        <f>IF(ROWS(L$4:L78)&gt;$N$3,"",SUMPRODUCT(--($C$4:$C$98=$K78),$D$4:$D$98))</f>
        <v/>
      </c>
      <c r="T78" s="1" t="str">
        <f t="array" ref="T78">IF(ROWS($T$3:T78)&gt;$N$3,"",INDEX($C$4:$C$98,SMALL(IF($C$4:$C$98&lt;&gt;"",IF(MATCH($C$4:$C$98,$C$4:$C$98,0)=ROW($C$4:$C$98)-ROW($C$4)+1,ROW($C$4:$C$98)-ROW($C$4)+1)),ROWS($T$3:T78))))</f>
        <v/>
      </c>
    </row>
    <row r="79" spans="2:20" ht="21" x14ac:dyDescent="0.4">
      <c r="B79" s="14" t="str">
        <f>IF(C79="","",MAX($B$3:B78)+1)</f>
        <v/>
      </c>
      <c r="C79" s="15"/>
      <c r="D79" s="16"/>
      <c r="G79" s="12" t="str">
        <f t="array" ref="G79">IF(ROWS($H$3:H79)&gt;COUNTIF($C$4:$C$98,$F$2),"",INDEX($B$4:$B$98,SMALL(IF($D$4:$D$98&lt;&gt;"",IF($C$4:$C$98=$F$2,ROW($D$4:$D$98)-ROW($D$4)+1)),ROWS($H$3:H79))))</f>
        <v/>
      </c>
      <c r="H79" s="12" t="str">
        <f t="array" ref="H79">IF(ROWS($H$3:H79)&gt;COUNTIF($C$4:$C$98,$F$2),"",INDEX($D$4:$D$98,SMALL(IF($D$4:$D$98&lt;&gt;"",IF($C$4:$C$98=$F$2,ROW($D$4:$D$98)-ROW($D$4)+1)),ROWS($H$3:H79))))</f>
        <v/>
      </c>
      <c r="I79" s="12"/>
      <c r="K79" s="18" t="str">
        <f t="array" ref="K79">IF(ROWS(K$4:K79)&gt;$N$3,"",INDEX($C$4:$C$98,MATCH(LARGE((SUMIFS($D$4:$D$98,$C$4:$C$98,$C$4:$C$98)+(ROW($C$4:$C$98)-ROW($C$4)-1)/100)*(IF($C$4:$C$98&lt;&gt;"",MATCH($C$4:$C$98,$C$4:$C$98,0)=ROW($C$4:$C$98)-ROW($C$4)+1,0)),ROWS($A$1:A76)),(SUMIFS($D$4:$D$98,$C$4:$C$98,$C$4:$C$98)+(ROW($C$4:$C$98)-ROW($C$4)-1)/100)*(IF($C$4:$C$98&lt;&gt;"",MATCH($C$4:$C$98,$C$4:$C$98,0)=ROW($C$4:$C$98)-ROW($C$4)+1,0)),0)))</f>
        <v/>
      </c>
      <c r="L79" s="19" t="str">
        <f>IF(ROWS(L$4:L79)&gt;$N$3,"",SUMPRODUCT(--($C$4:$C$98=$K79),$D$4:$D$98))</f>
        <v/>
      </c>
      <c r="T79" s="1" t="str">
        <f t="array" ref="T79">IF(ROWS($T$3:T79)&gt;$N$3,"",INDEX($C$4:$C$98,SMALL(IF($C$4:$C$98&lt;&gt;"",IF(MATCH($C$4:$C$98,$C$4:$C$98,0)=ROW($C$4:$C$98)-ROW($C$4)+1,ROW($C$4:$C$98)-ROW($C$4)+1)),ROWS($T$3:T79))))</f>
        <v/>
      </c>
    </row>
    <row r="80" spans="2:20" ht="21" x14ac:dyDescent="0.4">
      <c r="B80" s="14" t="str">
        <f>IF(C80="","",MAX($B$3:B79)+1)</f>
        <v/>
      </c>
      <c r="C80" s="15"/>
      <c r="D80" s="16"/>
      <c r="G80" s="12" t="str">
        <f t="array" ref="G80">IF(ROWS($H$3:H80)&gt;COUNTIF($C$4:$C$98,$F$2),"",INDEX($B$4:$B$98,SMALL(IF($D$4:$D$98&lt;&gt;"",IF($C$4:$C$98=$F$2,ROW($D$4:$D$98)-ROW($D$4)+1)),ROWS($H$3:H80))))</f>
        <v/>
      </c>
      <c r="H80" s="12" t="str">
        <f t="array" ref="H80">IF(ROWS($H$3:H80)&gt;COUNTIF($C$4:$C$98,$F$2),"",INDEX($D$4:$D$98,SMALL(IF($D$4:$D$98&lt;&gt;"",IF($C$4:$C$98=$F$2,ROW($D$4:$D$98)-ROW($D$4)+1)),ROWS($H$3:H80))))</f>
        <v/>
      </c>
      <c r="I80" s="12"/>
      <c r="K80" s="18" t="str">
        <f t="array" ref="K80">IF(ROWS(K$4:K80)&gt;$N$3,"",INDEX($C$4:$C$98,MATCH(LARGE((SUMIFS($D$4:$D$98,$C$4:$C$98,$C$4:$C$98)+(ROW($C$4:$C$98)-ROW($C$4)-1)/100)*(IF($C$4:$C$98&lt;&gt;"",MATCH($C$4:$C$98,$C$4:$C$98,0)=ROW($C$4:$C$98)-ROW($C$4)+1,0)),ROWS($A$1:A77)),(SUMIFS($D$4:$D$98,$C$4:$C$98,$C$4:$C$98)+(ROW($C$4:$C$98)-ROW($C$4)-1)/100)*(IF($C$4:$C$98&lt;&gt;"",MATCH($C$4:$C$98,$C$4:$C$98,0)=ROW($C$4:$C$98)-ROW($C$4)+1,0)),0)))</f>
        <v/>
      </c>
      <c r="L80" s="19" t="str">
        <f>IF(ROWS(L$4:L80)&gt;$N$3,"",SUMPRODUCT(--($C$4:$C$98=$K80),$D$4:$D$98))</f>
        <v/>
      </c>
      <c r="T80" s="1" t="str">
        <f t="array" ref="T80">IF(ROWS($T$3:T80)&gt;$N$3,"",INDEX($C$4:$C$98,SMALL(IF($C$4:$C$98&lt;&gt;"",IF(MATCH($C$4:$C$98,$C$4:$C$98,0)=ROW($C$4:$C$98)-ROW($C$4)+1,ROW($C$4:$C$98)-ROW($C$4)+1)),ROWS($T$3:T80))))</f>
        <v/>
      </c>
    </row>
    <row r="81" spans="2:20" ht="21" x14ac:dyDescent="0.4">
      <c r="B81" s="14" t="str">
        <f>IF(C81="","",MAX($B$3:B80)+1)</f>
        <v/>
      </c>
      <c r="C81" s="15"/>
      <c r="D81" s="16"/>
      <c r="G81" s="12" t="str">
        <f t="array" ref="G81">IF(ROWS($H$3:H81)&gt;COUNTIF($C$4:$C$98,$F$2),"",INDEX($B$4:$B$98,SMALL(IF($D$4:$D$98&lt;&gt;"",IF($C$4:$C$98=$F$2,ROW($D$4:$D$98)-ROW($D$4)+1)),ROWS($H$3:H81))))</f>
        <v/>
      </c>
      <c r="H81" s="12" t="str">
        <f t="array" ref="H81">IF(ROWS($H$3:H81)&gt;COUNTIF($C$4:$C$98,$F$2),"",INDEX($D$4:$D$98,SMALL(IF($D$4:$D$98&lt;&gt;"",IF($C$4:$C$98=$F$2,ROW($D$4:$D$98)-ROW($D$4)+1)),ROWS($H$3:H81))))</f>
        <v/>
      </c>
      <c r="I81" s="12"/>
      <c r="K81" s="18" t="str">
        <f t="array" ref="K81">IF(ROWS(K$4:K81)&gt;$N$3,"",INDEX($C$4:$C$98,MATCH(LARGE((SUMIFS($D$4:$D$98,$C$4:$C$98,$C$4:$C$98)+(ROW($C$4:$C$98)-ROW($C$4)-1)/100)*(IF($C$4:$C$98&lt;&gt;"",MATCH($C$4:$C$98,$C$4:$C$98,0)=ROW($C$4:$C$98)-ROW($C$4)+1,0)),ROWS($A$1:A78)),(SUMIFS($D$4:$D$98,$C$4:$C$98,$C$4:$C$98)+(ROW($C$4:$C$98)-ROW($C$4)-1)/100)*(IF($C$4:$C$98&lt;&gt;"",MATCH($C$4:$C$98,$C$4:$C$98,0)=ROW($C$4:$C$98)-ROW($C$4)+1,0)),0)))</f>
        <v/>
      </c>
      <c r="L81" s="19" t="str">
        <f>IF(ROWS(L$4:L81)&gt;$N$3,"",SUMPRODUCT(--($C$4:$C$98=$K81),$D$4:$D$98))</f>
        <v/>
      </c>
      <c r="T81" s="1" t="str">
        <f t="array" ref="T81">IF(ROWS($T$3:T81)&gt;$N$3,"",INDEX($C$4:$C$98,SMALL(IF($C$4:$C$98&lt;&gt;"",IF(MATCH($C$4:$C$98,$C$4:$C$98,0)=ROW($C$4:$C$98)-ROW($C$4)+1,ROW($C$4:$C$98)-ROW($C$4)+1)),ROWS($T$3:T81))))</f>
        <v/>
      </c>
    </row>
    <row r="82" spans="2:20" ht="21" x14ac:dyDescent="0.4">
      <c r="B82" s="14" t="str">
        <f>IF(C82="","",MAX($B$3:B81)+1)</f>
        <v/>
      </c>
      <c r="C82" s="15"/>
      <c r="D82" s="16"/>
      <c r="G82" s="12" t="str">
        <f t="array" ref="G82">IF(ROWS($H$3:H82)&gt;COUNTIF($C$4:$C$98,$F$2),"",INDEX($B$4:$B$98,SMALL(IF($D$4:$D$98&lt;&gt;"",IF($C$4:$C$98=$F$2,ROW($D$4:$D$98)-ROW($D$4)+1)),ROWS($H$3:H82))))</f>
        <v/>
      </c>
      <c r="H82" s="12" t="str">
        <f t="array" ref="H82">IF(ROWS($H$3:H82)&gt;COUNTIF($C$4:$C$98,$F$2),"",INDEX($D$4:$D$98,SMALL(IF($D$4:$D$98&lt;&gt;"",IF($C$4:$C$98=$F$2,ROW($D$4:$D$98)-ROW($D$4)+1)),ROWS($H$3:H82))))</f>
        <v/>
      </c>
      <c r="I82" s="12"/>
      <c r="K82" s="18" t="str">
        <f t="array" ref="K82">IF(ROWS(K$4:K82)&gt;$N$3,"",INDEX($C$4:$C$98,MATCH(LARGE((SUMIFS($D$4:$D$98,$C$4:$C$98,$C$4:$C$98)+(ROW($C$4:$C$98)-ROW($C$4)-1)/100)*(IF($C$4:$C$98&lt;&gt;"",MATCH($C$4:$C$98,$C$4:$C$98,0)=ROW($C$4:$C$98)-ROW($C$4)+1,0)),ROWS($A$1:A79)),(SUMIFS($D$4:$D$98,$C$4:$C$98,$C$4:$C$98)+(ROW($C$4:$C$98)-ROW($C$4)-1)/100)*(IF($C$4:$C$98&lt;&gt;"",MATCH($C$4:$C$98,$C$4:$C$98,0)=ROW($C$4:$C$98)-ROW($C$4)+1,0)),0)))</f>
        <v/>
      </c>
      <c r="L82" s="19" t="str">
        <f>IF(ROWS(L$4:L82)&gt;$N$3,"",SUMPRODUCT(--($C$4:$C$98=$K82),$D$4:$D$98))</f>
        <v/>
      </c>
      <c r="T82" s="1" t="str">
        <f t="array" ref="T82">IF(ROWS($T$3:T82)&gt;$N$3,"",INDEX($C$4:$C$98,SMALL(IF($C$4:$C$98&lt;&gt;"",IF(MATCH($C$4:$C$98,$C$4:$C$98,0)=ROW($C$4:$C$98)-ROW($C$4)+1,ROW($C$4:$C$98)-ROW($C$4)+1)),ROWS($T$3:T82))))</f>
        <v/>
      </c>
    </row>
    <row r="83" spans="2:20" ht="21" x14ac:dyDescent="0.4">
      <c r="B83" s="14" t="str">
        <f>IF(C83="","",MAX($B$3:B82)+1)</f>
        <v/>
      </c>
      <c r="C83" s="15"/>
      <c r="D83" s="16"/>
      <c r="G83" s="12" t="str">
        <f t="array" ref="G83">IF(ROWS($H$3:H83)&gt;COUNTIF($C$4:$C$98,$F$2),"",INDEX($B$4:$B$98,SMALL(IF($D$4:$D$98&lt;&gt;"",IF($C$4:$C$98=$F$2,ROW($D$4:$D$98)-ROW($D$4)+1)),ROWS($H$3:H83))))</f>
        <v/>
      </c>
      <c r="H83" s="12" t="str">
        <f t="array" ref="H83">IF(ROWS($H$3:H83)&gt;COUNTIF($C$4:$C$98,$F$2),"",INDEX($D$4:$D$98,SMALL(IF($D$4:$D$98&lt;&gt;"",IF($C$4:$C$98=$F$2,ROW($D$4:$D$98)-ROW($D$4)+1)),ROWS($H$3:H83))))</f>
        <v/>
      </c>
      <c r="I83" s="12"/>
      <c r="K83" s="18" t="str">
        <f t="array" ref="K83">IF(ROWS(K$4:K83)&gt;$N$3,"",INDEX($C$4:$C$98,MATCH(LARGE((SUMIFS($D$4:$D$98,$C$4:$C$98,$C$4:$C$98)+(ROW($C$4:$C$98)-ROW($C$4)-1)/100)*(IF($C$4:$C$98&lt;&gt;"",MATCH($C$4:$C$98,$C$4:$C$98,0)=ROW($C$4:$C$98)-ROW($C$4)+1,0)),ROWS($A$1:A80)),(SUMIFS($D$4:$D$98,$C$4:$C$98,$C$4:$C$98)+(ROW($C$4:$C$98)-ROW($C$4)-1)/100)*(IF($C$4:$C$98&lt;&gt;"",MATCH($C$4:$C$98,$C$4:$C$98,0)=ROW($C$4:$C$98)-ROW($C$4)+1,0)),0)))</f>
        <v/>
      </c>
      <c r="L83" s="19" t="str">
        <f>IF(ROWS(L$4:L83)&gt;$N$3,"",SUMPRODUCT(--($C$4:$C$98=$K83),$D$4:$D$98))</f>
        <v/>
      </c>
      <c r="T83" s="1" t="str">
        <f t="array" ref="T83">IF(ROWS($T$3:T83)&gt;$N$3,"",INDEX($C$4:$C$98,SMALL(IF($C$4:$C$98&lt;&gt;"",IF(MATCH($C$4:$C$98,$C$4:$C$98,0)=ROW($C$4:$C$98)-ROW($C$4)+1,ROW($C$4:$C$98)-ROW($C$4)+1)),ROWS($T$3:T83))))</f>
        <v/>
      </c>
    </row>
    <row r="84" spans="2:20" ht="21" x14ac:dyDescent="0.4">
      <c r="B84" s="14" t="str">
        <f>IF(C84="","",MAX($B$3:B83)+1)</f>
        <v/>
      </c>
      <c r="C84" s="15"/>
      <c r="D84" s="16"/>
      <c r="G84" s="12" t="str">
        <f t="array" ref="G84">IF(ROWS($H$3:H84)&gt;COUNTIF($C$4:$C$98,$F$2),"",INDEX($B$4:$B$98,SMALL(IF($D$4:$D$98&lt;&gt;"",IF($C$4:$C$98=$F$2,ROW($D$4:$D$98)-ROW($D$4)+1)),ROWS($H$3:H84))))</f>
        <v/>
      </c>
      <c r="H84" s="12" t="str">
        <f t="array" ref="H84">IF(ROWS($H$3:H84)&gt;COUNTIF($C$4:$C$98,$F$2),"",INDEX($D$4:$D$98,SMALL(IF($D$4:$D$98&lt;&gt;"",IF($C$4:$C$98=$F$2,ROW($D$4:$D$98)-ROW($D$4)+1)),ROWS($H$3:H84))))</f>
        <v/>
      </c>
      <c r="I84" s="12"/>
      <c r="K84" s="18" t="str">
        <f t="array" ref="K84">IF(ROWS(K$4:K84)&gt;$N$3,"",INDEX($C$4:$C$98,MATCH(LARGE((SUMIFS($D$4:$D$98,$C$4:$C$98,$C$4:$C$98)+(ROW($C$4:$C$98)-ROW($C$4)-1)/100)*(IF($C$4:$C$98&lt;&gt;"",MATCH($C$4:$C$98,$C$4:$C$98,0)=ROW($C$4:$C$98)-ROW($C$4)+1,0)),ROWS($A$1:A81)),(SUMIFS($D$4:$D$98,$C$4:$C$98,$C$4:$C$98)+(ROW($C$4:$C$98)-ROW($C$4)-1)/100)*(IF($C$4:$C$98&lt;&gt;"",MATCH($C$4:$C$98,$C$4:$C$98,0)=ROW($C$4:$C$98)-ROW($C$4)+1,0)),0)))</f>
        <v/>
      </c>
      <c r="L84" s="19" t="str">
        <f>IF(ROWS(L$4:L84)&gt;$N$3,"",SUMPRODUCT(--($C$4:$C$98=$K84),$D$4:$D$98))</f>
        <v/>
      </c>
      <c r="T84" s="1" t="str">
        <f t="array" ref="T84">IF(ROWS($T$3:T84)&gt;$N$3,"",INDEX($C$4:$C$98,SMALL(IF($C$4:$C$98&lt;&gt;"",IF(MATCH($C$4:$C$98,$C$4:$C$98,0)=ROW($C$4:$C$98)-ROW($C$4)+1,ROW($C$4:$C$98)-ROW($C$4)+1)),ROWS($T$3:T84))))</f>
        <v/>
      </c>
    </row>
    <row r="85" spans="2:20" ht="21" x14ac:dyDescent="0.4">
      <c r="B85" s="14" t="str">
        <f>IF(C85="","",MAX($B$3:B84)+1)</f>
        <v/>
      </c>
      <c r="C85" s="15"/>
      <c r="D85" s="16"/>
      <c r="G85" s="12" t="str">
        <f t="array" ref="G85">IF(ROWS($H$3:H85)&gt;COUNTIF($C$4:$C$98,$F$2),"",INDEX($B$4:$B$98,SMALL(IF($D$4:$D$98&lt;&gt;"",IF($C$4:$C$98=$F$2,ROW($D$4:$D$98)-ROW($D$4)+1)),ROWS($H$3:H85))))</f>
        <v/>
      </c>
      <c r="H85" s="12" t="str">
        <f t="array" ref="H85">IF(ROWS($H$3:H85)&gt;COUNTIF($C$4:$C$98,$F$2),"",INDEX($D$4:$D$98,SMALL(IF($D$4:$D$98&lt;&gt;"",IF($C$4:$C$98=$F$2,ROW($D$4:$D$98)-ROW($D$4)+1)),ROWS($H$3:H85))))</f>
        <v/>
      </c>
      <c r="I85" s="12"/>
      <c r="K85" s="18" t="str">
        <f t="array" ref="K85">IF(ROWS(K$4:K85)&gt;$N$3,"",INDEX($C$4:$C$98,MATCH(LARGE((SUMIFS($D$4:$D$98,$C$4:$C$98,$C$4:$C$98)+(ROW($C$4:$C$98)-ROW($C$4)-1)/100)*(IF($C$4:$C$98&lt;&gt;"",MATCH($C$4:$C$98,$C$4:$C$98,0)=ROW($C$4:$C$98)-ROW($C$4)+1,0)),ROWS($A$1:A82)),(SUMIFS($D$4:$D$98,$C$4:$C$98,$C$4:$C$98)+(ROW($C$4:$C$98)-ROW($C$4)-1)/100)*(IF($C$4:$C$98&lt;&gt;"",MATCH($C$4:$C$98,$C$4:$C$98,0)=ROW($C$4:$C$98)-ROW($C$4)+1,0)),0)))</f>
        <v/>
      </c>
      <c r="L85" s="19" t="str">
        <f>IF(ROWS(L$4:L85)&gt;$N$3,"",SUMPRODUCT(--($C$4:$C$98=$K85),$D$4:$D$98))</f>
        <v/>
      </c>
      <c r="T85" s="1" t="str">
        <f t="array" ref="T85">IF(ROWS($T$3:T85)&gt;$N$3,"",INDEX($C$4:$C$98,SMALL(IF($C$4:$C$98&lt;&gt;"",IF(MATCH($C$4:$C$98,$C$4:$C$98,0)=ROW($C$4:$C$98)-ROW($C$4)+1,ROW($C$4:$C$98)-ROW($C$4)+1)),ROWS($T$3:T85))))</f>
        <v/>
      </c>
    </row>
    <row r="86" spans="2:20" ht="21" x14ac:dyDescent="0.4">
      <c r="B86" s="14" t="str">
        <f>IF(C86="","",MAX($B$3:B85)+1)</f>
        <v/>
      </c>
      <c r="C86" s="15"/>
      <c r="D86" s="16"/>
      <c r="G86" s="12" t="str">
        <f t="array" ref="G86">IF(ROWS($H$3:H86)&gt;COUNTIF($C$4:$C$98,$F$2),"",INDEX($B$4:$B$98,SMALL(IF($D$4:$D$98&lt;&gt;"",IF($C$4:$C$98=$F$2,ROW($D$4:$D$98)-ROW($D$4)+1)),ROWS($H$3:H86))))</f>
        <v/>
      </c>
      <c r="H86" s="12" t="str">
        <f t="array" ref="H86">IF(ROWS($H$3:H86)&gt;COUNTIF($C$4:$C$98,$F$2),"",INDEX($D$4:$D$98,SMALL(IF($D$4:$D$98&lt;&gt;"",IF($C$4:$C$98=$F$2,ROW($D$4:$D$98)-ROW($D$4)+1)),ROWS($H$3:H86))))</f>
        <v/>
      </c>
      <c r="I86" s="12"/>
      <c r="K86" s="18" t="str">
        <f t="array" ref="K86">IF(ROWS(K$4:K86)&gt;$N$3,"",INDEX($C$4:$C$98,MATCH(LARGE((SUMIFS($D$4:$D$98,$C$4:$C$98,$C$4:$C$98)+(ROW($C$4:$C$98)-ROW($C$4)-1)/100)*(IF($C$4:$C$98&lt;&gt;"",MATCH($C$4:$C$98,$C$4:$C$98,0)=ROW($C$4:$C$98)-ROW($C$4)+1,0)),ROWS($A$1:A83)),(SUMIFS($D$4:$D$98,$C$4:$C$98,$C$4:$C$98)+(ROW($C$4:$C$98)-ROW($C$4)-1)/100)*(IF($C$4:$C$98&lt;&gt;"",MATCH($C$4:$C$98,$C$4:$C$98,0)=ROW($C$4:$C$98)-ROW($C$4)+1,0)),0)))</f>
        <v/>
      </c>
      <c r="L86" s="19" t="str">
        <f>IF(ROWS(L$4:L86)&gt;$N$3,"",SUMPRODUCT(--($C$4:$C$98=$K86),$D$4:$D$98))</f>
        <v/>
      </c>
      <c r="T86" s="1" t="str">
        <f t="array" ref="T86">IF(ROWS($T$3:T86)&gt;$N$3,"",INDEX($C$4:$C$98,SMALL(IF($C$4:$C$98&lt;&gt;"",IF(MATCH($C$4:$C$98,$C$4:$C$98,0)=ROW($C$4:$C$98)-ROW($C$4)+1,ROW($C$4:$C$98)-ROW($C$4)+1)),ROWS($T$3:T86))))</f>
        <v/>
      </c>
    </row>
    <row r="87" spans="2:20" ht="21" x14ac:dyDescent="0.4">
      <c r="B87" s="14" t="str">
        <f>IF(C87="","",MAX($B$3:B86)+1)</f>
        <v/>
      </c>
      <c r="C87" s="15"/>
      <c r="D87" s="16"/>
      <c r="G87" s="12" t="str">
        <f t="array" ref="G87">IF(ROWS($H$3:H87)&gt;COUNTIF($C$4:$C$98,$F$2),"",INDEX($B$4:$B$98,SMALL(IF($D$4:$D$98&lt;&gt;"",IF($C$4:$C$98=$F$2,ROW($D$4:$D$98)-ROW($D$4)+1)),ROWS($H$3:H87))))</f>
        <v/>
      </c>
      <c r="H87" s="12" t="str">
        <f t="array" ref="H87">IF(ROWS($H$3:H87)&gt;COUNTIF($C$4:$C$98,$F$2),"",INDEX($D$4:$D$98,SMALL(IF($D$4:$D$98&lt;&gt;"",IF($C$4:$C$98=$F$2,ROW($D$4:$D$98)-ROW($D$4)+1)),ROWS($H$3:H87))))</f>
        <v/>
      </c>
      <c r="I87" s="12"/>
      <c r="K87" s="18" t="str">
        <f t="array" ref="K87">IF(ROWS(K$4:K87)&gt;$N$3,"",INDEX($C$4:$C$98,MATCH(LARGE((SUMIFS($D$4:$D$98,$C$4:$C$98,$C$4:$C$98)+(ROW($C$4:$C$98)-ROW($C$4)-1)/100)*(IF($C$4:$C$98&lt;&gt;"",MATCH($C$4:$C$98,$C$4:$C$98,0)=ROW($C$4:$C$98)-ROW($C$4)+1,0)),ROWS($A$1:A84)),(SUMIFS($D$4:$D$98,$C$4:$C$98,$C$4:$C$98)+(ROW($C$4:$C$98)-ROW($C$4)-1)/100)*(IF($C$4:$C$98&lt;&gt;"",MATCH($C$4:$C$98,$C$4:$C$98,0)=ROW($C$4:$C$98)-ROW($C$4)+1,0)),0)))</f>
        <v/>
      </c>
      <c r="L87" s="19" t="str">
        <f>IF(ROWS(L$4:L87)&gt;$N$3,"",SUMPRODUCT(--($C$4:$C$98=$K87),$D$4:$D$98))</f>
        <v/>
      </c>
      <c r="T87" s="1" t="str">
        <f t="array" ref="T87">IF(ROWS($T$3:T87)&gt;$N$3,"",INDEX($C$4:$C$98,SMALL(IF($C$4:$C$98&lt;&gt;"",IF(MATCH($C$4:$C$98,$C$4:$C$98,0)=ROW($C$4:$C$98)-ROW($C$4)+1,ROW($C$4:$C$98)-ROW($C$4)+1)),ROWS($T$3:T87))))</f>
        <v/>
      </c>
    </row>
    <row r="88" spans="2:20" ht="21" x14ac:dyDescent="0.4">
      <c r="B88" s="14" t="str">
        <f>IF(C88="","",MAX($B$3:B87)+1)</f>
        <v/>
      </c>
      <c r="C88" s="15"/>
      <c r="D88" s="16"/>
      <c r="G88" s="12" t="str">
        <f t="array" ref="G88">IF(ROWS($H$3:H88)&gt;COUNTIF($C$4:$C$98,$F$2),"",INDEX($B$4:$B$98,SMALL(IF($D$4:$D$98&lt;&gt;"",IF($C$4:$C$98=$F$2,ROW($D$4:$D$98)-ROW($D$4)+1)),ROWS($H$3:H88))))</f>
        <v/>
      </c>
      <c r="H88" s="12" t="str">
        <f t="array" ref="H88">IF(ROWS($H$3:H88)&gt;COUNTIF($C$4:$C$98,$F$2),"",INDEX($D$4:$D$98,SMALL(IF($D$4:$D$98&lt;&gt;"",IF($C$4:$C$98=$F$2,ROW($D$4:$D$98)-ROW($D$4)+1)),ROWS($H$3:H88))))</f>
        <v/>
      </c>
      <c r="I88" s="12"/>
      <c r="K88" s="18" t="str">
        <f t="array" ref="K88">IF(ROWS(K$4:K88)&gt;$N$3,"",INDEX($C$4:$C$98,MATCH(LARGE((SUMIFS($D$4:$D$98,$C$4:$C$98,$C$4:$C$98)+(ROW($C$4:$C$98)-ROW($C$4)-1)/100)*(IF($C$4:$C$98&lt;&gt;"",MATCH($C$4:$C$98,$C$4:$C$98,0)=ROW($C$4:$C$98)-ROW($C$4)+1,0)),ROWS($A$1:A85)),(SUMIFS($D$4:$D$98,$C$4:$C$98,$C$4:$C$98)+(ROW($C$4:$C$98)-ROW($C$4)-1)/100)*(IF($C$4:$C$98&lt;&gt;"",MATCH($C$4:$C$98,$C$4:$C$98,0)=ROW($C$4:$C$98)-ROW($C$4)+1,0)),0)))</f>
        <v/>
      </c>
      <c r="L88" s="19" t="str">
        <f>IF(ROWS(L$4:L88)&gt;$N$3,"",SUMPRODUCT(--($C$4:$C$98=$K88),$D$4:$D$98))</f>
        <v/>
      </c>
      <c r="T88" s="1" t="str">
        <f t="array" ref="T88">IF(ROWS($T$3:T88)&gt;$N$3,"",INDEX($C$4:$C$98,SMALL(IF($C$4:$C$98&lt;&gt;"",IF(MATCH($C$4:$C$98,$C$4:$C$98,0)=ROW($C$4:$C$98)-ROW($C$4)+1,ROW($C$4:$C$98)-ROW($C$4)+1)),ROWS($T$3:T88))))</f>
        <v/>
      </c>
    </row>
    <row r="89" spans="2:20" ht="21" x14ac:dyDescent="0.4">
      <c r="B89" s="14" t="str">
        <f>IF(C89="","",MAX($B$3:B88)+1)</f>
        <v/>
      </c>
      <c r="C89" s="15"/>
      <c r="D89" s="16"/>
      <c r="G89" s="12" t="str">
        <f t="array" ref="G89">IF(ROWS($H$3:H89)&gt;COUNTIF($C$4:$C$98,$F$2),"",INDEX($B$4:$B$98,SMALL(IF($D$4:$D$98&lt;&gt;"",IF($C$4:$C$98=$F$2,ROW($D$4:$D$98)-ROW($D$4)+1)),ROWS($H$3:H89))))</f>
        <v/>
      </c>
      <c r="H89" s="12" t="str">
        <f t="array" ref="H89">IF(ROWS($H$3:H89)&gt;COUNTIF($C$4:$C$98,$F$2),"",INDEX($D$4:$D$98,SMALL(IF($D$4:$D$98&lt;&gt;"",IF($C$4:$C$98=$F$2,ROW($D$4:$D$98)-ROW($D$4)+1)),ROWS($H$3:H89))))</f>
        <v/>
      </c>
      <c r="I89" s="12"/>
      <c r="K89" s="18" t="str">
        <f t="array" ref="K89">IF(ROWS(K$4:K89)&gt;$N$3,"",INDEX($C$4:$C$98,MATCH(LARGE((SUMIFS($D$4:$D$98,$C$4:$C$98,$C$4:$C$98)+(ROW($C$4:$C$98)-ROW($C$4)-1)/100)*(IF($C$4:$C$98&lt;&gt;"",MATCH($C$4:$C$98,$C$4:$C$98,0)=ROW($C$4:$C$98)-ROW($C$4)+1,0)),ROWS($A$1:A86)),(SUMIFS($D$4:$D$98,$C$4:$C$98,$C$4:$C$98)+(ROW($C$4:$C$98)-ROW($C$4)-1)/100)*(IF($C$4:$C$98&lt;&gt;"",MATCH($C$4:$C$98,$C$4:$C$98,0)=ROW($C$4:$C$98)-ROW($C$4)+1,0)),0)))</f>
        <v/>
      </c>
      <c r="L89" s="19" t="str">
        <f>IF(ROWS(L$4:L89)&gt;$N$3,"",SUMPRODUCT(--($C$4:$C$98=$K89),$D$4:$D$98))</f>
        <v/>
      </c>
      <c r="T89" s="1" t="str">
        <f t="array" ref="T89">IF(ROWS($T$3:T89)&gt;$N$3,"",INDEX($C$4:$C$98,SMALL(IF($C$4:$C$98&lt;&gt;"",IF(MATCH($C$4:$C$98,$C$4:$C$98,0)=ROW($C$4:$C$98)-ROW($C$4)+1,ROW($C$4:$C$98)-ROW($C$4)+1)),ROWS($T$3:T89))))</f>
        <v/>
      </c>
    </row>
    <row r="90" spans="2:20" ht="21" x14ac:dyDescent="0.4">
      <c r="B90" s="14" t="str">
        <f>IF(C90="","",MAX($B$3:B89)+1)</f>
        <v/>
      </c>
      <c r="C90" s="15"/>
      <c r="D90" s="16"/>
      <c r="G90" s="12" t="str">
        <f t="array" ref="G90">IF(ROWS($H$3:H90)&gt;COUNTIF($C$4:$C$98,$F$2),"",INDEX($B$4:$B$98,SMALL(IF($D$4:$D$98&lt;&gt;"",IF($C$4:$C$98=$F$2,ROW($D$4:$D$98)-ROW($D$4)+1)),ROWS($H$3:H90))))</f>
        <v/>
      </c>
      <c r="H90" s="12" t="str">
        <f t="array" ref="H90">IF(ROWS($H$3:H90)&gt;COUNTIF($C$4:$C$98,$F$2),"",INDEX($D$4:$D$98,SMALL(IF($D$4:$D$98&lt;&gt;"",IF($C$4:$C$98=$F$2,ROW($D$4:$D$98)-ROW($D$4)+1)),ROWS($H$3:H90))))</f>
        <v/>
      </c>
      <c r="I90" s="12"/>
      <c r="K90" s="18" t="str">
        <f t="array" ref="K90">IF(ROWS(K$4:K90)&gt;$N$3,"",INDEX($C$4:$C$98,MATCH(LARGE((SUMIFS($D$4:$D$98,$C$4:$C$98,$C$4:$C$98)+(ROW($C$4:$C$98)-ROW($C$4)-1)/100)*(IF($C$4:$C$98&lt;&gt;"",MATCH($C$4:$C$98,$C$4:$C$98,0)=ROW($C$4:$C$98)-ROW($C$4)+1,0)),ROWS($A$1:A87)),(SUMIFS($D$4:$D$98,$C$4:$C$98,$C$4:$C$98)+(ROW($C$4:$C$98)-ROW($C$4)-1)/100)*(IF($C$4:$C$98&lt;&gt;"",MATCH($C$4:$C$98,$C$4:$C$98,0)=ROW($C$4:$C$98)-ROW($C$4)+1,0)),0)))</f>
        <v/>
      </c>
      <c r="L90" s="19" t="str">
        <f>IF(ROWS(L$4:L90)&gt;$N$3,"",SUMPRODUCT(--($C$4:$C$98=$K90),$D$4:$D$98))</f>
        <v/>
      </c>
      <c r="T90" s="1" t="str">
        <f t="array" ref="T90">IF(ROWS($T$3:T90)&gt;$N$3,"",INDEX($C$4:$C$98,SMALL(IF($C$4:$C$98&lt;&gt;"",IF(MATCH($C$4:$C$98,$C$4:$C$98,0)=ROW($C$4:$C$98)-ROW($C$4)+1,ROW($C$4:$C$98)-ROW($C$4)+1)),ROWS($T$3:T90))))</f>
        <v/>
      </c>
    </row>
    <row r="91" spans="2:20" ht="21" x14ac:dyDescent="0.4">
      <c r="B91" s="14" t="str">
        <f>IF(C91="","",MAX($B$3:B90)+1)</f>
        <v/>
      </c>
      <c r="C91" s="15"/>
      <c r="D91" s="16"/>
      <c r="G91" s="12" t="str">
        <f t="array" ref="G91">IF(ROWS($H$3:H91)&gt;COUNTIF($C$4:$C$98,$F$2),"",INDEX($B$4:$B$98,SMALL(IF($D$4:$D$98&lt;&gt;"",IF($C$4:$C$98=$F$2,ROW($D$4:$D$98)-ROW($D$4)+1)),ROWS($H$3:H91))))</f>
        <v/>
      </c>
      <c r="H91" s="12" t="str">
        <f t="array" ref="H91">IF(ROWS($H$3:H91)&gt;COUNTIF($C$4:$C$98,$F$2),"",INDEX($D$4:$D$98,SMALL(IF($D$4:$D$98&lt;&gt;"",IF($C$4:$C$98=$F$2,ROW($D$4:$D$98)-ROW($D$4)+1)),ROWS($H$3:H91))))</f>
        <v/>
      </c>
      <c r="I91" s="12"/>
      <c r="K91" s="18" t="str">
        <f t="array" ref="K91">IF(ROWS(K$4:K91)&gt;$N$3,"",INDEX($C$4:$C$98,MATCH(LARGE((SUMIFS($D$4:$D$98,$C$4:$C$98,$C$4:$C$98)+(ROW($C$4:$C$98)-ROW($C$4)-1)/100)*(IF($C$4:$C$98&lt;&gt;"",MATCH($C$4:$C$98,$C$4:$C$98,0)=ROW($C$4:$C$98)-ROW($C$4)+1,0)),ROWS($A$1:A88)),(SUMIFS($D$4:$D$98,$C$4:$C$98,$C$4:$C$98)+(ROW($C$4:$C$98)-ROW($C$4)-1)/100)*(IF($C$4:$C$98&lt;&gt;"",MATCH($C$4:$C$98,$C$4:$C$98,0)=ROW($C$4:$C$98)-ROW($C$4)+1,0)),0)))</f>
        <v/>
      </c>
      <c r="L91" s="19" t="str">
        <f>IF(ROWS(L$4:L91)&gt;$N$3,"",SUMPRODUCT(--($C$4:$C$98=$K91),$D$4:$D$98))</f>
        <v/>
      </c>
      <c r="T91" s="1" t="str">
        <f t="array" ref="T91">IF(ROWS($T$3:T91)&gt;$N$3,"",INDEX($C$4:$C$98,SMALL(IF($C$4:$C$98&lt;&gt;"",IF(MATCH($C$4:$C$98,$C$4:$C$98,0)=ROW($C$4:$C$98)-ROW($C$4)+1,ROW($C$4:$C$98)-ROW($C$4)+1)),ROWS($T$3:T91))))</f>
        <v/>
      </c>
    </row>
    <row r="92" spans="2:20" ht="21" x14ac:dyDescent="0.4">
      <c r="B92" s="14" t="str">
        <f>IF(C92="","",MAX($B$3:B91)+1)</f>
        <v/>
      </c>
      <c r="C92" s="15"/>
      <c r="D92" s="16"/>
      <c r="G92" s="12" t="str">
        <f t="array" ref="G92">IF(ROWS($H$3:H92)&gt;COUNTIF($C$4:$C$98,$F$2),"",INDEX($B$4:$B$98,SMALL(IF($D$4:$D$98&lt;&gt;"",IF($C$4:$C$98=$F$2,ROW($D$4:$D$98)-ROW($D$4)+1)),ROWS($H$3:H92))))</f>
        <v/>
      </c>
      <c r="H92" s="12" t="str">
        <f t="array" ref="H92">IF(ROWS($H$3:H92)&gt;COUNTIF($C$4:$C$98,$F$2),"",INDEX($D$4:$D$98,SMALL(IF($D$4:$D$98&lt;&gt;"",IF($C$4:$C$98=$F$2,ROW($D$4:$D$98)-ROW($D$4)+1)),ROWS($H$3:H92))))</f>
        <v/>
      </c>
      <c r="I92" s="12"/>
      <c r="K92" s="18" t="str">
        <f t="array" ref="K92">IF(ROWS(K$4:K92)&gt;$N$3,"",INDEX($C$4:$C$98,MATCH(LARGE((SUMIFS($D$4:$D$98,$C$4:$C$98,$C$4:$C$98)+(ROW($C$4:$C$98)-ROW($C$4)-1)/100)*(IF($C$4:$C$98&lt;&gt;"",MATCH($C$4:$C$98,$C$4:$C$98,0)=ROW($C$4:$C$98)-ROW($C$4)+1,0)),ROWS($A$1:A89)),(SUMIFS($D$4:$D$98,$C$4:$C$98,$C$4:$C$98)+(ROW($C$4:$C$98)-ROW($C$4)-1)/100)*(IF($C$4:$C$98&lt;&gt;"",MATCH($C$4:$C$98,$C$4:$C$98,0)=ROW($C$4:$C$98)-ROW($C$4)+1,0)),0)))</f>
        <v/>
      </c>
      <c r="L92" s="19" t="str">
        <f>IF(ROWS(L$4:L92)&gt;$N$3,"",SUMPRODUCT(--($C$4:$C$98=$K92),$D$4:$D$98))</f>
        <v/>
      </c>
      <c r="T92" s="1" t="str">
        <f t="array" ref="T92">IF(ROWS($T$3:T92)&gt;$N$3,"",INDEX($C$4:$C$98,SMALL(IF($C$4:$C$98&lt;&gt;"",IF(MATCH($C$4:$C$98,$C$4:$C$98,0)=ROW($C$4:$C$98)-ROW($C$4)+1,ROW($C$4:$C$98)-ROW($C$4)+1)),ROWS($T$3:T92))))</f>
        <v/>
      </c>
    </row>
    <row r="93" spans="2:20" ht="21" x14ac:dyDescent="0.4">
      <c r="B93" s="14" t="str">
        <f>IF(C93="","",MAX($B$3:B92)+1)</f>
        <v/>
      </c>
      <c r="C93" s="15"/>
      <c r="D93" s="16"/>
      <c r="G93" s="12" t="str">
        <f t="array" ref="G93">IF(ROWS($H$3:H93)&gt;COUNTIF($C$4:$C$98,$F$2),"",INDEX($B$4:$B$98,SMALL(IF($D$4:$D$98&lt;&gt;"",IF($C$4:$C$98=$F$2,ROW($D$4:$D$98)-ROW($D$4)+1)),ROWS($H$3:H93))))</f>
        <v/>
      </c>
      <c r="H93" s="12" t="str">
        <f t="array" ref="H93">IF(ROWS($H$3:H93)&gt;COUNTIF($C$4:$C$98,$F$2),"",INDEX($D$4:$D$98,SMALL(IF($D$4:$D$98&lt;&gt;"",IF($C$4:$C$98=$F$2,ROW($D$4:$D$98)-ROW($D$4)+1)),ROWS($H$3:H93))))</f>
        <v/>
      </c>
      <c r="I93" s="12"/>
      <c r="K93" s="18" t="str">
        <f t="array" ref="K93">IF(ROWS(K$4:K93)&gt;$N$3,"",INDEX($C$4:$C$98,MATCH(LARGE((SUMIFS($D$4:$D$98,$C$4:$C$98,$C$4:$C$98)+(ROW($C$4:$C$98)-ROW($C$4)-1)/100)*(IF($C$4:$C$98&lt;&gt;"",MATCH($C$4:$C$98,$C$4:$C$98,0)=ROW($C$4:$C$98)-ROW($C$4)+1,0)),ROWS($A$1:A90)),(SUMIFS($D$4:$D$98,$C$4:$C$98,$C$4:$C$98)+(ROW($C$4:$C$98)-ROW($C$4)-1)/100)*(IF($C$4:$C$98&lt;&gt;"",MATCH($C$4:$C$98,$C$4:$C$98,0)=ROW($C$4:$C$98)-ROW($C$4)+1,0)),0)))</f>
        <v/>
      </c>
      <c r="L93" s="19" t="str">
        <f>IF(ROWS(L$4:L93)&gt;$N$3,"",SUMPRODUCT(--($C$4:$C$98=$K93),$D$4:$D$98))</f>
        <v/>
      </c>
      <c r="T93" s="1" t="str">
        <f t="array" ref="T93">IF(ROWS($T$3:T93)&gt;$N$3,"",INDEX($C$4:$C$98,SMALL(IF($C$4:$C$98&lt;&gt;"",IF(MATCH($C$4:$C$98,$C$4:$C$98,0)=ROW($C$4:$C$98)-ROW($C$4)+1,ROW($C$4:$C$98)-ROW($C$4)+1)),ROWS($T$3:T93))))</f>
        <v/>
      </c>
    </row>
    <row r="94" spans="2:20" ht="21" x14ac:dyDescent="0.4">
      <c r="B94" s="14" t="str">
        <f>IF(C94="","",MAX($B$3:B93)+1)</f>
        <v/>
      </c>
      <c r="C94" s="15"/>
      <c r="D94" s="16"/>
      <c r="G94" s="12" t="str">
        <f t="array" ref="G94">IF(ROWS($H$3:H94)&gt;COUNTIF($C$4:$C$98,$F$2),"",INDEX($B$4:$B$98,SMALL(IF($D$4:$D$98&lt;&gt;"",IF($C$4:$C$98=$F$2,ROW($D$4:$D$98)-ROW($D$4)+1)),ROWS($H$3:H94))))</f>
        <v/>
      </c>
      <c r="H94" s="12" t="str">
        <f t="array" ref="H94">IF(ROWS($H$3:H94)&gt;COUNTIF($C$4:$C$98,$F$2),"",INDEX($D$4:$D$98,SMALL(IF($D$4:$D$98&lt;&gt;"",IF($C$4:$C$98=$F$2,ROW($D$4:$D$98)-ROW($D$4)+1)),ROWS($H$3:H94))))</f>
        <v/>
      </c>
      <c r="I94" s="12"/>
      <c r="K94" s="18" t="str">
        <f t="array" ref="K94">IF(ROWS(K$4:K94)&gt;$N$3,"",INDEX($C$4:$C$98,MATCH(LARGE((SUMIFS($D$4:$D$98,$C$4:$C$98,$C$4:$C$98)+(ROW($C$4:$C$98)-ROW($C$4)-1)/100)*(IF($C$4:$C$98&lt;&gt;"",MATCH($C$4:$C$98,$C$4:$C$98,0)=ROW($C$4:$C$98)-ROW($C$4)+1,0)),ROWS($A$1:A91)),(SUMIFS($D$4:$D$98,$C$4:$C$98,$C$4:$C$98)+(ROW($C$4:$C$98)-ROW($C$4)-1)/100)*(IF($C$4:$C$98&lt;&gt;"",MATCH($C$4:$C$98,$C$4:$C$98,0)=ROW($C$4:$C$98)-ROW($C$4)+1,0)),0)))</f>
        <v/>
      </c>
      <c r="L94" s="19" t="str">
        <f>IF(ROWS(L$4:L94)&gt;$N$3,"",SUMPRODUCT(--($C$4:$C$98=$K94),$D$4:$D$98))</f>
        <v/>
      </c>
      <c r="T94" s="1" t="str">
        <f t="array" ref="T94">IF(ROWS($T$3:T94)&gt;$N$3,"",INDEX($C$4:$C$98,SMALL(IF($C$4:$C$98&lt;&gt;"",IF(MATCH($C$4:$C$98,$C$4:$C$98,0)=ROW($C$4:$C$98)-ROW($C$4)+1,ROW($C$4:$C$98)-ROW($C$4)+1)),ROWS($T$3:T94))))</f>
        <v/>
      </c>
    </row>
    <row r="95" spans="2:20" ht="21" x14ac:dyDescent="0.4">
      <c r="B95" s="14" t="str">
        <f>IF(C95="","",MAX($B$3:B94)+1)</f>
        <v/>
      </c>
      <c r="C95" s="15"/>
      <c r="D95" s="16"/>
      <c r="G95" s="12" t="str">
        <f t="array" ref="G95">IF(ROWS($H$3:H95)&gt;COUNTIF($C$4:$C$98,$F$2),"",INDEX($B$4:$B$98,SMALL(IF($D$4:$D$98&lt;&gt;"",IF($C$4:$C$98=$F$2,ROW($D$4:$D$98)-ROW($D$4)+1)),ROWS($H$3:H95))))</f>
        <v/>
      </c>
      <c r="H95" s="12" t="str">
        <f t="array" ref="H95">IF(ROWS($H$3:H95)&gt;COUNTIF($C$4:$C$98,$F$2),"",INDEX($D$4:$D$98,SMALL(IF($D$4:$D$98&lt;&gt;"",IF($C$4:$C$98=$F$2,ROW($D$4:$D$98)-ROW($D$4)+1)),ROWS($H$3:H95))))</f>
        <v/>
      </c>
      <c r="I95" s="12"/>
      <c r="K95" s="18" t="str">
        <f t="array" ref="K95">IF(ROWS(K$4:K95)&gt;$N$3,"",INDEX($C$4:$C$98,MATCH(LARGE((SUMIFS($D$4:$D$98,$C$4:$C$98,$C$4:$C$98)+(ROW($C$4:$C$98)-ROW($C$4)-1)/100)*(IF($C$4:$C$98&lt;&gt;"",MATCH($C$4:$C$98,$C$4:$C$98,0)=ROW($C$4:$C$98)-ROW($C$4)+1,0)),ROWS($A$1:A92)),(SUMIFS($D$4:$D$98,$C$4:$C$98,$C$4:$C$98)+(ROW($C$4:$C$98)-ROW($C$4)-1)/100)*(IF($C$4:$C$98&lt;&gt;"",MATCH($C$4:$C$98,$C$4:$C$98,0)=ROW($C$4:$C$98)-ROW($C$4)+1,0)),0)))</f>
        <v/>
      </c>
      <c r="L95" s="19" t="str">
        <f>IF(ROWS(L$4:L95)&gt;$N$3,"",SUMPRODUCT(--($C$4:$C$98=$K95),$D$4:$D$98))</f>
        <v/>
      </c>
      <c r="T95" s="1" t="str">
        <f t="array" ref="T95">IF(ROWS($T$3:T95)&gt;$N$3,"",INDEX($C$4:$C$98,SMALL(IF($C$4:$C$98&lt;&gt;"",IF(MATCH($C$4:$C$98,$C$4:$C$98,0)=ROW($C$4:$C$98)-ROW($C$4)+1,ROW($C$4:$C$98)-ROW($C$4)+1)),ROWS($T$3:T95))))</f>
        <v/>
      </c>
    </row>
    <row r="96" spans="2:20" ht="21" x14ac:dyDescent="0.4">
      <c r="B96" s="14" t="str">
        <f>IF(C96="","",MAX($B$3:B95)+1)</f>
        <v/>
      </c>
      <c r="C96" s="15"/>
      <c r="D96" s="16"/>
      <c r="G96" s="12" t="str">
        <f t="array" ref="G96">IF(ROWS($H$3:H96)&gt;COUNTIF($C$4:$C$98,$F$2),"",INDEX($B$4:$B$98,SMALL(IF($D$4:$D$98&lt;&gt;"",IF($C$4:$C$98=$F$2,ROW($D$4:$D$98)-ROW($D$4)+1)),ROWS($H$3:H96))))</f>
        <v/>
      </c>
      <c r="H96" s="12" t="str">
        <f t="array" ref="H96">IF(ROWS($H$3:H96)&gt;COUNTIF($C$4:$C$98,$F$2),"",INDEX($D$4:$D$98,SMALL(IF($D$4:$D$98&lt;&gt;"",IF($C$4:$C$98=$F$2,ROW($D$4:$D$98)-ROW($D$4)+1)),ROWS($H$3:H96))))</f>
        <v/>
      </c>
      <c r="I96" s="12"/>
      <c r="K96" s="18" t="str">
        <f t="array" ref="K96">IF(ROWS(K$4:K96)&gt;$N$3,"",INDEX($C$4:$C$98,MATCH(LARGE((SUMIFS($D$4:$D$98,$C$4:$C$98,$C$4:$C$98)+(ROW($C$4:$C$98)-ROW($C$4)-1)/100)*(IF($C$4:$C$98&lt;&gt;"",MATCH($C$4:$C$98,$C$4:$C$98,0)=ROW($C$4:$C$98)-ROW($C$4)+1,0)),ROWS($A$1:A93)),(SUMIFS($D$4:$D$98,$C$4:$C$98,$C$4:$C$98)+(ROW($C$4:$C$98)-ROW($C$4)-1)/100)*(IF($C$4:$C$98&lt;&gt;"",MATCH($C$4:$C$98,$C$4:$C$98,0)=ROW($C$4:$C$98)-ROW($C$4)+1,0)),0)))</f>
        <v/>
      </c>
      <c r="L96" s="19" t="str">
        <f>IF(ROWS(L$4:L96)&gt;$N$3,"",SUMPRODUCT(--($C$4:$C$98=$K96),$D$4:$D$98))</f>
        <v/>
      </c>
      <c r="T96" s="1" t="str">
        <f t="array" ref="T96">IF(ROWS($T$3:T96)&gt;$N$3,"",INDEX($C$4:$C$98,SMALL(IF($C$4:$C$98&lt;&gt;"",IF(MATCH($C$4:$C$98,$C$4:$C$98,0)=ROW($C$4:$C$98)-ROW($C$4)+1,ROW($C$4:$C$98)-ROW($C$4)+1)),ROWS($T$3:T96))))</f>
        <v/>
      </c>
    </row>
    <row r="97" spans="2:20" ht="21" x14ac:dyDescent="0.4">
      <c r="B97" s="14" t="str">
        <f>IF(C97="","",MAX($B$3:B96)+1)</f>
        <v/>
      </c>
      <c r="C97" s="15"/>
      <c r="D97" s="16"/>
      <c r="G97" s="12" t="str">
        <f t="array" ref="G97">IF(ROWS($H$3:H97)&gt;COUNTIF($C$4:$C$98,$F$2),"",INDEX($B$4:$B$98,SMALL(IF($D$4:$D$98&lt;&gt;"",IF($C$4:$C$98=$F$2,ROW($D$4:$D$98)-ROW($D$4)+1)),ROWS($H$3:H97))))</f>
        <v/>
      </c>
      <c r="H97" s="12" t="str">
        <f t="array" ref="H97">IF(ROWS($H$3:H97)&gt;COUNTIF($C$4:$C$98,$F$2),"",INDEX($D$4:$D$98,SMALL(IF($D$4:$D$98&lt;&gt;"",IF($C$4:$C$98=$F$2,ROW($D$4:$D$98)-ROW($D$4)+1)),ROWS($H$3:H97))))</f>
        <v/>
      </c>
      <c r="I97" s="12"/>
      <c r="K97" s="18" t="str">
        <f t="array" ref="K97">IF(ROWS(K$4:K97)&gt;$N$3,"",INDEX($C$4:$C$98,MATCH(LARGE((SUMIFS($D$4:$D$98,$C$4:$C$98,$C$4:$C$98)+(ROW($C$4:$C$98)-ROW($C$4)-1)/100)*(IF($C$4:$C$98&lt;&gt;"",MATCH($C$4:$C$98,$C$4:$C$98,0)=ROW($C$4:$C$98)-ROW($C$4)+1,0)),ROWS($A$1:A94)),(SUMIFS($D$4:$D$98,$C$4:$C$98,$C$4:$C$98)+(ROW($C$4:$C$98)-ROW($C$4)-1)/100)*(IF($C$4:$C$98&lt;&gt;"",MATCH($C$4:$C$98,$C$4:$C$98,0)=ROW($C$4:$C$98)-ROW($C$4)+1,0)),0)))</f>
        <v/>
      </c>
      <c r="L97" s="19" t="str">
        <f>IF(ROWS(L$4:L97)&gt;$N$3,"",SUMPRODUCT(--($C$4:$C$98=$K97),$D$4:$D$98))</f>
        <v/>
      </c>
      <c r="T97" s="1" t="str">
        <f t="array" ref="T97">IF(ROWS($T$3:T97)&gt;$N$3,"",INDEX($C$4:$C$98,SMALL(IF($C$4:$C$98&lt;&gt;"",IF(MATCH($C$4:$C$98,$C$4:$C$98,0)=ROW($C$4:$C$98)-ROW($C$4)+1,ROW($C$4:$C$98)-ROW($C$4)+1)),ROWS($T$3:T97))))</f>
        <v/>
      </c>
    </row>
    <row r="98" spans="2:20" ht="21" x14ac:dyDescent="0.4">
      <c r="B98" s="14" t="str">
        <f>IF(C98="","",MAX($B$3:B97)+1)</f>
        <v/>
      </c>
      <c r="C98" s="15"/>
      <c r="D98" s="16"/>
      <c r="G98" s="12"/>
      <c r="H98" s="12" t="str">
        <f t="array" ref="H98">IF(ROWS($H$3:H98)&gt;COUNTIF($C$4:$C$98,$F$2),"",INDEX($D$4:$D$98,SMALL(IF($D$4:$D$98&lt;&gt;"",IF($C$4:$C$98=$F$2,ROW($D$4:$D$98)-ROW($D$4)+1)),ROWS($H$3:H98))))</f>
        <v/>
      </c>
      <c r="I98" s="12"/>
      <c r="K98" s="18" t="str">
        <f t="array" ref="K98">IF(ROWS(K$4:K98)&gt;$N$3,"",INDEX($C$4:$C$98,MATCH(LARGE((SUMIFS($D$4:$D$98,$C$4:$C$98,$C$4:$C$98)+(ROW($C$4:$C$98)-ROW($C$4)-1)/100)*(IF($C$4:$C$98&lt;&gt;"",MATCH($C$4:$C$98,$C$4:$C$98,0)=ROW($C$4:$C$98)-ROW($C$4)+1,0)),ROWS($A$1:A95)),(SUMIFS($D$4:$D$98,$C$4:$C$98,$C$4:$C$98)+(ROW($C$4:$C$98)-ROW($C$4)-1)/100)*(IF($C$4:$C$98&lt;&gt;"",MATCH($C$4:$C$98,$C$4:$C$98,0)=ROW($C$4:$C$98)-ROW($C$4)+1,0)),0)))</f>
        <v/>
      </c>
      <c r="L98" s="19" t="str">
        <f>IF(ROWS(L$4:L98)&gt;$N$3,"",SUMPRODUCT(--($C$4:$C$98=$K98),$D$4:$D$98))</f>
        <v/>
      </c>
      <c r="T98" s="1" t="str">
        <f t="array" ref="T98">IF(ROWS($T$3:T98)&gt;$N$3,"",INDEX($C$4:$C$98,SMALL(IF($C$4:$C$98&lt;&gt;"",IF(MATCH($C$4:$C$98,$C$4:$C$98,0)=ROW($C$4:$C$98)-ROW($C$4)+1,ROW($C$4:$C$98)-ROW($C$4)+1)),ROWS($T$3:T98))))</f>
        <v/>
      </c>
    </row>
  </sheetData>
  <sheetProtection formatCells="0" formatColumns="0" formatRows="0" insertColumns="0" insertRows="0" deleteColumns="0" deleteRows="0" selectLockedCells="1"/>
  <mergeCells count="2">
    <mergeCell ref="F1:I1"/>
    <mergeCell ref="K1:L1"/>
  </mergeCells>
  <conditionalFormatting sqref="K4:L98">
    <cfRule type="expression" dxfId="4" priority="4" stopIfTrue="1">
      <formula>AND($K4&lt;&gt;"",$L4=0)</formula>
    </cfRule>
    <cfRule type="expression" dxfId="3" priority="5" stopIfTrue="1">
      <formula>AND($K4&lt;&gt;"",$L4&gt;0)</formula>
    </cfRule>
  </conditionalFormatting>
  <conditionalFormatting sqref="G3:I97">
    <cfRule type="expression" dxfId="2" priority="3" stopIfTrue="1">
      <formula>$G3&lt;&gt;""</formula>
    </cfRule>
  </conditionalFormatting>
  <conditionalFormatting sqref="F3">
    <cfRule type="expression" dxfId="1" priority="2" stopIfTrue="1">
      <formula>$F$3=0</formula>
    </cfRule>
  </conditionalFormatting>
  <conditionalFormatting sqref="B4:D98">
    <cfRule type="expression" dxfId="0" priority="1" stopIfTrue="1">
      <formula>$B4&lt;&gt;""</formula>
    </cfRule>
  </conditionalFormatting>
  <dataValidations count="3">
    <dataValidation type="custom" allowBlank="1" showInputMessage="1" showErrorMessage="1" sqref="N3 F3 G3:I97 K4:L98">
      <formula1>CHAR(156)</formula1>
    </dataValidation>
    <dataValidation type="list" allowBlank="1" showInputMessage="1" showErrorMessage="1" sqref="F2">
      <formula1>Names</formula1>
    </dataValidation>
    <dataValidation type="decimal" allowBlank="1" showInputMessage="1" showErrorMessage="1" errorTitle="تنبيه" error="       أرقام فقط _x000a_    بين ناقص مليون_x000a_           و_x000a_      100مليون" sqref="D4:D98">
      <formula1>-100000</formula1>
      <formula2>1000000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salim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aaa</cp:lastModifiedBy>
  <dcterms:created xsi:type="dcterms:W3CDTF">2018-08-25T15:18:50Z</dcterms:created>
  <dcterms:modified xsi:type="dcterms:W3CDTF">2018-08-25T15:42:43Z</dcterms:modified>
</cp:coreProperties>
</file>